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HP\Desktop\10 ANALYTICS\EXCEL TRAINING\EXCEL CAPSTONE PROJECT\"/>
    </mc:Choice>
  </mc:AlternateContent>
  <xr:revisionPtr revIDLastSave="0" documentId="13_ncr:1_{E5C7B481-242B-4B75-963F-87A92D3B2701}" xr6:coauthVersionLast="47" xr6:coauthVersionMax="47" xr10:uidLastSave="{00000000-0000-0000-0000-000000000000}"/>
  <bookViews>
    <workbookView xWindow="-120" yWindow="-120" windowWidth="20730" windowHeight="11040" firstSheet="7" activeTab="8" xr2:uid="{00000000-000D-0000-FFFF-FFFF00000000}"/>
  </bookViews>
  <sheets>
    <sheet name="user_feedback_data" sheetId="1" r:id="rId1"/>
    <sheet name="app_analytics_data" sheetId="2" r:id="rId2"/>
    <sheet name="user_behavior_data" sheetId="3" r:id="rId3"/>
    <sheet name="WORKINGS KPI" sheetId="4" r:id="rId4"/>
    <sheet name="Case Average session duration" sheetId="11" r:id="rId5"/>
    <sheet name="Average conversion and bounce  " sheetId="12" r:id="rId6"/>
    <sheet name="Average cart addition " sheetId="13" r:id="rId7"/>
    <sheet name="Case study 5 Common Themes" sheetId="14" r:id="rId8"/>
    <sheet name="FLEXTRADE SHOPPING AP DASHBOARD" sheetId="10" r:id="rId9"/>
    <sheet name="THEME COLOURS" sheetId="8" r:id="rId10"/>
  </sheets>
  <definedNames>
    <definedName name="Slicer_Bounce_Rate">#N/A</definedName>
    <definedName name="Slicer_Conversion_Rate">#N/A</definedName>
    <definedName name="Slicer_Feedback_ID">#N/A</definedName>
    <definedName name="Slicer_Month">#N/A</definedName>
    <definedName name="Slicer_Product_Views">#N/A</definedName>
    <definedName name="Slicer_Session_Duration">#N/A</definedName>
    <definedName name="Slicer_Year">#N/A</definedName>
  </definedNames>
  <calcPr calcId="191029"/>
  <pivotCaches>
    <pivotCache cacheId="2"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C7" i="4"/>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alcChain>
</file>

<file path=xl/sharedStrings.xml><?xml version="1.0" encoding="utf-8"?>
<sst xmlns="http://schemas.openxmlformats.org/spreadsheetml/2006/main" count="2114" uniqueCount="60">
  <si>
    <t>User_ID</t>
  </si>
  <si>
    <t>Feedback_ID</t>
  </si>
  <si>
    <t>Timestamp</t>
  </si>
  <si>
    <t>Feedback_Type</t>
  </si>
  <si>
    <t>Feedback_Content</t>
  </si>
  <si>
    <t>Customer Support</t>
  </si>
  <si>
    <t>Smooth and hassle-free shopping experience.</t>
  </si>
  <si>
    <t>App Review</t>
  </si>
  <si>
    <t>I found the app very user-friendly.</t>
  </si>
  <si>
    <t>Survey</t>
  </si>
  <si>
    <t>The prices are competitive.</t>
  </si>
  <si>
    <t>I encountered a bug when adding items to the cart.</t>
  </si>
  <si>
    <t>Great selection of products.</t>
  </si>
  <si>
    <t>I would recommend this app to my friends.</t>
  </si>
  <si>
    <t>The checkout process needs improvement.</t>
  </si>
  <si>
    <t>The app crashed during my session.</t>
  </si>
  <si>
    <t>Excellent customer support experience.</t>
  </si>
  <si>
    <t>The search feature is not working properly.</t>
  </si>
  <si>
    <t>Session_ID</t>
  </si>
  <si>
    <t>Page_Views</t>
  </si>
  <si>
    <t>Bounce_Rate</t>
  </si>
  <si>
    <t>Add_to_Cart_Rate</t>
  </si>
  <si>
    <t>Conversion_Rate</t>
  </si>
  <si>
    <t>Session_Duration</t>
  </si>
  <si>
    <t>Product_Views</t>
  </si>
  <si>
    <t>Cart_Additions</t>
  </si>
  <si>
    <t>Checkout_Progress</t>
  </si>
  <si>
    <t>Row Labels</t>
  </si>
  <si>
    <t>Grand Total</t>
  </si>
  <si>
    <t>Count of User_ID</t>
  </si>
  <si>
    <t>Sum of Page_Views</t>
  </si>
  <si>
    <t>Values</t>
  </si>
  <si>
    <t>Average of Bounce_Rate</t>
  </si>
  <si>
    <t>Average of Add_to_Cart_Rate</t>
  </si>
  <si>
    <t>Average of Conversion_Rate</t>
  </si>
  <si>
    <t>Average of Session_Duration</t>
  </si>
  <si>
    <t>Sum of Cart_Additions</t>
  </si>
  <si>
    <t>Month</t>
  </si>
  <si>
    <t>Year</t>
  </si>
  <si>
    <t>Jan</t>
  </si>
  <si>
    <t>Feb</t>
  </si>
  <si>
    <t>Mar</t>
  </si>
  <si>
    <t>Apr</t>
  </si>
  <si>
    <t>May</t>
  </si>
  <si>
    <t>Jun</t>
  </si>
  <si>
    <t>Jul</t>
  </si>
  <si>
    <t>Aug</t>
  </si>
  <si>
    <t>Sep</t>
  </si>
  <si>
    <t>Oct</t>
  </si>
  <si>
    <t>Nov</t>
  </si>
  <si>
    <t>Dec</t>
  </si>
  <si>
    <t>2020</t>
  </si>
  <si>
    <t>2021</t>
  </si>
  <si>
    <t>2022</t>
  </si>
  <si>
    <t>2023</t>
  </si>
  <si>
    <t>Count of Feedback_Content</t>
  </si>
  <si>
    <t>KPI #FF9954</t>
  </si>
  <si>
    <t>KPI TEXT #66FF33</t>
  </si>
  <si>
    <t>Hour of the day</t>
  </si>
  <si>
    <t>Sum of Checkout_Progress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</si>
</sst>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h:mm:ss"/>
  </numFmts>
  <fonts count="5" x14ac:knownFonts="1">
    <font>
      <sz val="10"/>
      <color rgb="FF000000"/>
      <name val="Arial"/>
      <scheme val="minor"/>
    </font>
    <font>
      <sz val="10"/>
      <color theme="1"/>
      <name val="Arial"/>
      <family val="2"/>
      <scheme val="minor"/>
    </font>
    <font>
      <sz val="10"/>
      <color rgb="FF000000"/>
      <name val="Arial"/>
      <family val="2"/>
      <scheme val="minor"/>
    </font>
    <font>
      <sz val="10"/>
      <color rgb="FF000000"/>
      <name val="Arial"/>
      <scheme val="minor"/>
    </font>
    <font>
      <sz val="10"/>
      <color theme="0"/>
      <name val="Arial"/>
      <family val="2"/>
      <scheme val="minor"/>
    </font>
  </fonts>
  <fills count="3">
    <fill>
      <patternFill patternType="none"/>
    </fill>
    <fill>
      <patternFill patternType="gray125"/>
    </fill>
    <fill>
      <patternFill patternType="solid">
        <fgColor rgb="FF0B1E33"/>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15">
    <xf numFmtId="0" fontId="0" fillId="0" borderId="0" xfId="0"/>
    <xf numFmtId="0" fontId="1" fillId="0" borderId="0" xfId="0" applyFont="1"/>
    <xf numFmtId="164" fontId="1" fillId="0" borderId="0" xfId="0" applyNumberFormat="1" applyFont="1"/>
    <xf numFmtId="0" fontId="0" fillId="0" borderId="0" xfId="0" pivotButton="1"/>
    <xf numFmtId="0" fontId="0" fillId="0" borderId="0" xfId="0" applyAlignment="1">
      <alignment horizontal="left"/>
    </xf>
    <xf numFmtId="9" fontId="0" fillId="0" borderId="0" xfId="0" applyNumberFormat="1"/>
    <xf numFmtId="9" fontId="0" fillId="0" borderId="0" xfId="0" applyNumberFormat="1" applyAlignment="1">
      <alignment horizontal="left"/>
    </xf>
    <xf numFmtId="1" fontId="1" fillId="0" borderId="0" xfId="0" applyNumberFormat="1" applyFont="1"/>
    <xf numFmtId="1" fontId="0" fillId="0" borderId="0" xfId="0" applyNumberFormat="1"/>
    <xf numFmtId="0" fontId="0" fillId="0" borderId="0" xfId="0" applyAlignment="1">
      <alignment horizontal="left" indent="1"/>
    </xf>
    <xf numFmtId="0" fontId="2" fillId="0" borderId="0" xfId="0" applyFont="1"/>
    <xf numFmtId="0" fontId="0" fillId="2" borderId="0" xfId="0" applyFill="1"/>
    <xf numFmtId="9" fontId="1" fillId="0" borderId="0" xfId="1" applyFont="1"/>
    <xf numFmtId="9" fontId="0" fillId="0" borderId="0" xfId="1" applyFont="1"/>
    <xf numFmtId="0" fontId="4" fillId="2" borderId="0" xfId="0" applyFont="1" applyFill="1"/>
  </cellXfs>
  <cellStyles count="2">
    <cellStyle name="Normal" xfId="0" builtinId="0"/>
    <cellStyle name="Percent" xfId="1" builtinId="5"/>
  </cellStyles>
  <dxfs count="51">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64" formatCode="yyyy\-mm\-dd\ h:mm:ss"/>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64" formatCode="yyyy\-mm\-dd\ h:mm:ss"/>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 formatCode="0"/>
    </dxf>
    <dxf>
      <font>
        <b val="0"/>
        <i val="0"/>
        <strike val="0"/>
        <condense val="0"/>
        <extend val="0"/>
        <outline val="0"/>
        <shadow val="0"/>
        <u val="none"/>
        <vertAlign val="baseline"/>
        <sz val="10"/>
        <color theme="1"/>
        <name val="Arial"/>
        <family val="2"/>
        <scheme val="minor"/>
      </font>
      <numFmt numFmtId="164" formatCode="yyyy\-mm\-dd\ h:mm:ss"/>
    </dxf>
    <dxf>
      <font>
        <b val="0"/>
        <i val="0"/>
        <strike val="0"/>
        <condense val="0"/>
        <extend val="0"/>
        <outline val="0"/>
        <shadow val="0"/>
        <u val="none"/>
        <vertAlign val="baseline"/>
        <sz val="10"/>
        <color theme="1"/>
        <name val="Arial"/>
        <family val="2"/>
        <scheme val="minor"/>
      </font>
      <numFmt numFmtId="164" formatCode="yyyy\-mm\-dd\ h:mm:ss"/>
    </dxf>
    <dxf>
      <font>
        <b val="0"/>
        <i val="0"/>
        <strike val="0"/>
        <condense val="0"/>
        <extend val="0"/>
        <outline val="0"/>
        <shadow val="0"/>
        <u val="none"/>
        <vertAlign val="baseline"/>
        <sz val="10"/>
        <color theme="1"/>
        <name val="Arial"/>
        <family val="2"/>
        <scheme val="minor"/>
      </font>
      <numFmt numFmtId="164" formatCode="yyyy\-mm\-dd\ h:mm:ss"/>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ill>
        <patternFill>
          <bgColor theme="2"/>
        </patternFill>
      </fill>
    </dxf>
    <dxf>
      <fill>
        <patternFill>
          <bgColor rgb="FF0B1E33"/>
        </patternFill>
      </fill>
    </dxf>
    <dxf>
      <fill>
        <patternFill>
          <bgColor theme="3"/>
        </patternFill>
      </fill>
    </dxf>
    <dxf>
      <fill>
        <patternFill>
          <bgColor rgb="FFD95D39"/>
        </patternFill>
      </fill>
    </dxf>
  </dxfs>
  <tableStyles count="5" defaultTableStyle="TableStyleMedium2" defaultPivotStyle="PivotStyleLight16">
    <tableStyle name="Slicer Style 1" pivot="0" table="0" count="2" xr9:uid="{D45AB6CA-6550-4F9F-BF6E-AB98785740F2}">
      <tableStyleElement type="headerRow" dxfId="50"/>
    </tableStyle>
    <tableStyle name="Slicer Style 2" pivot="0" table="0" count="1" xr9:uid="{4F334076-A969-4FE3-A440-9E48D623C028}"/>
    <tableStyle name="Slicer Style 3" pivot="0" table="0" count="2" xr9:uid="{E5E102C7-40D0-4715-BF62-E86360CECC7B}"/>
    <tableStyle name="Slicer Style 4" pivot="0" table="0" count="3" xr9:uid="{CC22F9D7-41F3-45E5-A097-BFB6E37B43E8}">
      <tableStyleElement type="wholeTable" dxfId="49"/>
    </tableStyle>
    <tableStyle name="Slicer Style 5" pivot="0" table="0" count="5" xr9:uid="{DB523F17-E369-44BD-BF6E-1A66C31DBB24}">
      <tableStyleElement type="wholeTable" dxfId="48"/>
      <tableStyleElement type="headerRow" dxfId="47"/>
    </tableStyle>
  </tableStyles>
  <colors>
    <mruColors>
      <color rgb="FFFF6600"/>
      <color rgb="FFD95D39"/>
      <color rgb="FF0B1E33"/>
      <color rgb="FF144673"/>
      <color rgb="FF00A99D"/>
      <color rgb="FFD3D3D3"/>
      <color rgb="FFECAD5A"/>
      <color rgb="FFD36A13"/>
      <color rgb="FF0066CC"/>
      <color rgb="FFFF9954"/>
    </mruColors>
  </colors>
  <extLst>
    <ext xmlns:x14="http://schemas.microsoft.com/office/spreadsheetml/2009/9/main" uri="{46F421CA-312F-682f-3DD2-61675219B42D}">
      <x14:dxfs count="9">
        <dxf>
          <fill>
            <patternFill>
              <bgColor theme="2" tint="-4.9989318521683403E-2"/>
            </patternFill>
          </fill>
        </dxf>
        <dxf>
          <fill>
            <patternFill>
              <bgColor theme="2"/>
            </patternFill>
          </fill>
        </dxf>
        <dxf>
          <fill>
            <patternFill>
              <bgColor rgb="FF144673"/>
            </patternFill>
          </fill>
        </dxf>
        <dxf>
          <fill>
            <patternFill>
              <bgColor rgb="FFECAD5A"/>
            </patternFill>
          </fill>
        </dxf>
        <dxf>
          <fill>
            <patternFill>
              <bgColor rgb="FF144673"/>
            </patternFill>
          </fill>
        </dxf>
        <dxf>
          <fill>
            <patternFill>
              <bgColor rgb="FFD36A13"/>
            </patternFill>
          </fill>
        </dxf>
        <dxf>
          <fill>
            <patternFill>
              <bgColor rgb="FF144673"/>
            </patternFill>
          </fill>
        </dxf>
        <dxf>
          <fill>
            <patternFill>
              <bgColor rgb="FFD95D39"/>
            </patternFill>
          </fill>
        </dxf>
        <dxf>
          <fill>
            <patternFill>
              <bgColor rgb="FF0066CC"/>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8"/>
          </x14:slicerStyleElements>
        </x14:slicerStyle>
        <x14:slicerStyle name="Slicer Style 2">
          <x14:slicerStyleElements>
            <x14:slicerStyleElement type="selectedItemWithData" dxfId="7"/>
          </x14:slicerStyleElements>
        </x14:slicerStyle>
        <x14:slicerStyle name="Slicer Style 3">
          <x14:slicerStyleElements>
            <x14:slicerStyleElement type="selectedItemWithData" dxfId="6"/>
            <x14:slicerStyleElement type="selectedItemWithNoData" dxfId="5"/>
          </x14:slicerStyleElements>
        </x14:slicerStyle>
        <x14:slicerStyle name="Slicer Style 4">
          <x14:slicerStyleElements>
            <x14:slicerStyleElement type="selectedItemWithData" dxfId="4"/>
            <x14:slicerStyleElement type="hoveredUnselectedItemWithData" dxfId="3"/>
          </x14:slicerStyleElements>
        </x14:slicerStyle>
        <x14:slicerStyle name="Slicer Style 5">
          <x14:slicerStyleElements>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DATA SET.xlsx]Average cart addition !PivotTable19</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cart addition '!$B$4</c:f>
              <c:strCache>
                <c:ptCount val="1"/>
                <c:pt idx="0">
                  <c:v>Total</c:v>
                </c:pt>
              </c:strCache>
            </c:strRef>
          </c:tx>
          <c:spPr>
            <a:ln w="28575" cap="rnd">
              <a:solidFill>
                <a:schemeClr val="accent1"/>
              </a:solidFill>
              <a:round/>
            </a:ln>
            <a:effectLst/>
          </c:spPr>
          <c:marker>
            <c:symbol val="none"/>
          </c:marker>
          <c:cat>
            <c:strRef>
              <c:f>'Average cart addition '!$A$5:$A$106</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'Average cart addition '!$B$5:$B$106</c:f>
              <c:numCache>
                <c:formatCode>0%</c:formatCode>
                <c:ptCount val="101"/>
                <c:pt idx="0">
                  <c:v>0.52500000000000002</c:v>
                </c:pt>
                <c:pt idx="1">
                  <c:v>0.34250000000000003</c:v>
                </c:pt>
                <c:pt idx="2">
                  <c:v>0.51</c:v>
                </c:pt>
                <c:pt idx="3">
                  <c:v>0.66461538461538461</c:v>
                </c:pt>
                <c:pt idx="4">
                  <c:v>0.60142857142857142</c:v>
                </c:pt>
                <c:pt idx="5">
                  <c:v>0.60454545454545461</c:v>
                </c:pt>
                <c:pt idx="6">
                  <c:v>0.44428571428571428</c:v>
                </c:pt>
                <c:pt idx="7">
                  <c:v>0.44285714285714273</c:v>
                </c:pt>
                <c:pt idx="8">
                  <c:v>0.37833333333333335</c:v>
                </c:pt>
                <c:pt idx="9">
                  <c:v>0.70874999999999999</c:v>
                </c:pt>
                <c:pt idx="10">
                  <c:v>0.51769230769230778</c:v>
                </c:pt>
                <c:pt idx="11">
                  <c:v>0.64600000000000013</c:v>
                </c:pt>
                <c:pt idx="12">
                  <c:v>0.44000000000000006</c:v>
                </c:pt>
                <c:pt idx="13">
                  <c:v>0.64749999999999996</c:v>
                </c:pt>
                <c:pt idx="14">
                  <c:v>0.56307692307692303</c:v>
                </c:pt>
                <c:pt idx="15">
                  <c:v>0.5509090909090909</c:v>
                </c:pt>
                <c:pt idx="16">
                  <c:v>0.52428571428571435</c:v>
                </c:pt>
                <c:pt idx="17">
                  <c:v>0.50769230769230778</c:v>
                </c:pt>
                <c:pt idx="18">
                  <c:v>0.44299999999999995</c:v>
                </c:pt>
                <c:pt idx="19">
                  <c:v>0.4313333333333334</c:v>
                </c:pt>
                <c:pt idx="20">
                  <c:v>0.47400000000000003</c:v>
                </c:pt>
                <c:pt idx="21">
                  <c:v>0.48699999999999999</c:v>
                </c:pt>
                <c:pt idx="22">
                  <c:v>0.23833333333333337</c:v>
                </c:pt>
                <c:pt idx="23">
                  <c:v>0.25111111111111117</c:v>
                </c:pt>
                <c:pt idx="24">
                  <c:v>0.45428571428571429</c:v>
                </c:pt>
                <c:pt idx="25">
                  <c:v>0.42066666666666663</c:v>
                </c:pt>
                <c:pt idx="26">
                  <c:v>0.60599999999999998</c:v>
                </c:pt>
                <c:pt idx="27">
                  <c:v>0.39545454545454545</c:v>
                </c:pt>
                <c:pt idx="28">
                  <c:v>0.6160000000000001</c:v>
                </c:pt>
                <c:pt idx="29">
                  <c:v>0.41833333333333345</c:v>
                </c:pt>
                <c:pt idx="30">
                  <c:v>0.61111111111111116</c:v>
                </c:pt>
                <c:pt idx="31">
                  <c:v>0.54899999999999993</c:v>
                </c:pt>
                <c:pt idx="32">
                  <c:v>0.43833333333333341</c:v>
                </c:pt>
                <c:pt idx="33">
                  <c:v>0.7416666666666667</c:v>
                </c:pt>
                <c:pt idx="34">
                  <c:v>0.62818181818181817</c:v>
                </c:pt>
                <c:pt idx="35">
                  <c:v>0.33357142857142857</c:v>
                </c:pt>
                <c:pt idx="36">
                  <c:v>0.57166666666666677</c:v>
                </c:pt>
                <c:pt idx="37">
                  <c:v>0.56000000000000005</c:v>
                </c:pt>
                <c:pt idx="38">
                  <c:v>0.5625</c:v>
                </c:pt>
                <c:pt idx="39">
                  <c:v>0.4646153846153846</c:v>
                </c:pt>
                <c:pt idx="40">
                  <c:v>0.51800000000000002</c:v>
                </c:pt>
                <c:pt idx="41">
                  <c:v>0.48</c:v>
                </c:pt>
                <c:pt idx="42">
                  <c:v>0.5855555555555555</c:v>
                </c:pt>
                <c:pt idx="43">
                  <c:v>0.46636363636363642</c:v>
                </c:pt>
                <c:pt idx="44">
                  <c:v>0.4655555555555555</c:v>
                </c:pt>
                <c:pt idx="45">
                  <c:v>0.65466666666666673</c:v>
                </c:pt>
                <c:pt idx="46">
                  <c:v>0.42500000000000004</c:v>
                </c:pt>
                <c:pt idx="47">
                  <c:v>0.59000000000000008</c:v>
                </c:pt>
                <c:pt idx="48">
                  <c:v>0.65214285714285702</c:v>
                </c:pt>
                <c:pt idx="49">
                  <c:v>0.37000000000000005</c:v>
                </c:pt>
                <c:pt idx="50">
                  <c:v>0.51000000000000012</c:v>
                </c:pt>
                <c:pt idx="51">
                  <c:v>0.5822222222222222</c:v>
                </c:pt>
                <c:pt idx="52">
                  <c:v>0.57333333333333325</c:v>
                </c:pt>
                <c:pt idx="53">
                  <c:v>0.57285714285714284</c:v>
                </c:pt>
                <c:pt idx="54">
                  <c:v>0.49647058823529411</c:v>
                </c:pt>
                <c:pt idx="55">
                  <c:v>0.45999999999999996</c:v>
                </c:pt>
                <c:pt idx="56">
                  <c:v>0.56733333333333336</c:v>
                </c:pt>
                <c:pt idx="57">
                  <c:v>0.36857142857142861</c:v>
                </c:pt>
                <c:pt idx="58">
                  <c:v>0.67</c:v>
                </c:pt>
                <c:pt idx="59">
                  <c:v>0.4933333333333334</c:v>
                </c:pt>
                <c:pt idx="60">
                  <c:v>0.57300000000000006</c:v>
                </c:pt>
                <c:pt idx="61">
                  <c:v>0.67</c:v>
                </c:pt>
                <c:pt idx="62">
                  <c:v>0.45999999999999996</c:v>
                </c:pt>
                <c:pt idx="63">
                  <c:v>0.52625</c:v>
                </c:pt>
                <c:pt idx="64">
                  <c:v>0.73875000000000002</c:v>
                </c:pt>
                <c:pt idx="65">
                  <c:v>0.54400000000000004</c:v>
                </c:pt>
                <c:pt idx="66">
                  <c:v>0.58857142857142863</c:v>
                </c:pt>
                <c:pt idx="67">
                  <c:v>0.59166666666666679</c:v>
                </c:pt>
                <c:pt idx="68">
                  <c:v>0.68222222222222229</c:v>
                </c:pt>
                <c:pt idx="69">
                  <c:v>0.72250000000000003</c:v>
                </c:pt>
                <c:pt idx="70">
                  <c:v>0.45444444444444443</c:v>
                </c:pt>
                <c:pt idx="71">
                  <c:v>0.45</c:v>
                </c:pt>
                <c:pt idx="72">
                  <c:v>0.51600000000000001</c:v>
                </c:pt>
                <c:pt idx="73">
                  <c:v>0.65833333333333333</c:v>
                </c:pt>
                <c:pt idx="74">
                  <c:v>0.55571428571428572</c:v>
                </c:pt>
                <c:pt idx="75">
                  <c:v>0.51</c:v>
                </c:pt>
                <c:pt idx="76">
                  <c:v>0.42363636363636359</c:v>
                </c:pt>
                <c:pt idx="77">
                  <c:v>0.51285714285714279</c:v>
                </c:pt>
                <c:pt idx="78">
                  <c:v>0.43142857142857144</c:v>
                </c:pt>
                <c:pt idx="79">
                  <c:v>0.40888888888888886</c:v>
                </c:pt>
                <c:pt idx="80">
                  <c:v>0.39624999999999999</c:v>
                </c:pt>
                <c:pt idx="81">
                  <c:v>0.4272727272727273</c:v>
                </c:pt>
                <c:pt idx="82">
                  <c:v>0.38333333333333336</c:v>
                </c:pt>
                <c:pt idx="83">
                  <c:v>0.6</c:v>
                </c:pt>
                <c:pt idx="84">
                  <c:v>0.41625000000000001</c:v>
                </c:pt>
                <c:pt idx="85">
                  <c:v>0.58076923076923082</c:v>
                </c:pt>
                <c:pt idx="86">
                  <c:v>0.36307692307692313</c:v>
                </c:pt>
                <c:pt idx="87">
                  <c:v>0.58285714285714285</c:v>
                </c:pt>
                <c:pt idx="88">
                  <c:v>0.43812500000000004</c:v>
                </c:pt>
                <c:pt idx="89">
                  <c:v>0.45785714285714285</c:v>
                </c:pt>
                <c:pt idx="90">
                  <c:v>0.35599999999999998</c:v>
                </c:pt>
                <c:pt idx="91">
                  <c:v>0.36199999999999999</c:v>
                </c:pt>
                <c:pt idx="92">
                  <c:v>0.45833333333333348</c:v>
                </c:pt>
                <c:pt idx="93">
                  <c:v>0.37071428571428572</c:v>
                </c:pt>
                <c:pt idx="94">
                  <c:v>0.43916666666666665</c:v>
                </c:pt>
                <c:pt idx="95">
                  <c:v>0.32857142857142863</c:v>
                </c:pt>
                <c:pt idx="96">
                  <c:v>0.52416666666666667</c:v>
                </c:pt>
                <c:pt idx="97">
                  <c:v>0.52999999999999992</c:v>
                </c:pt>
                <c:pt idx="98">
                  <c:v>0.54727272727272736</c:v>
                </c:pt>
                <c:pt idx="99">
                  <c:v>0.35666666666666669</c:v>
                </c:pt>
                <c:pt idx="100">
                  <c:v>0.43666666666666665</c:v>
                </c:pt>
              </c:numCache>
            </c:numRef>
          </c:val>
          <c:smooth val="0"/>
          <c:extLst>
            <c:ext xmlns:c16="http://schemas.microsoft.com/office/drawing/2014/chart" uri="{C3380CC4-5D6E-409C-BE32-E72D297353CC}">
              <c16:uniqueId val="{00000000-F699-440B-AE0D-B7FB68FC61DD}"/>
            </c:ext>
          </c:extLst>
        </c:ser>
        <c:dLbls>
          <c:showLegendKey val="0"/>
          <c:showVal val="0"/>
          <c:showCatName val="0"/>
          <c:showSerName val="0"/>
          <c:showPercent val="0"/>
          <c:showBubbleSize val="0"/>
        </c:dLbls>
        <c:smooth val="0"/>
        <c:axId val="293064912"/>
        <c:axId val="293065392"/>
      </c:lineChart>
      <c:catAx>
        <c:axId val="29306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065392"/>
        <c:crosses val="autoZero"/>
        <c:auto val="1"/>
        <c:lblAlgn val="ctr"/>
        <c:lblOffset val="100"/>
        <c:noMultiLvlLbl val="0"/>
      </c:catAx>
      <c:valAx>
        <c:axId val="293065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06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DATA SET.xlsx]Case study 5 Common Themes!PivotTable20</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'Case study 5 Common Themes'!$C$4</c:f>
              <c:strCache>
                <c:ptCount val="1"/>
                <c:pt idx="0">
                  <c:v>Total</c:v>
                </c:pt>
              </c:strCache>
            </c:strRef>
          </c:tx>
          <c:spPr>
            <a:solidFill>
              <a:schemeClr val="accent1"/>
            </a:solidFill>
            <a:ln>
              <a:noFill/>
            </a:ln>
            <a:effectLst/>
          </c:spPr>
          <c:invertIfNegative val="0"/>
          <c:cat>
            <c:strRef>
              <c:f>'Case study 5 Common Themes'!$B$5:$B$15</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'Case study 5 Common Themes'!$C$5:$C$15</c:f>
              <c:numCache>
                <c:formatCode>General</c:formatCode>
                <c:ptCount val="10"/>
                <c:pt idx="0">
                  <c:v>94</c:v>
                </c:pt>
                <c:pt idx="1">
                  <c:v>95</c:v>
                </c:pt>
                <c:pt idx="2">
                  <c:v>96</c:v>
                </c:pt>
                <c:pt idx="3">
                  <c:v>98</c:v>
                </c:pt>
                <c:pt idx="4">
                  <c:v>100</c:v>
                </c:pt>
                <c:pt idx="5">
                  <c:v>100</c:v>
                </c:pt>
                <c:pt idx="6">
                  <c:v>101</c:v>
                </c:pt>
                <c:pt idx="7">
                  <c:v>105</c:v>
                </c:pt>
                <c:pt idx="8">
                  <c:v>105</c:v>
                </c:pt>
                <c:pt idx="9">
                  <c:v>106</c:v>
                </c:pt>
              </c:numCache>
            </c:numRef>
          </c:val>
          <c:extLst>
            <c:ext xmlns:c16="http://schemas.microsoft.com/office/drawing/2014/chart" uri="{C3380CC4-5D6E-409C-BE32-E72D297353CC}">
              <c16:uniqueId val="{00000000-8B7A-4903-8D22-4C1556F4CD5B}"/>
            </c:ext>
          </c:extLst>
        </c:ser>
        <c:dLbls>
          <c:showLegendKey val="0"/>
          <c:showVal val="0"/>
          <c:showCatName val="0"/>
          <c:showSerName val="0"/>
          <c:showPercent val="0"/>
          <c:showBubbleSize val="0"/>
        </c:dLbls>
        <c:gapWidth val="182"/>
        <c:axId val="205940400"/>
        <c:axId val="205934640"/>
      </c:barChart>
      <c:catAx>
        <c:axId val="205940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34640"/>
        <c:crosses val="autoZero"/>
        <c:auto val="1"/>
        <c:lblAlgn val="ctr"/>
        <c:lblOffset val="100"/>
        <c:noMultiLvlLbl val="0"/>
      </c:catAx>
      <c:valAx>
        <c:axId val="205934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4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DATA SET.xlsx]Case Average session duration!PivotTable17</c:name>
    <c:fmtId val="5"/>
  </c:pivotSource>
  <c:chart>
    <c:title>
      <c:tx>
        <c:rich>
          <a:bodyPr rot="0" spcFirstLastPara="1" vertOverflow="ellipsis" vert="horz" wrap="square" anchor="ctr" anchorCtr="1"/>
          <a:lstStyle/>
          <a:p>
            <a:pPr>
              <a:defRPr sz="1200" b="1" i="0" u="none" strike="noStrike" kern="1200" spc="0" baseline="0">
                <a:solidFill>
                  <a:schemeClr val="bg1"/>
                </a:solidFill>
                <a:latin typeface="Georgia" panose="02040502050405020303" pitchFamily="18" charset="0"/>
                <a:ea typeface="+mn-ea"/>
                <a:cs typeface="+mn-cs"/>
              </a:defRPr>
            </a:pPr>
            <a:r>
              <a:rPr lang="en-US" sz="1200" b="1" baseline="0">
                <a:solidFill>
                  <a:schemeClr val="bg1"/>
                </a:solidFill>
                <a:latin typeface="Georgia" panose="02040502050405020303" pitchFamily="18" charset="0"/>
              </a:rPr>
              <a:t>Relationship between bounce rate and average session duration</a:t>
            </a:r>
            <a:endParaRPr lang="en-US" sz="1200" b="1">
              <a:solidFill>
                <a:schemeClr val="bg1"/>
              </a:solidFill>
              <a:latin typeface="Georgia" panose="02040502050405020303" pitchFamily="18" charset="0"/>
            </a:endParaRPr>
          </a:p>
        </c:rich>
      </c:tx>
      <c:layout>
        <c:manualLayout>
          <c:xMode val="edge"/>
          <c:yMode val="edge"/>
          <c:x val="0.1327063399943533"/>
          <c:y val="4.925567221930665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Georgia" panose="02040502050405020303" pitchFamily="18"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'Case Average session duration'!$C$5</c:f>
              <c:strCache>
                <c:ptCount val="1"/>
                <c:pt idx="0">
                  <c:v>Total</c:v>
                </c:pt>
              </c:strCache>
            </c:strRef>
          </c:tx>
          <c:spPr>
            <a:ln w="28575" cap="rnd">
              <a:solidFill>
                <a:schemeClr val="bg1"/>
              </a:solidFill>
              <a:round/>
            </a:ln>
            <a:effectLst/>
          </c:spPr>
          <c:marker>
            <c:symbol val="none"/>
          </c:marker>
          <c:cat>
            <c:strRef>
              <c:f>'Case Average session duration'!$B$6:$B$107</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'Case Average session duration'!$C$6:$C$107</c:f>
              <c:numCache>
                <c:formatCode>General</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0-E737-4341-B35F-302A7E377413}"/>
            </c:ext>
          </c:extLst>
        </c:ser>
        <c:dLbls>
          <c:showLegendKey val="0"/>
          <c:showVal val="0"/>
          <c:showCatName val="0"/>
          <c:showSerName val="0"/>
          <c:showPercent val="0"/>
          <c:showBubbleSize val="0"/>
        </c:dLbls>
        <c:smooth val="0"/>
        <c:axId val="1338786320"/>
        <c:axId val="1338783440"/>
      </c:lineChart>
      <c:catAx>
        <c:axId val="133878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38783440"/>
        <c:crosses val="autoZero"/>
        <c:auto val="1"/>
        <c:lblAlgn val="ctr"/>
        <c:lblOffset val="100"/>
        <c:noMultiLvlLbl val="0"/>
      </c:catAx>
      <c:valAx>
        <c:axId val="1338783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878632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DATA SET.xlsx]Average conversion and bounce  !PivotTable18</c:name>
    <c:fmtId val="4"/>
  </c:pivotSource>
  <c:chart>
    <c:title>
      <c:tx>
        <c:rich>
          <a:bodyPr rot="0" spcFirstLastPara="1" vertOverflow="ellipsis" vert="horz" wrap="square" anchor="ctr" anchorCtr="1"/>
          <a:lstStyle/>
          <a:p>
            <a:pPr algn="ctr" rtl="0">
              <a:defRPr lang="en-GB" sz="1200" b="1" i="0" u="none" strike="noStrike" kern="1200" spc="0" baseline="0">
                <a:solidFill>
                  <a:schemeClr val="bg2"/>
                </a:solidFill>
                <a:latin typeface="Georgia" panose="02040502050405020303" pitchFamily="18" charset="0"/>
                <a:ea typeface="+mn-ea"/>
                <a:cs typeface="+mn-cs"/>
              </a:defRPr>
            </a:pPr>
            <a:r>
              <a:rPr lang="en-GB" sz="1200" b="1" i="0" u="none" strike="noStrike" kern="1200" spc="0" baseline="0">
                <a:solidFill>
                  <a:schemeClr val="bg2"/>
                </a:solidFill>
                <a:latin typeface="Georgia" panose="02040502050405020303" pitchFamily="18" charset="0"/>
                <a:ea typeface="+mn-ea"/>
                <a:cs typeface="+mn-cs"/>
              </a:rPr>
              <a:t>Relationship between conversion rate and Bounce rate</a:t>
            </a:r>
          </a:p>
        </c:rich>
      </c:tx>
      <c:overlay val="0"/>
      <c:spPr>
        <a:noFill/>
        <a:ln w="12700">
          <a:noFill/>
        </a:ln>
        <a:effectLst/>
      </c:spPr>
      <c:txPr>
        <a:bodyPr rot="0" spcFirstLastPara="1" vertOverflow="ellipsis" vert="horz" wrap="square" anchor="ctr" anchorCtr="1"/>
        <a:lstStyle/>
        <a:p>
          <a:pPr algn="ctr" rtl="0">
            <a:defRPr lang="en-GB" sz="1200" b="1" i="0" u="none" strike="noStrike" kern="1200" spc="0" baseline="0">
              <a:solidFill>
                <a:schemeClr val="bg2"/>
              </a:solidFill>
              <a:latin typeface="Georgia" panose="02040502050405020303" pitchFamily="18" charset="0"/>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99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99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D95D3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conversion and bounce  '!$C$8</c:f>
              <c:strCache>
                <c:ptCount val="1"/>
                <c:pt idx="0">
                  <c:v>Average of Conversion_Rate</c:v>
                </c:pt>
              </c:strCache>
            </c:strRef>
          </c:tx>
          <c:spPr>
            <a:ln w="28575" cap="rnd">
              <a:solidFill>
                <a:srgbClr val="D95D39"/>
              </a:solidFill>
              <a:round/>
            </a:ln>
            <a:effectLst/>
          </c:spPr>
          <c:marker>
            <c:symbol val="none"/>
          </c:marker>
          <c:cat>
            <c:multiLvlStrRef>
              <c:f>'Average conversion and bounce  '!$B$9:$B$58</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'Average conversion and bounce  '!$C$9:$C$58</c:f>
              <c:numCache>
                <c:formatCode>0%</c:formatCode>
                <c:ptCount val="45"/>
                <c:pt idx="0">
                  <c:v>0.34913043478260875</c:v>
                </c:pt>
                <c:pt idx="1">
                  <c:v>0.48736842105263156</c:v>
                </c:pt>
                <c:pt idx="2">
                  <c:v>0.34307692307692306</c:v>
                </c:pt>
                <c:pt idx="3">
                  <c:v>0.48833333333333334</c:v>
                </c:pt>
                <c:pt idx="4">
                  <c:v>0.54499999999999993</c:v>
                </c:pt>
                <c:pt idx="5">
                  <c:v>0.55419354838709678</c:v>
                </c:pt>
                <c:pt idx="6">
                  <c:v>0.42681818181818182</c:v>
                </c:pt>
                <c:pt idx="7">
                  <c:v>0.4728</c:v>
                </c:pt>
                <c:pt idx="8">
                  <c:v>0.52045454545454539</c:v>
                </c:pt>
                <c:pt idx="9">
                  <c:v>0.55749999999999988</c:v>
                </c:pt>
                <c:pt idx="10">
                  <c:v>0.45433333333333342</c:v>
                </c:pt>
                <c:pt idx="11">
                  <c:v>0.58687500000000004</c:v>
                </c:pt>
                <c:pt idx="12">
                  <c:v>0.44899999999999984</c:v>
                </c:pt>
                <c:pt idx="13">
                  <c:v>0.54499999999999993</c:v>
                </c:pt>
                <c:pt idx="14">
                  <c:v>0.47720000000000007</c:v>
                </c:pt>
                <c:pt idx="15">
                  <c:v>0.42388888888888893</c:v>
                </c:pt>
                <c:pt idx="16">
                  <c:v>0.4936363636363636</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0.63235294117647067</c:v>
                </c:pt>
                <c:pt idx="32">
                  <c:v>0.48391304347826081</c:v>
                </c:pt>
                <c:pt idx="33">
                  <c:v>0.47625000000000006</c:v>
                </c:pt>
                <c:pt idx="34">
                  <c:v>0.41888888888888892</c:v>
                </c:pt>
                <c:pt idx="35">
                  <c:v>0.49222222222222234</c:v>
                </c:pt>
                <c:pt idx="36">
                  <c:v>0.43642857142857133</c:v>
                </c:pt>
                <c:pt idx="37">
                  <c:v>0.59444444444444444</c:v>
                </c:pt>
                <c:pt idx="38">
                  <c:v>0.43904761904761902</c:v>
                </c:pt>
                <c:pt idx="39">
                  <c:v>0.51800000000000002</c:v>
                </c:pt>
                <c:pt idx="40">
                  <c:v>0.50419354838709673</c:v>
                </c:pt>
                <c:pt idx="41">
                  <c:v>0.47117647058823531</c:v>
                </c:pt>
                <c:pt idx="42">
                  <c:v>0.50260869565217392</c:v>
                </c:pt>
                <c:pt idx="43">
                  <c:v>0.5154545454545455</c:v>
                </c:pt>
                <c:pt idx="44">
                  <c:v>0.48785714285714282</c:v>
                </c:pt>
              </c:numCache>
            </c:numRef>
          </c:val>
          <c:smooth val="0"/>
          <c:extLst>
            <c:ext xmlns:c16="http://schemas.microsoft.com/office/drawing/2014/chart" uri="{C3380CC4-5D6E-409C-BE32-E72D297353CC}">
              <c16:uniqueId val="{00000000-4398-4E44-AEBC-3DC3A686416D}"/>
            </c:ext>
          </c:extLst>
        </c:ser>
        <c:ser>
          <c:idx val="1"/>
          <c:order val="1"/>
          <c:tx>
            <c:strRef>
              <c:f>'Average conversion and bounce  '!$D$8</c:f>
              <c:strCache>
                <c:ptCount val="1"/>
                <c:pt idx="0">
                  <c:v>Average of Bounce_Rate</c:v>
                </c:pt>
              </c:strCache>
            </c:strRef>
          </c:tx>
          <c:spPr>
            <a:ln w="28575" cap="rnd">
              <a:solidFill>
                <a:schemeClr val="bg2"/>
              </a:solidFill>
              <a:round/>
            </a:ln>
            <a:effectLst/>
          </c:spPr>
          <c:marker>
            <c:symbol val="none"/>
          </c:marker>
          <c:cat>
            <c:multiLvlStrRef>
              <c:f>'Average conversion and bounce  '!$B$9:$B$58</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'Average conversion and bounce  '!$D$9:$D$58</c:f>
              <c:numCache>
                <c:formatCode>0%</c:formatCode>
                <c:ptCount val="45"/>
                <c:pt idx="0">
                  <c:v>0.44347826086956521</c:v>
                </c:pt>
                <c:pt idx="1">
                  <c:v>0.52157894736842103</c:v>
                </c:pt>
                <c:pt idx="2">
                  <c:v>0.40076923076923071</c:v>
                </c:pt>
                <c:pt idx="3">
                  <c:v>0.51375000000000004</c:v>
                </c:pt>
                <c:pt idx="4">
                  <c:v>0.47866666666666674</c:v>
                </c:pt>
                <c:pt idx="5">
                  <c:v>0.45290322580645148</c:v>
                </c:pt>
                <c:pt idx="6">
                  <c:v>0.49545454545454537</c:v>
                </c:pt>
                <c:pt idx="7">
                  <c:v>0.52639999999999998</c:v>
                </c:pt>
                <c:pt idx="8">
                  <c:v>0.49772727272727268</c:v>
                </c:pt>
                <c:pt idx="9">
                  <c:v>0.50166666666666659</c:v>
                </c:pt>
                <c:pt idx="10">
                  <c:v>0.505</c:v>
                </c:pt>
                <c:pt idx="11">
                  <c:v>0.5056250000000001</c:v>
                </c:pt>
                <c:pt idx="12">
                  <c:v>0.55099999999999993</c:v>
                </c:pt>
                <c:pt idx="13">
                  <c:v>0.52970588235294125</c:v>
                </c:pt>
                <c:pt idx="14">
                  <c:v>0.57200000000000006</c:v>
                </c:pt>
                <c:pt idx="15">
                  <c:v>0.55388888888888888</c:v>
                </c:pt>
                <c:pt idx="16">
                  <c:v>0.49363636363636371</c:v>
                </c:pt>
                <c:pt idx="17">
                  <c:v>0.40791666666666671</c:v>
                </c:pt>
                <c:pt idx="18">
                  <c:v>0.50941176470588234</c:v>
                </c:pt>
                <c:pt idx="19">
                  <c:v>0.46193548387096783</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0.49799999999999994</c:v>
                </c:pt>
                <c:pt idx="29">
                  <c:v>0.54037037037037039</c:v>
                </c:pt>
                <c:pt idx="30">
                  <c:v>0.3396153846153846</c:v>
                </c:pt>
                <c:pt idx="31">
                  <c:v>0.40470588235294119</c:v>
                </c:pt>
                <c:pt idx="32">
                  <c:v>0.54652173913043478</c:v>
                </c:pt>
                <c:pt idx="33">
                  <c:v>0.48374999999999996</c:v>
                </c:pt>
                <c:pt idx="34">
                  <c:v>0.54</c:v>
                </c:pt>
                <c:pt idx="35">
                  <c:v>0.56851851851851865</c:v>
                </c:pt>
                <c:pt idx="36">
                  <c:v>0.44571428571428567</c:v>
                </c:pt>
                <c:pt idx="37">
                  <c:v>0.72166666666666679</c:v>
                </c:pt>
                <c:pt idx="38">
                  <c:v>0.32238095238095238</c:v>
                </c:pt>
                <c:pt idx="39">
                  <c:v>0.63200000000000001</c:v>
                </c:pt>
                <c:pt idx="40">
                  <c:v>0.44096774193548394</c:v>
                </c:pt>
                <c:pt idx="41">
                  <c:v>0.48705882352941171</c:v>
                </c:pt>
                <c:pt idx="42">
                  <c:v>0.41652173913043478</c:v>
                </c:pt>
                <c:pt idx="43">
                  <c:v>0.57590909090909082</c:v>
                </c:pt>
                <c:pt idx="44">
                  <c:v>0.47714285714285704</c:v>
                </c:pt>
              </c:numCache>
            </c:numRef>
          </c:val>
          <c:smooth val="0"/>
          <c:extLst>
            <c:ext xmlns:c16="http://schemas.microsoft.com/office/drawing/2014/chart" uri="{C3380CC4-5D6E-409C-BE32-E72D297353CC}">
              <c16:uniqueId val="{00000001-4398-4E44-AEBC-3DC3A686416D}"/>
            </c:ext>
          </c:extLst>
        </c:ser>
        <c:dLbls>
          <c:showLegendKey val="0"/>
          <c:showVal val="0"/>
          <c:showCatName val="0"/>
          <c:showSerName val="0"/>
          <c:showPercent val="0"/>
          <c:showBubbleSize val="0"/>
        </c:dLbls>
        <c:smooth val="0"/>
        <c:axId val="1232012608"/>
        <c:axId val="1232013568"/>
      </c:lineChart>
      <c:catAx>
        <c:axId val="123201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900" b="0" i="0" u="none" strike="noStrike" kern="1200" spc="0" baseline="0">
                <a:solidFill>
                  <a:schemeClr val="bg2"/>
                </a:solidFill>
                <a:latin typeface="+mn-lt"/>
                <a:ea typeface="+mn-ea"/>
                <a:cs typeface="+mn-cs"/>
              </a:defRPr>
            </a:pPr>
            <a:endParaRPr lang="en-US"/>
          </a:p>
        </c:txPr>
        <c:crossAx val="1232013568"/>
        <c:crosses val="autoZero"/>
        <c:auto val="1"/>
        <c:lblAlgn val="ctr"/>
        <c:lblOffset val="100"/>
        <c:noMultiLvlLbl val="0"/>
      </c:catAx>
      <c:valAx>
        <c:axId val="12320135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32012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DATA SET.xlsx]Average cart addition !PivotTable19</c:name>
    <c:fmtId val="5"/>
  </c:pivotSource>
  <c:chart>
    <c:title>
      <c:tx>
        <c:rich>
          <a:bodyPr rot="0" spcFirstLastPara="1" vertOverflow="ellipsis" vert="horz" wrap="square" anchor="ctr" anchorCtr="1"/>
          <a:lstStyle/>
          <a:p>
            <a:pPr>
              <a:defRPr sz="1200" b="1" i="0" u="none" strike="noStrike" kern="1200" spc="0" baseline="0">
                <a:solidFill>
                  <a:schemeClr val="bg1"/>
                </a:solidFill>
                <a:latin typeface="Georgia" panose="02040502050405020303" pitchFamily="18" charset="0"/>
                <a:ea typeface="+mn-ea"/>
                <a:cs typeface="+mn-cs"/>
              </a:defRPr>
            </a:pPr>
            <a:r>
              <a:rPr lang="en-US" sz="1200" b="1">
                <a:solidFill>
                  <a:schemeClr val="bg1"/>
                </a:solidFill>
                <a:latin typeface="Georgia" panose="02040502050405020303" pitchFamily="18" charset="0"/>
              </a:rPr>
              <a:t>Cart</a:t>
            </a:r>
            <a:r>
              <a:rPr lang="en-US" sz="1200" b="1" baseline="0">
                <a:solidFill>
                  <a:schemeClr val="bg1"/>
                </a:solidFill>
                <a:latin typeface="Georgia" panose="02040502050405020303" pitchFamily="18" charset="0"/>
              </a:rPr>
              <a:t> addition and Check out time</a:t>
            </a:r>
            <a:endParaRPr lang="en-US" sz="1200" b="1">
              <a:solidFill>
                <a:schemeClr val="bg1"/>
              </a:solidFill>
              <a:latin typeface="Georgia" panose="02040502050405020303" pitchFamily="18" charset="0"/>
            </a:endParaRPr>
          </a:p>
        </c:rich>
      </c:tx>
      <c:layout>
        <c:manualLayout>
          <c:xMode val="edge"/>
          <c:yMode val="edge"/>
          <c:x val="6.2090850203020367E-2"/>
          <c:y val="3.444861586699121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Georgia" panose="02040502050405020303" pitchFamily="18"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cart addition '!$B$4</c:f>
              <c:strCache>
                <c:ptCount val="1"/>
                <c:pt idx="0">
                  <c:v>Total</c:v>
                </c:pt>
              </c:strCache>
            </c:strRef>
          </c:tx>
          <c:spPr>
            <a:ln w="28575" cap="rnd">
              <a:solidFill>
                <a:srgbClr val="FF6600"/>
              </a:solidFill>
              <a:round/>
            </a:ln>
            <a:effectLst/>
          </c:spPr>
          <c:marker>
            <c:symbol val="none"/>
          </c:marker>
          <c:cat>
            <c:strRef>
              <c:f>'Average cart addition '!$A$5:$A$106</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'Average cart addition '!$B$5:$B$106</c:f>
              <c:numCache>
                <c:formatCode>0%</c:formatCode>
                <c:ptCount val="101"/>
                <c:pt idx="0">
                  <c:v>0.52500000000000002</c:v>
                </c:pt>
                <c:pt idx="1">
                  <c:v>0.34250000000000003</c:v>
                </c:pt>
                <c:pt idx="2">
                  <c:v>0.51</c:v>
                </c:pt>
                <c:pt idx="3">
                  <c:v>0.66461538461538461</c:v>
                </c:pt>
                <c:pt idx="4">
                  <c:v>0.60142857142857142</c:v>
                </c:pt>
                <c:pt idx="5">
                  <c:v>0.60454545454545461</c:v>
                </c:pt>
                <c:pt idx="6">
                  <c:v>0.44428571428571428</c:v>
                </c:pt>
                <c:pt idx="7">
                  <c:v>0.44285714285714273</c:v>
                </c:pt>
                <c:pt idx="8">
                  <c:v>0.37833333333333335</c:v>
                </c:pt>
                <c:pt idx="9">
                  <c:v>0.70874999999999999</c:v>
                </c:pt>
                <c:pt idx="10">
                  <c:v>0.51769230769230778</c:v>
                </c:pt>
                <c:pt idx="11">
                  <c:v>0.64600000000000013</c:v>
                </c:pt>
                <c:pt idx="12">
                  <c:v>0.44000000000000006</c:v>
                </c:pt>
                <c:pt idx="13">
                  <c:v>0.64749999999999996</c:v>
                </c:pt>
                <c:pt idx="14">
                  <c:v>0.56307692307692303</c:v>
                </c:pt>
                <c:pt idx="15">
                  <c:v>0.5509090909090909</c:v>
                </c:pt>
                <c:pt idx="16">
                  <c:v>0.52428571428571435</c:v>
                </c:pt>
                <c:pt idx="17">
                  <c:v>0.50769230769230778</c:v>
                </c:pt>
                <c:pt idx="18">
                  <c:v>0.44299999999999995</c:v>
                </c:pt>
                <c:pt idx="19">
                  <c:v>0.4313333333333334</c:v>
                </c:pt>
                <c:pt idx="20">
                  <c:v>0.47400000000000003</c:v>
                </c:pt>
                <c:pt idx="21">
                  <c:v>0.48699999999999999</c:v>
                </c:pt>
                <c:pt idx="22">
                  <c:v>0.23833333333333337</c:v>
                </c:pt>
                <c:pt idx="23">
                  <c:v>0.25111111111111117</c:v>
                </c:pt>
                <c:pt idx="24">
                  <c:v>0.45428571428571429</c:v>
                </c:pt>
                <c:pt idx="25">
                  <c:v>0.42066666666666663</c:v>
                </c:pt>
                <c:pt idx="26">
                  <c:v>0.60599999999999998</c:v>
                </c:pt>
                <c:pt idx="27">
                  <c:v>0.39545454545454545</c:v>
                </c:pt>
                <c:pt idx="28">
                  <c:v>0.6160000000000001</c:v>
                </c:pt>
                <c:pt idx="29">
                  <c:v>0.41833333333333345</c:v>
                </c:pt>
                <c:pt idx="30">
                  <c:v>0.61111111111111116</c:v>
                </c:pt>
                <c:pt idx="31">
                  <c:v>0.54899999999999993</c:v>
                </c:pt>
                <c:pt idx="32">
                  <c:v>0.43833333333333341</c:v>
                </c:pt>
                <c:pt idx="33">
                  <c:v>0.7416666666666667</c:v>
                </c:pt>
                <c:pt idx="34">
                  <c:v>0.62818181818181817</c:v>
                </c:pt>
                <c:pt idx="35">
                  <c:v>0.33357142857142857</c:v>
                </c:pt>
                <c:pt idx="36">
                  <c:v>0.57166666666666677</c:v>
                </c:pt>
                <c:pt idx="37">
                  <c:v>0.56000000000000005</c:v>
                </c:pt>
                <c:pt idx="38">
                  <c:v>0.5625</c:v>
                </c:pt>
                <c:pt idx="39">
                  <c:v>0.4646153846153846</c:v>
                </c:pt>
                <c:pt idx="40">
                  <c:v>0.51800000000000002</c:v>
                </c:pt>
                <c:pt idx="41">
                  <c:v>0.48</c:v>
                </c:pt>
                <c:pt idx="42">
                  <c:v>0.5855555555555555</c:v>
                </c:pt>
                <c:pt idx="43">
                  <c:v>0.46636363636363642</c:v>
                </c:pt>
                <c:pt idx="44">
                  <c:v>0.4655555555555555</c:v>
                </c:pt>
                <c:pt idx="45">
                  <c:v>0.65466666666666673</c:v>
                </c:pt>
                <c:pt idx="46">
                  <c:v>0.42500000000000004</c:v>
                </c:pt>
                <c:pt idx="47">
                  <c:v>0.59000000000000008</c:v>
                </c:pt>
                <c:pt idx="48">
                  <c:v>0.65214285714285702</c:v>
                </c:pt>
                <c:pt idx="49">
                  <c:v>0.37000000000000005</c:v>
                </c:pt>
                <c:pt idx="50">
                  <c:v>0.51000000000000012</c:v>
                </c:pt>
                <c:pt idx="51">
                  <c:v>0.5822222222222222</c:v>
                </c:pt>
                <c:pt idx="52">
                  <c:v>0.57333333333333325</c:v>
                </c:pt>
                <c:pt idx="53">
                  <c:v>0.57285714285714284</c:v>
                </c:pt>
                <c:pt idx="54">
                  <c:v>0.49647058823529411</c:v>
                </c:pt>
                <c:pt idx="55">
                  <c:v>0.45999999999999996</c:v>
                </c:pt>
                <c:pt idx="56">
                  <c:v>0.56733333333333336</c:v>
                </c:pt>
                <c:pt idx="57">
                  <c:v>0.36857142857142861</c:v>
                </c:pt>
                <c:pt idx="58">
                  <c:v>0.67</c:v>
                </c:pt>
                <c:pt idx="59">
                  <c:v>0.4933333333333334</c:v>
                </c:pt>
                <c:pt idx="60">
                  <c:v>0.57300000000000006</c:v>
                </c:pt>
                <c:pt idx="61">
                  <c:v>0.67</c:v>
                </c:pt>
                <c:pt idx="62">
                  <c:v>0.45999999999999996</c:v>
                </c:pt>
                <c:pt idx="63">
                  <c:v>0.52625</c:v>
                </c:pt>
                <c:pt idx="64">
                  <c:v>0.73875000000000002</c:v>
                </c:pt>
                <c:pt idx="65">
                  <c:v>0.54400000000000004</c:v>
                </c:pt>
                <c:pt idx="66">
                  <c:v>0.58857142857142863</c:v>
                </c:pt>
                <c:pt idx="67">
                  <c:v>0.59166666666666679</c:v>
                </c:pt>
                <c:pt idx="68">
                  <c:v>0.68222222222222229</c:v>
                </c:pt>
                <c:pt idx="69">
                  <c:v>0.72250000000000003</c:v>
                </c:pt>
                <c:pt idx="70">
                  <c:v>0.45444444444444443</c:v>
                </c:pt>
                <c:pt idx="71">
                  <c:v>0.45</c:v>
                </c:pt>
                <c:pt idx="72">
                  <c:v>0.51600000000000001</c:v>
                </c:pt>
                <c:pt idx="73">
                  <c:v>0.65833333333333333</c:v>
                </c:pt>
                <c:pt idx="74">
                  <c:v>0.55571428571428572</c:v>
                </c:pt>
                <c:pt idx="75">
                  <c:v>0.51</c:v>
                </c:pt>
                <c:pt idx="76">
                  <c:v>0.42363636363636359</c:v>
                </c:pt>
                <c:pt idx="77">
                  <c:v>0.51285714285714279</c:v>
                </c:pt>
                <c:pt idx="78">
                  <c:v>0.43142857142857144</c:v>
                </c:pt>
                <c:pt idx="79">
                  <c:v>0.40888888888888886</c:v>
                </c:pt>
                <c:pt idx="80">
                  <c:v>0.39624999999999999</c:v>
                </c:pt>
                <c:pt idx="81">
                  <c:v>0.4272727272727273</c:v>
                </c:pt>
                <c:pt idx="82">
                  <c:v>0.38333333333333336</c:v>
                </c:pt>
                <c:pt idx="83">
                  <c:v>0.6</c:v>
                </c:pt>
                <c:pt idx="84">
                  <c:v>0.41625000000000001</c:v>
                </c:pt>
                <c:pt idx="85">
                  <c:v>0.58076923076923082</c:v>
                </c:pt>
                <c:pt idx="86">
                  <c:v>0.36307692307692313</c:v>
                </c:pt>
                <c:pt idx="87">
                  <c:v>0.58285714285714285</c:v>
                </c:pt>
                <c:pt idx="88">
                  <c:v>0.43812500000000004</c:v>
                </c:pt>
                <c:pt idx="89">
                  <c:v>0.45785714285714285</c:v>
                </c:pt>
                <c:pt idx="90">
                  <c:v>0.35599999999999998</c:v>
                </c:pt>
                <c:pt idx="91">
                  <c:v>0.36199999999999999</c:v>
                </c:pt>
                <c:pt idx="92">
                  <c:v>0.45833333333333348</c:v>
                </c:pt>
                <c:pt idx="93">
                  <c:v>0.37071428571428572</c:v>
                </c:pt>
                <c:pt idx="94">
                  <c:v>0.43916666666666665</c:v>
                </c:pt>
                <c:pt idx="95">
                  <c:v>0.32857142857142863</c:v>
                </c:pt>
                <c:pt idx="96">
                  <c:v>0.52416666666666667</c:v>
                </c:pt>
                <c:pt idx="97">
                  <c:v>0.52999999999999992</c:v>
                </c:pt>
                <c:pt idx="98">
                  <c:v>0.54727272727272736</c:v>
                </c:pt>
                <c:pt idx="99">
                  <c:v>0.35666666666666669</c:v>
                </c:pt>
                <c:pt idx="100">
                  <c:v>0.43666666666666665</c:v>
                </c:pt>
              </c:numCache>
            </c:numRef>
          </c:val>
          <c:smooth val="0"/>
          <c:extLst>
            <c:ext xmlns:c16="http://schemas.microsoft.com/office/drawing/2014/chart" uri="{C3380CC4-5D6E-409C-BE32-E72D297353CC}">
              <c16:uniqueId val="{00000000-741D-48DF-90EC-968B4CAFC0A6}"/>
            </c:ext>
          </c:extLst>
        </c:ser>
        <c:dLbls>
          <c:showLegendKey val="0"/>
          <c:showVal val="0"/>
          <c:showCatName val="0"/>
          <c:showSerName val="0"/>
          <c:showPercent val="0"/>
          <c:showBubbleSize val="0"/>
        </c:dLbls>
        <c:smooth val="0"/>
        <c:axId val="1341076480"/>
        <c:axId val="1341074560"/>
      </c:lineChart>
      <c:catAx>
        <c:axId val="134107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41074560"/>
        <c:crosses val="autoZero"/>
        <c:auto val="1"/>
        <c:lblAlgn val="ctr"/>
        <c:lblOffset val="100"/>
        <c:noMultiLvlLbl val="0"/>
      </c:catAx>
      <c:valAx>
        <c:axId val="13410745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4107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DATA SET.xlsx]Case study 5 Common Themes!PivotTable20</c:name>
    <c:fmtId val="13"/>
  </c:pivotSource>
  <c:chart>
    <c:title>
      <c:tx>
        <c:rich>
          <a:bodyPr rot="0" spcFirstLastPara="1" vertOverflow="ellipsis" vert="horz" wrap="square" anchor="ctr" anchorCtr="1"/>
          <a:lstStyle/>
          <a:p>
            <a:pPr algn="l">
              <a:defRPr sz="1200" b="1" i="0" u="none" strike="noStrike" kern="1200" spc="0" baseline="0">
                <a:solidFill>
                  <a:schemeClr val="bg1"/>
                </a:solidFill>
                <a:latin typeface="Georgia" panose="02040502050405020303" pitchFamily="18" charset="0"/>
                <a:ea typeface="+mn-ea"/>
                <a:cs typeface="+mn-cs"/>
              </a:defRPr>
            </a:pPr>
            <a:r>
              <a:rPr lang="en-US" sz="1200" b="1">
                <a:solidFill>
                  <a:schemeClr val="bg1"/>
                </a:solidFill>
                <a:latin typeface="Georgia" panose="02040502050405020303" pitchFamily="18" charset="0"/>
              </a:rPr>
              <a:t>Customer's</a:t>
            </a:r>
            <a:r>
              <a:rPr lang="en-US" sz="1200" b="1" baseline="0">
                <a:solidFill>
                  <a:schemeClr val="bg1"/>
                </a:solidFill>
                <a:latin typeface="Georgia" panose="02040502050405020303" pitchFamily="18" charset="0"/>
              </a:rPr>
              <a:t> feedback common themes</a:t>
            </a:r>
            <a:endParaRPr lang="en-US" sz="1200" b="1">
              <a:solidFill>
                <a:schemeClr val="bg1"/>
              </a:solidFill>
              <a:latin typeface="Georgia" panose="02040502050405020303" pitchFamily="18" charset="0"/>
            </a:endParaRPr>
          </a:p>
        </c:rich>
      </c:tx>
      <c:layout>
        <c:manualLayout>
          <c:xMode val="edge"/>
          <c:yMode val="edge"/>
          <c:x val="0.53582273884530107"/>
          <c:y val="2.7336123934421593E-2"/>
        </c:manualLayout>
      </c:layout>
      <c:overlay val="0"/>
      <c:spPr>
        <a:noFill/>
        <a:ln>
          <a:noFill/>
        </a:ln>
        <a:effectLst/>
      </c:spPr>
      <c:txPr>
        <a:bodyPr rot="0" spcFirstLastPara="1" vertOverflow="ellipsis" vert="horz" wrap="square" anchor="ctr" anchorCtr="1"/>
        <a:lstStyle/>
        <a:p>
          <a:pPr algn="l">
            <a:defRPr sz="1200" b="1" i="0" u="none" strike="noStrike" kern="1200" spc="0" baseline="0">
              <a:solidFill>
                <a:schemeClr val="bg1"/>
              </a:solidFill>
              <a:latin typeface="Georgia" panose="020405020504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95D3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327940020155707"/>
          <c:y val="0.12319994826248892"/>
          <c:w val="0.46466017697154943"/>
          <c:h val="0.75957343429987023"/>
        </c:manualLayout>
      </c:layout>
      <c:barChart>
        <c:barDir val="bar"/>
        <c:grouping val="clustered"/>
        <c:varyColors val="0"/>
        <c:ser>
          <c:idx val="0"/>
          <c:order val="0"/>
          <c:tx>
            <c:strRef>
              <c:f>'Case study 5 Common Themes'!$C$4</c:f>
              <c:strCache>
                <c:ptCount val="1"/>
                <c:pt idx="0">
                  <c:v>Total</c:v>
                </c:pt>
              </c:strCache>
            </c:strRef>
          </c:tx>
          <c:spPr>
            <a:solidFill>
              <a:srgbClr val="D95D39"/>
            </a:solidFill>
            <a:ln>
              <a:noFill/>
            </a:ln>
            <a:effectLst/>
          </c:spPr>
          <c:invertIfNegative val="0"/>
          <c:cat>
            <c:strRef>
              <c:f>'Case study 5 Common Themes'!$B$5:$B$15</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'Case study 5 Common Themes'!$C$5:$C$15</c:f>
              <c:numCache>
                <c:formatCode>General</c:formatCode>
                <c:ptCount val="10"/>
                <c:pt idx="0">
                  <c:v>94</c:v>
                </c:pt>
                <c:pt idx="1">
                  <c:v>95</c:v>
                </c:pt>
                <c:pt idx="2">
                  <c:v>96</c:v>
                </c:pt>
                <c:pt idx="3">
                  <c:v>98</c:v>
                </c:pt>
                <c:pt idx="4">
                  <c:v>100</c:v>
                </c:pt>
                <c:pt idx="5">
                  <c:v>100</c:v>
                </c:pt>
                <c:pt idx="6">
                  <c:v>101</c:v>
                </c:pt>
                <c:pt idx="7">
                  <c:v>105</c:v>
                </c:pt>
                <c:pt idx="8">
                  <c:v>105</c:v>
                </c:pt>
                <c:pt idx="9">
                  <c:v>106</c:v>
                </c:pt>
              </c:numCache>
            </c:numRef>
          </c:val>
          <c:extLst>
            <c:ext xmlns:c16="http://schemas.microsoft.com/office/drawing/2014/chart" uri="{C3380CC4-5D6E-409C-BE32-E72D297353CC}">
              <c16:uniqueId val="{00000000-2C78-4AC9-994F-374BB23EFC9C}"/>
            </c:ext>
          </c:extLst>
        </c:ser>
        <c:dLbls>
          <c:showLegendKey val="0"/>
          <c:showVal val="0"/>
          <c:showCatName val="0"/>
          <c:showSerName val="0"/>
          <c:showPercent val="0"/>
          <c:showBubbleSize val="0"/>
        </c:dLbls>
        <c:gapWidth val="182"/>
        <c:axId val="1337463104"/>
        <c:axId val="1337465984"/>
      </c:barChart>
      <c:catAx>
        <c:axId val="13374631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7465984"/>
        <c:crosses val="autoZero"/>
        <c:auto val="1"/>
        <c:lblAlgn val="ctr"/>
        <c:lblOffset val="100"/>
        <c:noMultiLvlLbl val="0"/>
      </c:catAx>
      <c:valAx>
        <c:axId val="133746598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746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333375</xdr:colOff>
      <xdr:row>4</xdr:row>
      <xdr:rowOff>28575</xdr:rowOff>
    </xdr:from>
    <xdr:to>
      <xdr:col>14</xdr:col>
      <xdr:colOff>28575</xdr:colOff>
      <xdr:row>21</xdr:row>
      <xdr:rowOff>19050</xdr:rowOff>
    </xdr:to>
    <xdr:graphicFrame macro="">
      <xdr:nvGraphicFramePr>
        <xdr:cNvPr id="2" name="Chart 1">
          <a:extLst>
            <a:ext uri="{FF2B5EF4-FFF2-40B4-BE49-F238E27FC236}">
              <a16:creationId xmlns:a16="http://schemas.microsoft.com/office/drawing/2014/main" id="{4E9BFB18-1AF3-A0CD-F823-4F5B1941E2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590550</xdr:colOff>
      <xdr:row>4</xdr:row>
      <xdr:rowOff>114300</xdr:rowOff>
    </xdr:from>
    <xdr:to>
      <xdr:col>12</xdr:col>
      <xdr:colOff>285750</xdr:colOff>
      <xdr:row>21</xdr:row>
      <xdr:rowOff>104775</xdr:rowOff>
    </xdr:to>
    <xdr:graphicFrame macro="">
      <xdr:nvGraphicFramePr>
        <xdr:cNvPr id="2" name="Chart 1">
          <a:extLst>
            <a:ext uri="{FF2B5EF4-FFF2-40B4-BE49-F238E27FC236}">
              <a16:creationId xmlns:a16="http://schemas.microsoft.com/office/drawing/2014/main" id="{0DA93B20-0BAE-141C-132C-0E788D0179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400052</xdr:colOff>
      <xdr:row>26</xdr:row>
      <xdr:rowOff>32654</xdr:rowOff>
    </xdr:from>
    <xdr:to>
      <xdr:col>13</xdr:col>
      <xdr:colOff>381000</xdr:colOff>
      <xdr:row>46</xdr:row>
      <xdr:rowOff>68035</xdr:rowOff>
    </xdr:to>
    <xdr:sp macro="" textlink="">
      <xdr:nvSpPr>
        <xdr:cNvPr id="5" name="Rectangle: Rounded Corners 4">
          <a:extLst>
            <a:ext uri="{FF2B5EF4-FFF2-40B4-BE49-F238E27FC236}">
              <a16:creationId xmlns:a16="http://schemas.microsoft.com/office/drawing/2014/main" id="{D376C523-B1E7-2340-B30E-B462A1EA79DA}"/>
            </a:ext>
          </a:extLst>
        </xdr:cNvPr>
        <xdr:cNvSpPr/>
      </xdr:nvSpPr>
      <xdr:spPr>
        <a:xfrm>
          <a:off x="1624695" y="4278083"/>
          <a:ext cx="6716484" cy="3301095"/>
        </a:xfrm>
        <a:prstGeom prst="roundRect">
          <a:avLst/>
        </a:prstGeom>
        <a:noFill/>
        <a:ln w="25400">
          <a:solidFill>
            <a:srgbClr val="D3D3D3"/>
          </a:solidFill>
        </a:ln>
        <a:effectLst>
          <a:outerShdw blurRad="38100" dist="38100" dir="20700000" algn="ctr" rotWithShape="0">
            <a:srgbClr val="E7954D">
              <a:alpha val="5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13</xdr:col>
      <xdr:colOff>492576</xdr:colOff>
      <xdr:row>6</xdr:row>
      <xdr:rowOff>27215</xdr:rowOff>
    </xdr:from>
    <xdr:to>
      <xdr:col>24</xdr:col>
      <xdr:colOff>421823</xdr:colOff>
      <xdr:row>24</xdr:row>
      <xdr:rowOff>108857</xdr:rowOff>
    </xdr:to>
    <xdr:sp macro="" textlink="">
      <xdr:nvSpPr>
        <xdr:cNvPr id="4" name="Rectangle: Rounded Corners 3">
          <a:extLst>
            <a:ext uri="{FF2B5EF4-FFF2-40B4-BE49-F238E27FC236}">
              <a16:creationId xmlns:a16="http://schemas.microsoft.com/office/drawing/2014/main" id="{462A7F4A-AA74-A761-3249-ACEA8C612F1E}"/>
            </a:ext>
          </a:extLst>
        </xdr:cNvPr>
        <xdr:cNvSpPr/>
      </xdr:nvSpPr>
      <xdr:spPr>
        <a:xfrm>
          <a:off x="8452755" y="1006929"/>
          <a:ext cx="6664782" cy="3020785"/>
        </a:xfrm>
        <a:prstGeom prst="roundRect">
          <a:avLst/>
        </a:prstGeom>
        <a:noFill/>
        <a:ln w="25400">
          <a:solidFill>
            <a:srgbClr val="D3D3D3"/>
          </a:solidFill>
        </a:ln>
        <a:effectLst>
          <a:outerShdw blurRad="38100" dist="38100" dir="20700000" algn="ctr" rotWithShape="0">
            <a:srgbClr val="E7954D">
              <a:alpha val="5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2</xdr:col>
      <xdr:colOff>435427</xdr:colOff>
      <xdr:row>6</xdr:row>
      <xdr:rowOff>13606</xdr:rowOff>
    </xdr:from>
    <xdr:to>
      <xdr:col>13</xdr:col>
      <xdr:colOff>367392</xdr:colOff>
      <xdr:row>25</xdr:row>
      <xdr:rowOff>40820</xdr:rowOff>
    </xdr:to>
    <xdr:sp macro="" textlink="">
      <xdr:nvSpPr>
        <xdr:cNvPr id="3" name="Rectangle: Rounded Corners 2">
          <a:extLst>
            <a:ext uri="{FF2B5EF4-FFF2-40B4-BE49-F238E27FC236}">
              <a16:creationId xmlns:a16="http://schemas.microsoft.com/office/drawing/2014/main" id="{A2B2DE95-E53B-4ECD-A8E2-5A95CC462799}"/>
            </a:ext>
          </a:extLst>
        </xdr:cNvPr>
        <xdr:cNvSpPr/>
      </xdr:nvSpPr>
      <xdr:spPr>
        <a:xfrm>
          <a:off x="1660070" y="993320"/>
          <a:ext cx="6667501" cy="3129643"/>
        </a:xfrm>
        <a:prstGeom prst="roundRect">
          <a:avLst/>
        </a:prstGeom>
        <a:noFill/>
        <a:ln w="25400">
          <a:solidFill>
            <a:srgbClr val="D3D3D3"/>
          </a:solidFill>
        </a:ln>
        <a:effectLst>
          <a:outerShdw blurRad="38100" dist="38100" dir="20700000" algn="ctr" rotWithShape="0">
            <a:srgbClr val="E7954D">
              <a:alpha val="5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13</xdr:col>
      <xdr:colOff>498022</xdr:colOff>
      <xdr:row>25</xdr:row>
      <xdr:rowOff>149678</xdr:rowOff>
    </xdr:from>
    <xdr:to>
      <xdr:col>25</xdr:col>
      <xdr:colOff>40821</xdr:colOff>
      <xdr:row>46</xdr:row>
      <xdr:rowOff>108857</xdr:rowOff>
    </xdr:to>
    <xdr:sp macro="" textlink="">
      <xdr:nvSpPr>
        <xdr:cNvPr id="7" name="Rectangle: Rounded Corners 6">
          <a:extLst>
            <a:ext uri="{FF2B5EF4-FFF2-40B4-BE49-F238E27FC236}">
              <a16:creationId xmlns:a16="http://schemas.microsoft.com/office/drawing/2014/main" id="{757842F2-560A-3854-23B2-307D10AD8816}"/>
            </a:ext>
          </a:extLst>
        </xdr:cNvPr>
        <xdr:cNvSpPr/>
      </xdr:nvSpPr>
      <xdr:spPr>
        <a:xfrm>
          <a:off x="8458201" y="4231821"/>
          <a:ext cx="6890656" cy="3388179"/>
        </a:xfrm>
        <a:prstGeom prst="roundRect">
          <a:avLst/>
        </a:prstGeom>
        <a:noFill/>
        <a:ln w="25400">
          <a:solidFill>
            <a:srgbClr val="D3D3D3"/>
          </a:solidFill>
        </a:ln>
        <a:effectLst>
          <a:outerShdw blurRad="38100" dist="38100" dir="20700000" algn="ctr" rotWithShape="0">
            <a:srgbClr val="E7954D">
              <a:alpha val="5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0</xdr:col>
      <xdr:colOff>68035</xdr:colOff>
      <xdr:row>7</xdr:row>
      <xdr:rowOff>2720</xdr:rowOff>
    </xdr:from>
    <xdr:to>
      <xdr:col>2</xdr:col>
      <xdr:colOff>182335</xdr:colOff>
      <xdr:row>12</xdr:row>
      <xdr:rowOff>40821</xdr:rowOff>
    </xdr:to>
    <xdr:sp macro="" textlink="'WORKINGS KPI'!B2">
      <xdr:nvSpPr>
        <xdr:cNvPr id="2" name="Rectangle: Rounded Corners 1">
          <a:extLst>
            <a:ext uri="{FF2B5EF4-FFF2-40B4-BE49-F238E27FC236}">
              <a16:creationId xmlns:a16="http://schemas.microsoft.com/office/drawing/2014/main" id="{355B5E5C-D38A-4114-0818-2B6C88CA1CC6}"/>
            </a:ext>
          </a:extLst>
        </xdr:cNvPr>
        <xdr:cNvSpPr/>
      </xdr:nvSpPr>
      <xdr:spPr>
        <a:xfrm>
          <a:off x="68035" y="1202870"/>
          <a:ext cx="1333500" cy="895351"/>
        </a:xfrm>
        <a:prstGeom prst="roundRect">
          <a:avLst/>
        </a:prstGeom>
        <a:solidFill>
          <a:srgbClr val="144673"/>
        </a:solidFill>
        <a:ln>
          <a:solidFill>
            <a:srgbClr val="D3D3D3"/>
          </a:solidFill>
        </a:ln>
        <a:effectLst>
          <a:outerShdw blurRad="127000" dist="50800" dir="5400000" algn="ctr" rotWithShape="0">
            <a:srgbClr val="000000">
              <a:alpha val="5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bIns="0" rtlCol="0" anchor="t"/>
        <a:lstStyle/>
        <a:p>
          <a:pPr algn="ctr"/>
          <a:r>
            <a:rPr lang="en-US" sz="1200" b="1" i="0" u="none" strike="noStrike" kern="1200">
              <a:solidFill>
                <a:srgbClr val="D95D39"/>
              </a:solidFill>
              <a:latin typeface="Georgia" panose="02040502050405020303" pitchFamily="18" charset="0"/>
              <a:cs typeface="Arial"/>
            </a:rPr>
            <a:t>Total user ID count</a:t>
          </a:r>
        </a:p>
        <a:p>
          <a:pPr marL="0" marR="0" lvl="0" indent="0" algn="ctr" defTabSz="914400" eaLnBrk="1" fontAlgn="auto" latinLnBrk="0" hangingPunct="1">
            <a:lnSpc>
              <a:spcPct val="100000"/>
            </a:lnSpc>
            <a:spcBef>
              <a:spcPts val="0"/>
            </a:spcBef>
            <a:spcAft>
              <a:spcPts val="0"/>
            </a:spcAft>
            <a:buClrTx/>
            <a:buSzTx/>
            <a:buFontTx/>
            <a:buNone/>
            <a:tabLst/>
            <a:defRPr/>
          </a:pPr>
          <a:r>
            <a:rPr lang="en-US" sz="1600" b="1" i="0">
              <a:solidFill>
                <a:srgbClr val="00A99D"/>
              </a:solidFill>
              <a:effectLst/>
              <a:latin typeface="+mn-lt"/>
              <a:ea typeface="+mn-ea"/>
              <a:cs typeface="+mn-cs"/>
            </a:rPr>
            <a:t>1000</a:t>
          </a:r>
          <a:endParaRPr lang="en-GB" sz="1600" b="1">
            <a:solidFill>
              <a:srgbClr val="00A99D"/>
            </a:solidFill>
            <a:effectLst/>
          </a:endParaRPr>
        </a:p>
        <a:p>
          <a:pPr algn="l"/>
          <a:endParaRPr lang="en-GB" sz="1200" b="1" kern="1200">
            <a:solidFill>
              <a:srgbClr val="D95D39"/>
            </a:solidFill>
          </a:endParaRPr>
        </a:p>
      </xdr:txBody>
    </xdr:sp>
    <xdr:clientData/>
  </xdr:twoCellAnchor>
  <xdr:twoCellAnchor>
    <xdr:from>
      <xdr:col>0</xdr:col>
      <xdr:colOff>68035</xdr:colOff>
      <xdr:row>13</xdr:row>
      <xdr:rowOff>28120</xdr:rowOff>
    </xdr:from>
    <xdr:to>
      <xdr:col>2</xdr:col>
      <xdr:colOff>182335</xdr:colOff>
      <xdr:row>18</xdr:row>
      <xdr:rowOff>66220</xdr:rowOff>
    </xdr:to>
    <xdr:sp macro="" textlink="'WORKINGS KPI'!B3">
      <xdr:nvSpPr>
        <xdr:cNvPr id="12" name="Rectangle: Rounded Corners 11">
          <a:extLst>
            <a:ext uri="{FF2B5EF4-FFF2-40B4-BE49-F238E27FC236}">
              <a16:creationId xmlns:a16="http://schemas.microsoft.com/office/drawing/2014/main" id="{5AD1EF54-6F47-F451-D38D-9B0DB9BA38FE}"/>
            </a:ext>
          </a:extLst>
        </xdr:cNvPr>
        <xdr:cNvSpPr/>
      </xdr:nvSpPr>
      <xdr:spPr>
        <a:xfrm>
          <a:off x="68035" y="2256970"/>
          <a:ext cx="1333500" cy="895350"/>
        </a:xfrm>
        <a:prstGeom prst="roundRect">
          <a:avLst/>
        </a:prstGeom>
        <a:solidFill>
          <a:srgbClr val="144673">
            <a:alpha val="85000"/>
          </a:srgbClr>
        </a:solidFill>
        <a:ln>
          <a:solidFill>
            <a:srgbClr val="D3D3D3"/>
          </a:solidFill>
        </a:ln>
        <a:effectLst>
          <a:outerShdw blurRad="127000" dist="50800" dir="5400000" algn="ctr" rotWithShape="0">
            <a:srgbClr val="000000">
              <a:alpha val="5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bIns="0" rtlCol="0" anchor="t"/>
        <a:lstStyle/>
        <a:p>
          <a:pPr marL="0" indent="0" algn="ctr"/>
          <a:r>
            <a:rPr lang="en-US" sz="1200" b="1" i="0" u="none" strike="noStrike" kern="1200">
              <a:solidFill>
                <a:srgbClr val="D95D39"/>
              </a:solidFill>
              <a:latin typeface="Georgia" panose="02040502050405020303" pitchFamily="18" charset="0"/>
              <a:ea typeface="+mn-ea"/>
              <a:cs typeface="Arial"/>
            </a:rPr>
            <a:t>Sum</a:t>
          </a:r>
          <a:r>
            <a:rPr lang="en-US" sz="1200" b="1" i="0" u="none" strike="noStrike" kern="1200" baseline="0">
              <a:solidFill>
                <a:srgbClr val="D95D39"/>
              </a:solidFill>
              <a:latin typeface="Georgia" panose="02040502050405020303" pitchFamily="18" charset="0"/>
              <a:ea typeface="+mn-ea"/>
              <a:cs typeface="Arial"/>
            </a:rPr>
            <a:t> of page view</a:t>
          </a:r>
        </a:p>
        <a:p>
          <a:pPr marL="0" indent="0" algn="ctr"/>
          <a:fld id="{EF1F337D-B617-4628-9709-61BB18CC2354}" type="TxLink">
            <a:rPr lang="en-US" sz="1600" b="1" i="0" u="none" strike="noStrike" kern="1200">
              <a:solidFill>
                <a:srgbClr val="00A99D"/>
              </a:solidFill>
              <a:latin typeface="Georgia" panose="02040502050405020303" pitchFamily="18" charset="0"/>
              <a:ea typeface="+mn-ea"/>
              <a:cs typeface="Arial"/>
            </a:rPr>
            <a:pPr marL="0" indent="0" algn="ctr"/>
            <a:t>5425</a:t>
          </a:fld>
          <a:endParaRPr lang="en-GB" sz="1600" b="1" i="0" u="none" strike="noStrike" kern="1200">
            <a:solidFill>
              <a:srgbClr val="00A99D"/>
            </a:solidFill>
            <a:latin typeface="Georgia" panose="02040502050405020303" pitchFamily="18" charset="0"/>
            <a:ea typeface="+mn-ea"/>
            <a:cs typeface="Arial"/>
          </a:endParaRPr>
        </a:p>
      </xdr:txBody>
    </xdr:sp>
    <xdr:clientData/>
  </xdr:twoCellAnchor>
  <xdr:twoCellAnchor>
    <xdr:from>
      <xdr:col>0</xdr:col>
      <xdr:colOff>68035</xdr:colOff>
      <xdr:row>19</xdr:row>
      <xdr:rowOff>43995</xdr:rowOff>
    </xdr:from>
    <xdr:to>
      <xdr:col>2</xdr:col>
      <xdr:colOff>182335</xdr:colOff>
      <xdr:row>24</xdr:row>
      <xdr:rowOff>99784</xdr:rowOff>
    </xdr:to>
    <xdr:sp macro="" textlink="'WORKINGS KPI'!B4">
      <xdr:nvSpPr>
        <xdr:cNvPr id="17" name="Rectangle: Rounded Corners 16">
          <a:extLst>
            <a:ext uri="{FF2B5EF4-FFF2-40B4-BE49-F238E27FC236}">
              <a16:creationId xmlns:a16="http://schemas.microsoft.com/office/drawing/2014/main" id="{B44CBDBA-9700-7B4C-9DC3-9907A32DF53B}"/>
            </a:ext>
          </a:extLst>
        </xdr:cNvPr>
        <xdr:cNvSpPr/>
      </xdr:nvSpPr>
      <xdr:spPr>
        <a:xfrm>
          <a:off x="68035" y="3301545"/>
          <a:ext cx="1333500" cy="913039"/>
        </a:xfrm>
        <a:prstGeom prst="roundRect">
          <a:avLst/>
        </a:prstGeom>
        <a:solidFill>
          <a:srgbClr val="144673">
            <a:alpha val="85000"/>
          </a:srgbClr>
        </a:solidFill>
        <a:ln>
          <a:solidFill>
            <a:srgbClr val="D3D3D3"/>
          </a:solidFill>
        </a:ln>
        <a:effectLst>
          <a:outerShdw blurRad="127000" dist="50800" dir="5400000" algn="ctr" rotWithShape="0">
            <a:srgbClr val="000000">
              <a:alpha val="5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bIns="0" rtlCol="0" anchor="t"/>
        <a:lstStyle/>
        <a:p>
          <a:pPr marL="0" indent="0" algn="ctr"/>
          <a:r>
            <a:rPr lang="en-US" sz="1200" b="1" i="0" u="none" strike="noStrike" kern="1200">
              <a:solidFill>
                <a:srgbClr val="D95D39"/>
              </a:solidFill>
              <a:latin typeface="Georgia" panose="02040502050405020303" pitchFamily="18" charset="0"/>
              <a:ea typeface="+mn-ea"/>
              <a:cs typeface="Arial"/>
            </a:rPr>
            <a:t>Average bounce rate</a:t>
          </a:r>
        </a:p>
        <a:p>
          <a:pPr marL="0" indent="0" algn="ctr"/>
          <a:fld id="{030EA9CA-DB0D-4029-930C-5E1E808B1806}" type="TxLink">
            <a:rPr lang="en-US" sz="1600" b="1" i="0" u="none" strike="noStrike" kern="1200">
              <a:solidFill>
                <a:srgbClr val="00A99D"/>
              </a:solidFill>
              <a:latin typeface="Georgia" panose="02040502050405020303" pitchFamily="18" charset="0"/>
              <a:ea typeface="+mn-ea"/>
              <a:cs typeface="Arial"/>
            </a:rPr>
            <a:pPr marL="0" indent="0" algn="ctr"/>
            <a:t>49%</a:t>
          </a:fld>
          <a:endParaRPr lang="en-GB" sz="1600" b="1" i="0" u="none" strike="noStrike" kern="1200">
            <a:solidFill>
              <a:srgbClr val="00A99D"/>
            </a:solidFill>
            <a:latin typeface="Georgia" panose="02040502050405020303" pitchFamily="18" charset="0"/>
            <a:ea typeface="+mn-ea"/>
            <a:cs typeface="Arial"/>
          </a:endParaRPr>
        </a:p>
      </xdr:txBody>
    </xdr:sp>
    <xdr:clientData/>
  </xdr:twoCellAnchor>
  <xdr:twoCellAnchor>
    <xdr:from>
      <xdr:col>0</xdr:col>
      <xdr:colOff>68035</xdr:colOff>
      <xdr:row>25</xdr:row>
      <xdr:rowOff>78919</xdr:rowOff>
    </xdr:from>
    <xdr:to>
      <xdr:col>2</xdr:col>
      <xdr:colOff>182335</xdr:colOff>
      <xdr:row>30</xdr:row>
      <xdr:rowOff>125184</xdr:rowOff>
    </xdr:to>
    <xdr:sp macro="" textlink="'WORKINGS KPI'!B5">
      <xdr:nvSpPr>
        <xdr:cNvPr id="18" name="Rectangle: Rounded Corners 17">
          <a:extLst>
            <a:ext uri="{FF2B5EF4-FFF2-40B4-BE49-F238E27FC236}">
              <a16:creationId xmlns:a16="http://schemas.microsoft.com/office/drawing/2014/main" id="{1855D3F6-27C0-6D0C-CA10-C14423113AC6}"/>
            </a:ext>
          </a:extLst>
        </xdr:cNvPr>
        <xdr:cNvSpPr/>
      </xdr:nvSpPr>
      <xdr:spPr>
        <a:xfrm>
          <a:off x="68035" y="4365169"/>
          <a:ext cx="1333500" cy="903515"/>
        </a:xfrm>
        <a:prstGeom prst="roundRect">
          <a:avLst/>
        </a:prstGeom>
        <a:solidFill>
          <a:srgbClr val="144673">
            <a:alpha val="85000"/>
          </a:srgbClr>
        </a:solidFill>
        <a:ln>
          <a:solidFill>
            <a:srgbClr val="D3D3D3"/>
          </a:solidFill>
        </a:ln>
        <a:effectLst>
          <a:outerShdw blurRad="127000" dist="50800" dir="5400000" algn="ctr" rotWithShape="0">
            <a:srgbClr val="000000">
              <a:alpha val="5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tIns="108000" bIns="0" rtlCol="0" anchor="t"/>
        <a:lstStyle/>
        <a:p>
          <a:pPr marL="0" indent="0" algn="ctr"/>
          <a:r>
            <a:rPr lang="en-US" sz="1200" b="1" i="0" u="none" strike="noStrike" kern="1200">
              <a:solidFill>
                <a:srgbClr val="D95D39"/>
              </a:solidFill>
              <a:latin typeface="Georgia" panose="02040502050405020303" pitchFamily="18" charset="0"/>
              <a:ea typeface="+mn-ea"/>
              <a:cs typeface="Arial"/>
            </a:rPr>
            <a:t>Average cart rate</a:t>
          </a:r>
        </a:p>
        <a:p>
          <a:pPr marL="0" indent="0" algn="ctr"/>
          <a:fld id="{BA50A13B-5BBD-42CA-9B04-AD0DC4C362CF}" type="TxLink">
            <a:rPr lang="en-US" sz="1600" b="1" i="0" u="none" strike="noStrike" kern="1200">
              <a:solidFill>
                <a:srgbClr val="00A99D"/>
              </a:solidFill>
              <a:latin typeface="Georgia" panose="02040502050405020303" pitchFamily="18" charset="0"/>
              <a:ea typeface="+mn-ea"/>
              <a:cs typeface="Arial"/>
            </a:rPr>
            <a:pPr marL="0" indent="0" algn="ctr"/>
            <a:t>51%</a:t>
          </a:fld>
          <a:endParaRPr lang="en-GB" sz="1600" b="1" i="0" u="none" strike="noStrike" kern="1200">
            <a:solidFill>
              <a:srgbClr val="00A99D"/>
            </a:solidFill>
            <a:latin typeface="Georgia" panose="02040502050405020303" pitchFamily="18" charset="0"/>
            <a:ea typeface="+mn-ea"/>
            <a:cs typeface="Arial"/>
          </a:endParaRPr>
        </a:p>
      </xdr:txBody>
    </xdr:sp>
    <xdr:clientData/>
  </xdr:twoCellAnchor>
  <xdr:twoCellAnchor>
    <xdr:from>
      <xdr:col>0</xdr:col>
      <xdr:colOff>68035</xdr:colOff>
      <xdr:row>31</xdr:row>
      <xdr:rowOff>102958</xdr:rowOff>
    </xdr:from>
    <xdr:to>
      <xdr:col>2</xdr:col>
      <xdr:colOff>182335</xdr:colOff>
      <xdr:row>36</xdr:row>
      <xdr:rowOff>141059</xdr:rowOff>
    </xdr:to>
    <xdr:sp macro="" textlink="'WORKINGS KPI'!B6">
      <xdr:nvSpPr>
        <xdr:cNvPr id="19" name="Rectangle: Rounded Corners 18">
          <a:extLst>
            <a:ext uri="{FF2B5EF4-FFF2-40B4-BE49-F238E27FC236}">
              <a16:creationId xmlns:a16="http://schemas.microsoft.com/office/drawing/2014/main" id="{C54BEA0F-6786-7ED2-033D-EE9BAA687E68}"/>
            </a:ext>
          </a:extLst>
        </xdr:cNvPr>
        <xdr:cNvSpPr/>
      </xdr:nvSpPr>
      <xdr:spPr>
        <a:xfrm>
          <a:off x="68035" y="5417908"/>
          <a:ext cx="1333500" cy="895351"/>
        </a:xfrm>
        <a:prstGeom prst="roundRect">
          <a:avLst/>
        </a:prstGeom>
        <a:solidFill>
          <a:srgbClr val="144673">
            <a:alpha val="85000"/>
          </a:srgbClr>
        </a:solidFill>
        <a:ln>
          <a:solidFill>
            <a:srgbClr val="D3D3D3"/>
          </a:solidFill>
        </a:ln>
        <a:effectLst>
          <a:outerShdw blurRad="127000" dist="50800" dir="5400000" algn="ctr" rotWithShape="0">
            <a:srgbClr val="000000">
              <a:alpha val="5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tIns="0" bIns="0" rtlCol="0" anchor="t"/>
        <a:lstStyle/>
        <a:p>
          <a:pPr marL="0" indent="0" algn="ctr"/>
          <a:r>
            <a:rPr lang="en-US" sz="1200" b="1" i="0" u="none" strike="noStrike" kern="1200">
              <a:solidFill>
                <a:srgbClr val="D95D39"/>
              </a:solidFill>
              <a:latin typeface="Georgia" panose="02040502050405020303" pitchFamily="18" charset="0"/>
              <a:ea typeface="+mn-ea"/>
              <a:cs typeface="Arial"/>
            </a:rPr>
            <a:t>Average conversion rate </a:t>
          </a:r>
        </a:p>
        <a:p>
          <a:pPr marL="0" indent="0" algn="ctr"/>
          <a:fld id="{A6A97B0B-1694-48A9-9C0B-A874DBAC159F}" type="TxLink">
            <a:rPr lang="en-US" sz="1600" b="1" i="0" u="none" strike="noStrike" kern="1200">
              <a:solidFill>
                <a:srgbClr val="00A99D"/>
              </a:solidFill>
              <a:latin typeface="Georgia" panose="02040502050405020303" pitchFamily="18" charset="0"/>
              <a:ea typeface="+mn-ea"/>
              <a:cs typeface="Arial"/>
            </a:rPr>
            <a:pPr marL="0" indent="0" algn="ctr"/>
            <a:t>50%</a:t>
          </a:fld>
          <a:endParaRPr lang="en-GB" sz="1600" b="1" i="0" u="none" strike="noStrike" kern="1200">
            <a:solidFill>
              <a:srgbClr val="00A99D"/>
            </a:solidFill>
            <a:latin typeface="Georgia" panose="02040502050405020303" pitchFamily="18" charset="0"/>
            <a:ea typeface="+mn-ea"/>
            <a:cs typeface="Arial"/>
          </a:endParaRPr>
        </a:p>
      </xdr:txBody>
    </xdr:sp>
    <xdr:clientData/>
  </xdr:twoCellAnchor>
  <xdr:twoCellAnchor>
    <xdr:from>
      <xdr:col>0</xdr:col>
      <xdr:colOff>68035</xdr:colOff>
      <xdr:row>37</xdr:row>
      <xdr:rowOff>137883</xdr:rowOff>
    </xdr:from>
    <xdr:to>
      <xdr:col>2</xdr:col>
      <xdr:colOff>182335</xdr:colOff>
      <xdr:row>43</xdr:row>
      <xdr:rowOff>47625</xdr:rowOff>
    </xdr:to>
    <xdr:sp macro="" textlink="'WORKINGS KPI'!C7">
      <xdr:nvSpPr>
        <xdr:cNvPr id="20" name="Rectangle: Rounded Corners 19">
          <a:extLst>
            <a:ext uri="{FF2B5EF4-FFF2-40B4-BE49-F238E27FC236}">
              <a16:creationId xmlns:a16="http://schemas.microsoft.com/office/drawing/2014/main" id="{B784CD67-EC7D-703B-D0AB-05D31F46899E}"/>
            </a:ext>
          </a:extLst>
        </xdr:cNvPr>
        <xdr:cNvSpPr/>
      </xdr:nvSpPr>
      <xdr:spPr>
        <a:xfrm>
          <a:off x="68035" y="6011633"/>
          <a:ext cx="1320800" cy="862242"/>
        </a:xfrm>
        <a:prstGeom prst="roundRect">
          <a:avLst/>
        </a:prstGeom>
        <a:solidFill>
          <a:srgbClr val="144673">
            <a:alpha val="85000"/>
          </a:srgbClr>
        </a:solidFill>
        <a:ln>
          <a:solidFill>
            <a:srgbClr val="D3D3D3"/>
          </a:solidFill>
        </a:ln>
        <a:effectLst>
          <a:outerShdw blurRad="127000" dist="50800" dir="5400000" algn="ctr" rotWithShape="0">
            <a:srgbClr val="000000">
              <a:alpha val="5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tIns="0" bIns="0" rtlCol="0" anchor="t"/>
        <a:lstStyle/>
        <a:p>
          <a:pPr marL="0" indent="0" algn="ctr"/>
          <a:r>
            <a:rPr lang="en-US" sz="1200" b="1" i="0" u="none" strike="noStrike" kern="1200">
              <a:solidFill>
                <a:srgbClr val="D95D39"/>
              </a:solidFill>
              <a:latin typeface="Georgia" panose="02040502050405020303" pitchFamily="18" charset="0"/>
              <a:ea typeface="+mn-ea"/>
              <a:cs typeface="Arial"/>
            </a:rPr>
            <a:t>Average session duration</a:t>
          </a:r>
        </a:p>
        <a:p>
          <a:pPr marL="0" indent="0" algn="ctr"/>
          <a:r>
            <a:rPr lang="en-GB" sz="1600" b="1" i="0" u="none" strike="noStrike" kern="1200">
              <a:solidFill>
                <a:srgbClr val="00A99D"/>
              </a:solidFill>
              <a:latin typeface="Georgia" panose="02040502050405020303" pitchFamily="18" charset="0"/>
              <a:ea typeface="+mn-ea"/>
              <a:cs typeface="Arial"/>
            </a:rPr>
            <a:t>15</a:t>
          </a:r>
          <a:r>
            <a:rPr lang="en-GB" sz="1600" b="1" i="0" u="none" strike="noStrike" kern="1200" baseline="0">
              <a:solidFill>
                <a:srgbClr val="00A99D"/>
              </a:solidFill>
              <a:latin typeface="Georgia" panose="02040502050405020303" pitchFamily="18" charset="0"/>
              <a:ea typeface="+mn-ea"/>
              <a:cs typeface="Arial"/>
            </a:rPr>
            <a:t> Min.</a:t>
          </a:r>
          <a:endParaRPr lang="en-GB" sz="1600" b="1" i="0" u="none" strike="noStrike" kern="1200">
            <a:solidFill>
              <a:srgbClr val="00A99D"/>
            </a:solidFill>
            <a:latin typeface="Georgia" panose="02040502050405020303" pitchFamily="18" charset="0"/>
            <a:ea typeface="+mn-ea"/>
            <a:cs typeface="Arial"/>
          </a:endParaRPr>
        </a:p>
      </xdr:txBody>
    </xdr:sp>
    <xdr:clientData/>
  </xdr:twoCellAnchor>
  <xdr:twoCellAnchor>
    <xdr:from>
      <xdr:col>0</xdr:col>
      <xdr:colOff>68035</xdr:colOff>
      <xdr:row>43</xdr:row>
      <xdr:rowOff>163285</xdr:rowOff>
    </xdr:from>
    <xdr:to>
      <xdr:col>2</xdr:col>
      <xdr:colOff>182335</xdr:colOff>
      <xdr:row>49</xdr:row>
      <xdr:rowOff>29935</xdr:rowOff>
    </xdr:to>
    <xdr:sp macro="" textlink="'WORKINGS KPI'!B8">
      <xdr:nvSpPr>
        <xdr:cNvPr id="21" name="Rectangle: Rounded Corners 20">
          <a:extLst>
            <a:ext uri="{FF2B5EF4-FFF2-40B4-BE49-F238E27FC236}">
              <a16:creationId xmlns:a16="http://schemas.microsoft.com/office/drawing/2014/main" id="{7BCF5152-6396-528E-EA40-92FF6889C956}"/>
            </a:ext>
          </a:extLst>
        </xdr:cNvPr>
        <xdr:cNvSpPr/>
      </xdr:nvSpPr>
      <xdr:spPr>
        <a:xfrm>
          <a:off x="68035" y="7535635"/>
          <a:ext cx="1333500" cy="895350"/>
        </a:xfrm>
        <a:prstGeom prst="roundRect">
          <a:avLst/>
        </a:prstGeom>
        <a:solidFill>
          <a:srgbClr val="144673">
            <a:alpha val="85000"/>
          </a:srgbClr>
        </a:solidFill>
        <a:ln>
          <a:solidFill>
            <a:srgbClr val="D3D3D3"/>
          </a:solidFill>
        </a:ln>
        <a:effectLst>
          <a:outerShdw blurRad="127000" dist="50800" dir="5400000" algn="ctr" rotWithShape="0">
            <a:srgbClr val="000000">
              <a:alpha val="5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tIns="144000" bIns="0" rtlCol="0" anchor="t"/>
        <a:lstStyle/>
        <a:p>
          <a:pPr marL="0" indent="0" algn="ctr"/>
          <a:r>
            <a:rPr lang="en-US" sz="1200" b="1" i="0" u="none" strike="noStrike" kern="1200">
              <a:solidFill>
                <a:srgbClr val="D95D39"/>
              </a:solidFill>
              <a:latin typeface="Georgia" panose="02040502050405020303" pitchFamily="18" charset="0"/>
              <a:ea typeface="+mn-ea"/>
              <a:cs typeface="Arial"/>
            </a:rPr>
            <a:t>Sum of cart</a:t>
          </a:r>
        </a:p>
        <a:p>
          <a:pPr marL="0" indent="0" algn="ctr"/>
          <a:fld id="{E10049B3-06F0-4043-9BB4-498A05CA2698}" type="TxLink">
            <a:rPr lang="en-US" sz="1600" b="1" i="0" u="none" strike="noStrike" kern="1200">
              <a:solidFill>
                <a:srgbClr val="00A99D"/>
              </a:solidFill>
              <a:latin typeface="Georgia" panose="02040502050405020303" pitchFamily="18" charset="0"/>
              <a:ea typeface="+mn-ea"/>
              <a:cs typeface="Arial"/>
            </a:rPr>
            <a:pPr marL="0" indent="0" algn="ctr"/>
            <a:t>2586</a:t>
          </a:fld>
          <a:endParaRPr lang="en-US" sz="1600" b="1" i="0" u="none" strike="noStrike" kern="1200">
            <a:solidFill>
              <a:srgbClr val="00A99D"/>
            </a:solidFill>
            <a:latin typeface="Georgia" panose="02040502050405020303" pitchFamily="18" charset="0"/>
            <a:ea typeface="+mn-ea"/>
            <a:cs typeface="Arial"/>
          </a:endParaRPr>
        </a:p>
        <a:p>
          <a:pPr marL="0" indent="0" algn="ctr"/>
          <a:endParaRPr lang="en-US" sz="1200" b="1" i="0" u="none" strike="noStrike" kern="1200">
            <a:solidFill>
              <a:srgbClr val="D95D39"/>
            </a:solidFill>
            <a:latin typeface="Georgia" panose="02040502050405020303" pitchFamily="18" charset="0"/>
            <a:ea typeface="+mn-ea"/>
            <a:cs typeface="Arial"/>
          </a:endParaRPr>
        </a:p>
      </xdr:txBody>
    </xdr:sp>
    <xdr:clientData/>
  </xdr:twoCellAnchor>
  <xdr:twoCellAnchor>
    <xdr:from>
      <xdr:col>2</xdr:col>
      <xdr:colOff>449035</xdr:colOff>
      <xdr:row>5</xdr:row>
      <xdr:rowOff>141512</xdr:rowOff>
    </xdr:from>
    <xdr:to>
      <xdr:col>13</xdr:col>
      <xdr:colOff>231320</xdr:colOff>
      <xdr:row>24</xdr:row>
      <xdr:rowOff>40822</xdr:rowOff>
    </xdr:to>
    <xdr:graphicFrame macro="">
      <xdr:nvGraphicFramePr>
        <xdr:cNvPr id="22" name="Chart 21">
          <a:extLst>
            <a:ext uri="{FF2B5EF4-FFF2-40B4-BE49-F238E27FC236}">
              <a16:creationId xmlns:a16="http://schemas.microsoft.com/office/drawing/2014/main" id="{DC94E182-48A8-44BB-BDDD-15DB8AD77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42181</xdr:colOff>
      <xdr:row>6</xdr:row>
      <xdr:rowOff>29935</xdr:rowOff>
    </xdr:from>
    <xdr:to>
      <xdr:col>24</xdr:col>
      <xdr:colOff>244928</xdr:colOff>
      <xdr:row>23</xdr:row>
      <xdr:rowOff>136072</xdr:rowOff>
    </xdr:to>
    <xdr:graphicFrame macro="">
      <xdr:nvGraphicFramePr>
        <xdr:cNvPr id="23" name="Chart 22">
          <a:extLst>
            <a:ext uri="{FF2B5EF4-FFF2-40B4-BE49-F238E27FC236}">
              <a16:creationId xmlns:a16="http://schemas.microsoft.com/office/drawing/2014/main" id="{3104F00B-5A34-4EF8-BE92-E96B30572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40822</xdr:colOff>
      <xdr:row>26</xdr:row>
      <xdr:rowOff>99331</xdr:rowOff>
    </xdr:from>
    <xdr:to>
      <xdr:col>13</xdr:col>
      <xdr:colOff>217714</xdr:colOff>
      <xdr:row>46</xdr:row>
      <xdr:rowOff>81643</xdr:rowOff>
    </xdr:to>
    <xdr:graphicFrame macro="">
      <xdr:nvGraphicFramePr>
        <xdr:cNvPr id="24" name="Chart 23">
          <a:extLst>
            <a:ext uri="{FF2B5EF4-FFF2-40B4-BE49-F238E27FC236}">
              <a16:creationId xmlns:a16="http://schemas.microsoft.com/office/drawing/2014/main" id="{615595DA-A5D4-4E65-89F0-5AB05C6ED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496653</xdr:colOff>
      <xdr:row>26</xdr:row>
      <xdr:rowOff>27213</xdr:rowOff>
    </xdr:from>
    <xdr:to>
      <xdr:col>24</xdr:col>
      <xdr:colOff>571499</xdr:colOff>
      <xdr:row>46</xdr:row>
      <xdr:rowOff>13606</xdr:rowOff>
    </xdr:to>
    <xdr:graphicFrame macro="">
      <xdr:nvGraphicFramePr>
        <xdr:cNvPr id="25" name="Chart 24">
          <a:extLst>
            <a:ext uri="{FF2B5EF4-FFF2-40B4-BE49-F238E27FC236}">
              <a16:creationId xmlns:a16="http://schemas.microsoft.com/office/drawing/2014/main" id="{AF348DBC-2318-4EA4-BF61-A4638A41C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45</xdr:col>
      <xdr:colOff>438150</xdr:colOff>
      <xdr:row>4</xdr:row>
      <xdr:rowOff>38100</xdr:rowOff>
    </xdr:to>
    <xdr:sp macro="" textlink="'WORKINGS KPI'!B2">
      <xdr:nvSpPr>
        <xdr:cNvPr id="10" name="Rectangle: Rounded Corners 9">
          <a:extLst>
            <a:ext uri="{FF2B5EF4-FFF2-40B4-BE49-F238E27FC236}">
              <a16:creationId xmlns:a16="http://schemas.microsoft.com/office/drawing/2014/main" id="{1C207D0B-6ECB-1AFD-08B8-DBF269F53B90}"/>
            </a:ext>
          </a:extLst>
        </xdr:cNvPr>
        <xdr:cNvSpPr/>
      </xdr:nvSpPr>
      <xdr:spPr>
        <a:xfrm>
          <a:off x="0" y="0"/>
          <a:ext cx="27870150" cy="723900"/>
        </a:xfrm>
        <a:prstGeom prst="roundRect">
          <a:avLst/>
        </a:prstGeom>
        <a:solidFill>
          <a:srgbClr val="144673">
            <a:alpha val="85000"/>
          </a:srgbClr>
        </a:solidFill>
        <a:ln>
          <a:solidFill>
            <a:srgbClr val="D3D3D3"/>
          </a:solidFill>
        </a:ln>
        <a:effectLst>
          <a:outerShdw blurRad="127000" dist="50800" dir="5400000" algn="ctr" rotWithShape="0">
            <a:srgbClr val="000000">
              <a:alpha val="5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bIns="0" rtlCol="0" anchor="t"/>
        <a:lstStyle/>
        <a:p>
          <a:pPr algn="ctr"/>
          <a:r>
            <a:rPr lang="en-GB" sz="1200"/>
            <a:t> </a:t>
          </a:r>
          <a:r>
            <a:rPr lang="en-GB" sz="3600">
              <a:latin typeface="Georgia" panose="02040502050405020303" pitchFamily="18" charset="0"/>
            </a:rPr>
            <a:t>FlexTrade Online Shopping App  User Experience Analysis Dashboard</a:t>
          </a:r>
          <a:endParaRPr lang="en-GB" sz="3600" b="1" kern="1200">
            <a:solidFill>
              <a:srgbClr val="D95D39"/>
            </a:solidFill>
            <a:latin typeface="Georgia" panose="02040502050405020303" pitchFamily="18" charset="0"/>
          </a:endParaRPr>
        </a:p>
      </xdr:txBody>
    </xdr:sp>
    <xdr:clientData/>
  </xdr:twoCellAnchor>
  <xdr:twoCellAnchor editAs="oneCell">
    <xdr:from>
      <xdr:col>28</xdr:col>
      <xdr:colOff>182336</xdr:colOff>
      <xdr:row>22</xdr:row>
      <xdr:rowOff>140154</xdr:rowOff>
    </xdr:from>
    <xdr:to>
      <xdr:col>31</xdr:col>
      <xdr:colOff>174172</xdr:colOff>
      <xdr:row>37</xdr:row>
      <xdr:rowOff>72118</xdr:rowOff>
    </xdr:to>
    <mc:AlternateContent xmlns:mc="http://schemas.openxmlformats.org/markup-compatibility/2006" xmlns:a14="http://schemas.microsoft.com/office/drawing/2010/main">
      <mc:Choice Requires="a14">
        <xdr:graphicFrame macro="">
          <xdr:nvGraphicFramePr>
            <xdr:cNvPr id="11" name="Feedback_ID">
              <a:extLst>
                <a:ext uri="{FF2B5EF4-FFF2-40B4-BE49-F238E27FC236}">
                  <a16:creationId xmlns:a16="http://schemas.microsoft.com/office/drawing/2014/main" id="{32F7731D-BCB0-45BF-71F7-E1BE93C84950}"/>
                </a:ext>
              </a:extLst>
            </xdr:cNvPr>
            <xdr:cNvGraphicFramePr/>
          </xdr:nvGraphicFramePr>
          <xdr:xfrm>
            <a:off x="0" y="0"/>
            <a:ext cx="0" cy="0"/>
          </xdr:xfrm>
          <a:graphic>
            <a:graphicData uri="http://schemas.microsoft.com/office/drawing/2010/slicer">
              <sle:slicer xmlns:sle="http://schemas.microsoft.com/office/drawing/2010/slicer" name="Feedback_ID"/>
            </a:graphicData>
          </a:graphic>
        </xdr:graphicFrame>
      </mc:Choice>
      <mc:Fallback xmlns="">
        <xdr:sp macro="" textlink="">
          <xdr:nvSpPr>
            <xdr:cNvPr id="0" name=""/>
            <xdr:cNvSpPr>
              <a:spLocks noTextEdit="1"/>
            </xdr:cNvSpPr>
          </xdr:nvSpPr>
          <xdr:spPr>
            <a:xfrm>
              <a:off x="17251136" y="3912054"/>
              <a:ext cx="1820636" cy="25037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84364</xdr:colOff>
      <xdr:row>22</xdr:row>
      <xdr:rowOff>140154</xdr:rowOff>
    </xdr:from>
    <xdr:to>
      <xdr:col>28</xdr:col>
      <xdr:colOff>76200</xdr:colOff>
      <xdr:row>37</xdr:row>
      <xdr:rowOff>72118</xdr:rowOff>
    </xdr:to>
    <mc:AlternateContent xmlns:mc="http://schemas.openxmlformats.org/markup-compatibility/2006" xmlns:a14="http://schemas.microsoft.com/office/drawing/2010/main">
      <mc:Choice Requires="a14">
        <xdr:graphicFrame macro="">
          <xdr:nvGraphicFramePr>
            <xdr:cNvPr id="13" name="Month">
              <a:extLst>
                <a:ext uri="{FF2B5EF4-FFF2-40B4-BE49-F238E27FC236}">
                  <a16:creationId xmlns:a16="http://schemas.microsoft.com/office/drawing/2014/main" id="{67125856-FE44-0C1B-5896-47C2E6121BF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5324364" y="3912054"/>
              <a:ext cx="1820636" cy="25037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201386</xdr:colOff>
      <xdr:row>37</xdr:row>
      <xdr:rowOff>107496</xdr:rowOff>
    </xdr:from>
    <xdr:to>
      <xdr:col>28</xdr:col>
      <xdr:colOff>193221</xdr:colOff>
      <xdr:row>45</xdr:row>
      <xdr:rowOff>133350</xdr:rowOff>
    </xdr:to>
    <mc:AlternateContent xmlns:mc="http://schemas.openxmlformats.org/markup-compatibility/2006" xmlns:a14="http://schemas.microsoft.com/office/drawing/2010/main">
      <mc:Choice Requires="a14">
        <xdr:graphicFrame macro="">
          <xdr:nvGraphicFramePr>
            <xdr:cNvPr id="14" name="Year">
              <a:extLst>
                <a:ext uri="{FF2B5EF4-FFF2-40B4-BE49-F238E27FC236}">
                  <a16:creationId xmlns:a16="http://schemas.microsoft.com/office/drawing/2014/main" id="{AC0F17C9-7124-AAE9-9085-91F353D9261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441386" y="6451146"/>
              <a:ext cx="1820635" cy="13974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174171</xdr:colOff>
      <xdr:row>7</xdr:row>
      <xdr:rowOff>36739</xdr:rowOff>
    </xdr:from>
    <xdr:to>
      <xdr:col>31</xdr:col>
      <xdr:colOff>166007</xdr:colOff>
      <xdr:row>21</xdr:row>
      <xdr:rowOff>131989</xdr:rowOff>
    </xdr:to>
    <mc:AlternateContent xmlns:mc="http://schemas.openxmlformats.org/markup-compatibility/2006" xmlns:a14="http://schemas.microsoft.com/office/drawing/2010/main">
      <mc:Choice Requires="a14">
        <xdr:graphicFrame macro="">
          <xdr:nvGraphicFramePr>
            <xdr:cNvPr id="15" name="Bounce_Rate">
              <a:extLst>
                <a:ext uri="{FF2B5EF4-FFF2-40B4-BE49-F238E27FC236}">
                  <a16:creationId xmlns:a16="http://schemas.microsoft.com/office/drawing/2014/main" id="{2DB5C399-D750-EFAA-DD2C-C7C19187DEF9}"/>
                </a:ext>
              </a:extLst>
            </xdr:cNvPr>
            <xdr:cNvGraphicFramePr/>
          </xdr:nvGraphicFramePr>
          <xdr:xfrm>
            <a:off x="0" y="0"/>
            <a:ext cx="0" cy="0"/>
          </xdr:xfrm>
          <a:graphic>
            <a:graphicData uri="http://schemas.microsoft.com/office/drawing/2010/slicer">
              <sle:slicer xmlns:sle="http://schemas.microsoft.com/office/drawing/2010/slicer" name="Bounce_Rate"/>
            </a:graphicData>
          </a:graphic>
        </xdr:graphicFrame>
      </mc:Choice>
      <mc:Fallback xmlns="">
        <xdr:sp macro="" textlink="">
          <xdr:nvSpPr>
            <xdr:cNvPr id="0" name=""/>
            <xdr:cNvSpPr>
              <a:spLocks noTextEdit="1"/>
            </xdr:cNvSpPr>
          </xdr:nvSpPr>
          <xdr:spPr>
            <a:xfrm>
              <a:off x="17242971" y="1236889"/>
              <a:ext cx="1820636" cy="2495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65314</xdr:colOff>
      <xdr:row>7</xdr:row>
      <xdr:rowOff>50346</xdr:rowOff>
    </xdr:from>
    <xdr:to>
      <xdr:col>28</xdr:col>
      <xdr:colOff>57150</xdr:colOff>
      <xdr:row>21</xdr:row>
      <xdr:rowOff>145596</xdr:rowOff>
    </xdr:to>
    <mc:AlternateContent xmlns:mc="http://schemas.openxmlformats.org/markup-compatibility/2006" xmlns:a14="http://schemas.microsoft.com/office/drawing/2010/main">
      <mc:Choice Requires="a14">
        <xdr:graphicFrame macro="">
          <xdr:nvGraphicFramePr>
            <xdr:cNvPr id="16" name="Product_Views">
              <a:extLst>
                <a:ext uri="{FF2B5EF4-FFF2-40B4-BE49-F238E27FC236}">
                  <a16:creationId xmlns:a16="http://schemas.microsoft.com/office/drawing/2014/main" id="{4652A301-4421-FAC8-9884-20F29346D24B}"/>
                </a:ext>
              </a:extLst>
            </xdr:cNvPr>
            <xdr:cNvGraphicFramePr/>
          </xdr:nvGraphicFramePr>
          <xdr:xfrm>
            <a:off x="0" y="0"/>
            <a:ext cx="0" cy="0"/>
          </xdr:xfrm>
          <a:graphic>
            <a:graphicData uri="http://schemas.microsoft.com/office/drawing/2010/slicer">
              <sle:slicer xmlns:sle="http://schemas.microsoft.com/office/drawing/2010/slicer" name="Product_Views"/>
            </a:graphicData>
          </a:graphic>
        </xdr:graphicFrame>
      </mc:Choice>
      <mc:Fallback xmlns="">
        <xdr:sp macro="" textlink="">
          <xdr:nvSpPr>
            <xdr:cNvPr id="0" name=""/>
            <xdr:cNvSpPr>
              <a:spLocks noTextEdit="1"/>
            </xdr:cNvSpPr>
          </xdr:nvSpPr>
          <xdr:spPr>
            <a:xfrm>
              <a:off x="15305314" y="1250496"/>
              <a:ext cx="1820636" cy="2495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206828</xdr:colOff>
      <xdr:row>7</xdr:row>
      <xdr:rowOff>21772</xdr:rowOff>
    </xdr:from>
    <xdr:to>
      <xdr:col>34</xdr:col>
      <xdr:colOff>198663</xdr:colOff>
      <xdr:row>21</xdr:row>
      <xdr:rowOff>125186</xdr:rowOff>
    </xdr:to>
    <mc:AlternateContent xmlns:mc="http://schemas.openxmlformats.org/markup-compatibility/2006" xmlns:a14="http://schemas.microsoft.com/office/drawing/2010/main">
      <mc:Choice Requires="a14">
        <xdr:graphicFrame macro="">
          <xdr:nvGraphicFramePr>
            <xdr:cNvPr id="26" name="Session_Duration">
              <a:extLst>
                <a:ext uri="{FF2B5EF4-FFF2-40B4-BE49-F238E27FC236}">
                  <a16:creationId xmlns:a16="http://schemas.microsoft.com/office/drawing/2014/main" id="{F9BA46F1-F92F-1690-EE8F-30BB851B7012}"/>
                </a:ext>
              </a:extLst>
            </xdr:cNvPr>
            <xdr:cNvGraphicFramePr/>
          </xdr:nvGraphicFramePr>
          <xdr:xfrm>
            <a:off x="0" y="0"/>
            <a:ext cx="0" cy="0"/>
          </xdr:xfrm>
          <a:graphic>
            <a:graphicData uri="http://schemas.microsoft.com/office/drawing/2010/slicer">
              <sle:slicer xmlns:sle="http://schemas.microsoft.com/office/drawing/2010/slicer" name="Session_Duration"/>
            </a:graphicData>
          </a:graphic>
        </xdr:graphicFrame>
      </mc:Choice>
      <mc:Fallback xmlns="">
        <xdr:sp macro="" textlink="">
          <xdr:nvSpPr>
            <xdr:cNvPr id="0" name=""/>
            <xdr:cNvSpPr>
              <a:spLocks noTextEdit="1"/>
            </xdr:cNvSpPr>
          </xdr:nvSpPr>
          <xdr:spPr>
            <a:xfrm>
              <a:off x="19104428" y="1221922"/>
              <a:ext cx="1820635" cy="25037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266700</xdr:colOff>
      <xdr:row>22</xdr:row>
      <xdr:rowOff>123825</xdr:rowOff>
    </xdr:from>
    <xdr:to>
      <xdr:col>34</xdr:col>
      <xdr:colOff>266700</xdr:colOff>
      <xdr:row>37</xdr:row>
      <xdr:rowOff>142875</xdr:rowOff>
    </xdr:to>
    <mc:AlternateContent xmlns:mc="http://schemas.openxmlformats.org/markup-compatibility/2006" xmlns:a14="http://schemas.microsoft.com/office/drawing/2010/main">
      <mc:Choice Requires="a14">
        <xdr:graphicFrame macro="">
          <xdr:nvGraphicFramePr>
            <xdr:cNvPr id="29" name="Conversion_Rate">
              <a:extLst>
                <a:ext uri="{FF2B5EF4-FFF2-40B4-BE49-F238E27FC236}">
                  <a16:creationId xmlns:a16="http://schemas.microsoft.com/office/drawing/2014/main" id="{68E3FA55-E61F-DFB4-70CC-17A94290CA64}"/>
                </a:ext>
              </a:extLst>
            </xdr:cNvPr>
            <xdr:cNvGraphicFramePr/>
          </xdr:nvGraphicFramePr>
          <xdr:xfrm>
            <a:off x="0" y="0"/>
            <a:ext cx="0" cy="0"/>
          </xdr:xfrm>
          <a:graphic>
            <a:graphicData uri="http://schemas.microsoft.com/office/drawing/2010/slicer">
              <sle:slicer xmlns:sle="http://schemas.microsoft.com/office/drawing/2010/slicer" name="Conversion_Rate"/>
            </a:graphicData>
          </a:graphic>
        </xdr:graphicFrame>
      </mc:Choice>
      <mc:Fallback xmlns="">
        <xdr:sp macro="" textlink="">
          <xdr:nvSpPr>
            <xdr:cNvPr id="0" name=""/>
            <xdr:cNvSpPr>
              <a:spLocks noTextEdit="1"/>
            </xdr:cNvSpPr>
          </xdr:nvSpPr>
          <xdr:spPr>
            <a:xfrm>
              <a:off x="19164300" y="3895725"/>
              <a:ext cx="1828800" cy="2590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01.361039004631" createdVersion="8" refreshedVersion="8" minRefreshableVersion="3" recordCount="1000" xr:uid="{743941E5-9800-4EEE-855D-7B619FAEBE3D}">
  <cacheSource type="worksheet">
    <worksheetSource name="USER_FEEDBACK"/>
  </cacheSource>
  <cacheFields count="16">
    <cacheField name="User_ID" numFmtId="0">
      <sharedItems containsSemiMixedTypes="0" containsString="0" containsNumber="1" containsInteger="1" minValue="1" maxValue="1000"/>
    </cacheField>
    <cacheField name="Feedback_ID" numFmtId="0">
      <sharedItems containsSemiMixedTypes="0" containsString="0" containsNumber="1" containsInteger="1" minValue="1003" maxValue="9998" count="1000">
        <n v="8501"/>
        <n v="7650"/>
        <n v="3242"/>
        <n v="4950"/>
        <n v="1743"/>
        <n v="1361"/>
        <n v="9317"/>
        <n v="9034"/>
        <n v="8567"/>
        <n v="4258"/>
        <n v="5176"/>
        <n v="4252"/>
        <n v="9895"/>
        <n v="1331"/>
        <n v="5399"/>
        <n v="4300"/>
        <n v="5273"/>
        <n v="2546"/>
        <n v="3183"/>
        <n v="9313"/>
        <n v="8195"/>
        <n v="2486"/>
        <n v="6645"/>
        <n v="2971"/>
        <n v="7148"/>
        <n v="4996"/>
        <n v="5894"/>
        <n v="4700"/>
        <n v="4651"/>
        <n v="9278"/>
        <n v="7117"/>
        <n v="6974"/>
        <n v="6576"/>
        <n v="6251"/>
        <n v="2105"/>
        <n v="3940"/>
        <n v="7418"/>
        <n v="4589"/>
        <n v="5042"/>
        <n v="6243"/>
        <n v="6207"/>
        <n v="4822"/>
        <n v="4848"/>
        <n v="8406"/>
        <n v="5187"/>
        <n v="3656"/>
        <n v="1523"/>
        <n v="2224"/>
        <n v="4910"/>
        <n v="6775"/>
        <n v="8716"/>
        <n v="5673"/>
        <n v="6170"/>
        <n v="4999"/>
        <n v="8675"/>
        <n v="8451"/>
        <n v="5489"/>
        <n v="3561"/>
        <n v="8938"/>
        <n v="1966"/>
        <n v="9268"/>
        <n v="8651"/>
        <n v="3348"/>
        <n v="8084"/>
        <n v="8532"/>
        <n v="4385"/>
        <n v="9213"/>
        <n v="2893"/>
        <n v="1499"/>
        <n v="3086"/>
        <n v="6354"/>
        <n v="1147"/>
        <n v="1807"/>
        <n v="3523"/>
        <n v="6973"/>
        <n v="1467"/>
        <n v="8639"/>
        <n v="7701"/>
        <n v="9526"/>
        <n v="6810"/>
        <n v="8370"/>
        <n v="4356"/>
        <n v="9937"/>
        <n v="5553"/>
        <n v="7087"/>
        <n v="6412"/>
        <n v="9373"/>
        <n v="4035"/>
        <n v="6729"/>
        <n v="3744"/>
        <n v="5354"/>
        <n v="2588"/>
        <n v="4055"/>
        <n v="7100"/>
        <n v="8150"/>
        <n v="7817"/>
        <n v="6794"/>
        <n v="7860"/>
        <n v="3318"/>
        <n v="5730"/>
        <n v="1647"/>
        <n v="3820"/>
        <n v="1559"/>
        <n v="4666"/>
        <n v="9831"/>
        <n v="5786"/>
        <n v="3240"/>
        <n v="4473"/>
        <n v="8686"/>
        <n v="7005"/>
        <n v="3277"/>
        <n v="6338"/>
        <n v="1376"/>
        <n v="3581"/>
        <n v="1822"/>
        <n v="2083"/>
        <n v="9528"/>
        <n v="3813"/>
        <n v="9431"/>
        <n v="1503"/>
        <n v="3280"/>
        <n v="1934"/>
        <n v="2882"/>
        <n v="6343"/>
        <n v="3501"/>
        <n v="1378"/>
        <n v="3974"/>
        <n v="9419"/>
        <n v="7886"/>
        <n v="4050"/>
        <n v="3995"/>
        <n v="9207"/>
        <n v="1107"/>
        <n v="4994"/>
        <n v="6891"/>
        <n v="7981"/>
        <n v="5831"/>
        <n v="6425"/>
        <n v="1848"/>
        <n v="2243"/>
        <n v="3456"/>
        <n v="6357"/>
        <n v="2563"/>
        <n v="6892"/>
        <n v="2974"/>
        <n v="2692"/>
        <n v="5954"/>
        <n v="2124"/>
        <n v="4964"/>
        <n v="5166"/>
        <n v="7660"/>
        <n v="7518"/>
        <n v="9932"/>
        <n v="4756"/>
        <n v="9147"/>
        <n v="3314"/>
        <n v="3018"/>
        <n v="8837"/>
        <n v="9759"/>
        <n v="6565"/>
        <n v="2312"/>
        <n v="1074"/>
        <n v="6409"/>
        <n v="3763"/>
        <n v="5452"/>
        <n v="8630"/>
        <n v="6068"/>
        <n v="8931"/>
        <n v="1039"/>
        <n v="4372"/>
        <n v="5656"/>
        <n v="5248"/>
        <n v="3717"/>
        <n v="7223"/>
        <n v="1611"/>
        <n v="5045"/>
        <n v="9998"/>
        <n v="7078"/>
        <n v="8624"/>
        <n v="6724"/>
        <n v="7285"/>
        <n v="2845"/>
        <n v="1919"/>
        <n v="5416"/>
        <n v="8647"/>
        <n v="9865"/>
        <n v="4456"/>
        <n v="7910"/>
        <n v="7922"/>
        <n v="6700"/>
        <n v="8843"/>
        <n v="7554"/>
        <n v="5990"/>
        <n v="2697"/>
        <n v="7525"/>
        <n v="8668"/>
        <n v="2054"/>
        <n v="2905"/>
        <n v="1711"/>
        <n v="6344"/>
        <n v="6122"/>
        <n v="1227"/>
        <n v="1191"/>
        <n v="9215"/>
        <n v="7231"/>
        <n v="8853"/>
        <n v="5915"/>
        <n v="3101"/>
        <n v="5754"/>
        <n v="6010"/>
        <n v="4590"/>
        <n v="8352"/>
        <n v="5596"/>
        <n v="8539"/>
        <n v="4189"/>
        <n v="2341"/>
        <n v="7956"/>
        <n v="3056"/>
        <n v="2989"/>
        <n v="4213"/>
        <n v="7845"/>
        <n v="6647"/>
        <n v="6761"/>
        <n v="9349"/>
        <n v="6040"/>
        <n v="8397"/>
        <n v="8783"/>
        <n v="1003"/>
        <n v="1537"/>
        <n v="1867"/>
        <n v="6043"/>
        <n v="1976"/>
        <n v="7857"/>
        <n v="1444"/>
        <n v="4735"/>
        <n v="1363"/>
        <n v="5400"/>
        <n v="8350"/>
        <n v="5744"/>
        <n v="2017"/>
        <n v="4911"/>
        <n v="6501"/>
        <n v="3907"/>
        <n v="9593"/>
        <n v="7902"/>
        <n v="7771"/>
        <n v="8036"/>
        <n v="6352"/>
        <n v="6943"/>
        <n v="9971"/>
        <n v="3108"/>
        <n v="8616"/>
        <n v="2368"/>
        <n v="8869"/>
        <n v="6420"/>
        <n v="1568"/>
        <n v="2674"/>
        <n v="4716"/>
        <n v="2138"/>
        <n v="1589"/>
        <n v="3379"/>
        <n v="5333"/>
        <n v="2554"/>
        <n v="5351"/>
        <n v="1140"/>
        <n v="8889"/>
        <n v="3074"/>
        <n v="9872"/>
        <n v="6173"/>
        <n v="8875"/>
        <n v="6634"/>
        <n v="9905"/>
        <n v="3534"/>
        <n v="6304"/>
        <n v="2839"/>
        <n v="1269"/>
        <n v="8429"/>
        <n v="3480"/>
        <n v="6016"/>
        <n v="4748"/>
        <n v="7230"/>
        <n v="4441"/>
        <n v="6877"/>
        <n v="6990"/>
        <n v="8804"/>
        <n v="4587"/>
        <n v="9755"/>
        <n v="5636"/>
        <n v="1925"/>
        <n v="9553"/>
        <n v="8483"/>
        <n v="8211"/>
        <n v="7692"/>
        <n v="3871"/>
        <n v="4182"/>
        <n v="9260"/>
        <n v="2488"/>
        <n v="9788"/>
        <n v="5269"/>
        <n v="8353"/>
        <n v="4499"/>
        <n v="5584"/>
        <n v="2837"/>
        <n v="1981"/>
        <n v="4097"/>
        <n v="3609"/>
        <n v="8962"/>
        <n v="1983"/>
        <n v="4204"/>
        <n v="2408"/>
        <n v="4652"/>
        <n v="7808"/>
        <n v="2891"/>
        <n v="8154"/>
        <n v="6154"/>
        <n v="9986"/>
        <n v="5695"/>
        <n v="6002"/>
        <n v="8708"/>
        <n v="5901"/>
        <n v="5074"/>
        <n v="8018"/>
        <n v="1110"/>
        <n v="9513"/>
        <n v="4106"/>
        <n v="3511"/>
        <n v="3900"/>
        <n v="1217"/>
        <n v="1128"/>
        <n v="3284"/>
        <n v="6921"/>
        <n v="9482"/>
        <n v="1464"/>
        <n v="9062"/>
        <n v="6281"/>
        <n v="9629"/>
        <n v="1817"/>
        <n v="5220"/>
        <n v="1912"/>
        <n v="3219"/>
        <n v="5904"/>
        <n v="6439"/>
        <n v="1021"/>
        <n v="1224"/>
        <n v="1928"/>
        <n v="8645"/>
        <n v="9726"/>
        <n v="6289"/>
        <n v="4725"/>
        <n v="4469"/>
        <n v="3038"/>
        <n v="8347"/>
        <n v="9358"/>
        <n v="1381"/>
        <n v="8054"/>
        <n v="6334"/>
        <n v="9803"/>
        <n v="4852"/>
        <n v="9351"/>
        <n v="7298"/>
        <n v="5912"/>
        <n v="6827"/>
        <n v="1610"/>
        <n v="8013"/>
        <n v="5465"/>
        <n v="6665"/>
        <n v="3064"/>
        <n v="6789"/>
        <n v="2165"/>
        <n v="2228"/>
        <n v="5662"/>
        <n v="6492"/>
        <n v="9981"/>
        <n v="9625"/>
        <n v="6734"/>
        <n v="6232"/>
        <n v="6299"/>
        <n v="2549"/>
        <n v="5236"/>
        <n v="2424"/>
        <n v="8139"/>
        <n v="4325"/>
        <n v="8052"/>
        <n v="3521"/>
        <n v="1577"/>
        <n v="5253"/>
        <n v="6914"/>
        <n v="4636"/>
        <n v="7872"/>
        <n v="4838"/>
        <n v="6711"/>
        <n v="1174"/>
        <n v="2877"/>
        <n v="4709"/>
        <n v="7050"/>
        <n v="5376"/>
        <n v="1254"/>
        <n v="1184"/>
        <n v="1583"/>
        <n v="3048"/>
        <n v="8526"/>
        <n v="1393"/>
        <n v="6447"/>
        <n v="9789"/>
        <n v="7274"/>
        <n v="6346"/>
        <n v="2639"/>
        <n v="5173"/>
        <n v="3527"/>
        <n v="4531"/>
        <n v="3860"/>
        <n v="1731"/>
        <n v="1854"/>
        <n v="9051"/>
        <n v="7871"/>
        <n v="4137"/>
        <n v="5458"/>
        <n v="9617"/>
        <n v="4823"/>
        <n v="4552"/>
        <n v="5059"/>
        <n v="7684"/>
        <n v="1067"/>
        <n v="6293"/>
        <n v="4940"/>
        <n v="5410"/>
        <n v="8269"/>
        <n v="5935"/>
        <n v="5228"/>
        <n v="4856"/>
        <n v="6515"/>
        <n v="4483"/>
        <n v="1285"/>
        <n v="6093"/>
        <n v="5885"/>
        <n v="2161"/>
        <n v="4352"/>
        <n v="1968"/>
        <n v="3699"/>
        <n v="8518"/>
        <n v="5677"/>
        <n v="9129"/>
        <n v="2764"/>
        <n v="1905"/>
        <n v="3848"/>
        <n v="8130"/>
        <n v="6452"/>
        <n v="5887"/>
        <n v="8097"/>
        <n v="7083"/>
        <n v="3578"/>
        <n v="5141"/>
        <n v="9329"/>
        <n v="1581"/>
        <n v="7570"/>
        <n v="2760"/>
        <n v="8866"/>
        <n v="4029"/>
        <n v="6260"/>
        <n v="8954"/>
        <n v="1199"/>
        <n v="6716"/>
        <n v="5900"/>
        <n v="4254"/>
        <n v="4450"/>
        <n v="5128"/>
        <n v="4131"/>
        <n v="5613"/>
        <n v="3894"/>
        <n v="7946"/>
        <n v="2236"/>
        <n v="8982"/>
        <n v="5471"/>
        <n v="6495"/>
        <n v="4777"/>
        <n v="3927"/>
        <n v="1751"/>
        <n v="7634"/>
        <n v="9487"/>
        <n v="7118"/>
        <n v="2260"/>
        <n v="9308"/>
        <n v="7396"/>
        <n v="2736"/>
        <n v="8981"/>
        <n v="2223"/>
        <n v="4295"/>
        <n v="1710"/>
        <n v="2330"/>
        <n v="7229"/>
        <n v="6520"/>
        <n v="4630"/>
        <n v="2178"/>
        <n v="7631"/>
        <n v="3793"/>
        <n v="4989"/>
        <n v="1087"/>
        <n v="8216"/>
        <n v="8635"/>
        <n v="8960"/>
        <n v="2056"/>
        <n v="6096"/>
        <n v="4343"/>
        <n v="9048"/>
        <n v="4957"/>
        <n v="3628"/>
        <n v="7310"/>
        <n v="9435"/>
        <n v="8082"/>
        <n v="1773"/>
        <n v="8293"/>
        <n v="5696"/>
        <n v="2351"/>
        <n v="8522"/>
        <n v="8473"/>
        <n v="1533"/>
        <n v="9225"/>
        <n v="7403"/>
        <n v="5370"/>
        <n v="3321"/>
        <n v="8684"/>
        <n v="2002"/>
        <n v="9223"/>
        <n v="8361"/>
        <n v="1301"/>
        <n v="4853"/>
        <n v="1872"/>
        <n v="2114"/>
        <n v="8296"/>
        <n v="2197"/>
        <n v="8260"/>
        <n v="1990"/>
        <n v="6870"/>
        <n v="1273"/>
        <n v="4600"/>
        <n v="4523"/>
        <n v="6667"/>
        <n v="5062"/>
        <n v="3540"/>
        <n v="5919"/>
        <n v="7399"/>
        <n v="2924"/>
        <n v="1685"/>
        <n v="1548"/>
        <n v="2145"/>
        <n v="2151"/>
        <n v="7820"/>
        <n v="3026"/>
        <n v="2670"/>
        <n v="8016"/>
        <n v="8608"/>
        <n v="6151"/>
        <n v="4787"/>
        <n v="1443"/>
        <n v="5177"/>
        <n v="5875"/>
        <n v="1317"/>
        <n v="3929"/>
        <n v="6263"/>
        <n v="8441"/>
        <n v="5561"/>
        <n v="8707"/>
        <n v="2506"/>
        <n v="4297"/>
        <n v="9499"/>
        <n v="4237"/>
        <n v="4178"/>
        <n v="6397"/>
        <n v="5868"/>
        <n v="1652"/>
        <n v="7197"/>
        <n v="1218"/>
        <n v="2383"/>
        <n v="6297"/>
        <n v="3451"/>
        <n v="6239"/>
        <n v="2561"/>
        <n v="5501"/>
        <n v="8821"/>
        <n v="8094"/>
        <n v="9938"/>
        <n v="7361"/>
        <n v="1952"/>
        <n v="7280"/>
        <n v="8355"/>
        <n v="9123"/>
        <n v="7560"/>
        <n v="4274"/>
        <n v="9289"/>
        <n v="2964"/>
        <n v="6696"/>
        <n v="2443"/>
        <n v="5600"/>
        <n v="8588"/>
        <n v="4699"/>
        <n v="3982"/>
        <n v="7044"/>
        <n v="7021"/>
        <n v="8952"/>
        <n v="9710"/>
        <n v="6456"/>
        <n v="1422"/>
        <n v="4185"/>
        <n v="7869"/>
        <n v="9557"/>
        <n v="6778"/>
        <n v="7110"/>
        <n v="5714"/>
        <n v="1560"/>
        <n v="7431"/>
        <n v="1554"/>
        <n v="7328"/>
        <n v="1186"/>
        <n v="4776"/>
        <n v="4694"/>
        <n v="7904"/>
        <n v="1883"/>
        <n v="9843"/>
        <n v="7034"/>
        <n v="6355"/>
        <n v="1556"/>
        <n v="3060"/>
        <n v="3935"/>
        <n v="9687"/>
        <n v="5243"/>
        <n v="7109"/>
        <n v="5792"/>
        <n v="7555"/>
        <n v="6422"/>
        <n v="3973"/>
        <n v="6099"/>
        <n v="9969"/>
        <n v="5848"/>
        <n v="7048"/>
        <n v="3275"/>
        <n v="8218"/>
        <n v="4727"/>
        <n v="4170"/>
        <n v="2453"/>
        <n v="7325"/>
        <n v="9957"/>
        <n v="6269"/>
        <n v="1364"/>
        <n v="1644"/>
        <n v="8277"/>
        <n v="9067"/>
        <n v="4053"/>
        <n v="9559"/>
        <n v="7329"/>
        <n v="5692"/>
        <n v="3509"/>
        <n v="6517"/>
        <n v="5835"/>
        <n v="8849"/>
        <n v="5645"/>
        <n v="8582"/>
        <n v="7729"/>
        <n v="6189"/>
        <n v="7220"/>
        <n v="3791"/>
        <n v="9261"/>
        <n v="6429"/>
        <n v="2604"/>
        <n v="7420"/>
        <n v="5406"/>
        <n v="8965"/>
        <n v="6854"/>
        <n v="5852"/>
        <n v="4540"/>
        <n v="3269"/>
        <n v="1277"/>
        <n v="2647"/>
        <n v="5680"/>
        <n v="1508"/>
        <n v="6253"/>
        <n v="1588"/>
        <n v="7649"/>
        <n v="9005"/>
        <n v="9415"/>
        <n v="3392"/>
        <n v="5607"/>
        <n v="1881"/>
        <n v="7183"/>
        <n v="5748"/>
        <n v="5849"/>
        <n v="9094"/>
        <n v="3733"/>
        <n v="4345"/>
        <n v="2425"/>
        <n v="1549"/>
        <n v="2548"/>
        <n v="6913"/>
        <n v="2043"/>
        <n v="3882"/>
        <n v="5823"/>
        <n v="3761"/>
        <n v="1490"/>
        <n v="4419"/>
        <n v="1695"/>
        <n v="1478"/>
        <n v="6685"/>
        <n v="8458"/>
        <n v="5983"/>
        <n v="9529"/>
        <n v="4683"/>
        <n v="6445"/>
        <n v="9135"/>
        <n v="2202"/>
        <n v="1452"/>
        <n v="6286"/>
        <n v="2427"/>
        <n v="4245"/>
        <n v="9740"/>
        <n v="8174"/>
        <n v="2600"/>
        <n v="3210"/>
        <n v="8387"/>
        <n v="2097"/>
        <n v="4337"/>
        <n v="1819"/>
        <n v="5601"/>
        <n v="8190"/>
        <n v="3796"/>
        <n v="1325"/>
        <n v="5054"/>
        <n v="9703"/>
        <n v="9517"/>
        <n v="6306"/>
        <n v="9283"/>
        <n v="1391"/>
        <n v="3732"/>
        <n v="2179"/>
        <n v="5262"/>
        <n v="7727"/>
        <n v="8414"/>
        <n v="5913"/>
        <n v="3466"/>
        <n v="7611"/>
        <n v="4918"/>
        <n v="8177"/>
        <n v="6567"/>
        <n v="1313"/>
        <n v="3622"/>
        <n v="5550"/>
        <n v="6464"/>
        <n v="7670"/>
        <n v="8424"/>
        <n v="6249"/>
        <n v="7663"/>
        <n v="3662"/>
        <n v="8445"/>
        <n v="3538"/>
        <n v="8339"/>
        <n v="4701"/>
        <n v="3393"/>
        <n v="1101"/>
        <n v="3923"/>
        <n v="3678"/>
        <n v="2472"/>
        <n v="4219"/>
        <n v="8750"/>
        <n v="9674"/>
        <n v="3444"/>
        <n v="7597"/>
        <n v="3073"/>
        <n v="5050"/>
        <n v="4534"/>
        <n v="3272"/>
        <n v="3550"/>
        <n v="9117"/>
        <n v="5010"/>
        <n v="7997"/>
        <n v="5543"/>
        <n v="8830"/>
        <n v="4130"/>
        <n v="5093"/>
        <n v="9855"/>
        <n v="2513"/>
        <n v="3794"/>
        <n v="3342"/>
        <n v="7730"/>
        <n v="5917"/>
        <n v="4016"/>
        <n v="3547"/>
        <n v="5749"/>
        <n v="2042"/>
        <n v="9458"/>
        <n v="9087"/>
        <n v="9361"/>
        <n v="9727"/>
        <n v="7514"/>
        <n v="2356"/>
        <n v="6017"/>
        <n v="5981"/>
        <n v="5781"/>
        <n v="4267"/>
        <n v="9366"/>
        <n v="5569"/>
        <n v="5011"/>
        <n v="7995"/>
        <n v="5762"/>
        <n v="6092"/>
        <n v="6370"/>
        <n v="2397"/>
        <n v="5423"/>
        <n v="1483"/>
        <n v="3292"/>
        <n v="4091"/>
        <n v="6960"/>
        <n v="3067"/>
        <n v="7047"/>
        <n v="8663"/>
        <n v="4867"/>
        <n v="2464"/>
        <n v="1281"/>
        <n v="7632"/>
        <n v="8238"/>
        <n v="4981"/>
        <n v="9465"/>
        <n v="1866"/>
        <n v="6993"/>
        <n v="8126"/>
        <n v="9377"/>
        <n v="3613"/>
        <n v="2704"/>
        <n v="7196"/>
        <n v="5108"/>
        <n v="9746"/>
        <n v="7092"/>
        <n v="3579"/>
        <n v="2702"/>
        <n v="5863"/>
        <n v="2566"/>
        <n v="7020"/>
        <n v="5363"/>
        <n v="7921"/>
        <n v="7881"/>
        <n v="7767"/>
        <n v="5957"/>
        <n v="2829"/>
        <n v="3705"/>
        <n v="3011"/>
        <n v="6935"/>
        <n v="4561"/>
        <n v="7577"/>
        <n v="3001"/>
        <n v="3681"/>
        <n v="9953"/>
        <n v="8638"/>
        <n v="8680"/>
        <n v="1319"/>
        <n v="4900"/>
        <n v="9672"/>
        <n v="2167"/>
        <n v="8536"/>
        <n v="3258"/>
        <n v="8695"/>
        <n v="7526"/>
        <n v="1104"/>
        <n v="7026"/>
        <n v="3279"/>
        <n v="3454"/>
        <n v="1365"/>
        <n v="2708"/>
        <n v="7369"/>
        <n v="7172"/>
        <n v="5815"/>
        <n v="3400"/>
        <n v="6053"/>
        <n v="1873"/>
        <n v="9673"/>
        <n v="1631"/>
        <n v="3012"/>
        <n v="3137"/>
        <n v="2064"/>
        <n v="7542"/>
        <n v="1847"/>
        <n v="5997"/>
        <n v="6008"/>
        <n v="3388"/>
        <n v="5364"/>
        <n v="3013"/>
        <n v="7499"/>
        <n v="6102"/>
        <n v="8799"/>
        <n v="3564"/>
        <n v="6713"/>
        <n v="4162"/>
        <n v="5314"/>
        <n v="7347"/>
        <n v="1088"/>
        <n v="4695"/>
        <n v="9691"/>
        <n v="7912"/>
        <n v="9112"/>
        <n v="8217"/>
        <n v="7215"/>
        <n v="7411"/>
        <n v="1368"/>
        <n v="4075"/>
        <n v="9560"/>
        <n v="8160"/>
        <n v="1082"/>
        <n v="6791"/>
        <n v="1177"/>
        <n v="2676"/>
        <n v="7293"/>
        <n v="2430"/>
        <n v="8825"/>
        <n v="5352"/>
        <n v="8435"/>
        <n v="6962"/>
        <n v="2999"/>
        <n v="5589"/>
        <n v="8798"/>
        <n v="7012"/>
        <n v="4012"/>
        <n v="3494"/>
        <n v="5992"/>
        <n v="4884"/>
        <n v="6499"/>
        <n v="5009"/>
        <n v="9668"/>
        <n v="3831"/>
        <n v="5425"/>
        <n v="4801"/>
        <n v="6651"/>
        <n v="2065"/>
        <n v="5345"/>
        <n v="7114"/>
        <n v="7836"/>
        <n v="1304"/>
        <n v="9096"/>
        <n v="8298"/>
        <n v="6396"/>
        <n v="9613"/>
        <n v="5245"/>
        <n v="5043"/>
        <n v="1547"/>
        <n v="2807"/>
        <n v="8168"/>
        <n v="1045"/>
        <n v="4187"/>
        <n v="6684"/>
        <n v="9364"/>
        <n v="7482"/>
        <n v="9360"/>
        <n v="7276"/>
        <n v="1907"/>
        <n v="8457"/>
        <n v="6273"/>
        <n v="1143"/>
        <n v="8109"/>
        <n v="1183"/>
        <n v="7407"/>
        <n v="6807"/>
        <n v="6470"/>
        <n v="7237"/>
        <n v="2082"/>
        <n v="5933"/>
        <n v="3695"/>
        <n v="2811"/>
        <n v="6819"/>
        <n v="5103"/>
        <n v="3805"/>
        <n v="6022"/>
        <n v="8779"/>
        <n v="1917"/>
        <n v="1594"/>
        <n v="6690"/>
        <n v="5628"/>
        <n v="8173"/>
        <n v="3152"/>
        <n v="9723"/>
        <n v="6590"/>
        <n v="1235"/>
        <n v="9056"/>
        <n v="1803"/>
        <n v="6160"/>
        <n v="3403"/>
        <n v="7864"/>
        <n v="2162"/>
        <n v="8336"/>
        <n v="6958"/>
        <n v="3489"/>
        <n v="7748"/>
        <n v="9497"/>
        <n v="8263"/>
        <n v="1202"/>
        <n v="6980"/>
        <n v="9352"/>
        <n v="4962"/>
        <n v="5195"/>
        <n v="8888"/>
        <n v="8071"/>
        <n v="4311"/>
        <n v="1979"/>
        <n v="3723"/>
        <n v="4827"/>
        <n v="2787"/>
      </sharedItems>
    </cacheField>
    <cacheField name="Timestamp" numFmtId="164">
      <sharedItems containsSemiMixedTypes="0" containsNonDate="0" containsDate="1" containsString="0" minDate="2020-01-02T02:50:33" maxDate="2023-09-19T18:16:33"/>
    </cacheField>
    <cacheField name="Month" numFmtId="164">
      <sharedItems count="12">
        <s v="Nov"/>
        <s v="May"/>
        <s v="Jan"/>
        <s v="Aug"/>
        <s v="Dec"/>
        <s v="Jun"/>
        <s v="Sep"/>
        <s v="Apr"/>
        <s v="Mar"/>
        <s v="Feb"/>
        <s v="Oct"/>
        <s v="Jul"/>
      </sharedItems>
    </cacheField>
    <cacheField name="Year" numFmtId="164">
      <sharedItems count="4">
        <s v="2022"/>
        <s v="2023"/>
        <s v="2021"/>
        <s v="2020"/>
      </sharedItems>
    </cacheField>
    <cacheField name="Time" numFmtId="1">
      <sharedItems containsSemiMixedTypes="0" containsString="0" containsNumber="1" containsInteger="1" minValue="0" maxValue="23" count="24">
        <n v="2"/>
        <n v="14"/>
        <n v="7"/>
        <n v="12"/>
        <n v="20"/>
        <n v="13"/>
        <n v="4"/>
        <n v="18"/>
        <n v="8"/>
        <n v="15"/>
        <n v="6"/>
        <n v="19"/>
        <n v="11"/>
        <n v="21"/>
        <n v="3"/>
        <n v="10"/>
        <n v="1"/>
        <n v="0"/>
        <n v="16"/>
        <n v="22"/>
        <n v="9"/>
        <n v="17"/>
        <n v="23"/>
        <n v="5"/>
      </sharedItems>
    </cacheField>
    <cacheField name="Feedback_Type" numFmtId="0">
      <sharedItems/>
    </cacheField>
    <cacheField name="Feedback_Content" numFmtId="0">
      <sharedItems count="10">
        <s v="Smooth and hassle-free shopping experience."/>
        <s v="I found the app very user-friendly."/>
        <s v="The prices are competitive."/>
        <s v="I encountered a bug when adding items to the cart."/>
        <s v="Great selection of products."/>
        <s v="I would recommend this app to my friends."/>
        <s v="The checkout process needs improvement."/>
        <s v="The app crashed during my session."/>
        <s v="Excellent customer support experience."/>
        <s v="The search feature is not working properly."/>
      </sharedItems>
    </cacheField>
    <cacheField name="Page_Views" numFmtId="0">
      <sharedItems containsSemiMixedTypes="0" containsString="0" containsNumber="1" containsInteger="1" minValue="1" maxValue="10"/>
    </cacheField>
    <cacheField name="Bounce_Rate" numFmtId="9">
      <sharedItems containsSemiMixedTypes="0" containsString="0" containsNumber="1" minValue="0" maxValue="1" count="101">
        <n v="0.55000000000000004"/>
        <n v="0.46"/>
        <n v="0.31"/>
        <n v="0.18"/>
        <n v="0.77"/>
        <n v="0.91"/>
        <n v="0.06"/>
        <n v="0.79"/>
        <n v="0.26"/>
        <n v="0.73"/>
        <n v="0.51"/>
        <n v="0.01"/>
        <n v="0.17"/>
        <n v="0.8"/>
        <n v="0.61"/>
        <n v="0.3"/>
        <n v="1"/>
        <n v="0.19"/>
        <n v="0.41"/>
        <n v="0.69"/>
        <n v="0.64"/>
        <n v="0.48"/>
        <n v="0.15"/>
        <n v="0.2"/>
        <n v="0.28000000000000003"/>
        <n v="0.04"/>
        <n v="0.65"/>
        <n v="0.28999999999999998"/>
        <n v="0.76"/>
        <n v="0.56000000000000005"/>
        <n v="0.68"/>
        <n v="0.59"/>
        <n v="0.63"/>
        <n v="0.62"/>
        <n v="0.16"/>
        <n v="0.97"/>
        <n v="0.38"/>
        <n v="0.9"/>
        <n v="0.47"/>
        <n v="0.6"/>
        <n v="0.56999999999999995"/>
        <n v="0.72"/>
        <n v="0.78"/>
        <n v="0.7"/>
        <n v="0.32"/>
        <n v="0.49"/>
        <n v="0.11"/>
        <n v="0.42"/>
        <n v="0.95"/>
        <n v="0.67"/>
        <n v="0.98"/>
        <n v="0.25"/>
        <n v="0.12"/>
        <n v="0"/>
        <n v="0.1"/>
        <n v="0.39"/>
        <n v="0.05"/>
        <n v="0.53"/>
        <n v="0.85"/>
        <n v="0.21"/>
        <n v="0.94"/>
        <n v="0.24"/>
        <n v="0.44"/>
        <n v="0.45"/>
        <n v="0.27"/>
        <n v="0.34"/>
        <n v="0.96"/>
        <n v="0.08"/>
        <n v="0.43"/>
        <n v="0.52"/>
        <n v="0.86"/>
        <n v="0.54"/>
        <n v="0.81"/>
        <n v="0.89"/>
        <n v="0.13"/>
        <n v="0.74"/>
        <n v="0.84"/>
        <n v="0.87"/>
        <n v="0.03"/>
        <n v="0.35"/>
        <n v="0.22"/>
        <n v="0.23"/>
        <n v="0.14000000000000001"/>
        <n v="0.5"/>
        <n v="0.93"/>
        <n v="0.57999999999999996"/>
        <n v="0.09"/>
        <n v="7.0000000000000007E-2"/>
        <n v="0.92"/>
        <n v="0.88"/>
        <n v="0.71"/>
        <n v="0.99"/>
        <n v="0.83"/>
        <n v="0.75"/>
        <n v="0.02"/>
        <n v="0.66"/>
        <n v="0.36"/>
        <n v="0.37"/>
        <n v="0.33"/>
        <n v="0.82"/>
        <n v="0.4"/>
      </sharedItems>
    </cacheField>
    <cacheField name="Add_to_Cart_Rate" numFmtId="0">
      <sharedItems containsSemiMixedTypes="0" containsString="0" containsNumber="1" minValue="0" maxValue="1" count="101">
        <n v="0.55000000000000004"/>
        <n v="0.38"/>
        <n v="0.67"/>
        <n v="0.42"/>
        <n v="0.26"/>
        <n v="0.97"/>
        <n v="0.8"/>
        <n v="0.31"/>
        <n v="0.62"/>
        <n v="0.25"/>
        <n v="0.84"/>
        <n v="0.28999999999999998"/>
        <n v="0.47"/>
        <n v="0.7"/>
        <n v="0.81"/>
        <n v="0.96"/>
        <n v="0.86"/>
        <n v="0.56999999999999995"/>
        <n v="0.14000000000000001"/>
        <n v="0.77"/>
        <n v="0.11"/>
        <n v="0.04"/>
        <n v="0.51"/>
        <n v="0.19"/>
        <n v="0.43"/>
        <n v="0.02"/>
        <n v="0.98"/>
        <n v="0.73"/>
        <n v="0.1"/>
        <n v="0.48"/>
        <n v="0.32"/>
        <n v="0.68"/>
        <n v="0.76"/>
        <n v="0"/>
        <n v="0.64"/>
        <n v="0.57999999999999996"/>
        <n v="0.6"/>
        <n v="0.28000000000000003"/>
        <n v="0.82"/>
        <n v="0.89"/>
        <n v="0.95"/>
        <n v="0.44"/>
        <n v="0.53"/>
        <n v="0.24"/>
        <n v="0.85"/>
        <n v="0.06"/>
        <n v="0.08"/>
        <n v="0.35"/>
        <n v="0.46"/>
        <n v="0.59"/>
        <n v="0.56000000000000005"/>
        <n v="0.71"/>
        <n v="0.03"/>
        <n v="0.23"/>
        <n v="0.18"/>
        <n v="0.12"/>
        <n v="0.39"/>
        <n v="0.49"/>
        <n v="0.27"/>
        <n v="0.3"/>
        <n v="0.36"/>
        <n v="0.05"/>
        <n v="0.63"/>
        <n v="0.15"/>
        <n v="0.37"/>
        <n v="0.72"/>
        <n v="0.52"/>
        <n v="0.4"/>
        <n v="0.22"/>
        <n v="0.9"/>
        <n v="0.16"/>
        <n v="7.0000000000000007E-2"/>
        <n v="0.33"/>
        <n v="0.92"/>
        <n v="0.21"/>
        <n v="0.75"/>
        <n v="0.78"/>
        <n v="0.66"/>
        <n v="0.2"/>
        <n v="0.41"/>
        <n v="0.88"/>
        <n v="0.34"/>
        <n v="0.01"/>
        <n v="0.74"/>
        <n v="0.83"/>
        <n v="0.61"/>
        <n v="0.17"/>
        <n v="0.5"/>
        <n v="0.79"/>
        <n v="0.93"/>
        <n v="0.87"/>
        <n v="0.13"/>
        <n v="0.91"/>
        <n v="1"/>
        <n v="0.09"/>
        <n v="0.65"/>
        <n v="0.69"/>
        <n v="0.54"/>
        <n v="0.99"/>
        <n v="0.94"/>
        <n v="0.45"/>
      </sharedItems>
    </cacheField>
    <cacheField name="Conversion_Rate" numFmtId="0">
      <sharedItems containsSemiMixedTypes="0" containsString="0" containsNumber="1" minValue="0" maxValue="1" count="101">
        <n v="0.53"/>
        <n v="0.22"/>
        <n v="0.04"/>
        <n v="0.86"/>
        <n v="0.12"/>
        <n v="0.62"/>
        <n v="0.28000000000000003"/>
        <n v="0.74"/>
        <n v="0.99"/>
        <n v="0.32"/>
        <n v="0.9"/>
        <n v="0.67"/>
        <n v="0.5"/>
        <n v="0.72"/>
        <n v="0.52"/>
        <n v="0.45"/>
        <n v="0.83"/>
        <n v="0.41"/>
        <n v="0.92"/>
        <n v="0.73"/>
        <n v="0.1"/>
        <n v="0.96"/>
        <n v="0.81"/>
        <n v="0.28999999999999998"/>
        <n v="0.06"/>
        <n v="0.18"/>
        <n v="0.33"/>
        <n v="0.37"/>
        <n v="0.23"/>
        <n v="0.15"/>
        <n v="0.48"/>
        <n v="7.0000000000000007E-2"/>
        <n v="0.59"/>
        <n v="0.01"/>
        <n v="0.88"/>
        <n v="0.25"/>
        <n v="0.19"/>
        <n v="0.69"/>
        <n v="0.31"/>
        <n v="0.7"/>
        <n v="0.71"/>
        <n v="0.16"/>
        <n v="0.89"/>
        <n v="0.78"/>
        <n v="0.97"/>
        <n v="0.14000000000000001"/>
        <n v="0.57999999999999996"/>
        <n v="0.27"/>
        <n v="0.39"/>
        <n v="1"/>
        <n v="0.34"/>
        <n v="0.85"/>
        <n v="0.09"/>
        <n v="0.43"/>
        <n v="0.79"/>
        <n v="0.6"/>
        <n v="0.05"/>
        <n v="0.84"/>
        <n v="0.24"/>
        <n v="0.56999999999999995"/>
        <n v="0.38"/>
        <n v="0.17"/>
        <n v="0.77"/>
        <n v="0.8"/>
        <n v="0.54"/>
        <n v="0.51"/>
        <n v="0.76"/>
        <n v="0.26"/>
        <n v="0.98"/>
        <n v="0.4"/>
        <n v="0.94"/>
        <n v="0.93"/>
        <n v="0.87"/>
        <n v="0.47"/>
        <n v="0.68"/>
        <n v="0.49"/>
        <n v="0.21"/>
        <n v="0.35"/>
        <n v="0.44"/>
        <n v="0.08"/>
        <n v="0.65"/>
        <n v="0.36"/>
        <n v="0.56000000000000005"/>
        <n v="0.66"/>
        <n v="0.55000000000000004"/>
        <n v="0.3"/>
        <n v="0.2"/>
        <n v="0.82"/>
        <n v="0.64"/>
        <n v="0.02"/>
        <n v="0.91"/>
        <n v="0"/>
        <n v="0.03"/>
        <n v="0.13"/>
        <n v="0.11"/>
        <n v="0.61"/>
        <n v="0.63"/>
        <n v="0.46"/>
        <n v="0.75"/>
        <n v="0.42"/>
        <n v="0.95"/>
      </sharedItems>
    </cacheField>
    <cacheField name="Session_Duration" numFmtId="0">
      <sharedItems containsSemiMixedTypes="0" containsString="0" containsNumber="1" containsInteger="1" minValue="31" maxValue="1800" count="779">
        <n v="162"/>
        <n v="823"/>
        <n v="522"/>
        <n v="647"/>
        <n v="1276"/>
        <n v="264"/>
        <n v="1120"/>
        <n v="68"/>
        <n v="99"/>
        <n v="1670"/>
        <n v="499"/>
        <n v="889"/>
        <n v="340"/>
        <n v="1400"/>
        <n v="1465"/>
        <n v="1407"/>
        <n v="447"/>
        <n v="625"/>
        <n v="546"/>
        <n v="567"/>
        <n v="820"/>
        <n v="1126"/>
        <n v="1636"/>
        <n v="125"/>
        <n v="1051"/>
        <n v="179"/>
        <n v="367"/>
        <n v="101"/>
        <n v="912"/>
        <n v="797"/>
        <n v="722"/>
        <n v="1299"/>
        <n v="643"/>
        <n v="1500"/>
        <n v="1609"/>
        <n v="479"/>
        <n v="931"/>
        <n v="1496"/>
        <n v="1580"/>
        <n v="298"/>
        <n v="677"/>
        <n v="239"/>
        <n v="1721"/>
        <n v="279"/>
        <n v="882"/>
        <n v="312"/>
        <n v="1764"/>
        <n v="850"/>
        <n v="725"/>
        <n v="206"/>
        <n v="752"/>
        <n v="614"/>
        <n v="414"/>
        <n v="472"/>
        <n v="1481"/>
        <n v="586"/>
        <n v="1043"/>
        <n v="1422"/>
        <n v="564"/>
        <n v="154"/>
        <n v="386"/>
        <n v="157"/>
        <n v="560"/>
        <n v="1420"/>
        <n v="368"/>
        <n v="1472"/>
        <n v="651"/>
        <n v="1475"/>
        <n v="1086"/>
        <n v="620"/>
        <n v="938"/>
        <n v="886"/>
        <n v="1322"/>
        <n v="876"/>
        <n v="885"/>
        <n v="1569"/>
        <n v="1729"/>
        <n v="761"/>
        <n v="374"/>
        <n v="1122"/>
        <n v="1083"/>
        <n v="1334"/>
        <n v="1423"/>
        <n v="1386"/>
        <n v="1584"/>
        <n v="235"/>
        <n v="181"/>
        <n v="81"/>
        <n v="1446"/>
        <n v="1479"/>
        <n v="544"/>
        <n v="163"/>
        <n v="1328"/>
        <n v="1752"/>
        <n v="726"/>
        <n v="375"/>
        <n v="440"/>
        <n v="71"/>
        <n v="1457"/>
        <n v="881"/>
        <n v="1439"/>
        <n v="535"/>
        <n v="723"/>
        <n v="1026"/>
        <n v="904"/>
        <n v="244"/>
        <n v="263"/>
        <n v="750"/>
        <n v="1346"/>
        <n v="1606"/>
        <n v="1786"/>
        <n v="853"/>
        <n v="1355"/>
        <n v="321"/>
        <n v="134"/>
        <n v="331"/>
        <n v="1246"/>
        <n v="1709"/>
        <n v="1033"/>
        <n v="987"/>
        <n v="1552"/>
        <n v="31"/>
        <n v="82"/>
        <n v="1029"/>
        <n v="136"/>
        <n v="250"/>
        <n v="1368"/>
        <n v="465"/>
        <n v="661"/>
        <n v="598"/>
        <n v="735"/>
        <n v="1185"/>
        <n v="1268"/>
        <n v="552"/>
        <n v="1177"/>
        <n v="1333"/>
        <n v="248"/>
        <n v="879"/>
        <n v="1732"/>
        <n v="1209"/>
        <n v="113"/>
        <n v="899"/>
        <n v="1442"/>
        <n v="1013"/>
        <n v="1712"/>
        <n v="58"/>
        <n v="378"/>
        <n v="151"/>
        <n v="701"/>
        <n v="1354"/>
        <n v="319"/>
        <n v="553"/>
        <n v="276"/>
        <n v="504"/>
        <n v="1438"/>
        <n v="1356"/>
        <n v="512"/>
        <n v="843"/>
        <n v="936"/>
        <n v="1704"/>
        <n v="1213"/>
        <n v="350"/>
        <n v="227"/>
        <n v="1493"/>
        <n v="1010"/>
        <n v="439"/>
        <n v="213"/>
        <n v="1374"/>
        <n v="1353"/>
        <n v="460"/>
        <n v="867"/>
        <n v="92"/>
        <n v="258"/>
        <n v="1023"/>
        <n v="731"/>
        <n v="1387"/>
        <n v="1352"/>
        <n v="510"/>
        <n v="1603"/>
        <n v="314"/>
        <n v="1259"/>
        <n v="1414"/>
        <n v="703"/>
        <n v="707"/>
        <n v="1003"/>
        <n v="70"/>
        <n v="870"/>
        <n v="842"/>
        <n v="670"/>
        <n v="1559"/>
        <n v="673"/>
        <n v="430"/>
        <n v="1738"/>
        <n v="307"/>
        <n v="550"/>
        <n v="1686"/>
        <n v="630"/>
        <n v="353"/>
        <n v="1497"/>
        <n v="1048"/>
        <n v="485"/>
        <n v="1218"/>
        <n v="711"/>
        <n v="1052"/>
        <n v="188"/>
        <n v="444"/>
        <n v="1123"/>
        <n v="804"/>
        <n v="995"/>
        <n v="594"/>
        <n v="1425"/>
        <n v="280"/>
        <n v="1192"/>
        <n v="556"/>
        <n v="579"/>
        <n v="1336"/>
        <n v="133"/>
        <n v="1166"/>
        <n v="1776"/>
        <n v="782"/>
        <n v="1248"/>
        <n v="345"/>
        <n v="457"/>
        <n v="1144"/>
        <n v="1759"/>
        <n v="1031"/>
        <n v="1049"/>
        <n v="1794"/>
        <n v="878"/>
        <n v="622"/>
        <n v="153"/>
        <n v="500"/>
        <n v="1373"/>
        <n v="39"/>
        <n v="1055"/>
        <n v="1524"/>
        <n v="578"/>
        <n v="62"/>
        <n v="1249"/>
        <n v="1063"/>
        <n v="1658"/>
        <n v="1183"/>
        <n v="100"/>
        <n v="1531"/>
        <n v="1114"/>
        <n v="453"/>
        <n v="1212"/>
        <n v="565"/>
        <n v="1736"/>
        <n v="652"/>
        <n v="1460"/>
        <n v="756"/>
        <n v="1298"/>
        <n v="927"/>
        <n v="1579"/>
        <n v="1314"/>
        <n v="490"/>
        <n v="55"/>
        <n v="1750"/>
        <n v="1253"/>
        <n v="1195"/>
        <n v="398"/>
        <n v="562"/>
        <n v="54"/>
        <n v="442"/>
        <n v="678"/>
        <n v="1072"/>
        <n v="139"/>
        <n v="1432"/>
        <n v="530"/>
        <n v="653"/>
        <n v="175"/>
        <n v="776"/>
        <n v="1199"/>
        <n v="1791"/>
        <n v="930"/>
        <n v="1507"/>
        <n v="809"/>
        <n v="1036"/>
        <n v="1237"/>
        <n v="1351"/>
        <n v="1642"/>
        <n v="566"/>
        <n v="1149"/>
        <n v="1698"/>
        <n v="1706"/>
        <n v="205"/>
        <n v="991"/>
        <n v="1245"/>
        <n v="1790"/>
        <n v="198"/>
        <n v="610"/>
        <n v="1339"/>
        <n v="1042"/>
        <n v="537"/>
        <n v="1170"/>
        <n v="1614"/>
        <n v="1137"/>
        <n v="1473"/>
        <n v="66"/>
        <n v="1731"/>
        <n v="774"/>
        <n v="1554"/>
        <n v="95"/>
        <n v="1103"/>
        <n v="1155"/>
        <n v="237"/>
        <n v="1142"/>
        <n v="275"/>
        <n v="1565"/>
        <n v="683"/>
        <n v="488"/>
        <n v="983"/>
        <n v="1080"/>
        <n v="986"/>
        <n v="642"/>
        <n v="1239"/>
        <n v="925"/>
        <n v="1785"/>
        <n v="1204"/>
        <n v="999"/>
        <n v="292"/>
        <n v="59"/>
        <n v="1681"/>
        <n v="1452"/>
        <n v="426"/>
        <n v="1050"/>
        <n v="527"/>
        <n v="785"/>
        <n v="1758"/>
        <n v="53"/>
        <n v="1381"/>
        <n v="296"/>
        <n v="595"/>
        <n v="858"/>
        <n v="1242"/>
        <n v="1202"/>
        <n v="1517"/>
        <n v="952"/>
        <n v="199"/>
        <n v="534"/>
        <n v="109"/>
        <n v="1261"/>
        <n v="1746"/>
        <n v="1191"/>
        <n v="770"/>
        <n v="1639"/>
        <n v="1116"/>
        <n v="568"/>
        <n v="908"/>
        <n v="581"/>
        <n v="1098"/>
        <n v="435"/>
        <n v="519"/>
        <n v="1539"/>
        <n v="1797"/>
        <n v="146"/>
        <n v="287"/>
        <n v="746"/>
        <n v="755"/>
        <n v="694"/>
        <n v="846"/>
        <n v="1053"/>
        <n v="1694"/>
        <n v="1111"/>
        <n v="1547"/>
        <n v="168"/>
        <n v="681"/>
        <n v="1038"/>
        <n v="1763"/>
        <n v="1683"/>
        <n v="801"/>
        <n v="1028"/>
        <n v="1701"/>
        <n v="1158"/>
        <n v="1723"/>
        <n v="629"/>
        <n v="604"/>
        <n v="684"/>
        <n v="985"/>
        <n v="1200"/>
        <n v="1403"/>
        <n v="1361"/>
        <n v="1798"/>
        <n v="631"/>
        <n v="955"/>
        <n v="417"/>
        <n v="1160"/>
        <n v="1119"/>
        <n v="1167"/>
        <n v="217"/>
        <n v="306"/>
        <n v="1409"/>
        <n v="140"/>
        <n v="1108"/>
        <n v="945"/>
        <n v="1702"/>
        <n v="1130"/>
        <n v="1121"/>
        <n v="682"/>
        <n v="1226"/>
        <n v="602"/>
        <n v="1250"/>
        <n v="1577"/>
        <n v="1740"/>
        <n v="1635"/>
        <n v="211"/>
        <n v="228"/>
        <n v="1573"/>
        <n v="747"/>
        <n v="1410"/>
        <n v="1364"/>
        <n v="174"/>
        <n v="1025"/>
        <n v="1004"/>
        <n v="1743"/>
        <n v="844"/>
        <n v="1292"/>
        <n v="1020"/>
        <n v="1593"/>
        <n v="1677"/>
        <n v="1779"/>
        <n v="1655"/>
        <n v="1294"/>
        <n v="1325"/>
        <n v="958"/>
        <n v="706"/>
        <n v="1141"/>
        <n v="1088"/>
        <n v="687"/>
        <n v="360"/>
        <n v="152"/>
        <n v="1594"/>
        <n v="815"/>
        <n v="466"/>
        <n v="600"/>
        <n v="102"/>
        <n v="989"/>
        <n v="1014"/>
        <n v="1533"/>
        <n v="819"/>
        <n v="887"/>
        <n v="901"/>
        <n v="1127"/>
        <n v="1140"/>
        <n v="845"/>
        <n v="1359"/>
        <n v="388"/>
        <n v="420"/>
        <n v="431"/>
        <n v="232"/>
        <n v="976"/>
        <n v="432"/>
        <n v="1062"/>
        <n v="1663"/>
        <n v="339"/>
        <n v="1000"/>
        <n v="269"/>
        <n v="1753"/>
        <n v="103"/>
        <n v="1402"/>
        <n v="274"/>
        <n v="506"/>
        <n v="1372"/>
        <n v="698"/>
        <n v="1724"/>
        <n v="1578"/>
        <n v="229"/>
        <n v="257"/>
        <n v="63"/>
        <n v="1618"/>
        <n v="612"/>
        <n v="906"/>
        <n v="1679"/>
        <n v="1516"/>
        <n v="1793"/>
        <n v="998"/>
        <n v="1070"/>
        <n v="897"/>
        <n v="304"/>
        <n v="86"/>
        <n v="762"/>
        <n v="502"/>
        <n v="1512"/>
        <n v="1244"/>
        <n v="122"/>
        <n v="658"/>
        <n v="1536"/>
        <n v="1117"/>
        <n v="1332"/>
        <n v="1057"/>
        <n v="382"/>
        <n v="915"/>
        <n v="348"/>
        <n v="821"/>
        <n v="573"/>
        <n v="404"/>
        <n v="32"/>
        <n v="1581"/>
        <n v="1206"/>
        <n v="786"/>
        <n v="659"/>
        <n v="233"/>
        <n v="93"/>
        <n v="117"/>
        <n v="170"/>
        <n v="80"/>
        <n v="597"/>
        <n v="189"/>
        <n v="1489"/>
        <n v="1317"/>
        <n v="1107"/>
        <n v="178"/>
        <n v="451"/>
        <n v="413"/>
        <n v="575"/>
        <n v="1396"/>
        <n v="1596"/>
        <n v="214"/>
        <n v="907"/>
        <n v="305"/>
        <n v="1505"/>
        <n v="225"/>
        <n v="1646"/>
        <n v="252"/>
        <n v="1056"/>
        <n v="1480"/>
        <n v="249"/>
        <n v="547"/>
        <n v="803"/>
        <n v="807"/>
        <n v="446"/>
        <n v="173"/>
        <n v="968"/>
        <n v="1326"/>
        <n v="634"/>
        <n v="194"/>
        <n v="144"/>
        <n v="356"/>
        <n v="352"/>
        <n v="532"/>
        <n v="1316"/>
        <n v="309"/>
        <n v="648"/>
        <n v="919"/>
        <n v="253"/>
        <n v="1538"/>
        <n v="1667"/>
        <n v="283"/>
        <n v="639"/>
        <n v="1100"/>
        <n v="1287"/>
        <n v="443"/>
        <n v="337"/>
        <n v="616"/>
        <n v="94"/>
        <n v="169"/>
        <n v="1022"/>
        <n v="1302"/>
        <n v="135"/>
        <n v="1376"/>
        <n v="1652"/>
        <n v="1291"/>
        <n v="1700"/>
        <n v="128"/>
        <n v="868"/>
        <n v="1742"/>
        <n v="1150"/>
        <n v="1510"/>
        <n v="1734"/>
        <n v="591"/>
        <n v="996"/>
        <n v="1382"/>
        <n v="1467"/>
        <n v="979"/>
        <n v="1488"/>
        <n v="1787"/>
        <n v="77"/>
        <n v="748"/>
        <n v="1436"/>
        <n v="1426"/>
        <n v="1749"/>
        <n v="1006"/>
        <n v="1135"/>
        <n v="984"/>
        <n v="1005"/>
        <n v="1693"/>
        <n v="865"/>
        <n v="611"/>
        <n v="1720"/>
        <n v="754"/>
        <n v="1171"/>
        <n v="1518"/>
        <n v="40"/>
        <n v="1624"/>
        <n v="775"/>
        <n v="1601"/>
        <n v="310"/>
        <n v="1726"/>
        <n v="1564"/>
        <n v="1041"/>
        <n v="796"/>
        <n v="1221"/>
        <n v="105"/>
        <n v="1548"/>
        <n v="1065"/>
        <n v="973"/>
        <n v="909"/>
        <n v="1047"/>
        <n v="888"/>
        <n v="160"/>
        <n v="347"/>
        <n v="1478"/>
        <n v="1188"/>
        <n v="736"/>
        <n v="299"/>
        <n v="238"/>
        <n v="1189"/>
        <n v="156"/>
        <n v="1384"/>
        <n v="587"/>
        <n v="1633"/>
        <n v="191"/>
        <n v="664"/>
        <n v="1297"/>
        <n v="1719"/>
        <n v="814"/>
        <n v="1367"/>
        <n v="391"/>
        <n v="1156"/>
        <n v="1456"/>
        <n v="1076"/>
        <n v="338"/>
        <n v="389"/>
        <n v="980"/>
        <n v="406"/>
        <n v="1640"/>
        <n v="315"/>
        <n v="241"/>
        <n v="1307"/>
        <n v="1676"/>
        <n v="261"/>
        <n v="635"/>
        <n v="697"/>
        <n v="582"/>
        <n v="1568"/>
        <n v="1331"/>
        <n v="438"/>
        <n v="524"/>
        <n v="1638"/>
        <n v="993"/>
        <n v="548"/>
        <n v="218"/>
        <n v="344"/>
        <n v="1371"/>
        <n v="1303"/>
        <n v="856"/>
        <n v="1431"/>
        <n v="294"/>
        <n v="216"/>
        <n v="1320"/>
        <n v="104"/>
        <n v="35"/>
        <n v="1771"/>
        <n v="832"/>
        <n v="1040"/>
        <n v="817"/>
        <n v="788"/>
        <n v="424"/>
        <n v="289"/>
        <n v="1296"/>
        <n v="957"/>
        <n v="1275"/>
        <n v="1486"/>
        <n v="1094"/>
        <n v="1745"/>
        <n v="332"/>
        <n v="311"/>
        <n v="950"/>
        <n v="1002"/>
        <n v="1671"/>
        <n v="1220"/>
        <n v="1717"/>
        <n v="520"/>
        <n v="290"/>
        <n v="1338"/>
        <n v="1651"/>
        <n v="408"/>
        <n v="1582"/>
        <n v="1113"/>
        <n v="1453"/>
        <n v="1064"/>
        <n v="165"/>
        <n v="76"/>
        <n v="493"/>
        <n v="613"/>
        <n v="346"/>
        <n v="988"/>
        <n v="942"/>
        <n v="1035"/>
        <n v="1556"/>
        <n v="1459"/>
        <n v="1304"/>
        <n v="884"/>
        <n v="1705"/>
        <n v="489"/>
        <n v="1377"/>
        <n v="203"/>
        <n v="1775"/>
        <n v="883"/>
        <n v="110"/>
        <n v="1054"/>
        <n v="903"/>
        <n v="769"/>
        <n v="202"/>
        <n v="51"/>
        <n v="618"/>
        <n v="948"/>
        <n v="75"/>
        <n v="1751"/>
        <n v="148"/>
        <n v="57"/>
        <n v="475"/>
        <n v="1383"/>
        <n v="1018"/>
        <n v="251"/>
        <n v="131"/>
        <n v="184"/>
        <n v="1695"/>
        <n v="1566"/>
        <n v="873"/>
        <n v="1085"/>
        <n v="1474"/>
        <n v="1285"/>
        <n v="67"/>
        <n v="1544"/>
        <n v="1258"/>
        <n v="300"/>
        <n v="50"/>
        <n v="1780"/>
        <n v="646"/>
        <n v="1106"/>
        <n v="1443"/>
        <n v="1427"/>
        <n v="61"/>
        <n v="617"/>
        <n v="1263"/>
        <n v="1109"/>
        <n v="1800"/>
        <n v="1514"/>
        <n v="1585"/>
        <n v="434"/>
        <n v="992"/>
        <n v="1357"/>
        <n v="1499"/>
        <n v="419"/>
        <n v="771"/>
        <n v="759"/>
        <n v="666"/>
        <n v="1099"/>
        <n v="1597"/>
        <n v="236"/>
        <n v="193"/>
        <n v="468"/>
        <n v="917"/>
        <n v="1715"/>
        <n v="1255"/>
        <n v="896"/>
        <n v="1774"/>
        <n v="123"/>
        <n v="1395"/>
        <n v="1540"/>
        <n v="572"/>
        <n v="1257"/>
        <n v="1678"/>
        <n v="645"/>
        <n v="145"/>
        <n v="1532"/>
        <n v="273"/>
      </sharedItems>
    </cacheField>
    <cacheField name="Product_Views" numFmtId="0">
      <sharedItems containsSemiMixedTypes="0" containsString="0" containsNumber="1" containsInteger="1" minValue="1" maxValue="20" count="20">
        <n v="1"/>
        <n v="16"/>
        <n v="6"/>
        <n v="14"/>
        <n v="10"/>
        <n v="12"/>
        <n v="4"/>
        <n v="5"/>
        <n v="2"/>
        <n v="11"/>
        <n v="13"/>
        <n v="9"/>
        <n v="3"/>
        <n v="15"/>
        <n v="20"/>
        <n v="7"/>
        <n v="19"/>
        <n v="8"/>
        <n v="18"/>
        <n v="17"/>
      </sharedItems>
    </cacheField>
    <cacheField name="Cart_Additions" numFmtId="0">
      <sharedItems containsSemiMixedTypes="0" containsString="0" containsNumber="1" containsInteger="1" minValue="0" maxValue="5" count="6">
        <n v="1"/>
        <n v="5"/>
        <n v="2"/>
        <n v="4"/>
        <n v="0"/>
        <n v="3"/>
      </sharedItems>
    </cacheField>
    <cacheField name="Checkout_Progress" numFmtId="0">
      <sharedItems containsSemiMixedTypes="0" containsString="0" containsNumber="1" containsInteger="1" minValue="0" maxValue="100" count="101">
        <n v="10"/>
        <n v="35"/>
        <n v="17"/>
        <n v="2"/>
        <n v="74"/>
        <n v="96"/>
        <n v="77"/>
        <n v="26"/>
        <n v="92"/>
        <n v="73"/>
        <n v="20"/>
        <n v="68"/>
        <n v="3"/>
        <n v="63"/>
        <n v="9"/>
        <n v="18"/>
        <n v="90"/>
        <n v="21"/>
        <n v="94"/>
        <n v="71"/>
        <n v="14"/>
        <n v="6"/>
        <n v="5"/>
        <n v="49"/>
        <n v="52"/>
        <n v="13"/>
        <n v="66"/>
        <n v="47"/>
        <n v="46"/>
        <n v="56"/>
        <n v="72"/>
        <n v="51"/>
        <n v="64"/>
        <n v="80"/>
        <n v="91"/>
        <n v="75"/>
        <n v="22"/>
        <n v="38"/>
        <n v="57"/>
        <n v="50"/>
        <n v="41"/>
        <n v="81"/>
        <n v="79"/>
        <n v="82"/>
        <n v="69"/>
        <n v="4"/>
        <n v="44"/>
        <n v="27"/>
        <n v="100"/>
        <n v="36"/>
        <n v="83"/>
        <n v="23"/>
        <n v="76"/>
        <n v="89"/>
        <n v="7"/>
        <n v="60"/>
        <n v="11"/>
        <n v="85"/>
        <n v="61"/>
        <n v="0"/>
        <n v="48"/>
        <n v="54"/>
        <n v="59"/>
        <n v="95"/>
        <n v="30"/>
        <n v="87"/>
        <n v="39"/>
        <n v="16"/>
        <n v="86"/>
        <n v="58"/>
        <n v="19"/>
        <n v="42"/>
        <n v="62"/>
        <n v="32"/>
        <n v="40"/>
        <n v="97"/>
        <n v="1"/>
        <n v="8"/>
        <n v="78"/>
        <n v="65"/>
        <n v="15"/>
        <n v="33"/>
        <n v="99"/>
        <n v="67"/>
        <n v="29"/>
        <n v="88"/>
        <n v="55"/>
        <n v="34"/>
        <n v="24"/>
        <n v="45"/>
        <n v="98"/>
        <n v="43"/>
        <n v="31"/>
        <n v="12"/>
        <n v="28"/>
        <n v="37"/>
        <n v="25"/>
        <n v="70"/>
        <n v="84"/>
        <n v="53"/>
        <n v="93"/>
      </sharedItems>
    </cacheField>
  </cacheFields>
  <extLst>
    <ext xmlns:x14="http://schemas.microsoft.com/office/spreadsheetml/2009/9/main" uri="{725AE2AE-9491-48be-B2B4-4EB974FC3084}">
      <x14:pivotCacheDefinition pivotCacheId="223728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d v="2022-11-07T02:13:21"/>
    <x v="0"/>
    <x v="0"/>
    <x v="0"/>
    <s v="Customer Support"/>
    <x v="0"/>
    <n v="3"/>
    <x v="0"/>
    <x v="0"/>
    <x v="0"/>
    <x v="0"/>
    <x v="0"/>
    <x v="0"/>
    <x v="0"/>
  </r>
  <r>
    <n v="2"/>
    <x v="1"/>
    <d v="2023-05-20T14:42:46"/>
    <x v="1"/>
    <x v="1"/>
    <x v="1"/>
    <s v="Customer Support"/>
    <x v="0"/>
    <n v="10"/>
    <x v="1"/>
    <x v="1"/>
    <x v="1"/>
    <x v="1"/>
    <x v="1"/>
    <x v="1"/>
    <x v="1"/>
  </r>
  <r>
    <n v="3"/>
    <x v="2"/>
    <d v="2023-01-31T02:43:18"/>
    <x v="2"/>
    <x v="1"/>
    <x v="0"/>
    <s v="App Review"/>
    <x v="1"/>
    <n v="5"/>
    <x v="2"/>
    <x v="2"/>
    <x v="2"/>
    <x v="2"/>
    <x v="2"/>
    <x v="2"/>
    <x v="2"/>
  </r>
  <r>
    <n v="4"/>
    <x v="3"/>
    <d v="2022-05-04T07:13:38"/>
    <x v="1"/>
    <x v="0"/>
    <x v="2"/>
    <s v="Survey"/>
    <x v="2"/>
    <n v="10"/>
    <x v="3"/>
    <x v="3"/>
    <x v="3"/>
    <x v="3"/>
    <x v="3"/>
    <x v="3"/>
    <x v="3"/>
  </r>
  <r>
    <n v="5"/>
    <x v="4"/>
    <d v="2021-08-25T12:47:29"/>
    <x v="3"/>
    <x v="2"/>
    <x v="3"/>
    <s v="Customer Support"/>
    <x v="3"/>
    <n v="7"/>
    <x v="4"/>
    <x v="4"/>
    <x v="4"/>
    <x v="4"/>
    <x v="4"/>
    <x v="2"/>
    <x v="4"/>
  </r>
  <r>
    <n v="6"/>
    <x v="5"/>
    <d v="2022-12-02T20:39:23"/>
    <x v="4"/>
    <x v="0"/>
    <x v="4"/>
    <s v="Survey"/>
    <x v="0"/>
    <n v="1"/>
    <x v="5"/>
    <x v="5"/>
    <x v="5"/>
    <x v="5"/>
    <x v="5"/>
    <x v="1"/>
    <x v="5"/>
  </r>
  <r>
    <n v="7"/>
    <x v="6"/>
    <d v="2023-08-10T13:17:47"/>
    <x v="3"/>
    <x v="1"/>
    <x v="5"/>
    <s v="App Review"/>
    <x v="4"/>
    <n v="7"/>
    <x v="6"/>
    <x v="1"/>
    <x v="6"/>
    <x v="6"/>
    <x v="3"/>
    <x v="0"/>
    <x v="6"/>
  </r>
  <r>
    <n v="8"/>
    <x v="7"/>
    <d v="2021-12-16T04:45:50"/>
    <x v="4"/>
    <x v="2"/>
    <x v="6"/>
    <s v="App Review"/>
    <x v="5"/>
    <n v="3"/>
    <x v="1"/>
    <x v="6"/>
    <x v="7"/>
    <x v="7"/>
    <x v="6"/>
    <x v="0"/>
    <x v="7"/>
  </r>
  <r>
    <n v="9"/>
    <x v="8"/>
    <d v="2023-06-20T18:14:13"/>
    <x v="5"/>
    <x v="1"/>
    <x v="7"/>
    <s v="Customer Support"/>
    <x v="6"/>
    <n v="9"/>
    <x v="7"/>
    <x v="7"/>
    <x v="8"/>
    <x v="8"/>
    <x v="7"/>
    <x v="2"/>
    <x v="8"/>
  </r>
  <r>
    <n v="10"/>
    <x v="9"/>
    <d v="2021-12-05T13:51:47"/>
    <x v="4"/>
    <x v="2"/>
    <x v="5"/>
    <s v="Customer Support"/>
    <x v="3"/>
    <n v="9"/>
    <x v="8"/>
    <x v="8"/>
    <x v="9"/>
    <x v="9"/>
    <x v="1"/>
    <x v="2"/>
    <x v="9"/>
  </r>
  <r>
    <n v="11"/>
    <x v="10"/>
    <d v="2020-06-02T08:37:01"/>
    <x v="5"/>
    <x v="3"/>
    <x v="8"/>
    <s v="Survey"/>
    <x v="5"/>
    <n v="7"/>
    <x v="9"/>
    <x v="9"/>
    <x v="10"/>
    <x v="10"/>
    <x v="8"/>
    <x v="4"/>
    <x v="2"/>
  </r>
  <r>
    <n v="12"/>
    <x v="11"/>
    <d v="2021-06-03T15:42:18"/>
    <x v="5"/>
    <x v="2"/>
    <x v="9"/>
    <s v="App Review"/>
    <x v="7"/>
    <n v="9"/>
    <x v="2"/>
    <x v="10"/>
    <x v="11"/>
    <x v="11"/>
    <x v="9"/>
    <x v="1"/>
    <x v="10"/>
  </r>
  <r>
    <n v="13"/>
    <x v="12"/>
    <d v="2020-06-08T06:30:00"/>
    <x v="5"/>
    <x v="3"/>
    <x v="10"/>
    <s v="App Review"/>
    <x v="7"/>
    <n v="9"/>
    <x v="10"/>
    <x v="11"/>
    <x v="12"/>
    <x v="12"/>
    <x v="10"/>
    <x v="5"/>
    <x v="11"/>
  </r>
  <r>
    <n v="14"/>
    <x v="13"/>
    <d v="2021-09-11T19:17:52"/>
    <x v="6"/>
    <x v="2"/>
    <x v="11"/>
    <s v="Survey"/>
    <x v="1"/>
    <n v="2"/>
    <x v="7"/>
    <x v="12"/>
    <x v="13"/>
    <x v="13"/>
    <x v="7"/>
    <x v="4"/>
    <x v="12"/>
  </r>
  <r>
    <n v="15"/>
    <x v="14"/>
    <d v="2023-08-08T02:41:52"/>
    <x v="3"/>
    <x v="1"/>
    <x v="0"/>
    <s v="App Review"/>
    <x v="8"/>
    <n v="10"/>
    <x v="7"/>
    <x v="13"/>
    <x v="14"/>
    <x v="14"/>
    <x v="11"/>
    <x v="2"/>
    <x v="13"/>
  </r>
  <r>
    <n v="16"/>
    <x v="15"/>
    <d v="2022-04-04T06:08:28"/>
    <x v="7"/>
    <x v="0"/>
    <x v="10"/>
    <s v="App Review"/>
    <x v="2"/>
    <n v="6"/>
    <x v="11"/>
    <x v="13"/>
    <x v="11"/>
    <x v="15"/>
    <x v="12"/>
    <x v="5"/>
    <x v="14"/>
  </r>
  <r>
    <n v="17"/>
    <x v="16"/>
    <d v="2020-06-26T20:15:51"/>
    <x v="5"/>
    <x v="3"/>
    <x v="4"/>
    <s v="App Review"/>
    <x v="6"/>
    <n v="7"/>
    <x v="7"/>
    <x v="14"/>
    <x v="15"/>
    <x v="16"/>
    <x v="13"/>
    <x v="3"/>
    <x v="15"/>
  </r>
  <r>
    <n v="18"/>
    <x v="17"/>
    <d v="2022-03-11T11:19:18"/>
    <x v="8"/>
    <x v="0"/>
    <x v="12"/>
    <s v="App Review"/>
    <x v="3"/>
    <n v="7"/>
    <x v="12"/>
    <x v="15"/>
    <x v="16"/>
    <x v="17"/>
    <x v="9"/>
    <x v="0"/>
    <x v="16"/>
  </r>
  <r>
    <n v="19"/>
    <x v="18"/>
    <d v="2022-12-06T20:30:13"/>
    <x v="4"/>
    <x v="0"/>
    <x v="4"/>
    <s v="Survey"/>
    <x v="1"/>
    <n v="5"/>
    <x v="13"/>
    <x v="16"/>
    <x v="17"/>
    <x v="18"/>
    <x v="10"/>
    <x v="2"/>
    <x v="17"/>
  </r>
  <r>
    <n v="20"/>
    <x v="19"/>
    <d v="2021-05-05T15:12:06"/>
    <x v="1"/>
    <x v="2"/>
    <x v="9"/>
    <s v="Customer Support"/>
    <x v="4"/>
    <n v="9"/>
    <x v="14"/>
    <x v="17"/>
    <x v="18"/>
    <x v="19"/>
    <x v="0"/>
    <x v="5"/>
    <x v="18"/>
  </r>
  <r>
    <n v="21"/>
    <x v="20"/>
    <d v="2020-05-16T15:56:02"/>
    <x v="1"/>
    <x v="3"/>
    <x v="9"/>
    <s v="Survey"/>
    <x v="2"/>
    <n v="9"/>
    <x v="15"/>
    <x v="18"/>
    <x v="18"/>
    <x v="20"/>
    <x v="12"/>
    <x v="3"/>
    <x v="19"/>
  </r>
  <r>
    <n v="22"/>
    <x v="21"/>
    <d v="2023-04-27T02:35:06"/>
    <x v="7"/>
    <x v="1"/>
    <x v="0"/>
    <s v="Survey"/>
    <x v="6"/>
    <n v="1"/>
    <x v="16"/>
    <x v="19"/>
    <x v="19"/>
    <x v="21"/>
    <x v="0"/>
    <x v="5"/>
    <x v="12"/>
  </r>
  <r>
    <n v="23"/>
    <x v="22"/>
    <d v="2020-01-11T21:02:04"/>
    <x v="2"/>
    <x v="3"/>
    <x v="13"/>
    <s v="Customer Support"/>
    <x v="5"/>
    <n v="5"/>
    <x v="17"/>
    <x v="20"/>
    <x v="20"/>
    <x v="22"/>
    <x v="0"/>
    <x v="4"/>
    <x v="20"/>
  </r>
  <r>
    <n v="24"/>
    <x v="23"/>
    <d v="2023-03-18T12:23:15"/>
    <x v="8"/>
    <x v="1"/>
    <x v="3"/>
    <s v="Survey"/>
    <x v="3"/>
    <n v="8"/>
    <x v="18"/>
    <x v="21"/>
    <x v="21"/>
    <x v="23"/>
    <x v="6"/>
    <x v="2"/>
    <x v="21"/>
  </r>
  <r>
    <n v="25"/>
    <x v="24"/>
    <d v="2021-03-22T02:22:17"/>
    <x v="8"/>
    <x v="2"/>
    <x v="0"/>
    <s v="Survey"/>
    <x v="5"/>
    <n v="9"/>
    <x v="19"/>
    <x v="22"/>
    <x v="4"/>
    <x v="24"/>
    <x v="3"/>
    <x v="0"/>
    <x v="22"/>
  </r>
  <r>
    <n v="26"/>
    <x v="25"/>
    <d v="2022-09-20T06:38:59"/>
    <x v="6"/>
    <x v="0"/>
    <x v="10"/>
    <s v="Customer Support"/>
    <x v="6"/>
    <n v="9"/>
    <x v="20"/>
    <x v="23"/>
    <x v="22"/>
    <x v="25"/>
    <x v="7"/>
    <x v="1"/>
    <x v="23"/>
  </r>
  <r>
    <n v="27"/>
    <x v="26"/>
    <d v="2020-09-13T21:03:22"/>
    <x v="6"/>
    <x v="3"/>
    <x v="13"/>
    <s v="App Review"/>
    <x v="9"/>
    <n v="8"/>
    <x v="21"/>
    <x v="24"/>
    <x v="23"/>
    <x v="26"/>
    <x v="14"/>
    <x v="0"/>
    <x v="24"/>
  </r>
  <r>
    <n v="28"/>
    <x v="27"/>
    <d v="2020-05-27T15:48:22"/>
    <x v="1"/>
    <x v="3"/>
    <x v="9"/>
    <s v="Customer Support"/>
    <x v="4"/>
    <n v="8"/>
    <x v="11"/>
    <x v="5"/>
    <x v="24"/>
    <x v="27"/>
    <x v="15"/>
    <x v="1"/>
    <x v="13"/>
  </r>
  <r>
    <n v="29"/>
    <x v="28"/>
    <d v="2022-01-16T03:57:58"/>
    <x v="2"/>
    <x v="0"/>
    <x v="14"/>
    <s v="Survey"/>
    <x v="0"/>
    <n v="5"/>
    <x v="22"/>
    <x v="25"/>
    <x v="25"/>
    <x v="28"/>
    <x v="2"/>
    <x v="1"/>
    <x v="7"/>
  </r>
  <r>
    <n v="30"/>
    <x v="29"/>
    <d v="2021-06-13T03:51:19"/>
    <x v="5"/>
    <x v="2"/>
    <x v="14"/>
    <s v="Customer Support"/>
    <x v="1"/>
    <n v="2"/>
    <x v="23"/>
    <x v="13"/>
    <x v="26"/>
    <x v="29"/>
    <x v="13"/>
    <x v="5"/>
    <x v="25"/>
  </r>
  <r>
    <n v="31"/>
    <x v="30"/>
    <d v="2023-05-27T10:53:32"/>
    <x v="1"/>
    <x v="1"/>
    <x v="15"/>
    <s v="Survey"/>
    <x v="5"/>
    <n v="4"/>
    <x v="3"/>
    <x v="12"/>
    <x v="27"/>
    <x v="30"/>
    <x v="5"/>
    <x v="5"/>
    <x v="26"/>
  </r>
  <r>
    <n v="32"/>
    <x v="31"/>
    <d v="2023-01-21T01:17:53"/>
    <x v="2"/>
    <x v="1"/>
    <x v="16"/>
    <s v="App Review"/>
    <x v="3"/>
    <n v="4"/>
    <x v="24"/>
    <x v="20"/>
    <x v="28"/>
    <x v="31"/>
    <x v="13"/>
    <x v="3"/>
    <x v="23"/>
  </r>
  <r>
    <n v="33"/>
    <x v="32"/>
    <d v="2021-12-22T06:21:20"/>
    <x v="4"/>
    <x v="2"/>
    <x v="10"/>
    <s v="Survey"/>
    <x v="6"/>
    <n v="9"/>
    <x v="25"/>
    <x v="26"/>
    <x v="29"/>
    <x v="32"/>
    <x v="10"/>
    <x v="5"/>
    <x v="27"/>
  </r>
  <r>
    <n v="34"/>
    <x v="33"/>
    <d v="2022-08-21T01:46:41"/>
    <x v="3"/>
    <x v="0"/>
    <x v="16"/>
    <s v="Survey"/>
    <x v="8"/>
    <n v="7"/>
    <x v="25"/>
    <x v="27"/>
    <x v="30"/>
    <x v="33"/>
    <x v="4"/>
    <x v="0"/>
    <x v="28"/>
  </r>
  <r>
    <n v="35"/>
    <x v="34"/>
    <d v="2020-03-26T00:07:39"/>
    <x v="8"/>
    <x v="3"/>
    <x v="17"/>
    <s v="App Review"/>
    <x v="6"/>
    <n v="10"/>
    <x v="26"/>
    <x v="28"/>
    <x v="31"/>
    <x v="34"/>
    <x v="16"/>
    <x v="3"/>
    <x v="29"/>
  </r>
  <r>
    <n v="36"/>
    <x v="35"/>
    <d v="2021-02-07T00:34:37"/>
    <x v="9"/>
    <x v="2"/>
    <x v="17"/>
    <s v="App Review"/>
    <x v="3"/>
    <n v="5"/>
    <x v="27"/>
    <x v="29"/>
    <x v="32"/>
    <x v="35"/>
    <x v="17"/>
    <x v="4"/>
    <x v="30"/>
  </r>
  <r>
    <n v="37"/>
    <x v="36"/>
    <d v="2021-12-05T04:18:56"/>
    <x v="4"/>
    <x v="2"/>
    <x v="6"/>
    <s v="App Review"/>
    <x v="1"/>
    <n v="3"/>
    <x v="28"/>
    <x v="30"/>
    <x v="33"/>
    <x v="36"/>
    <x v="18"/>
    <x v="1"/>
    <x v="31"/>
  </r>
  <r>
    <n v="38"/>
    <x v="37"/>
    <d v="2020-01-09T04:34:33"/>
    <x v="2"/>
    <x v="3"/>
    <x v="6"/>
    <s v="Customer Support"/>
    <x v="5"/>
    <n v="2"/>
    <x v="29"/>
    <x v="31"/>
    <x v="24"/>
    <x v="37"/>
    <x v="13"/>
    <x v="3"/>
    <x v="32"/>
  </r>
  <r>
    <n v="39"/>
    <x v="38"/>
    <d v="2022-02-06T11:14:53"/>
    <x v="9"/>
    <x v="0"/>
    <x v="12"/>
    <s v="Customer Support"/>
    <x v="9"/>
    <n v="4"/>
    <x v="30"/>
    <x v="32"/>
    <x v="34"/>
    <x v="38"/>
    <x v="0"/>
    <x v="0"/>
    <x v="33"/>
  </r>
  <r>
    <n v="40"/>
    <x v="39"/>
    <d v="2020-10-03T16:31:19"/>
    <x v="10"/>
    <x v="3"/>
    <x v="18"/>
    <s v="App Review"/>
    <x v="7"/>
    <n v="1"/>
    <x v="31"/>
    <x v="33"/>
    <x v="35"/>
    <x v="39"/>
    <x v="5"/>
    <x v="5"/>
    <x v="34"/>
  </r>
  <r>
    <n v="41"/>
    <x v="40"/>
    <d v="2020-05-27T13:14:36"/>
    <x v="1"/>
    <x v="3"/>
    <x v="5"/>
    <s v="App Review"/>
    <x v="4"/>
    <n v="2"/>
    <x v="32"/>
    <x v="22"/>
    <x v="36"/>
    <x v="40"/>
    <x v="0"/>
    <x v="5"/>
    <x v="13"/>
  </r>
  <r>
    <n v="42"/>
    <x v="41"/>
    <d v="2021-05-18T06:03:39"/>
    <x v="1"/>
    <x v="2"/>
    <x v="10"/>
    <s v="Survey"/>
    <x v="6"/>
    <n v="1"/>
    <x v="4"/>
    <x v="8"/>
    <x v="37"/>
    <x v="41"/>
    <x v="17"/>
    <x v="3"/>
    <x v="35"/>
  </r>
  <r>
    <n v="43"/>
    <x v="42"/>
    <d v="2020-09-29T22:06:23"/>
    <x v="6"/>
    <x v="3"/>
    <x v="19"/>
    <s v="App Review"/>
    <x v="3"/>
    <n v="6"/>
    <x v="33"/>
    <x v="34"/>
    <x v="38"/>
    <x v="42"/>
    <x v="1"/>
    <x v="5"/>
    <x v="36"/>
  </r>
  <r>
    <n v="44"/>
    <x v="43"/>
    <d v="2021-04-16T16:06:50"/>
    <x v="7"/>
    <x v="2"/>
    <x v="18"/>
    <s v="Customer Support"/>
    <x v="4"/>
    <n v="3"/>
    <x v="34"/>
    <x v="35"/>
    <x v="39"/>
    <x v="43"/>
    <x v="11"/>
    <x v="2"/>
    <x v="21"/>
  </r>
  <r>
    <n v="45"/>
    <x v="44"/>
    <d v="2021-02-12T14:51:10"/>
    <x v="9"/>
    <x v="2"/>
    <x v="1"/>
    <s v="Customer Support"/>
    <x v="9"/>
    <n v="9"/>
    <x v="35"/>
    <x v="36"/>
    <x v="21"/>
    <x v="44"/>
    <x v="2"/>
    <x v="5"/>
    <x v="0"/>
  </r>
  <r>
    <n v="46"/>
    <x v="45"/>
    <d v="2021-03-15T15:32:50"/>
    <x v="8"/>
    <x v="2"/>
    <x v="9"/>
    <s v="App Review"/>
    <x v="5"/>
    <n v="5"/>
    <x v="36"/>
    <x v="37"/>
    <x v="40"/>
    <x v="45"/>
    <x v="5"/>
    <x v="2"/>
    <x v="37"/>
  </r>
  <r>
    <n v="47"/>
    <x v="46"/>
    <d v="2021-08-17T00:32:06"/>
    <x v="3"/>
    <x v="2"/>
    <x v="17"/>
    <s v="Survey"/>
    <x v="8"/>
    <n v="1"/>
    <x v="37"/>
    <x v="38"/>
    <x v="40"/>
    <x v="46"/>
    <x v="11"/>
    <x v="1"/>
    <x v="3"/>
  </r>
  <r>
    <n v="48"/>
    <x v="47"/>
    <d v="2020-05-12T01:40:38"/>
    <x v="1"/>
    <x v="3"/>
    <x v="16"/>
    <s v="Customer Support"/>
    <x v="5"/>
    <n v="6"/>
    <x v="21"/>
    <x v="39"/>
    <x v="41"/>
    <x v="47"/>
    <x v="0"/>
    <x v="0"/>
    <x v="0"/>
  </r>
  <r>
    <n v="49"/>
    <x v="48"/>
    <d v="2021-08-14T11:17:33"/>
    <x v="3"/>
    <x v="2"/>
    <x v="12"/>
    <s v="Customer Support"/>
    <x v="9"/>
    <n v="5"/>
    <x v="38"/>
    <x v="33"/>
    <x v="42"/>
    <x v="48"/>
    <x v="9"/>
    <x v="5"/>
    <x v="18"/>
  </r>
  <r>
    <n v="50"/>
    <x v="49"/>
    <d v="2023-04-27T04:27:59"/>
    <x v="7"/>
    <x v="1"/>
    <x v="6"/>
    <s v="Customer Support"/>
    <x v="5"/>
    <n v="3"/>
    <x v="39"/>
    <x v="40"/>
    <x v="14"/>
    <x v="49"/>
    <x v="7"/>
    <x v="3"/>
    <x v="38"/>
  </r>
  <r>
    <n v="51"/>
    <x v="50"/>
    <d v="2020-11-27T20:31:57"/>
    <x v="0"/>
    <x v="3"/>
    <x v="4"/>
    <s v="App Review"/>
    <x v="5"/>
    <n v="7"/>
    <x v="40"/>
    <x v="41"/>
    <x v="16"/>
    <x v="50"/>
    <x v="17"/>
    <x v="2"/>
    <x v="39"/>
  </r>
  <r>
    <n v="52"/>
    <x v="51"/>
    <d v="2022-07-25T04:32:50"/>
    <x v="11"/>
    <x v="0"/>
    <x v="6"/>
    <s v="Customer Support"/>
    <x v="3"/>
    <n v="8"/>
    <x v="41"/>
    <x v="35"/>
    <x v="43"/>
    <x v="51"/>
    <x v="2"/>
    <x v="0"/>
    <x v="0"/>
  </r>
  <r>
    <n v="53"/>
    <x v="52"/>
    <d v="2020-05-29T18:09:51"/>
    <x v="1"/>
    <x v="3"/>
    <x v="7"/>
    <s v="Survey"/>
    <x v="4"/>
    <n v="3"/>
    <x v="42"/>
    <x v="42"/>
    <x v="44"/>
    <x v="52"/>
    <x v="3"/>
    <x v="3"/>
    <x v="31"/>
  </r>
  <r>
    <n v="54"/>
    <x v="53"/>
    <d v="2022-02-05T16:46:53"/>
    <x v="9"/>
    <x v="0"/>
    <x v="18"/>
    <s v="Customer Support"/>
    <x v="4"/>
    <n v="10"/>
    <x v="24"/>
    <x v="43"/>
    <x v="19"/>
    <x v="53"/>
    <x v="3"/>
    <x v="2"/>
    <x v="8"/>
  </r>
  <r>
    <n v="55"/>
    <x v="54"/>
    <d v="2021-02-27T09:04:42"/>
    <x v="9"/>
    <x v="2"/>
    <x v="20"/>
    <s v="App Review"/>
    <x v="1"/>
    <n v="9"/>
    <x v="43"/>
    <x v="44"/>
    <x v="0"/>
    <x v="54"/>
    <x v="16"/>
    <x v="4"/>
    <x v="40"/>
  </r>
  <r>
    <n v="56"/>
    <x v="55"/>
    <d v="2023-06-11T12:44:48"/>
    <x v="5"/>
    <x v="1"/>
    <x v="3"/>
    <s v="App Review"/>
    <x v="6"/>
    <n v="3"/>
    <x v="44"/>
    <x v="45"/>
    <x v="4"/>
    <x v="55"/>
    <x v="5"/>
    <x v="5"/>
    <x v="41"/>
  </r>
  <r>
    <n v="57"/>
    <x v="56"/>
    <d v="2021-02-19T13:08:18"/>
    <x v="9"/>
    <x v="2"/>
    <x v="5"/>
    <s v="Survey"/>
    <x v="1"/>
    <n v="3"/>
    <x v="42"/>
    <x v="46"/>
    <x v="3"/>
    <x v="56"/>
    <x v="19"/>
    <x v="0"/>
    <x v="42"/>
  </r>
  <r>
    <n v="58"/>
    <x v="57"/>
    <d v="2021-11-12T17:48:43"/>
    <x v="0"/>
    <x v="2"/>
    <x v="21"/>
    <s v="Survey"/>
    <x v="0"/>
    <n v="1"/>
    <x v="45"/>
    <x v="47"/>
    <x v="4"/>
    <x v="57"/>
    <x v="14"/>
    <x v="5"/>
    <x v="43"/>
  </r>
  <r>
    <n v="59"/>
    <x v="58"/>
    <d v="2022-10-09T01:19:06"/>
    <x v="10"/>
    <x v="0"/>
    <x v="16"/>
    <s v="Customer Support"/>
    <x v="1"/>
    <n v="1"/>
    <x v="20"/>
    <x v="17"/>
    <x v="45"/>
    <x v="58"/>
    <x v="2"/>
    <x v="1"/>
    <x v="44"/>
  </r>
  <r>
    <n v="60"/>
    <x v="59"/>
    <d v="2022-04-02T06:57:07"/>
    <x v="7"/>
    <x v="0"/>
    <x v="10"/>
    <s v="App Review"/>
    <x v="5"/>
    <n v="5"/>
    <x v="46"/>
    <x v="39"/>
    <x v="39"/>
    <x v="59"/>
    <x v="5"/>
    <x v="4"/>
    <x v="45"/>
  </r>
  <r>
    <n v="61"/>
    <x v="60"/>
    <d v="2022-12-07T00:42:44"/>
    <x v="4"/>
    <x v="0"/>
    <x v="17"/>
    <s v="Customer Support"/>
    <x v="9"/>
    <n v="1"/>
    <x v="7"/>
    <x v="22"/>
    <x v="3"/>
    <x v="60"/>
    <x v="18"/>
    <x v="5"/>
    <x v="46"/>
  </r>
  <r>
    <n v="62"/>
    <x v="61"/>
    <d v="2023-06-04T04:56:57"/>
    <x v="5"/>
    <x v="1"/>
    <x v="6"/>
    <s v="Customer Support"/>
    <x v="5"/>
    <n v="7"/>
    <x v="47"/>
    <x v="48"/>
    <x v="46"/>
    <x v="61"/>
    <x v="7"/>
    <x v="2"/>
    <x v="47"/>
  </r>
  <r>
    <n v="63"/>
    <x v="62"/>
    <d v="2021-09-30T02:45:52"/>
    <x v="6"/>
    <x v="2"/>
    <x v="0"/>
    <s v="App Review"/>
    <x v="9"/>
    <n v="6"/>
    <x v="48"/>
    <x v="49"/>
    <x v="47"/>
    <x v="62"/>
    <x v="14"/>
    <x v="4"/>
    <x v="25"/>
  </r>
  <r>
    <n v="64"/>
    <x v="63"/>
    <d v="2022-01-28T13:05:14"/>
    <x v="2"/>
    <x v="0"/>
    <x v="5"/>
    <s v="Customer Support"/>
    <x v="7"/>
    <n v="3"/>
    <x v="19"/>
    <x v="24"/>
    <x v="36"/>
    <x v="63"/>
    <x v="11"/>
    <x v="2"/>
    <x v="48"/>
  </r>
  <r>
    <n v="65"/>
    <x v="64"/>
    <d v="2022-03-28T02:43:55"/>
    <x v="8"/>
    <x v="0"/>
    <x v="0"/>
    <s v="App Review"/>
    <x v="6"/>
    <n v="8"/>
    <x v="2"/>
    <x v="50"/>
    <x v="21"/>
    <x v="64"/>
    <x v="11"/>
    <x v="4"/>
    <x v="18"/>
  </r>
  <r>
    <n v="66"/>
    <x v="65"/>
    <d v="2020-01-14T17:29:46"/>
    <x v="2"/>
    <x v="3"/>
    <x v="21"/>
    <s v="Survey"/>
    <x v="4"/>
    <n v="10"/>
    <x v="16"/>
    <x v="31"/>
    <x v="48"/>
    <x v="65"/>
    <x v="18"/>
    <x v="5"/>
    <x v="22"/>
  </r>
  <r>
    <n v="67"/>
    <x v="66"/>
    <d v="2023-01-17T18:34:39"/>
    <x v="2"/>
    <x v="1"/>
    <x v="7"/>
    <s v="Survey"/>
    <x v="8"/>
    <n v="10"/>
    <x v="49"/>
    <x v="37"/>
    <x v="8"/>
    <x v="66"/>
    <x v="7"/>
    <x v="0"/>
    <x v="49"/>
  </r>
  <r>
    <n v="68"/>
    <x v="67"/>
    <d v="2023-08-04T10:39:19"/>
    <x v="3"/>
    <x v="1"/>
    <x v="15"/>
    <s v="App Review"/>
    <x v="5"/>
    <n v="3"/>
    <x v="29"/>
    <x v="12"/>
    <x v="49"/>
    <x v="67"/>
    <x v="14"/>
    <x v="0"/>
    <x v="19"/>
  </r>
  <r>
    <n v="69"/>
    <x v="68"/>
    <d v="2022-09-15T08:29:09"/>
    <x v="6"/>
    <x v="0"/>
    <x v="8"/>
    <s v="Customer Support"/>
    <x v="1"/>
    <n v="8"/>
    <x v="50"/>
    <x v="44"/>
    <x v="25"/>
    <x v="68"/>
    <x v="0"/>
    <x v="5"/>
    <x v="50"/>
  </r>
  <r>
    <n v="70"/>
    <x v="69"/>
    <d v="2023-07-15T16:43:49"/>
    <x v="11"/>
    <x v="1"/>
    <x v="18"/>
    <s v="App Review"/>
    <x v="8"/>
    <n v="10"/>
    <x v="46"/>
    <x v="38"/>
    <x v="50"/>
    <x v="69"/>
    <x v="0"/>
    <x v="5"/>
    <x v="30"/>
  </r>
  <r>
    <n v="71"/>
    <x v="70"/>
    <d v="2020-05-06T23:25:45"/>
    <x v="1"/>
    <x v="3"/>
    <x v="22"/>
    <s v="App Review"/>
    <x v="3"/>
    <n v="5"/>
    <x v="49"/>
    <x v="51"/>
    <x v="51"/>
    <x v="70"/>
    <x v="13"/>
    <x v="4"/>
    <x v="11"/>
  </r>
  <r>
    <n v="72"/>
    <x v="71"/>
    <d v="2022-05-17T02:32:51"/>
    <x v="1"/>
    <x v="0"/>
    <x v="0"/>
    <s v="App Review"/>
    <x v="5"/>
    <n v="1"/>
    <x v="46"/>
    <x v="51"/>
    <x v="52"/>
    <x v="71"/>
    <x v="15"/>
    <x v="0"/>
    <x v="31"/>
  </r>
  <r>
    <n v="73"/>
    <x v="72"/>
    <d v="2021-05-31T00:07:27"/>
    <x v="1"/>
    <x v="2"/>
    <x v="17"/>
    <s v="Customer Support"/>
    <x v="0"/>
    <n v="2"/>
    <x v="7"/>
    <x v="52"/>
    <x v="28"/>
    <x v="72"/>
    <x v="4"/>
    <x v="4"/>
    <x v="51"/>
  </r>
  <r>
    <n v="74"/>
    <x v="73"/>
    <d v="2023-05-23T06:07:49"/>
    <x v="1"/>
    <x v="1"/>
    <x v="10"/>
    <s v="Customer Support"/>
    <x v="8"/>
    <n v="6"/>
    <x v="38"/>
    <x v="53"/>
    <x v="53"/>
    <x v="73"/>
    <x v="7"/>
    <x v="0"/>
    <x v="43"/>
  </r>
  <r>
    <n v="75"/>
    <x v="74"/>
    <d v="2022-09-09T07:54:54"/>
    <x v="6"/>
    <x v="0"/>
    <x v="2"/>
    <s v="Survey"/>
    <x v="8"/>
    <n v="8"/>
    <x v="15"/>
    <x v="54"/>
    <x v="54"/>
    <x v="74"/>
    <x v="4"/>
    <x v="5"/>
    <x v="52"/>
  </r>
  <r>
    <n v="76"/>
    <x v="75"/>
    <d v="2023-06-11T09:15:55"/>
    <x v="5"/>
    <x v="1"/>
    <x v="20"/>
    <s v="App Review"/>
    <x v="7"/>
    <n v="6"/>
    <x v="51"/>
    <x v="8"/>
    <x v="44"/>
    <x v="75"/>
    <x v="12"/>
    <x v="1"/>
    <x v="18"/>
  </r>
  <r>
    <n v="77"/>
    <x v="76"/>
    <d v="2021-09-02T01:26:34"/>
    <x v="6"/>
    <x v="2"/>
    <x v="16"/>
    <s v="Survey"/>
    <x v="4"/>
    <n v="9"/>
    <x v="52"/>
    <x v="55"/>
    <x v="33"/>
    <x v="76"/>
    <x v="9"/>
    <x v="3"/>
    <x v="53"/>
  </r>
  <r>
    <n v="78"/>
    <x v="77"/>
    <d v="2023-09-12T10:23:23"/>
    <x v="6"/>
    <x v="1"/>
    <x v="15"/>
    <s v="App Review"/>
    <x v="3"/>
    <n v="3"/>
    <x v="3"/>
    <x v="9"/>
    <x v="40"/>
    <x v="77"/>
    <x v="12"/>
    <x v="3"/>
    <x v="54"/>
  </r>
  <r>
    <n v="79"/>
    <x v="78"/>
    <d v="2020-02-26T15:05:54"/>
    <x v="9"/>
    <x v="3"/>
    <x v="9"/>
    <s v="Survey"/>
    <x v="8"/>
    <n v="9"/>
    <x v="35"/>
    <x v="56"/>
    <x v="55"/>
    <x v="78"/>
    <x v="8"/>
    <x v="3"/>
    <x v="38"/>
  </r>
  <r>
    <n v="80"/>
    <x v="79"/>
    <d v="2020-08-28T14:36:05"/>
    <x v="3"/>
    <x v="3"/>
    <x v="1"/>
    <s v="Survey"/>
    <x v="2"/>
    <n v="10"/>
    <x v="53"/>
    <x v="56"/>
    <x v="11"/>
    <x v="61"/>
    <x v="7"/>
    <x v="3"/>
    <x v="0"/>
  </r>
  <r>
    <n v="81"/>
    <x v="80"/>
    <d v="2020-01-29T02:56:59"/>
    <x v="2"/>
    <x v="3"/>
    <x v="0"/>
    <s v="Customer Support"/>
    <x v="1"/>
    <n v="1"/>
    <x v="49"/>
    <x v="22"/>
    <x v="56"/>
    <x v="79"/>
    <x v="18"/>
    <x v="2"/>
    <x v="55"/>
  </r>
  <r>
    <n v="82"/>
    <x v="81"/>
    <d v="2020-07-07T06:01:47"/>
    <x v="11"/>
    <x v="3"/>
    <x v="10"/>
    <s v="Customer Support"/>
    <x v="8"/>
    <n v="2"/>
    <x v="54"/>
    <x v="57"/>
    <x v="40"/>
    <x v="80"/>
    <x v="12"/>
    <x v="4"/>
    <x v="42"/>
  </r>
  <r>
    <n v="83"/>
    <x v="82"/>
    <d v="2021-05-28T15:27:39"/>
    <x v="1"/>
    <x v="2"/>
    <x v="9"/>
    <s v="Customer Support"/>
    <x v="3"/>
    <n v="4"/>
    <x v="11"/>
    <x v="58"/>
    <x v="10"/>
    <x v="81"/>
    <x v="13"/>
    <x v="0"/>
    <x v="22"/>
  </r>
  <r>
    <n v="84"/>
    <x v="83"/>
    <d v="2020-08-02T09:52:49"/>
    <x v="3"/>
    <x v="3"/>
    <x v="20"/>
    <s v="Survey"/>
    <x v="2"/>
    <n v="1"/>
    <x v="38"/>
    <x v="59"/>
    <x v="57"/>
    <x v="82"/>
    <x v="5"/>
    <x v="1"/>
    <x v="11"/>
  </r>
  <r>
    <n v="85"/>
    <x v="84"/>
    <d v="2022-06-05T19:45:22"/>
    <x v="5"/>
    <x v="0"/>
    <x v="11"/>
    <s v="Customer Support"/>
    <x v="2"/>
    <n v="5"/>
    <x v="14"/>
    <x v="60"/>
    <x v="44"/>
    <x v="83"/>
    <x v="6"/>
    <x v="2"/>
    <x v="56"/>
  </r>
  <r>
    <n v="86"/>
    <x v="85"/>
    <d v="2020-01-12T01:07:45"/>
    <x v="2"/>
    <x v="3"/>
    <x v="16"/>
    <s v="Customer Support"/>
    <x v="4"/>
    <n v="5"/>
    <x v="55"/>
    <x v="29"/>
    <x v="9"/>
    <x v="84"/>
    <x v="19"/>
    <x v="3"/>
    <x v="57"/>
  </r>
  <r>
    <n v="87"/>
    <x v="86"/>
    <d v="2021-08-26T14:04:35"/>
    <x v="3"/>
    <x v="2"/>
    <x v="1"/>
    <s v="Survey"/>
    <x v="1"/>
    <n v="7"/>
    <x v="56"/>
    <x v="51"/>
    <x v="30"/>
    <x v="85"/>
    <x v="7"/>
    <x v="3"/>
    <x v="40"/>
  </r>
  <r>
    <n v="88"/>
    <x v="87"/>
    <d v="2022-06-17T05:40:32"/>
    <x v="5"/>
    <x v="0"/>
    <x v="23"/>
    <s v="Customer Support"/>
    <x v="6"/>
    <n v="2"/>
    <x v="35"/>
    <x v="61"/>
    <x v="34"/>
    <x v="86"/>
    <x v="12"/>
    <x v="2"/>
    <x v="39"/>
  </r>
  <r>
    <n v="89"/>
    <x v="88"/>
    <d v="2023-07-29T08:26:11"/>
    <x v="11"/>
    <x v="1"/>
    <x v="8"/>
    <s v="Survey"/>
    <x v="6"/>
    <n v="7"/>
    <x v="57"/>
    <x v="18"/>
    <x v="58"/>
    <x v="87"/>
    <x v="2"/>
    <x v="4"/>
    <x v="48"/>
  </r>
  <r>
    <n v="90"/>
    <x v="89"/>
    <d v="2021-07-07T09:53:30"/>
    <x v="11"/>
    <x v="2"/>
    <x v="20"/>
    <s v="Survey"/>
    <x v="2"/>
    <n v="3"/>
    <x v="42"/>
    <x v="52"/>
    <x v="5"/>
    <x v="67"/>
    <x v="19"/>
    <x v="1"/>
    <x v="58"/>
  </r>
  <r>
    <n v="91"/>
    <x v="90"/>
    <d v="2020-01-18T09:05:30"/>
    <x v="2"/>
    <x v="3"/>
    <x v="20"/>
    <s v="Survey"/>
    <x v="9"/>
    <n v="7"/>
    <x v="33"/>
    <x v="62"/>
    <x v="37"/>
    <x v="88"/>
    <x v="15"/>
    <x v="5"/>
    <x v="59"/>
  </r>
  <r>
    <n v="92"/>
    <x v="91"/>
    <d v="2023-02-12T09:53:10"/>
    <x v="9"/>
    <x v="1"/>
    <x v="20"/>
    <s v="Survey"/>
    <x v="9"/>
    <n v="3"/>
    <x v="28"/>
    <x v="0"/>
    <x v="59"/>
    <x v="89"/>
    <x v="9"/>
    <x v="4"/>
    <x v="10"/>
  </r>
  <r>
    <n v="93"/>
    <x v="92"/>
    <d v="2022-08-21T23:07:16"/>
    <x v="3"/>
    <x v="0"/>
    <x v="22"/>
    <s v="Survey"/>
    <x v="4"/>
    <n v="6"/>
    <x v="51"/>
    <x v="2"/>
    <x v="55"/>
    <x v="90"/>
    <x v="8"/>
    <x v="5"/>
    <x v="3"/>
  </r>
  <r>
    <n v="94"/>
    <x v="93"/>
    <d v="2020-12-02T20:48:32"/>
    <x v="4"/>
    <x v="3"/>
    <x v="4"/>
    <s v="Customer Support"/>
    <x v="3"/>
    <n v="9"/>
    <x v="3"/>
    <x v="63"/>
    <x v="60"/>
    <x v="91"/>
    <x v="17"/>
    <x v="2"/>
    <x v="2"/>
  </r>
  <r>
    <n v="95"/>
    <x v="94"/>
    <d v="2022-04-23T18:09:40"/>
    <x v="7"/>
    <x v="0"/>
    <x v="7"/>
    <s v="App Review"/>
    <x v="0"/>
    <n v="10"/>
    <x v="58"/>
    <x v="12"/>
    <x v="23"/>
    <x v="92"/>
    <x v="11"/>
    <x v="2"/>
    <x v="34"/>
  </r>
  <r>
    <n v="96"/>
    <x v="95"/>
    <d v="2021-08-03T17:59:24"/>
    <x v="3"/>
    <x v="2"/>
    <x v="21"/>
    <s v="Customer Support"/>
    <x v="4"/>
    <n v="1"/>
    <x v="51"/>
    <x v="64"/>
    <x v="11"/>
    <x v="93"/>
    <x v="4"/>
    <x v="1"/>
    <x v="7"/>
  </r>
  <r>
    <n v="97"/>
    <x v="96"/>
    <d v="2022-06-13T00:52:23"/>
    <x v="5"/>
    <x v="0"/>
    <x v="17"/>
    <s v="Customer Support"/>
    <x v="7"/>
    <n v="1"/>
    <x v="20"/>
    <x v="58"/>
    <x v="61"/>
    <x v="94"/>
    <x v="19"/>
    <x v="1"/>
    <x v="4"/>
  </r>
  <r>
    <n v="98"/>
    <x v="97"/>
    <d v="2023-01-20T05:34:47"/>
    <x v="2"/>
    <x v="1"/>
    <x v="23"/>
    <s v="Survey"/>
    <x v="3"/>
    <n v="10"/>
    <x v="59"/>
    <x v="36"/>
    <x v="62"/>
    <x v="74"/>
    <x v="18"/>
    <x v="3"/>
    <x v="14"/>
  </r>
  <r>
    <n v="99"/>
    <x v="98"/>
    <d v="2022-07-31T23:48:08"/>
    <x v="11"/>
    <x v="0"/>
    <x v="22"/>
    <s v="App Review"/>
    <x v="7"/>
    <n v="10"/>
    <x v="6"/>
    <x v="46"/>
    <x v="63"/>
    <x v="95"/>
    <x v="4"/>
    <x v="3"/>
    <x v="60"/>
  </r>
  <r>
    <n v="100"/>
    <x v="99"/>
    <d v="2022-03-05T15:13:24"/>
    <x v="8"/>
    <x v="0"/>
    <x v="9"/>
    <s v="App Review"/>
    <x v="1"/>
    <n v="7"/>
    <x v="60"/>
    <x v="65"/>
    <x v="64"/>
    <x v="96"/>
    <x v="0"/>
    <x v="3"/>
    <x v="2"/>
  </r>
  <r>
    <n v="101"/>
    <x v="100"/>
    <d v="2021-02-16T14:14:42"/>
    <x v="9"/>
    <x v="2"/>
    <x v="1"/>
    <s v="Survey"/>
    <x v="6"/>
    <n v="7"/>
    <x v="61"/>
    <x v="46"/>
    <x v="22"/>
    <x v="3"/>
    <x v="2"/>
    <x v="5"/>
    <x v="61"/>
  </r>
  <r>
    <n v="102"/>
    <x v="101"/>
    <d v="2020-10-16T20:35:15"/>
    <x v="10"/>
    <x v="3"/>
    <x v="4"/>
    <s v="App Review"/>
    <x v="4"/>
    <n v="5"/>
    <x v="62"/>
    <x v="66"/>
    <x v="42"/>
    <x v="97"/>
    <x v="15"/>
    <x v="0"/>
    <x v="44"/>
  </r>
  <r>
    <n v="103"/>
    <x v="102"/>
    <d v="2022-11-30T04:46:15"/>
    <x v="0"/>
    <x v="0"/>
    <x v="6"/>
    <s v="Survey"/>
    <x v="3"/>
    <n v="3"/>
    <x v="23"/>
    <x v="67"/>
    <x v="65"/>
    <x v="98"/>
    <x v="13"/>
    <x v="0"/>
    <x v="55"/>
  </r>
  <r>
    <n v="104"/>
    <x v="103"/>
    <d v="2021-09-14T13:00:17"/>
    <x v="6"/>
    <x v="2"/>
    <x v="5"/>
    <s v="Survey"/>
    <x v="4"/>
    <n v="2"/>
    <x v="63"/>
    <x v="68"/>
    <x v="66"/>
    <x v="99"/>
    <x v="12"/>
    <x v="5"/>
    <x v="61"/>
  </r>
  <r>
    <n v="105"/>
    <x v="104"/>
    <d v="2022-10-16T10:32:43"/>
    <x v="10"/>
    <x v="0"/>
    <x v="15"/>
    <s v="Customer Support"/>
    <x v="5"/>
    <n v="10"/>
    <x v="20"/>
    <x v="20"/>
    <x v="67"/>
    <x v="100"/>
    <x v="4"/>
    <x v="5"/>
    <x v="19"/>
  </r>
  <r>
    <n v="106"/>
    <x v="105"/>
    <d v="2021-03-20T23:55:45"/>
    <x v="8"/>
    <x v="2"/>
    <x v="22"/>
    <s v="Customer Support"/>
    <x v="4"/>
    <n v="10"/>
    <x v="31"/>
    <x v="66"/>
    <x v="29"/>
    <x v="101"/>
    <x v="0"/>
    <x v="5"/>
    <x v="46"/>
  </r>
  <r>
    <n v="107"/>
    <x v="106"/>
    <d v="2021-12-30T02:30:48"/>
    <x v="4"/>
    <x v="2"/>
    <x v="0"/>
    <s v="Survey"/>
    <x v="0"/>
    <n v="1"/>
    <x v="45"/>
    <x v="69"/>
    <x v="68"/>
    <x v="102"/>
    <x v="17"/>
    <x v="2"/>
    <x v="0"/>
  </r>
  <r>
    <n v="108"/>
    <x v="107"/>
    <d v="2020-09-15T01:19:10"/>
    <x v="6"/>
    <x v="3"/>
    <x v="16"/>
    <s v="App Review"/>
    <x v="6"/>
    <n v="7"/>
    <x v="42"/>
    <x v="16"/>
    <x v="47"/>
    <x v="103"/>
    <x v="18"/>
    <x v="5"/>
    <x v="10"/>
  </r>
  <r>
    <n v="109"/>
    <x v="108"/>
    <d v="2021-11-04T09:38:03"/>
    <x v="0"/>
    <x v="2"/>
    <x v="20"/>
    <s v="Customer Support"/>
    <x v="3"/>
    <n v="8"/>
    <x v="59"/>
    <x v="34"/>
    <x v="11"/>
    <x v="104"/>
    <x v="1"/>
    <x v="4"/>
    <x v="34"/>
  </r>
  <r>
    <n v="110"/>
    <x v="109"/>
    <d v="2021-09-22T16:16:14"/>
    <x v="6"/>
    <x v="2"/>
    <x v="18"/>
    <s v="App Review"/>
    <x v="1"/>
    <n v="6"/>
    <x v="14"/>
    <x v="70"/>
    <x v="0"/>
    <x v="105"/>
    <x v="12"/>
    <x v="5"/>
    <x v="10"/>
  </r>
  <r>
    <n v="111"/>
    <x v="110"/>
    <d v="2020-11-13T11:50:33"/>
    <x v="0"/>
    <x v="3"/>
    <x v="12"/>
    <s v="Survey"/>
    <x v="4"/>
    <n v="6"/>
    <x v="64"/>
    <x v="57"/>
    <x v="62"/>
    <x v="106"/>
    <x v="7"/>
    <x v="4"/>
    <x v="62"/>
  </r>
  <r>
    <n v="112"/>
    <x v="111"/>
    <d v="2021-10-25T01:20:30"/>
    <x v="10"/>
    <x v="2"/>
    <x v="16"/>
    <s v="Survey"/>
    <x v="0"/>
    <n v="8"/>
    <x v="56"/>
    <x v="27"/>
    <x v="20"/>
    <x v="107"/>
    <x v="8"/>
    <x v="4"/>
    <x v="63"/>
  </r>
  <r>
    <n v="113"/>
    <x v="112"/>
    <d v="2022-09-22T00:16:14"/>
    <x v="6"/>
    <x v="0"/>
    <x v="17"/>
    <s v="Survey"/>
    <x v="7"/>
    <n v="3"/>
    <x v="35"/>
    <x v="17"/>
    <x v="36"/>
    <x v="108"/>
    <x v="2"/>
    <x v="5"/>
    <x v="26"/>
  </r>
  <r>
    <n v="114"/>
    <x v="113"/>
    <d v="2021-12-22T20:29:42"/>
    <x v="4"/>
    <x v="2"/>
    <x v="4"/>
    <s v="App Review"/>
    <x v="1"/>
    <n v="1"/>
    <x v="21"/>
    <x v="38"/>
    <x v="20"/>
    <x v="109"/>
    <x v="2"/>
    <x v="1"/>
    <x v="13"/>
  </r>
  <r>
    <n v="115"/>
    <x v="114"/>
    <d v="2022-12-08T04:58:00"/>
    <x v="4"/>
    <x v="0"/>
    <x v="6"/>
    <s v="Customer Support"/>
    <x v="1"/>
    <n v="5"/>
    <x v="65"/>
    <x v="71"/>
    <x v="69"/>
    <x v="110"/>
    <x v="1"/>
    <x v="2"/>
    <x v="64"/>
  </r>
  <r>
    <n v="116"/>
    <x v="115"/>
    <d v="2023-02-06T08:41:34"/>
    <x v="9"/>
    <x v="1"/>
    <x v="8"/>
    <s v="Customer Support"/>
    <x v="1"/>
    <n v="10"/>
    <x v="54"/>
    <x v="44"/>
    <x v="70"/>
    <x v="111"/>
    <x v="17"/>
    <x v="4"/>
    <x v="21"/>
  </r>
  <r>
    <n v="117"/>
    <x v="116"/>
    <d v="2022-02-02T19:56:15"/>
    <x v="9"/>
    <x v="0"/>
    <x v="11"/>
    <s v="Survey"/>
    <x v="4"/>
    <n v="4"/>
    <x v="15"/>
    <x v="39"/>
    <x v="36"/>
    <x v="112"/>
    <x v="4"/>
    <x v="5"/>
    <x v="57"/>
  </r>
  <r>
    <n v="118"/>
    <x v="117"/>
    <d v="2021-09-04T20:02:35"/>
    <x v="6"/>
    <x v="2"/>
    <x v="4"/>
    <s v="Survey"/>
    <x v="8"/>
    <n v="7"/>
    <x v="25"/>
    <x v="72"/>
    <x v="9"/>
    <x v="113"/>
    <x v="5"/>
    <x v="5"/>
    <x v="11"/>
  </r>
  <r>
    <n v="119"/>
    <x v="118"/>
    <d v="2020-04-08T20:23:22"/>
    <x v="7"/>
    <x v="3"/>
    <x v="4"/>
    <s v="App Review"/>
    <x v="1"/>
    <n v="7"/>
    <x v="66"/>
    <x v="53"/>
    <x v="48"/>
    <x v="77"/>
    <x v="18"/>
    <x v="4"/>
    <x v="65"/>
  </r>
  <r>
    <n v="120"/>
    <x v="119"/>
    <d v="2020-10-26T03:01:44"/>
    <x v="10"/>
    <x v="3"/>
    <x v="14"/>
    <s v="Customer Support"/>
    <x v="6"/>
    <n v="6"/>
    <x v="26"/>
    <x v="25"/>
    <x v="71"/>
    <x v="114"/>
    <x v="8"/>
    <x v="1"/>
    <x v="66"/>
  </r>
  <r>
    <n v="121"/>
    <x v="120"/>
    <d v="2022-06-19T22:09:04"/>
    <x v="5"/>
    <x v="0"/>
    <x v="19"/>
    <s v="Customer Support"/>
    <x v="0"/>
    <n v="6"/>
    <x v="66"/>
    <x v="16"/>
    <x v="20"/>
    <x v="115"/>
    <x v="8"/>
    <x v="1"/>
    <x v="52"/>
  </r>
  <r>
    <n v="122"/>
    <x v="121"/>
    <d v="2021-10-10T09:54:04"/>
    <x v="10"/>
    <x v="2"/>
    <x v="20"/>
    <s v="App Review"/>
    <x v="8"/>
    <n v="7"/>
    <x v="9"/>
    <x v="67"/>
    <x v="28"/>
    <x v="116"/>
    <x v="7"/>
    <x v="4"/>
    <x v="67"/>
  </r>
  <r>
    <n v="123"/>
    <x v="122"/>
    <d v="2021-06-06T07:23:39"/>
    <x v="5"/>
    <x v="2"/>
    <x v="2"/>
    <s v="App Review"/>
    <x v="1"/>
    <n v="10"/>
    <x v="34"/>
    <x v="29"/>
    <x v="72"/>
    <x v="117"/>
    <x v="3"/>
    <x v="2"/>
    <x v="68"/>
  </r>
  <r>
    <n v="124"/>
    <x v="123"/>
    <d v="2023-04-05T20:21:27"/>
    <x v="7"/>
    <x v="1"/>
    <x v="4"/>
    <s v="App Review"/>
    <x v="0"/>
    <n v="9"/>
    <x v="14"/>
    <x v="73"/>
    <x v="31"/>
    <x v="118"/>
    <x v="12"/>
    <x v="2"/>
    <x v="37"/>
  </r>
  <r>
    <n v="125"/>
    <x v="124"/>
    <d v="2022-07-04T18:55:02"/>
    <x v="11"/>
    <x v="0"/>
    <x v="7"/>
    <s v="Customer Support"/>
    <x v="9"/>
    <n v="3"/>
    <x v="67"/>
    <x v="74"/>
    <x v="68"/>
    <x v="119"/>
    <x v="9"/>
    <x v="5"/>
    <x v="15"/>
  </r>
  <r>
    <n v="126"/>
    <x v="125"/>
    <d v="2021-11-16T18:35:22"/>
    <x v="0"/>
    <x v="2"/>
    <x v="7"/>
    <s v="Survey"/>
    <x v="7"/>
    <n v="4"/>
    <x v="24"/>
    <x v="39"/>
    <x v="7"/>
    <x v="120"/>
    <x v="19"/>
    <x v="4"/>
    <x v="20"/>
  </r>
  <r>
    <n v="127"/>
    <x v="126"/>
    <d v="2021-10-11T02:46:05"/>
    <x v="10"/>
    <x v="2"/>
    <x v="0"/>
    <s v="Customer Support"/>
    <x v="0"/>
    <n v="10"/>
    <x v="68"/>
    <x v="75"/>
    <x v="64"/>
    <x v="16"/>
    <x v="7"/>
    <x v="5"/>
    <x v="67"/>
  </r>
  <r>
    <n v="128"/>
    <x v="127"/>
    <d v="2022-11-27T05:28:40"/>
    <x v="0"/>
    <x v="0"/>
    <x v="23"/>
    <s v="Survey"/>
    <x v="6"/>
    <n v="7"/>
    <x v="15"/>
    <x v="47"/>
    <x v="73"/>
    <x v="121"/>
    <x v="15"/>
    <x v="4"/>
    <x v="16"/>
  </r>
  <r>
    <n v="129"/>
    <x v="128"/>
    <d v="2022-03-01T16:43:26"/>
    <x v="8"/>
    <x v="0"/>
    <x v="18"/>
    <s v="Survey"/>
    <x v="0"/>
    <n v="1"/>
    <x v="69"/>
    <x v="76"/>
    <x v="74"/>
    <x v="122"/>
    <x v="10"/>
    <x v="2"/>
    <x v="16"/>
  </r>
  <r>
    <n v="130"/>
    <x v="129"/>
    <d v="2023-04-13T09:42:32"/>
    <x v="7"/>
    <x v="1"/>
    <x v="20"/>
    <s v="Customer Support"/>
    <x v="2"/>
    <n v="4"/>
    <x v="64"/>
    <x v="34"/>
    <x v="32"/>
    <x v="123"/>
    <x v="10"/>
    <x v="4"/>
    <x v="69"/>
  </r>
  <r>
    <n v="131"/>
    <x v="130"/>
    <d v="2021-02-08T21:13:03"/>
    <x v="9"/>
    <x v="2"/>
    <x v="13"/>
    <s v="App Review"/>
    <x v="0"/>
    <n v="5"/>
    <x v="66"/>
    <x v="16"/>
    <x v="54"/>
    <x v="124"/>
    <x v="19"/>
    <x v="2"/>
    <x v="62"/>
  </r>
  <r>
    <n v="132"/>
    <x v="131"/>
    <d v="2021-01-31T15:56:47"/>
    <x v="2"/>
    <x v="2"/>
    <x v="9"/>
    <s v="App Review"/>
    <x v="6"/>
    <n v="8"/>
    <x v="1"/>
    <x v="55"/>
    <x v="75"/>
    <x v="125"/>
    <x v="8"/>
    <x v="4"/>
    <x v="46"/>
  </r>
  <r>
    <n v="133"/>
    <x v="132"/>
    <d v="2023-07-11T06:21:11"/>
    <x v="11"/>
    <x v="1"/>
    <x v="10"/>
    <s v="Survey"/>
    <x v="5"/>
    <n v="4"/>
    <x v="0"/>
    <x v="58"/>
    <x v="76"/>
    <x v="126"/>
    <x v="7"/>
    <x v="2"/>
    <x v="18"/>
  </r>
  <r>
    <n v="134"/>
    <x v="133"/>
    <d v="2020-01-20T13:49:36"/>
    <x v="2"/>
    <x v="3"/>
    <x v="5"/>
    <s v="Survey"/>
    <x v="2"/>
    <n v="8"/>
    <x v="25"/>
    <x v="58"/>
    <x v="77"/>
    <x v="127"/>
    <x v="13"/>
    <x v="0"/>
    <x v="40"/>
  </r>
  <r>
    <n v="135"/>
    <x v="134"/>
    <d v="2021-01-03T16:23:17"/>
    <x v="2"/>
    <x v="2"/>
    <x v="18"/>
    <s v="Survey"/>
    <x v="6"/>
    <n v="4"/>
    <x v="51"/>
    <x v="35"/>
    <x v="78"/>
    <x v="128"/>
    <x v="13"/>
    <x v="1"/>
    <x v="70"/>
  </r>
  <r>
    <n v="136"/>
    <x v="135"/>
    <d v="2023-07-19T06:25:31"/>
    <x v="11"/>
    <x v="1"/>
    <x v="10"/>
    <s v="Customer Support"/>
    <x v="4"/>
    <n v="7"/>
    <x v="70"/>
    <x v="20"/>
    <x v="79"/>
    <x v="129"/>
    <x v="6"/>
    <x v="1"/>
    <x v="18"/>
  </r>
  <r>
    <n v="137"/>
    <x v="136"/>
    <d v="2022-02-02T00:06:39"/>
    <x v="9"/>
    <x v="0"/>
    <x v="17"/>
    <s v="Survey"/>
    <x v="7"/>
    <n v="9"/>
    <x v="71"/>
    <x v="29"/>
    <x v="43"/>
    <x v="130"/>
    <x v="0"/>
    <x v="1"/>
    <x v="71"/>
  </r>
  <r>
    <n v="138"/>
    <x v="137"/>
    <d v="2023-01-01T20:38:12"/>
    <x v="2"/>
    <x v="1"/>
    <x v="4"/>
    <s v="Customer Support"/>
    <x v="7"/>
    <n v="10"/>
    <x v="72"/>
    <x v="22"/>
    <x v="23"/>
    <x v="131"/>
    <x v="12"/>
    <x v="5"/>
    <x v="72"/>
  </r>
  <r>
    <n v="139"/>
    <x v="138"/>
    <d v="2020-02-10T23:42:20"/>
    <x v="9"/>
    <x v="3"/>
    <x v="22"/>
    <s v="Survey"/>
    <x v="6"/>
    <n v="1"/>
    <x v="29"/>
    <x v="77"/>
    <x v="41"/>
    <x v="132"/>
    <x v="4"/>
    <x v="5"/>
    <x v="73"/>
  </r>
  <r>
    <n v="140"/>
    <x v="139"/>
    <d v="2022-01-25T13:12:10"/>
    <x v="2"/>
    <x v="0"/>
    <x v="5"/>
    <s v="Survey"/>
    <x v="1"/>
    <n v="7"/>
    <x v="40"/>
    <x v="78"/>
    <x v="80"/>
    <x v="133"/>
    <x v="18"/>
    <x v="2"/>
    <x v="72"/>
  </r>
  <r>
    <n v="141"/>
    <x v="140"/>
    <d v="2022-08-20T17:43:59"/>
    <x v="3"/>
    <x v="0"/>
    <x v="21"/>
    <s v="App Review"/>
    <x v="2"/>
    <n v="10"/>
    <x v="24"/>
    <x v="42"/>
    <x v="38"/>
    <x v="134"/>
    <x v="5"/>
    <x v="1"/>
    <x v="74"/>
  </r>
  <r>
    <n v="142"/>
    <x v="141"/>
    <d v="2022-12-15T12:18:45"/>
    <x v="4"/>
    <x v="0"/>
    <x v="3"/>
    <s v="App Review"/>
    <x v="5"/>
    <n v="10"/>
    <x v="60"/>
    <x v="45"/>
    <x v="24"/>
    <x v="135"/>
    <x v="15"/>
    <x v="5"/>
    <x v="35"/>
  </r>
  <r>
    <n v="143"/>
    <x v="142"/>
    <d v="2023-06-04T20:13:02"/>
    <x v="5"/>
    <x v="1"/>
    <x v="4"/>
    <s v="Survey"/>
    <x v="0"/>
    <n v="9"/>
    <x v="57"/>
    <x v="74"/>
    <x v="14"/>
    <x v="136"/>
    <x v="1"/>
    <x v="1"/>
    <x v="49"/>
  </r>
  <r>
    <n v="144"/>
    <x v="143"/>
    <d v="2021-04-19T18:54:57"/>
    <x v="7"/>
    <x v="2"/>
    <x v="7"/>
    <s v="App Review"/>
    <x v="7"/>
    <n v="9"/>
    <x v="43"/>
    <x v="72"/>
    <x v="81"/>
    <x v="137"/>
    <x v="4"/>
    <x v="3"/>
    <x v="3"/>
  </r>
  <r>
    <n v="145"/>
    <x v="144"/>
    <d v="2020-01-09T22:12:09"/>
    <x v="2"/>
    <x v="3"/>
    <x v="19"/>
    <s v="Survey"/>
    <x v="4"/>
    <n v="6"/>
    <x v="0"/>
    <x v="22"/>
    <x v="33"/>
    <x v="138"/>
    <x v="11"/>
    <x v="1"/>
    <x v="65"/>
  </r>
  <r>
    <n v="146"/>
    <x v="145"/>
    <d v="2023-01-12T16:35:35"/>
    <x v="2"/>
    <x v="1"/>
    <x v="18"/>
    <s v="Customer Support"/>
    <x v="9"/>
    <n v="7"/>
    <x v="63"/>
    <x v="7"/>
    <x v="12"/>
    <x v="139"/>
    <x v="10"/>
    <x v="4"/>
    <x v="75"/>
  </r>
  <r>
    <n v="147"/>
    <x v="146"/>
    <d v="2022-04-19T21:16:52"/>
    <x v="7"/>
    <x v="0"/>
    <x v="13"/>
    <s v="Survey"/>
    <x v="8"/>
    <n v="2"/>
    <x v="29"/>
    <x v="37"/>
    <x v="33"/>
    <x v="140"/>
    <x v="1"/>
    <x v="1"/>
    <x v="33"/>
  </r>
  <r>
    <n v="148"/>
    <x v="147"/>
    <d v="2021-12-11T00:19:58"/>
    <x v="4"/>
    <x v="2"/>
    <x v="17"/>
    <s v="Survey"/>
    <x v="4"/>
    <n v="10"/>
    <x v="62"/>
    <x v="53"/>
    <x v="54"/>
    <x v="141"/>
    <x v="15"/>
    <x v="0"/>
    <x v="76"/>
  </r>
  <r>
    <n v="149"/>
    <x v="148"/>
    <d v="2022-03-28T19:17:34"/>
    <x v="8"/>
    <x v="0"/>
    <x v="11"/>
    <s v="App Review"/>
    <x v="3"/>
    <n v="2"/>
    <x v="58"/>
    <x v="44"/>
    <x v="61"/>
    <x v="142"/>
    <x v="9"/>
    <x v="4"/>
    <x v="69"/>
  </r>
  <r>
    <n v="150"/>
    <x v="149"/>
    <d v="2021-09-02T04:04:07"/>
    <x v="6"/>
    <x v="2"/>
    <x v="6"/>
    <s v="Survey"/>
    <x v="8"/>
    <n v="3"/>
    <x v="52"/>
    <x v="79"/>
    <x v="80"/>
    <x v="143"/>
    <x v="3"/>
    <x v="1"/>
    <x v="50"/>
  </r>
  <r>
    <n v="151"/>
    <x v="150"/>
    <d v="2021-12-08T09:11:31"/>
    <x v="4"/>
    <x v="2"/>
    <x v="20"/>
    <s v="Customer Support"/>
    <x v="2"/>
    <n v="4"/>
    <x v="73"/>
    <x v="8"/>
    <x v="82"/>
    <x v="144"/>
    <x v="18"/>
    <x v="0"/>
    <x v="58"/>
  </r>
  <r>
    <n v="152"/>
    <x v="151"/>
    <d v="2021-08-12T05:09:05"/>
    <x v="3"/>
    <x v="2"/>
    <x v="23"/>
    <s v="Customer Support"/>
    <x v="6"/>
    <n v="1"/>
    <x v="64"/>
    <x v="59"/>
    <x v="67"/>
    <x v="145"/>
    <x v="14"/>
    <x v="0"/>
    <x v="22"/>
  </r>
  <r>
    <n v="153"/>
    <x v="152"/>
    <d v="2023-07-01T22:58:52"/>
    <x v="11"/>
    <x v="1"/>
    <x v="19"/>
    <s v="App Review"/>
    <x v="8"/>
    <n v="5"/>
    <x v="14"/>
    <x v="72"/>
    <x v="72"/>
    <x v="146"/>
    <x v="5"/>
    <x v="3"/>
    <x v="20"/>
  </r>
  <r>
    <n v="154"/>
    <x v="153"/>
    <d v="2020-06-06T00:50:21"/>
    <x v="5"/>
    <x v="3"/>
    <x v="17"/>
    <s v="App Review"/>
    <x v="6"/>
    <n v="7"/>
    <x v="37"/>
    <x v="57"/>
    <x v="83"/>
    <x v="147"/>
    <x v="18"/>
    <x v="3"/>
    <x v="7"/>
  </r>
  <r>
    <n v="155"/>
    <x v="154"/>
    <d v="2023-07-23T21:07:24"/>
    <x v="11"/>
    <x v="1"/>
    <x v="13"/>
    <s v="Survey"/>
    <x v="6"/>
    <n v="3"/>
    <x v="52"/>
    <x v="43"/>
    <x v="12"/>
    <x v="148"/>
    <x v="15"/>
    <x v="3"/>
    <x v="27"/>
  </r>
  <r>
    <n v="156"/>
    <x v="155"/>
    <d v="2022-12-26T22:00:07"/>
    <x v="4"/>
    <x v="0"/>
    <x v="19"/>
    <s v="App Review"/>
    <x v="6"/>
    <n v="2"/>
    <x v="74"/>
    <x v="63"/>
    <x v="80"/>
    <x v="149"/>
    <x v="5"/>
    <x v="5"/>
    <x v="26"/>
  </r>
  <r>
    <n v="157"/>
    <x v="156"/>
    <d v="2020-03-19T16:15:05"/>
    <x v="8"/>
    <x v="3"/>
    <x v="18"/>
    <s v="App Review"/>
    <x v="9"/>
    <n v="7"/>
    <x v="27"/>
    <x v="59"/>
    <x v="6"/>
    <x v="150"/>
    <x v="6"/>
    <x v="1"/>
    <x v="44"/>
  </r>
  <r>
    <n v="158"/>
    <x v="157"/>
    <d v="2021-06-23T04:34:00"/>
    <x v="5"/>
    <x v="2"/>
    <x v="6"/>
    <s v="App Review"/>
    <x v="2"/>
    <n v="6"/>
    <x v="75"/>
    <x v="78"/>
    <x v="84"/>
    <x v="151"/>
    <x v="0"/>
    <x v="5"/>
    <x v="45"/>
  </r>
  <r>
    <n v="159"/>
    <x v="158"/>
    <d v="2021-03-29T00:19:31"/>
    <x v="8"/>
    <x v="2"/>
    <x v="17"/>
    <s v="App Review"/>
    <x v="2"/>
    <n v="3"/>
    <x v="76"/>
    <x v="55"/>
    <x v="66"/>
    <x v="152"/>
    <x v="9"/>
    <x v="1"/>
    <x v="77"/>
  </r>
  <r>
    <n v="160"/>
    <x v="159"/>
    <d v="2021-05-28T14:31:54"/>
    <x v="1"/>
    <x v="2"/>
    <x v="1"/>
    <s v="Customer Support"/>
    <x v="5"/>
    <n v="10"/>
    <x v="45"/>
    <x v="68"/>
    <x v="63"/>
    <x v="153"/>
    <x v="4"/>
    <x v="2"/>
    <x v="56"/>
  </r>
  <r>
    <n v="161"/>
    <x v="160"/>
    <d v="2021-02-05T04:53:23"/>
    <x v="9"/>
    <x v="2"/>
    <x v="6"/>
    <s v="Survey"/>
    <x v="0"/>
    <n v="2"/>
    <x v="77"/>
    <x v="80"/>
    <x v="74"/>
    <x v="154"/>
    <x v="8"/>
    <x v="5"/>
    <x v="27"/>
  </r>
  <r>
    <n v="162"/>
    <x v="161"/>
    <d v="2020-02-06T07:36:28"/>
    <x v="9"/>
    <x v="3"/>
    <x v="2"/>
    <s v="App Review"/>
    <x v="4"/>
    <n v="2"/>
    <x v="78"/>
    <x v="35"/>
    <x v="68"/>
    <x v="155"/>
    <x v="4"/>
    <x v="3"/>
    <x v="61"/>
  </r>
  <r>
    <n v="163"/>
    <x v="162"/>
    <d v="2023-05-08T11:12:19"/>
    <x v="1"/>
    <x v="1"/>
    <x v="12"/>
    <s v="App Review"/>
    <x v="5"/>
    <n v="3"/>
    <x v="12"/>
    <x v="34"/>
    <x v="51"/>
    <x v="156"/>
    <x v="19"/>
    <x v="0"/>
    <x v="35"/>
  </r>
  <r>
    <n v="164"/>
    <x v="163"/>
    <d v="2020-08-09T10:25:09"/>
    <x v="3"/>
    <x v="3"/>
    <x v="15"/>
    <s v="App Review"/>
    <x v="3"/>
    <n v="6"/>
    <x v="32"/>
    <x v="12"/>
    <x v="18"/>
    <x v="30"/>
    <x v="10"/>
    <x v="1"/>
    <x v="28"/>
  </r>
  <r>
    <n v="165"/>
    <x v="164"/>
    <d v="2021-10-31T00:44:29"/>
    <x v="10"/>
    <x v="2"/>
    <x v="17"/>
    <s v="Survey"/>
    <x v="0"/>
    <n v="2"/>
    <x v="9"/>
    <x v="31"/>
    <x v="82"/>
    <x v="157"/>
    <x v="11"/>
    <x v="3"/>
    <x v="54"/>
  </r>
  <r>
    <n v="166"/>
    <x v="165"/>
    <d v="2020-04-21T12:54:28"/>
    <x v="7"/>
    <x v="3"/>
    <x v="3"/>
    <s v="Customer Support"/>
    <x v="8"/>
    <n v="1"/>
    <x v="38"/>
    <x v="64"/>
    <x v="58"/>
    <x v="158"/>
    <x v="9"/>
    <x v="3"/>
    <x v="44"/>
  </r>
  <r>
    <n v="167"/>
    <x v="166"/>
    <d v="2022-10-16T07:57:52"/>
    <x v="10"/>
    <x v="0"/>
    <x v="2"/>
    <s v="App Review"/>
    <x v="2"/>
    <n v="1"/>
    <x v="10"/>
    <x v="36"/>
    <x v="6"/>
    <x v="159"/>
    <x v="9"/>
    <x v="0"/>
    <x v="25"/>
  </r>
  <r>
    <n v="168"/>
    <x v="167"/>
    <d v="2023-07-07T08:46:11"/>
    <x v="11"/>
    <x v="1"/>
    <x v="8"/>
    <s v="Survey"/>
    <x v="1"/>
    <n v="10"/>
    <x v="30"/>
    <x v="75"/>
    <x v="12"/>
    <x v="160"/>
    <x v="13"/>
    <x v="2"/>
    <x v="27"/>
  </r>
  <r>
    <n v="169"/>
    <x v="168"/>
    <d v="2021-11-08T09:51:28"/>
    <x v="0"/>
    <x v="2"/>
    <x v="20"/>
    <s v="Survey"/>
    <x v="8"/>
    <n v="9"/>
    <x v="79"/>
    <x v="60"/>
    <x v="14"/>
    <x v="161"/>
    <x v="12"/>
    <x v="2"/>
    <x v="66"/>
  </r>
  <r>
    <n v="170"/>
    <x v="169"/>
    <d v="2022-05-28T14:25:55"/>
    <x v="1"/>
    <x v="0"/>
    <x v="1"/>
    <s v="App Review"/>
    <x v="4"/>
    <n v="3"/>
    <x v="67"/>
    <x v="81"/>
    <x v="9"/>
    <x v="80"/>
    <x v="1"/>
    <x v="5"/>
    <x v="78"/>
  </r>
  <r>
    <n v="171"/>
    <x v="170"/>
    <d v="2021-05-22T08:29:52"/>
    <x v="1"/>
    <x v="2"/>
    <x v="8"/>
    <s v="Customer Support"/>
    <x v="4"/>
    <n v="5"/>
    <x v="78"/>
    <x v="13"/>
    <x v="55"/>
    <x v="162"/>
    <x v="12"/>
    <x v="4"/>
    <x v="10"/>
  </r>
  <r>
    <n v="172"/>
    <x v="171"/>
    <d v="2020-09-07T13:30:25"/>
    <x v="6"/>
    <x v="3"/>
    <x v="5"/>
    <s v="Survey"/>
    <x v="1"/>
    <n v="1"/>
    <x v="80"/>
    <x v="65"/>
    <x v="39"/>
    <x v="163"/>
    <x v="6"/>
    <x v="3"/>
    <x v="71"/>
  </r>
  <r>
    <n v="173"/>
    <x v="172"/>
    <d v="2022-09-14T21:58:12"/>
    <x v="6"/>
    <x v="0"/>
    <x v="13"/>
    <s v="App Review"/>
    <x v="9"/>
    <n v="8"/>
    <x v="9"/>
    <x v="7"/>
    <x v="21"/>
    <x v="164"/>
    <x v="13"/>
    <x v="2"/>
    <x v="79"/>
  </r>
  <r>
    <n v="174"/>
    <x v="173"/>
    <d v="2021-10-21T02:21:00"/>
    <x v="10"/>
    <x v="2"/>
    <x v="0"/>
    <s v="Survey"/>
    <x v="3"/>
    <n v="2"/>
    <x v="81"/>
    <x v="47"/>
    <x v="78"/>
    <x v="165"/>
    <x v="1"/>
    <x v="5"/>
    <x v="10"/>
  </r>
  <r>
    <n v="175"/>
    <x v="174"/>
    <d v="2020-10-15T23:58:25"/>
    <x v="10"/>
    <x v="3"/>
    <x v="22"/>
    <s v="Survey"/>
    <x v="9"/>
    <n v="4"/>
    <x v="81"/>
    <x v="9"/>
    <x v="68"/>
    <x v="166"/>
    <x v="9"/>
    <x v="1"/>
    <x v="28"/>
  </r>
  <r>
    <n v="176"/>
    <x v="175"/>
    <d v="2021-12-28T18:53:59"/>
    <x v="4"/>
    <x v="2"/>
    <x v="7"/>
    <s v="Customer Support"/>
    <x v="6"/>
    <n v="4"/>
    <x v="80"/>
    <x v="4"/>
    <x v="28"/>
    <x v="167"/>
    <x v="10"/>
    <x v="0"/>
    <x v="2"/>
  </r>
  <r>
    <n v="177"/>
    <x v="176"/>
    <d v="2022-07-02T10:31:06"/>
    <x v="11"/>
    <x v="0"/>
    <x v="15"/>
    <s v="Survey"/>
    <x v="9"/>
    <n v="1"/>
    <x v="56"/>
    <x v="66"/>
    <x v="6"/>
    <x v="168"/>
    <x v="12"/>
    <x v="4"/>
    <x v="80"/>
  </r>
  <r>
    <n v="178"/>
    <x v="177"/>
    <d v="2022-01-10T15:40:28"/>
    <x v="2"/>
    <x v="0"/>
    <x v="9"/>
    <s v="Customer Support"/>
    <x v="7"/>
    <n v="9"/>
    <x v="82"/>
    <x v="9"/>
    <x v="4"/>
    <x v="169"/>
    <x v="14"/>
    <x v="4"/>
    <x v="70"/>
  </r>
  <r>
    <n v="179"/>
    <x v="178"/>
    <d v="2023-09-04T21:15:19"/>
    <x v="6"/>
    <x v="1"/>
    <x v="13"/>
    <s v="Customer Support"/>
    <x v="7"/>
    <n v="6"/>
    <x v="21"/>
    <x v="48"/>
    <x v="54"/>
    <x v="170"/>
    <x v="2"/>
    <x v="4"/>
    <x v="81"/>
  </r>
  <r>
    <n v="180"/>
    <x v="179"/>
    <d v="2020-05-01T02:21:07"/>
    <x v="1"/>
    <x v="3"/>
    <x v="0"/>
    <s v="Survey"/>
    <x v="6"/>
    <n v="4"/>
    <x v="18"/>
    <x v="82"/>
    <x v="3"/>
    <x v="59"/>
    <x v="2"/>
    <x v="5"/>
    <x v="64"/>
  </r>
  <r>
    <n v="181"/>
    <x v="180"/>
    <d v="2023-08-22T21:25:23"/>
    <x v="3"/>
    <x v="1"/>
    <x v="13"/>
    <s v="Customer Support"/>
    <x v="2"/>
    <n v="9"/>
    <x v="83"/>
    <x v="83"/>
    <x v="75"/>
    <x v="133"/>
    <x v="7"/>
    <x v="5"/>
    <x v="64"/>
  </r>
  <r>
    <n v="182"/>
    <x v="181"/>
    <d v="2023-07-10T09:26:01"/>
    <x v="11"/>
    <x v="1"/>
    <x v="20"/>
    <s v="Customer Support"/>
    <x v="0"/>
    <n v="1"/>
    <x v="68"/>
    <x v="9"/>
    <x v="57"/>
    <x v="171"/>
    <x v="15"/>
    <x v="1"/>
    <x v="56"/>
  </r>
  <r>
    <n v="183"/>
    <x v="182"/>
    <d v="2020-05-14T01:11:23"/>
    <x v="1"/>
    <x v="3"/>
    <x v="16"/>
    <s v="Customer Support"/>
    <x v="4"/>
    <n v="8"/>
    <x v="84"/>
    <x v="30"/>
    <x v="73"/>
    <x v="172"/>
    <x v="0"/>
    <x v="0"/>
    <x v="43"/>
  </r>
  <r>
    <n v="184"/>
    <x v="183"/>
    <d v="2021-10-31T08:59:23"/>
    <x v="10"/>
    <x v="2"/>
    <x v="8"/>
    <s v="Survey"/>
    <x v="0"/>
    <n v="3"/>
    <x v="49"/>
    <x v="46"/>
    <x v="18"/>
    <x v="173"/>
    <x v="9"/>
    <x v="1"/>
    <x v="20"/>
  </r>
  <r>
    <n v="185"/>
    <x v="184"/>
    <d v="2020-04-07T13:27:07"/>
    <x v="7"/>
    <x v="3"/>
    <x v="5"/>
    <s v="App Review"/>
    <x v="4"/>
    <n v="10"/>
    <x v="31"/>
    <x v="38"/>
    <x v="85"/>
    <x v="174"/>
    <x v="13"/>
    <x v="4"/>
    <x v="58"/>
  </r>
  <r>
    <n v="186"/>
    <x v="185"/>
    <d v="2021-10-14T15:47:04"/>
    <x v="10"/>
    <x v="2"/>
    <x v="9"/>
    <s v="Survey"/>
    <x v="3"/>
    <n v="5"/>
    <x v="3"/>
    <x v="40"/>
    <x v="11"/>
    <x v="175"/>
    <x v="1"/>
    <x v="4"/>
    <x v="58"/>
  </r>
  <r>
    <n v="187"/>
    <x v="186"/>
    <d v="2021-06-28T15:58:54"/>
    <x v="5"/>
    <x v="2"/>
    <x v="9"/>
    <s v="Survey"/>
    <x v="3"/>
    <n v="4"/>
    <x v="29"/>
    <x v="74"/>
    <x v="35"/>
    <x v="176"/>
    <x v="5"/>
    <x v="4"/>
    <x v="0"/>
  </r>
  <r>
    <n v="188"/>
    <x v="187"/>
    <d v="2022-01-09T02:44:37"/>
    <x v="2"/>
    <x v="0"/>
    <x v="0"/>
    <s v="Survey"/>
    <x v="1"/>
    <n v="3"/>
    <x v="64"/>
    <x v="63"/>
    <x v="86"/>
    <x v="177"/>
    <x v="18"/>
    <x v="2"/>
    <x v="71"/>
  </r>
  <r>
    <n v="189"/>
    <x v="188"/>
    <d v="2021-03-07T09:30:53"/>
    <x v="8"/>
    <x v="2"/>
    <x v="20"/>
    <s v="Survey"/>
    <x v="6"/>
    <n v="10"/>
    <x v="14"/>
    <x v="10"/>
    <x v="74"/>
    <x v="178"/>
    <x v="1"/>
    <x v="1"/>
    <x v="82"/>
  </r>
  <r>
    <n v="190"/>
    <x v="189"/>
    <d v="2021-03-12T04:22:56"/>
    <x v="8"/>
    <x v="2"/>
    <x v="6"/>
    <s v="Customer Support"/>
    <x v="2"/>
    <n v="9"/>
    <x v="20"/>
    <x v="6"/>
    <x v="65"/>
    <x v="179"/>
    <x v="6"/>
    <x v="1"/>
    <x v="44"/>
  </r>
  <r>
    <n v="191"/>
    <x v="190"/>
    <d v="2023-01-29T17:07:22"/>
    <x v="2"/>
    <x v="1"/>
    <x v="21"/>
    <s v="Customer Support"/>
    <x v="9"/>
    <n v="1"/>
    <x v="84"/>
    <x v="15"/>
    <x v="77"/>
    <x v="180"/>
    <x v="7"/>
    <x v="3"/>
    <x v="66"/>
  </r>
  <r>
    <n v="192"/>
    <x v="191"/>
    <d v="2020-04-05T10:27:25"/>
    <x v="7"/>
    <x v="3"/>
    <x v="15"/>
    <s v="Survey"/>
    <x v="8"/>
    <n v="4"/>
    <x v="63"/>
    <x v="66"/>
    <x v="22"/>
    <x v="181"/>
    <x v="7"/>
    <x v="5"/>
    <x v="41"/>
  </r>
  <r>
    <n v="193"/>
    <x v="192"/>
    <d v="2020-02-26T23:17:59"/>
    <x v="9"/>
    <x v="3"/>
    <x v="22"/>
    <s v="Customer Support"/>
    <x v="2"/>
    <n v="4"/>
    <x v="85"/>
    <x v="84"/>
    <x v="76"/>
    <x v="182"/>
    <x v="6"/>
    <x v="3"/>
    <x v="83"/>
  </r>
  <r>
    <n v="194"/>
    <x v="193"/>
    <d v="2020-04-23T22:34:53"/>
    <x v="7"/>
    <x v="3"/>
    <x v="19"/>
    <s v="Customer Support"/>
    <x v="3"/>
    <n v="8"/>
    <x v="60"/>
    <x v="67"/>
    <x v="59"/>
    <x v="183"/>
    <x v="6"/>
    <x v="2"/>
    <x v="32"/>
  </r>
  <r>
    <n v="195"/>
    <x v="194"/>
    <d v="2020-09-28T00:20:24"/>
    <x v="6"/>
    <x v="3"/>
    <x v="17"/>
    <s v="App Review"/>
    <x v="8"/>
    <n v="9"/>
    <x v="3"/>
    <x v="85"/>
    <x v="84"/>
    <x v="56"/>
    <x v="0"/>
    <x v="4"/>
    <x v="27"/>
  </r>
  <r>
    <n v="196"/>
    <x v="195"/>
    <d v="2021-12-09T08:58:09"/>
    <x v="4"/>
    <x v="2"/>
    <x v="8"/>
    <s v="App Review"/>
    <x v="0"/>
    <n v="1"/>
    <x v="62"/>
    <x v="59"/>
    <x v="46"/>
    <x v="184"/>
    <x v="2"/>
    <x v="4"/>
    <x v="34"/>
  </r>
  <r>
    <n v="197"/>
    <x v="196"/>
    <d v="2022-10-07T20:56:08"/>
    <x v="10"/>
    <x v="0"/>
    <x v="4"/>
    <s v="App Review"/>
    <x v="6"/>
    <n v="9"/>
    <x v="43"/>
    <x v="73"/>
    <x v="14"/>
    <x v="185"/>
    <x v="13"/>
    <x v="5"/>
    <x v="62"/>
  </r>
  <r>
    <n v="198"/>
    <x v="197"/>
    <d v="2021-07-25T03:57:44"/>
    <x v="11"/>
    <x v="2"/>
    <x v="14"/>
    <s v="Survey"/>
    <x v="5"/>
    <n v="10"/>
    <x v="68"/>
    <x v="73"/>
    <x v="31"/>
    <x v="186"/>
    <x v="14"/>
    <x v="2"/>
    <x v="38"/>
  </r>
  <r>
    <n v="199"/>
    <x v="198"/>
    <d v="2022-03-05T10:34:14"/>
    <x v="8"/>
    <x v="0"/>
    <x v="15"/>
    <s v="Survey"/>
    <x v="6"/>
    <n v="5"/>
    <x v="40"/>
    <x v="86"/>
    <x v="87"/>
    <x v="187"/>
    <x v="7"/>
    <x v="3"/>
    <x v="65"/>
  </r>
  <r>
    <n v="200"/>
    <x v="199"/>
    <d v="2022-12-29T21:21:33"/>
    <x v="4"/>
    <x v="0"/>
    <x v="13"/>
    <s v="Customer Support"/>
    <x v="1"/>
    <n v="4"/>
    <x v="22"/>
    <x v="3"/>
    <x v="75"/>
    <x v="188"/>
    <x v="7"/>
    <x v="4"/>
    <x v="24"/>
  </r>
  <r>
    <n v="201"/>
    <x v="200"/>
    <d v="2023-08-17T01:15:57"/>
    <x v="3"/>
    <x v="1"/>
    <x v="16"/>
    <s v="App Review"/>
    <x v="4"/>
    <n v="3"/>
    <x v="41"/>
    <x v="11"/>
    <x v="35"/>
    <x v="189"/>
    <x v="11"/>
    <x v="2"/>
    <x v="13"/>
  </r>
  <r>
    <n v="202"/>
    <x v="201"/>
    <d v="2020-07-09T04:33:47"/>
    <x v="11"/>
    <x v="3"/>
    <x v="6"/>
    <s v="Customer Support"/>
    <x v="2"/>
    <n v="10"/>
    <x v="53"/>
    <x v="71"/>
    <x v="9"/>
    <x v="190"/>
    <x v="16"/>
    <x v="0"/>
    <x v="72"/>
  </r>
  <r>
    <n v="203"/>
    <x v="202"/>
    <d v="2020-05-13T03:44:18"/>
    <x v="1"/>
    <x v="3"/>
    <x v="14"/>
    <s v="App Review"/>
    <x v="7"/>
    <n v="2"/>
    <x v="3"/>
    <x v="38"/>
    <x v="50"/>
    <x v="191"/>
    <x v="15"/>
    <x v="2"/>
    <x v="37"/>
  </r>
  <r>
    <n v="204"/>
    <x v="203"/>
    <d v="2021-11-27T19:35:38"/>
    <x v="0"/>
    <x v="2"/>
    <x v="11"/>
    <s v="App Review"/>
    <x v="9"/>
    <n v="6"/>
    <x v="27"/>
    <x v="56"/>
    <x v="12"/>
    <x v="20"/>
    <x v="1"/>
    <x v="1"/>
    <x v="56"/>
  </r>
  <r>
    <n v="205"/>
    <x v="204"/>
    <d v="2021-04-11T15:53:35"/>
    <x v="7"/>
    <x v="2"/>
    <x v="9"/>
    <s v="Survey"/>
    <x v="4"/>
    <n v="7"/>
    <x v="72"/>
    <x v="71"/>
    <x v="30"/>
    <x v="192"/>
    <x v="10"/>
    <x v="1"/>
    <x v="84"/>
  </r>
  <r>
    <n v="206"/>
    <x v="205"/>
    <d v="2022-08-03T01:01:05"/>
    <x v="3"/>
    <x v="0"/>
    <x v="16"/>
    <s v="App Review"/>
    <x v="8"/>
    <n v="4"/>
    <x v="71"/>
    <x v="17"/>
    <x v="88"/>
    <x v="193"/>
    <x v="16"/>
    <x v="0"/>
    <x v="47"/>
  </r>
  <r>
    <n v="207"/>
    <x v="206"/>
    <d v="2020-08-27T22:34:52"/>
    <x v="3"/>
    <x v="3"/>
    <x v="19"/>
    <s v="App Review"/>
    <x v="4"/>
    <n v="8"/>
    <x v="25"/>
    <x v="11"/>
    <x v="89"/>
    <x v="194"/>
    <x v="1"/>
    <x v="4"/>
    <x v="4"/>
  </r>
  <r>
    <n v="208"/>
    <x v="207"/>
    <d v="2023-01-28T09:08:02"/>
    <x v="2"/>
    <x v="1"/>
    <x v="20"/>
    <s v="App Review"/>
    <x v="5"/>
    <n v="10"/>
    <x v="26"/>
    <x v="51"/>
    <x v="69"/>
    <x v="195"/>
    <x v="13"/>
    <x v="0"/>
    <x v="80"/>
  </r>
  <r>
    <n v="209"/>
    <x v="208"/>
    <d v="2020-09-03T18:37:50"/>
    <x v="6"/>
    <x v="3"/>
    <x v="7"/>
    <s v="Survey"/>
    <x v="4"/>
    <n v="1"/>
    <x v="62"/>
    <x v="30"/>
    <x v="34"/>
    <x v="196"/>
    <x v="11"/>
    <x v="5"/>
    <x v="14"/>
  </r>
  <r>
    <n v="210"/>
    <x v="209"/>
    <d v="2020-08-20T19:27:10"/>
    <x v="3"/>
    <x v="3"/>
    <x v="11"/>
    <s v="App Review"/>
    <x v="4"/>
    <n v="9"/>
    <x v="7"/>
    <x v="31"/>
    <x v="85"/>
    <x v="197"/>
    <x v="10"/>
    <x v="4"/>
    <x v="85"/>
  </r>
  <r>
    <n v="211"/>
    <x v="210"/>
    <d v="2023-02-12T12:49:37"/>
    <x v="9"/>
    <x v="1"/>
    <x v="3"/>
    <s v="Survey"/>
    <x v="8"/>
    <n v="10"/>
    <x v="20"/>
    <x v="1"/>
    <x v="5"/>
    <x v="198"/>
    <x v="0"/>
    <x v="1"/>
    <x v="86"/>
  </r>
  <r>
    <n v="212"/>
    <x v="211"/>
    <d v="2020-09-04T14:02:20"/>
    <x v="6"/>
    <x v="3"/>
    <x v="1"/>
    <s v="Customer Support"/>
    <x v="9"/>
    <n v="4"/>
    <x v="78"/>
    <x v="49"/>
    <x v="64"/>
    <x v="65"/>
    <x v="3"/>
    <x v="0"/>
    <x v="16"/>
  </r>
  <r>
    <n v="213"/>
    <x v="212"/>
    <d v="2022-02-08T16:30:06"/>
    <x v="9"/>
    <x v="0"/>
    <x v="18"/>
    <s v="Survey"/>
    <x v="8"/>
    <n v="8"/>
    <x v="41"/>
    <x v="30"/>
    <x v="63"/>
    <x v="108"/>
    <x v="11"/>
    <x v="1"/>
    <x v="69"/>
  </r>
  <r>
    <n v="214"/>
    <x v="213"/>
    <d v="2023-07-09T17:21:30"/>
    <x v="11"/>
    <x v="1"/>
    <x v="21"/>
    <s v="Customer Support"/>
    <x v="8"/>
    <n v="1"/>
    <x v="50"/>
    <x v="63"/>
    <x v="33"/>
    <x v="199"/>
    <x v="9"/>
    <x v="4"/>
    <x v="1"/>
  </r>
  <r>
    <n v="215"/>
    <x v="214"/>
    <d v="2023-05-22T02:46:14"/>
    <x v="1"/>
    <x v="1"/>
    <x v="0"/>
    <s v="App Review"/>
    <x v="3"/>
    <n v="1"/>
    <x v="41"/>
    <x v="24"/>
    <x v="90"/>
    <x v="46"/>
    <x v="1"/>
    <x v="5"/>
    <x v="18"/>
  </r>
  <r>
    <n v="216"/>
    <x v="215"/>
    <d v="2021-07-22T06:19:13"/>
    <x v="11"/>
    <x v="2"/>
    <x v="10"/>
    <s v="App Review"/>
    <x v="4"/>
    <n v="7"/>
    <x v="86"/>
    <x v="16"/>
    <x v="48"/>
    <x v="200"/>
    <x v="6"/>
    <x v="0"/>
    <x v="35"/>
  </r>
  <r>
    <n v="217"/>
    <x v="216"/>
    <d v="2023-05-25T18:20:06"/>
    <x v="1"/>
    <x v="1"/>
    <x v="7"/>
    <s v="App Review"/>
    <x v="8"/>
    <n v="4"/>
    <x v="69"/>
    <x v="12"/>
    <x v="20"/>
    <x v="201"/>
    <x v="8"/>
    <x v="4"/>
    <x v="37"/>
  </r>
  <r>
    <n v="218"/>
    <x v="217"/>
    <d v="2021-05-03T14:38:12"/>
    <x v="1"/>
    <x v="2"/>
    <x v="1"/>
    <s v="Survey"/>
    <x v="9"/>
    <n v="3"/>
    <x v="75"/>
    <x v="87"/>
    <x v="21"/>
    <x v="202"/>
    <x v="16"/>
    <x v="4"/>
    <x v="84"/>
  </r>
  <r>
    <n v="219"/>
    <x v="218"/>
    <d v="2020-08-02T15:19:26"/>
    <x v="3"/>
    <x v="3"/>
    <x v="9"/>
    <s v="Customer Support"/>
    <x v="6"/>
    <n v="9"/>
    <x v="8"/>
    <x v="23"/>
    <x v="33"/>
    <x v="203"/>
    <x v="10"/>
    <x v="1"/>
    <x v="9"/>
  </r>
  <r>
    <n v="220"/>
    <x v="219"/>
    <d v="2020-05-07T13:21:58"/>
    <x v="1"/>
    <x v="3"/>
    <x v="5"/>
    <s v="Customer Support"/>
    <x v="7"/>
    <n v="5"/>
    <x v="26"/>
    <x v="72"/>
    <x v="8"/>
    <x v="204"/>
    <x v="2"/>
    <x v="5"/>
    <x v="30"/>
  </r>
  <r>
    <n v="221"/>
    <x v="220"/>
    <d v="2022-05-12T19:58:38"/>
    <x v="1"/>
    <x v="0"/>
    <x v="11"/>
    <s v="Survey"/>
    <x v="1"/>
    <n v="8"/>
    <x v="87"/>
    <x v="53"/>
    <x v="23"/>
    <x v="205"/>
    <x v="15"/>
    <x v="1"/>
    <x v="12"/>
  </r>
  <r>
    <n v="222"/>
    <x v="221"/>
    <d v="2023-05-20T02:21:20"/>
    <x v="1"/>
    <x v="1"/>
    <x v="0"/>
    <s v="Customer Support"/>
    <x v="3"/>
    <n v="10"/>
    <x v="1"/>
    <x v="2"/>
    <x v="12"/>
    <x v="206"/>
    <x v="4"/>
    <x v="3"/>
    <x v="82"/>
  </r>
  <r>
    <n v="223"/>
    <x v="222"/>
    <d v="2021-08-02T23:08:19"/>
    <x v="3"/>
    <x v="2"/>
    <x v="22"/>
    <s v="Survey"/>
    <x v="2"/>
    <n v="3"/>
    <x v="81"/>
    <x v="11"/>
    <x v="0"/>
    <x v="207"/>
    <x v="4"/>
    <x v="3"/>
    <x v="37"/>
  </r>
  <r>
    <n v="224"/>
    <x v="223"/>
    <d v="2020-08-29T04:24:26"/>
    <x v="3"/>
    <x v="3"/>
    <x v="6"/>
    <s v="App Review"/>
    <x v="8"/>
    <n v="10"/>
    <x v="50"/>
    <x v="0"/>
    <x v="45"/>
    <x v="208"/>
    <x v="12"/>
    <x v="0"/>
    <x v="78"/>
  </r>
  <r>
    <n v="225"/>
    <x v="224"/>
    <d v="2020-06-07T02:09:10"/>
    <x v="5"/>
    <x v="3"/>
    <x v="0"/>
    <s v="Customer Support"/>
    <x v="5"/>
    <n v="9"/>
    <x v="24"/>
    <x v="21"/>
    <x v="43"/>
    <x v="209"/>
    <x v="19"/>
    <x v="0"/>
    <x v="34"/>
  </r>
  <r>
    <n v="226"/>
    <x v="225"/>
    <d v="2021-08-09T14:33:26"/>
    <x v="3"/>
    <x v="2"/>
    <x v="1"/>
    <s v="App Review"/>
    <x v="6"/>
    <n v="3"/>
    <x v="56"/>
    <x v="88"/>
    <x v="6"/>
    <x v="210"/>
    <x v="17"/>
    <x v="4"/>
    <x v="59"/>
  </r>
  <r>
    <n v="227"/>
    <x v="226"/>
    <d v="2021-08-28T02:06:37"/>
    <x v="3"/>
    <x v="2"/>
    <x v="0"/>
    <s v="Survey"/>
    <x v="9"/>
    <n v="6"/>
    <x v="55"/>
    <x v="49"/>
    <x v="77"/>
    <x v="211"/>
    <x v="17"/>
    <x v="5"/>
    <x v="17"/>
  </r>
  <r>
    <n v="228"/>
    <x v="227"/>
    <d v="2020-07-13T15:02:47"/>
    <x v="11"/>
    <x v="3"/>
    <x v="9"/>
    <s v="App Review"/>
    <x v="2"/>
    <n v="10"/>
    <x v="0"/>
    <x v="16"/>
    <x v="91"/>
    <x v="212"/>
    <x v="6"/>
    <x v="5"/>
    <x v="47"/>
  </r>
  <r>
    <n v="229"/>
    <x v="228"/>
    <d v="2020-12-22T16:13:51"/>
    <x v="4"/>
    <x v="3"/>
    <x v="18"/>
    <s v="Customer Support"/>
    <x v="2"/>
    <n v="6"/>
    <x v="88"/>
    <x v="55"/>
    <x v="44"/>
    <x v="129"/>
    <x v="7"/>
    <x v="4"/>
    <x v="60"/>
  </r>
  <r>
    <n v="230"/>
    <x v="229"/>
    <d v="2020-09-16T23:51:02"/>
    <x v="6"/>
    <x v="3"/>
    <x v="22"/>
    <s v="Survey"/>
    <x v="3"/>
    <n v="2"/>
    <x v="32"/>
    <x v="15"/>
    <x v="15"/>
    <x v="213"/>
    <x v="0"/>
    <x v="2"/>
    <x v="76"/>
  </r>
  <r>
    <n v="231"/>
    <x v="230"/>
    <d v="2021-08-25T04:18:43"/>
    <x v="3"/>
    <x v="2"/>
    <x v="6"/>
    <s v="Survey"/>
    <x v="8"/>
    <n v="9"/>
    <x v="54"/>
    <x v="54"/>
    <x v="24"/>
    <x v="214"/>
    <x v="3"/>
    <x v="3"/>
    <x v="73"/>
  </r>
  <r>
    <n v="232"/>
    <x v="231"/>
    <d v="2022-06-14T08:31:54"/>
    <x v="5"/>
    <x v="0"/>
    <x v="8"/>
    <s v="Customer Support"/>
    <x v="7"/>
    <n v="3"/>
    <x v="18"/>
    <x v="89"/>
    <x v="19"/>
    <x v="215"/>
    <x v="10"/>
    <x v="0"/>
    <x v="46"/>
  </r>
  <r>
    <n v="233"/>
    <x v="232"/>
    <d v="2023-03-20T07:18:32"/>
    <x v="8"/>
    <x v="1"/>
    <x v="2"/>
    <s v="Survey"/>
    <x v="4"/>
    <n v="3"/>
    <x v="83"/>
    <x v="32"/>
    <x v="27"/>
    <x v="216"/>
    <x v="8"/>
    <x v="3"/>
    <x v="15"/>
  </r>
  <r>
    <n v="234"/>
    <x v="233"/>
    <d v="2021-05-30T21:44:54"/>
    <x v="1"/>
    <x v="2"/>
    <x v="13"/>
    <s v="Survey"/>
    <x v="5"/>
    <n v="10"/>
    <x v="89"/>
    <x v="84"/>
    <x v="38"/>
    <x v="117"/>
    <x v="8"/>
    <x v="3"/>
    <x v="22"/>
  </r>
  <r>
    <n v="235"/>
    <x v="234"/>
    <d v="2023-05-25T00:28:50"/>
    <x v="1"/>
    <x v="1"/>
    <x v="17"/>
    <s v="Customer Support"/>
    <x v="1"/>
    <n v="3"/>
    <x v="48"/>
    <x v="76"/>
    <x v="63"/>
    <x v="217"/>
    <x v="14"/>
    <x v="2"/>
    <x v="31"/>
  </r>
  <r>
    <n v="236"/>
    <x v="235"/>
    <d v="2021-07-31T13:27:36"/>
    <x v="11"/>
    <x v="2"/>
    <x v="5"/>
    <s v="Survey"/>
    <x v="3"/>
    <n v="7"/>
    <x v="19"/>
    <x v="55"/>
    <x v="17"/>
    <x v="218"/>
    <x v="13"/>
    <x v="2"/>
    <x v="87"/>
  </r>
  <r>
    <n v="237"/>
    <x v="236"/>
    <d v="2020-08-21T05:06:33"/>
    <x v="3"/>
    <x v="3"/>
    <x v="23"/>
    <s v="Customer Support"/>
    <x v="3"/>
    <n v="2"/>
    <x v="70"/>
    <x v="37"/>
    <x v="71"/>
    <x v="213"/>
    <x v="5"/>
    <x v="1"/>
    <x v="14"/>
  </r>
  <r>
    <n v="238"/>
    <x v="237"/>
    <d v="2021-08-23T06:30:05"/>
    <x v="3"/>
    <x v="2"/>
    <x v="10"/>
    <s v="Customer Support"/>
    <x v="1"/>
    <n v="7"/>
    <x v="68"/>
    <x v="32"/>
    <x v="62"/>
    <x v="219"/>
    <x v="14"/>
    <x v="2"/>
    <x v="8"/>
  </r>
  <r>
    <n v="239"/>
    <x v="238"/>
    <d v="2021-03-09T10:35:31"/>
    <x v="8"/>
    <x v="2"/>
    <x v="15"/>
    <s v="Survey"/>
    <x v="8"/>
    <n v="3"/>
    <x v="90"/>
    <x v="59"/>
    <x v="58"/>
    <x v="220"/>
    <x v="15"/>
    <x v="3"/>
    <x v="39"/>
  </r>
  <r>
    <n v="240"/>
    <x v="239"/>
    <d v="2023-06-12T09:21:52"/>
    <x v="5"/>
    <x v="1"/>
    <x v="20"/>
    <s v="Customer Support"/>
    <x v="0"/>
    <n v="4"/>
    <x v="50"/>
    <x v="8"/>
    <x v="92"/>
    <x v="221"/>
    <x v="9"/>
    <x v="5"/>
    <x v="27"/>
  </r>
  <r>
    <n v="241"/>
    <x v="240"/>
    <d v="2020-06-21T04:17:55"/>
    <x v="5"/>
    <x v="3"/>
    <x v="6"/>
    <s v="Customer Support"/>
    <x v="5"/>
    <n v="2"/>
    <x v="59"/>
    <x v="2"/>
    <x v="75"/>
    <x v="222"/>
    <x v="8"/>
    <x v="3"/>
    <x v="66"/>
  </r>
  <r>
    <n v="242"/>
    <x v="241"/>
    <d v="2021-05-06T06:13:41"/>
    <x v="1"/>
    <x v="2"/>
    <x v="10"/>
    <s v="App Review"/>
    <x v="6"/>
    <n v="2"/>
    <x v="83"/>
    <x v="60"/>
    <x v="87"/>
    <x v="223"/>
    <x v="10"/>
    <x v="2"/>
    <x v="29"/>
  </r>
  <r>
    <n v="243"/>
    <x v="242"/>
    <d v="2023-05-28T07:41:17"/>
    <x v="1"/>
    <x v="1"/>
    <x v="2"/>
    <s v="App Review"/>
    <x v="9"/>
    <n v="1"/>
    <x v="55"/>
    <x v="34"/>
    <x v="12"/>
    <x v="177"/>
    <x v="18"/>
    <x v="3"/>
    <x v="46"/>
  </r>
  <r>
    <n v="244"/>
    <x v="243"/>
    <d v="2020-07-15T10:13:47"/>
    <x v="11"/>
    <x v="3"/>
    <x v="15"/>
    <s v="Customer Support"/>
    <x v="6"/>
    <n v="7"/>
    <x v="90"/>
    <x v="27"/>
    <x v="92"/>
    <x v="224"/>
    <x v="9"/>
    <x v="4"/>
    <x v="15"/>
  </r>
  <r>
    <n v="245"/>
    <x v="244"/>
    <d v="2020-02-03T13:36:07"/>
    <x v="9"/>
    <x v="3"/>
    <x v="5"/>
    <s v="Survey"/>
    <x v="8"/>
    <n v="1"/>
    <x v="91"/>
    <x v="90"/>
    <x v="40"/>
    <x v="225"/>
    <x v="19"/>
    <x v="2"/>
    <x v="59"/>
  </r>
  <r>
    <n v="246"/>
    <x v="245"/>
    <d v="2022-02-11T20:26:14"/>
    <x v="9"/>
    <x v="0"/>
    <x v="4"/>
    <s v="Survey"/>
    <x v="5"/>
    <n v="5"/>
    <x v="79"/>
    <x v="11"/>
    <x v="77"/>
    <x v="226"/>
    <x v="14"/>
    <x v="4"/>
    <x v="42"/>
  </r>
  <r>
    <n v="247"/>
    <x v="246"/>
    <d v="2021-08-24T22:16:35"/>
    <x v="3"/>
    <x v="2"/>
    <x v="19"/>
    <s v="App Review"/>
    <x v="9"/>
    <n v="3"/>
    <x v="9"/>
    <x v="91"/>
    <x v="57"/>
    <x v="143"/>
    <x v="1"/>
    <x v="2"/>
    <x v="7"/>
  </r>
  <r>
    <n v="248"/>
    <x v="247"/>
    <d v="2023-03-02T16:17:46"/>
    <x v="8"/>
    <x v="1"/>
    <x v="18"/>
    <s v="Survey"/>
    <x v="6"/>
    <n v="3"/>
    <x v="49"/>
    <x v="39"/>
    <x v="30"/>
    <x v="227"/>
    <x v="10"/>
    <x v="2"/>
    <x v="55"/>
  </r>
  <r>
    <n v="249"/>
    <x v="248"/>
    <d v="2022-04-27T00:29:57"/>
    <x v="7"/>
    <x v="0"/>
    <x v="17"/>
    <s v="App Review"/>
    <x v="0"/>
    <n v="6"/>
    <x v="63"/>
    <x v="75"/>
    <x v="93"/>
    <x v="228"/>
    <x v="7"/>
    <x v="3"/>
    <x v="49"/>
  </r>
  <r>
    <n v="250"/>
    <x v="249"/>
    <d v="2021-06-06T22:34:52"/>
    <x v="5"/>
    <x v="2"/>
    <x v="19"/>
    <s v="App Review"/>
    <x v="4"/>
    <n v="4"/>
    <x v="40"/>
    <x v="92"/>
    <x v="26"/>
    <x v="12"/>
    <x v="4"/>
    <x v="3"/>
    <x v="50"/>
  </r>
  <r>
    <n v="251"/>
    <x v="250"/>
    <d v="2022-03-20T04:31:19"/>
    <x v="8"/>
    <x v="0"/>
    <x v="6"/>
    <s v="App Review"/>
    <x v="9"/>
    <n v="2"/>
    <x v="5"/>
    <x v="83"/>
    <x v="94"/>
    <x v="229"/>
    <x v="0"/>
    <x v="5"/>
    <x v="83"/>
  </r>
  <r>
    <n v="252"/>
    <x v="251"/>
    <d v="2022-07-12T22:30:19"/>
    <x v="11"/>
    <x v="0"/>
    <x v="19"/>
    <s v="Customer Support"/>
    <x v="1"/>
    <n v="10"/>
    <x v="47"/>
    <x v="83"/>
    <x v="63"/>
    <x v="230"/>
    <x v="13"/>
    <x v="1"/>
    <x v="88"/>
  </r>
  <r>
    <n v="253"/>
    <x v="252"/>
    <d v="2020-05-26T14:51:39"/>
    <x v="1"/>
    <x v="3"/>
    <x v="1"/>
    <s v="App Review"/>
    <x v="5"/>
    <n v="7"/>
    <x v="50"/>
    <x v="23"/>
    <x v="39"/>
    <x v="231"/>
    <x v="0"/>
    <x v="3"/>
    <x v="51"/>
  </r>
  <r>
    <n v="254"/>
    <x v="253"/>
    <d v="2020-11-03T15:54:04"/>
    <x v="0"/>
    <x v="3"/>
    <x v="9"/>
    <s v="Survey"/>
    <x v="9"/>
    <n v="3"/>
    <x v="57"/>
    <x v="12"/>
    <x v="82"/>
    <x v="232"/>
    <x v="14"/>
    <x v="1"/>
    <x v="88"/>
  </r>
  <r>
    <n v="255"/>
    <x v="254"/>
    <d v="2020-01-10T07:31:05"/>
    <x v="2"/>
    <x v="3"/>
    <x v="2"/>
    <s v="App Review"/>
    <x v="0"/>
    <n v="4"/>
    <x v="63"/>
    <x v="51"/>
    <x v="89"/>
    <x v="180"/>
    <x v="12"/>
    <x v="3"/>
    <x v="80"/>
  </r>
  <r>
    <n v="256"/>
    <x v="255"/>
    <d v="2022-02-03T14:23:10"/>
    <x v="9"/>
    <x v="0"/>
    <x v="1"/>
    <s v="Customer Support"/>
    <x v="1"/>
    <n v="4"/>
    <x v="23"/>
    <x v="10"/>
    <x v="21"/>
    <x v="233"/>
    <x v="3"/>
    <x v="0"/>
    <x v="84"/>
  </r>
  <r>
    <n v="257"/>
    <x v="256"/>
    <d v="2023-03-16T13:58:28"/>
    <x v="8"/>
    <x v="1"/>
    <x v="5"/>
    <s v="Customer Support"/>
    <x v="2"/>
    <n v="5"/>
    <x v="43"/>
    <x v="44"/>
    <x v="94"/>
    <x v="234"/>
    <x v="6"/>
    <x v="2"/>
    <x v="80"/>
  </r>
  <r>
    <n v="258"/>
    <x v="257"/>
    <d v="2021-04-10T02:17:42"/>
    <x v="7"/>
    <x v="2"/>
    <x v="0"/>
    <s v="Survey"/>
    <x v="0"/>
    <n v="5"/>
    <x v="92"/>
    <x v="83"/>
    <x v="31"/>
    <x v="235"/>
    <x v="0"/>
    <x v="5"/>
    <x v="58"/>
  </r>
  <r>
    <n v="259"/>
    <x v="258"/>
    <d v="2022-06-02T16:33:46"/>
    <x v="5"/>
    <x v="0"/>
    <x v="18"/>
    <s v="Survey"/>
    <x v="8"/>
    <n v="7"/>
    <x v="14"/>
    <x v="65"/>
    <x v="41"/>
    <x v="236"/>
    <x v="4"/>
    <x v="4"/>
    <x v="71"/>
  </r>
  <r>
    <n v="260"/>
    <x v="259"/>
    <d v="2020-06-17T20:43:25"/>
    <x v="5"/>
    <x v="3"/>
    <x v="4"/>
    <s v="Survey"/>
    <x v="3"/>
    <n v="10"/>
    <x v="25"/>
    <x v="59"/>
    <x v="43"/>
    <x v="237"/>
    <x v="13"/>
    <x v="0"/>
    <x v="26"/>
  </r>
  <r>
    <n v="261"/>
    <x v="260"/>
    <d v="2020-06-08T21:20:45"/>
    <x v="5"/>
    <x v="3"/>
    <x v="13"/>
    <s v="Survey"/>
    <x v="2"/>
    <n v="3"/>
    <x v="77"/>
    <x v="49"/>
    <x v="42"/>
    <x v="238"/>
    <x v="0"/>
    <x v="2"/>
    <x v="31"/>
  </r>
  <r>
    <n v="262"/>
    <x v="261"/>
    <d v="2021-04-26T03:38:42"/>
    <x v="7"/>
    <x v="2"/>
    <x v="14"/>
    <s v="Customer Support"/>
    <x v="3"/>
    <n v="1"/>
    <x v="45"/>
    <x v="67"/>
    <x v="29"/>
    <x v="239"/>
    <x v="15"/>
    <x v="4"/>
    <x v="83"/>
  </r>
  <r>
    <n v="263"/>
    <x v="262"/>
    <d v="2021-10-13T18:14:05"/>
    <x v="10"/>
    <x v="2"/>
    <x v="7"/>
    <s v="Customer Support"/>
    <x v="7"/>
    <n v="8"/>
    <x v="35"/>
    <x v="37"/>
    <x v="64"/>
    <x v="240"/>
    <x v="0"/>
    <x v="4"/>
    <x v="69"/>
  </r>
  <r>
    <n v="264"/>
    <x v="263"/>
    <d v="2022-05-14T04:25:49"/>
    <x v="1"/>
    <x v="0"/>
    <x v="6"/>
    <s v="App Review"/>
    <x v="4"/>
    <n v="8"/>
    <x v="20"/>
    <x v="38"/>
    <x v="7"/>
    <x v="241"/>
    <x v="2"/>
    <x v="3"/>
    <x v="44"/>
  </r>
  <r>
    <n v="265"/>
    <x v="264"/>
    <d v="2023-05-27T23:03:09"/>
    <x v="1"/>
    <x v="1"/>
    <x v="22"/>
    <s v="App Review"/>
    <x v="1"/>
    <n v="3"/>
    <x v="89"/>
    <x v="64"/>
    <x v="76"/>
    <x v="242"/>
    <x v="9"/>
    <x v="1"/>
    <x v="13"/>
  </r>
  <r>
    <n v="266"/>
    <x v="265"/>
    <d v="2020-11-13T18:28:21"/>
    <x v="0"/>
    <x v="3"/>
    <x v="7"/>
    <s v="App Review"/>
    <x v="3"/>
    <n v="5"/>
    <x v="25"/>
    <x v="26"/>
    <x v="65"/>
    <x v="243"/>
    <x v="0"/>
    <x v="1"/>
    <x v="46"/>
  </r>
  <r>
    <n v="267"/>
    <x v="266"/>
    <d v="2021-02-01T06:28:57"/>
    <x v="9"/>
    <x v="2"/>
    <x v="10"/>
    <s v="Customer Support"/>
    <x v="1"/>
    <n v="1"/>
    <x v="83"/>
    <x v="73"/>
    <x v="50"/>
    <x v="173"/>
    <x v="3"/>
    <x v="5"/>
    <x v="46"/>
  </r>
  <r>
    <n v="268"/>
    <x v="267"/>
    <d v="2023-04-24T08:01:06"/>
    <x v="7"/>
    <x v="1"/>
    <x v="8"/>
    <s v="Survey"/>
    <x v="7"/>
    <n v="10"/>
    <x v="5"/>
    <x v="14"/>
    <x v="18"/>
    <x v="244"/>
    <x v="2"/>
    <x v="4"/>
    <x v="89"/>
  </r>
  <r>
    <n v="269"/>
    <x v="268"/>
    <d v="2020-10-07T21:17:02"/>
    <x v="10"/>
    <x v="3"/>
    <x v="13"/>
    <s v="Survey"/>
    <x v="7"/>
    <n v="10"/>
    <x v="93"/>
    <x v="80"/>
    <x v="94"/>
    <x v="245"/>
    <x v="16"/>
    <x v="1"/>
    <x v="55"/>
  </r>
  <r>
    <n v="270"/>
    <x v="269"/>
    <d v="2020-11-11T01:54:10"/>
    <x v="0"/>
    <x v="3"/>
    <x v="16"/>
    <s v="Survey"/>
    <x v="6"/>
    <n v="3"/>
    <x v="9"/>
    <x v="25"/>
    <x v="61"/>
    <x v="246"/>
    <x v="2"/>
    <x v="5"/>
    <x v="42"/>
  </r>
  <r>
    <n v="271"/>
    <x v="270"/>
    <d v="2021-08-29T01:39:19"/>
    <x v="3"/>
    <x v="2"/>
    <x v="16"/>
    <s v="Survey"/>
    <x v="0"/>
    <n v="8"/>
    <x v="85"/>
    <x v="61"/>
    <x v="54"/>
    <x v="131"/>
    <x v="7"/>
    <x v="0"/>
    <x v="7"/>
  </r>
  <r>
    <n v="272"/>
    <x v="271"/>
    <d v="2021-08-14T13:52:25"/>
    <x v="3"/>
    <x v="2"/>
    <x v="5"/>
    <s v="Survey"/>
    <x v="0"/>
    <n v="8"/>
    <x v="45"/>
    <x v="7"/>
    <x v="9"/>
    <x v="247"/>
    <x v="6"/>
    <x v="1"/>
    <x v="9"/>
  </r>
  <r>
    <n v="273"/>
    <x v="272"/>
    <d v="2022-06-08T18:56:26"/>
    <x v="5"/>
    <x v="0"/>
    <x v="7"/>
    <s v="Survey"/>
    <x v="9"/>
    <n v="6"/>
    <x v="61"/>
    <x v="93"/>
    <x v="95"/>
    <x v="248"/>
    <x v="9"/>
    <x v="0"/>
    <x v="69"/>
  </r>
  <r>
    <n v="274"/>
    <x v="273"/>
    <d v="2022-08-19T16:48:38"/>
    <x v="3"/>
    <x v="0"/>
    <x v="18"/>
    <s v="App Review"/>
    <x v="5"/>
    <n v="10"/>
    <x v="60"/>
    <x v="82"/>
    <x v="71"/>
    <x v="249"/>
    <x v="16"/>
    <x v="0"/>
    <x v="7"/>
  </r>
  <r>
    <n v="275"/>
    <x v="274"/>
    <d v="2020-06-10T21:44:48"/>
    <x v="5"/>
    <x v="3"/>
    <x v="13"/>
    <s v="Customer Support"/>
    <x v="5"/>
    <n v="9"/>
    <x v="77"/>
    <x v="84"/>
    <x v="6"/>
    <x v="250"/>
    <x v="0"/>
    <x v="2"/>
    <x v="28"/>
  </r>
  <r>
    <n v="276"/>
    <x v="275"/>
    <d v="2021-02-23T12:18:35"/>
    <x v="9"/>
    <x v="2"/>
    <x v="3"/>
    <s v="Survey"/>
    <x v="8"/>
    <n v="3"/>
    <x v="87"/>
    <x v="44"/>
    <x v="74"/>
    <x v="251"/>
    <x v="11"/>
    <x v="1"/>
    <x v="56"/>
  </r>
  <r>
    <n v="277"/>
    <x v="276"/>
    <d v="2020-11-13T15:21:46"/>
    <x v="0"/>
    <x v="3"/>
    <x v="9"/>
    <s v="Survey"/>
    <x v="0"/>
    <n v="10"/>
    <x v="26"/>
    <x v="76"/>
    <x v="9"/>
    <x v="252"/>
    <x v="6"/>
    <x v="5"/>
    <x v="24"/>
  </r>
  <r>
    <n v="278"/>
    <x v="277"/>
    <d v="2021-08-23T17:08:53"/>
    <x v="3"/>
    <x v="2"/>
    <x v="21"/>
    <s v="Customer Support"/>
    <x v="1"/>
    <n v="4"/>
    <x v="21"/>
    <x v="57"/>
    <x v="11"/>
    <x v="253"/>
    <x v="5"/>
    <x v="1"/>
    <x v="51"/>
  </r>
  <r>
    <n v="279"/>
    <x v="278"/>
    <d v="2020-01-05T21:39:09"/>
    <x v="2"/>
    <x v="3"/>
    <x v="13"/>
    <s v="Customer Support"/>
    <x v="2"/>
    <n v="8"/>
    <x v="10"/>
    <x v="55"/>
    <x v="35"/>
    <x v="254"/>
    <x v="8"/>
    <x v="5"/>
    <x v="25"/>
  </r>
  <r>
    <n v="280"/>
    <x v="279"/>
    <d v="2022-03-02T16:56:15"/>
    <x v="8"/>
    <x v="0"/>
    <x v="18"/>
    <s v="Customer Support"/>
    <x v="1"/>
    <n v="2"/>
    <x v="66"/>
    <x v="35"/>
    <x v="90"/>
    <x v="255"/>
    <x v="12"/>
    <x v="1"/>
    <x v="31"/>
  </r>
  <r>
    <n v="281"/>
    <x v="280"/>
    <d v="2020-12-26T20:24:11"/>
    <x v="4"/>
    <x v="3"/>
    <x v="4"/>
    <s v="App Review"/>
    <x v="6"/>
    <n v="4"/>
    <x v="30"/>
    <x v="18"/>
    <x v="6"/>
    <x v="256"/>
    <x v="12"/>
    <x v="1"/>
    <x v="73"/>
  </r>
  <r>
    <n v="282"/>
    <x v="281"/>
    <d v="2021-01-02T12:47:29"/>
    <x v="2"/>
    <x v="2"/>
    <x v="3"/>
    <s v="App Review"/>
    <x v="7"/>
    <n v="6"/>
    <x v="29"/>
    <x v="65"/>
    <x v="79"/>
    <x v="257"/>
    <x v="11"/>
    <x v="5"/>
    <x v="12"/>
  </r>
  <r>
    <n v="283"/>
    <x v="282"/>
    <d v="2023-06-17T01:03:26"/>
    <x v="5"/>
    <x v="1"/>
    <x v="16"/>
    <s v="App Review"/>
    <x v="4"/>
    <n v="9"/>
    <x v="27"/>
    <x v="15"/>
    <x v="50"/>
    <x v="258"/>
    <x v="6"/>
    <x v="2"/>
    <x v="30"/>
  </r>
  <r>
    <n v="284"/>
    <x v="283"/>
    <d v="2023-05-05T13:41:33"/>
    <x v="1"/>
    <x v="1"/>
    <x v="5"/>
    <s v="Survey"/>
    <x v="3"/>
    <n v="8"/>
    <x v="15"/>
    <x v="36"/>
    <x v="92"/>
    <x v="259"/>
    <x v="13"/>
    <x v="3"/>
    <x v="90"/>
  </r>
  <r>
    <n v="285"/>
    <x v="284"/>
    <d v="2023-05-19T16:17:32"/>
    <x v="1"/>
    <x v="1"/>
    <x v="18"/>
    <s v="Survey"/>
    <x v="9"/>
    <n v="3"/>
    <x v="54"/>
    <x v="30"/>
    <x v="15"/>
    <x v="260"/>
    <x v="2"/>
    <x v="3"/>
    <x v="53"/>
  </r>
  <r>
    <n v="286"/>
    <x v="285"/>
    <d v="2022-04-07T11:10:54"/>
    <x v="7"/>
    <x v="0"/>
    <x v="12"/>
    <s v="App Review"/>
    <x v="8"/>
    <n v="7"/>
    <x v="72"/>
    <x v="81"/>
    <x v="44"/>
    <x v="261"/>
    <x v="6"/>
    <x v="4"/>
    <x v="1"/>
  </r>
  <r>
    <n v="287"/>
    <x v="286"/>
    <d v="2020-04-18T20:52:57"/>
    <x v="7"/>
    <x v="3"/>
    <x v="4"/>
    <s v="Customer Support"/>
    <x v="9"/>
    <n v="3"/>
    <x v="41"/>
    <x v="32"/>
    <x v="22"/>
    <x v="147"/>
    <x v="19"/>
    <x v="3"/>
    <x v="74"/>
  </r>
  <r>
    <n v="288"/>
    <x v="287"/>
    <d v="2023-06-03T22:28:32"/>
    <x v="5"/>
    <x v="1"/>
    <x v="19"/>
    <s v="Customer Support"/>
    <x v="6"/>
    <n v="8"/>
    <x v="70"/>
    <x v="64"/>
    <x v="82"/>
    <x v="262"/>
    <x v="0"/>
    <x v="0"/>
    <x v="20"/>
  </r>
  <r>
    <n v="289"/>
    <x v="288"/>
    <d v="2022-10-08T08:18:24"/>
    <x v="10"/>
    <x v="0"/>
    <x v="8"/>
    <s v="Survey"/>
    <x v="1"/>
    <n v="9"/>
    <x v="10"/>
    <x v="27"/>
    <x v="2"/>
    <x v="263"/>
    <x v="4"/>
    <x v="1"/>
    <x v="37"/>
  </r>
  <r>
    <n v="290"/>
    <x v="289"/>
    <d v="2021-08-03T02:29:57"/>
    <x v="3"/>
    <x v="2"/>
    <x v="0"/>
    <s v="Customer Support"/>
    <x v="8"/>
    <n v="3"/>
    <x v="44"/>
    <x v="1"/>
    <x v="53"/>
    <x v="264"/>
    <x v="9"/>
    <x v="1"/>
    <x v="32"/>
  </r>
  <r>
    <n v="291"/>
    <x v="290"/>
    <d v="2023-06-04T15:52:57"/>
    <x v="5"/>
    <x v="1"/>
    <x v="9"/>
    <s v="App Review"/>
    <x v="2"/>
    <n v="7"/>
    <x v="87"/>
    <x v="43"/>
    <x v="51"/>
    <x v="265"/>
    <x v="3"/>
    <x v="3"/>
    <x v="35"/>
  </r>
  <r>
    <n v="292"/>
    <x v="291"/>
    <d v="2021-02-12T16:47:21"/>
    <x v="9"/>
    <x v="2"/>
    <x v="18"/>
    <s v="Customer Support"/>
    <x v="0"/>
    <n v="4"/>
    <x v="56"/>
    <x v="47"/>
    <x v="66"/>
    <x v="266"/>
    <x v="10"/>
    <x v="3"/>
    <x v="55"/>
  </r>
  <r>
    <n v="293"/>
    <x v="292"/>
    <d v="2020-08-13T22:56:02"/>
    <x v="3"/>
    <x v="3"/>
    <x v="19"/>
    <s v="App Review"/>
    <x v="1"/>
    <n v="1"/>
    <x v="87"/>
    <x v="0"/>
    <x v="73"/>
    <x v="267"/>
    <x v="3"/>
    <x v="0"/>
    <x v="91"/>
  </r>
  <r>
    <n v="294"/>
    <x v="293"/>
    <d v="2020-08-21T14:41:06"/>
    <x v="3"/>
    <x v="3"/>
    <x v="1"/>
    <s v="App Review"/>
    <x v="4"/>
    <n v="10"/>
    <x v="74"/>
    <x v="44"/>
    <x v="96"/>
    <x v="268"/>
    <x v="3"/>
    <x v="4"/>
    <x v="92"/>
  </r>
  <r>
    <n v="295"/>
    <x v="294"/>
    <d v="2020-06-13T20:58:35"/>
    <x v="5"/>
    <x v="3"/>
    <x v="4"/>
    <s v="Survey"/>
    <x v="1"/>
    <n v="7"/>
    <x v="0"/>
    <x v="55"/>
    <x v="43"/>
    <x v="269"/>
    <x v="19"/>
    <x v="3"/>
    <x v="48"/>
  </r>
  <r>
    <n v="296"/>
    <x v="295"/>
    <d v="2021-05-02T03:12:52"/>
    <x v="1"/>
    <x v="2"/>
    <x v="14"/>
    <s v="Customer Support"/>
    <x v="7"/>
    <n v="5"/>
    <x v="94"/>
    <x v="16"/>
    <x v="9"/>
    <x v="110"/>
    <x v="13"/>
    <x v="1"/>
    <x v="65"/>
  </r>
  <r>
    <n v="297"/>
    <x v="296"/>
    <d v="2020-02-29T04:09:44"/>
    <x v="9"/>
    <x v="3"/>
    <x v="6"/>
    <s v="Survey"/>
    <x v="6"/>
    <n v="6"/>
    <x v="28"/>
    <x v="25"/>
    <x v="7"/>
    <x v="270"/>
    <x v="12"/>
    <x v="4"/>
    <x v="77"/>
  </r>
  <r>
    <n v="298"/>
    <x v="297"/>
    <d v="2020-09-08T23:41:26"/>
    <x v="6"/>
    <x v="3"/>
    <x v="22"/>
    <s v="Survey"/>
    <x v="7"/>
    <n v="10"/>
    <x v="90"/>
    <x v="15"/>
    <x v="68"/>
    <x v="271"/>
    <x v="5"/>
    <x v="0"/>
    <x v="53"/>
  </r>
  <r>
    <n v="299"/>
    <x v="298"/>
    <d v="2020-11-09T08:40:53"/>
    <x v="0"/>
    <x v="3"/>
    <x v="8"/>
    <s v="Customer Support"/>
    <x v="4"/>
    <n v="9"/>
    <x v="17"/>
    <x v="39"/>
    <x v="27"/>
    <x v="181"/>
    <x v="0"/>
    <x v="3"/>
    <x v="46"/>
  </r>
  <r>
    <n v="300"/>
    <x v="299"/>
    <d v="2021-10-05T20:22:33"/>
    <x v="10"/>
    <x v="2"/>
    <x v="4"/>
    <s v="App Review"/>
    <x v="5"/>
    <n v="4"/>
    <x v="40"/>
    <x v="10"/>
    <x v="34"/>
    <x v="272"/>
    <x v="1"/>
    <x v="2"/>
    <x v="48"/>
  </r>
  <r>
    <n v="301"/>
    <x v="300"/>
    <d v="2021-08-23T22:10:33"/>
    <x v="3"/>
    <x v="2"/>
    <x v="19"/>
    <s v="Survey"/>
    <x v="3"/>
    <n v="9"/>
    <x v="41"/>
    <x v="81"/>
    <x v="35"/>
    <x v="273"/>
    <x v="15"/>
    <x v="0"/>
    <x v="91"/>
  </r>
  <r>
    <n v="302"/>
    <x v="301"/>
    <d v="2023-03-21T08:20:39"/>
    <x v="8"/>
    <x v="1"/>
    <x v="8"/>
    <s v="Customer Support"/>
    <x v="8"/>
    <n v="5"/>
    <x v="25"/>
    <x v="94"/>
    <x v="48"/>
    <x v="274"/>
    <x v="3"/>
    <x v="4"/>
    <x v="15"/>
  </r>
  <r>
    <n v="303"/>
    <x v="302"/>
    <d v="2022-08-19T00:50:56"/>
    <x v="3"/>
    <x v="0"/>
    <x v="17"/>
    <s v="Survey"/>
    <x v="2"/>
    <n v="5"/>
    <x v="71"/>
    <x v="13"/>
    <x v="15"/>
    <x v="275"/>
    <x v="11"/>
    <x v="3"/>
    <x v="31"/>
  </r>
  <r>
    <n v="304"/>
    <x v="303"/>
    <d v="2021-11-19T02:45:20"/>
    <x v="0"/>
    <x v="2"/>
    <x v="0"/>
    <s v="App Review"/>
    <x v="7"/>
    <n v="7"/>
    <x v="23"/>
    <x v="75"/>
    <x v="16"/>
    <x v="276"/>
    <x v="9"/>
    <x v="1"/>
    <x v="29"/>
  </r>
  <r>
    <n v="305"/>
    <x v="304"/>
    <d v="2021-12-02T10:51:22"/>
    <x v="4"/>
    <x v="2"/>
    <x v="15"/>
    <s v="Customer Support"/>
    <x v="7"/>
    <n v="8"/>
    <x v="89"/>
    <x v="40"/>
    <x v="30"/>
    <x v="277"/>
    <x v="4"/>
    <x v="3"/>
    <x v="62"/>
  </r>
  <r>
    <n v="306"/>
    <x v="305"/>
    <d v="2022-05-06T14:22:27"/>
    <x v="1"/>
    <x v="0"/>
    <x v="1"/>
    <s v="App Review"/>
    <x v="7"/>
    <n v="2"/>
    <x v="90"/>
    <x v="26"/>
    <x v="85"/>
    <x v="278"/>
    <x v="9"/>
    <x v="3"/>
    <x v="75"/>
  </r>
  <r>
    <n v="307"/>
    <x v="306"/>
    <d v="2022-08-24T16:57:58"/>
    <x v="3"/>
    <x v="0"/>
    <x v="18"/>
    <s v="Survey"/>
    <x v="8"/>
    <n v="9"/>
    <x v="5"/>
    <x v="46"/>
    <x v="82"/>
    <x v="279"/>
    <x v="3"/>
    <x v="1"/>
    <x v="93"/>
  </r>
  <r>
    <n v="308"/>
    <x v="307"/>
    <d v="2020-06-12T12:27:14"/>
    <x v="5"/>
    <x v="3"/>
    <x v="3"/>
    <s v="Survey"/>
    <x v="3"/>
    <n v="6"/>
    <x v="85"/>
    <x v="40"/>
    <x v="94"/>
    <x v="66"/>
    <x v="17"/>
    <x v="2"/>
    <x v="58"/>
  </r>
  <r>
    <n v="309"/>
    <x v="308"/>
    <d v="2022-04-13T16:51:55"/>
    <x v="7"/>
    <x v="0"/>
    <x v="18"/>
    <s v="Survey"/>
    <x v="9"/>
    <n v="4"/>
    <x v="75"/>
    <x v="17"/>
    <x v="54"/>
    <x v="280"/>
    <x v="18"/>
    <x v="5"/>
    <x v="35"/>
  </r>
  <r>
    <n v="310"/>
    <x v="309"/>
    <d v="2020-08-21T05:48:11"/>
    <x v="3"/>
    <x v="3"/>
    <x v="23"/>
    <s v="Customer Support"/>
    <x v="3"/>
    <n v="6"/>
    <x v="84"/>
    <x v="95"/>
    <x v="79"/>
    <x v="281"/>
    <x v="18"/>
    <x v="4"/>
    <x v="88"/>
  </r>
  <r>
    <n v="311"/>
    <x v="310"/>
    <d v="2020-01-26T08:39:58"/>
    <x v="2"/>
    <x v="3"/>
    <x v="8"/>
    <s v="Survey"/>
    <x v="4"/>
    <n v="5"/>
    <x v="37"/>
    <x v="80"/>
    <x v="80"/>
    <x v="282"/>
    <x v="16"/>
    <x v="3"/>
    <x v="20"/>
  </r>
  <r>
    <n v="312"/>
    <x v="311"/>
    <d v="2021-04-26T03:10:13"/>
    <x v="7"/>
    <x v="2"/>
    <x v="14"/>
    <s v="Customer Support"/>
    <x v="7"/>
    <n v="5"/>
    <x v="12"/>
    <x v="58"/>
    <x v="64"/>
    <x v="283"/>
    <x v="12"/>
    <x v="4"/>
    <x v="46"/>
  </r>
  <r>
    <n v="313"/>
    <x v="312"/>
    <d v="2021-08-08T16:55:52"/>
    <x v="3"/>
    <x v="2"/>
    <x v="18"/>
    <s v="Customer Support"/>
    <x v="8"/>
    <n v="1"/>
    <x v="64"/>
    <x v="96"/>
    <x v="17"/>
    <x v="284"/>
    <x v="18"/>
    <x v="2"/>
    <x v="80"/>
  </r>
  <r>
    <n v="314"/>
    <x v="313"/>
    <d v="2022-10-07T04:15:04"/>
    <x v="10"/>
    <x v="0"/>
    <x v="6"/>
    <s v="Customer Support"/>
    <x v="0"/>
    <n v="1"/>
    <x v="8"/>
    <x v="21"/>
    <x v="42"/>
    <x v="285"/>
    <x v="7"/>
    <x v="5"/>
    <x v="69"/>
  </r>
  <r>
    <n v="315"/>
    <x v="314"/>
    <d v="2021-10-11T14:14:14"/>
    <x v="10"/>
    <x v="2"/>
    <x v="1"/>
    <s v="Survey"/>
    <x v="9"/>
    <n v="6"/>
    <x v="30"/>
    <x v="59"/>
    <x v="80"/>
    <x v="286"/>
    <x v="16"/>
    <x v="3"/>
    <x v="83"/>
  </r>
  <r>
    <n v="316"/>
    <x v="315"/>
    <d v="2020-05-14T01:05:02"/>
    <x v="1"/>
    <x v="3"/>
    <x v="16"/>
    <s v="Customer Support"/>
    <x v="2"/>
    <n v="9"/>
    <x v="7"/>
    <x v="14"/>
    <x v="85"/>
    <x v="287"/>
    <x v="10"/>
    <x v="3"/>
    <x v="54"/>
  </r>
  <r>
    <n v="317"/>
    <x v="316"/>
    <d v="2020-11-13T10:57:28"/>
    <x v="0"/>
    <x v="3"/>
    <x v="15"/>
    <s v="Survey"/>
    <x v="0"/>
    <n v="8"/>
    <x v="67"/>
    <x v="81"/>
    <x v="29"/>
    <x v="288"/>
    <x v="10"/>
    <x v="4"/>
    <x v="91"/>
  </r>
  <r>
    <n v="318"/>
    <x v="317"/>
    <d v="2020-05-23T21:18:35"/>
    <x v="1"/>
    <x v="3"/>
    <x v="13"/>
    <s v="Customer Support"/>
    <x v="8"/>
    <n v="8"/>
    <x v="95"/>
    <x v="50"/>
    <x v="51"/>
    <x v="289"/>
    <x v="16"/>
    <x v="1"/>
    <x v="48"/>
  </r>
  <r>
    <n v="319"/>
    <x v="318"/>
    <d v="2022-01-09T00:05:48"/>
    <x v="2"/>
    <x v="0"/>
    <x v="17"/>
    <s v="Customer Support"/>
    <x v="1"/>
    <n v="4"/>
    <x v="56"/>
    <x v="23"/>
    <x v="1"/>
    <x v="290"/>
    <x v="5"/>
    <x v="3"/>
    <x v="68"/>
  </r>
  <r>
    <n v="320"/>
    <x v="319"/>
    <d v="2020-04-07T02:05:12"/>
    <x v="7"/>
    <x v="3"/>
    <x v="0"/>
    <s v="Survey"/>
    <x v="3"/>
    <n v="2"/>
    <x v="27"/>
    <x v="60"/>
    <x v="64"/>
    <x v="291"/>
    <x v="18"/>
    <x v="4"/>
    <x v="49"/>
  </r>
  <r>
    <n v="321"/>
    <x v="320"/>
    <d v="2021-04-16T02:17:25"/>
    <x v="7"/>
    <x v="2"/>
    <x v="0"/>
    <s v="Survey"/>
    <x v="4"/>
    <n v="10"/>
    <x v="37"/>
    <x v="69"/>
    <x v="21"/>
    <x v="292"/>
    <x v="4"/>
    <x v="5"/>
    <x v="54"/>
  </r>
  <r>
    <n v="322"/>
    <x v="321"/>
    <d v="2020-06-15T11:06:40"/>
    <x v="5"/>
    <x v="3"/>
    <x v="12"/>
    <s v="Customer Support"/>
    <x v="6"/>
    <n v="2"/>
    <x v="85"/>
    <x v="69"/>
    <x v="19"/>
    <x v="293"/>
    <x v="13"/>
    <x v="1"/>
    <x v="37"/>
  </r>
  <r>
    <n v="323"/>
    <x v="322"/>
    <d v="2022-10-16T23:10:01"/>
    <x v="10"/>
    <x v="0"/>
    <x v="22"/>
    <s v="App Review"/>
    <x v="5"/>
    <n v="6"/>
    <x v="87"/>
    <x v="97"/>
    <x v="32"/>
    <x v="180"/>
    <x v="13"/>
    <x v="1"/>
    <x v="9"/>
  </r>
  <r>
    <n v="324"/>
    <x v="323"/>
    <d v="2020-05-21T04:53:46"/>
    <x v="1"/>
    <x v="3"/>
    <x v="6"/>
    <s v="App Review"/>
    <x v="8"/>
    <n v="1"/>
    <x v="8"/>
    <x v="53"/>
    <x v="93"/>
    <x v="200"/>
    <x v="15"/>
    <x v="5"/>
    <x v="31"/>
  </r>
  <r>
    <n v="325"/>
    <x v="324"/>
    <d v="2023-01-07T21:20:16"/>
    <x v="2"/>
    <x v="1"/>
    <x v="13"/>
    <s v="Customer Support"/>
    <x v="3"/>
    <n v="7"/>
    <x v="39"/>
    <x v="71"/>
    <x v="87"/>
    <x v="294"/>
    <x v="3"/>
    <x v="0"/>
    <x v="63"/>
  </r>
  <r>
    <n v="326"/>
    <x v="325"/>
    <d v="2021-03-28T12:22:01"/>
    <x v="8"/>
    <x v="2"/>
    <x v="3"/>
    <s v="Customer Support"/>
    <x v="3"/>
    <n v="4"/>
    <x v="95"/>
    <x v="6"/>
    <x v="45"/>
    <x v="295"/>
    <x v="14"/>
    <x v="0"/>
    <x v="43"/>
  </r>
  <r>
    <n v="327"/>
    <x v="326"/>
    <d v="2022-09-29T16:30:05"/>
    <x v="6"/>
    <x v="0"/>
    <x v="18"/>
    <s v="App Review"/>
    <x v="5"/>
    <n v="8"/>
    <x v="49"/>
    <x v="94"/>
    <x v="97"/>
    <x v="296"/>
    <x v="11"/>
    <x v="5"/>
    <x v="7"/>
  </r>
  <r>
    <n v="328"/>
    <x v="327"/>
    <d v="2021-06-01T03:36:59"/>
    <x v="5"/>
    <x v="2"/>
    <x v="14"/>
    <s v="Customer Support"/>
    <x v="9"/>
    <n v="2"/>
    <x v="46"/>
    <x v="55"/>
    <x v="5"/>
    <x v="297"/>
    <x v="19"/>
    <x v="0"/>
    <x v="11"/>
  </r>
  <r>
    <n v="329"/>
    <x v="328"/>
    <d v="2021-11-05T03:21:10"/>
    <x v="0"/>
    <x v="2"/>
    <x v="14"/>
    <s v="Customer Support"/>
    <x v="7"/>
    <n v="8"/>
    <x v="60"/>
    <x v="74"/>
    <x v="66"/>
    <x v="72"/>
    <x v="8"/>
    <x v="4"/>
    <x v="22"/>
  </r>
  <r>
    <n v="330"/>
    <x v="329"/>
    <d v="2021-08-11T10:21:27"/>
    <x v="3"/>
    <x v="2"/>
    <x v="15"/>
    <s v="Customer Support"/>
    <x v="6"/>
    <n v="9"/>
    <x v="92"/>
    <x v="84"/>
    <x v="67"/>
    <x v="298"/>
    <x v="14"/>
    <x v="0"/>
    <x v="15"/>
  </r>
  <r>
    <n v="331"/>
    <x v="330"/>
    <d v="2022-03-15T09:52:46"/>
    <x v="8"/>
    <x v="0"/>
    <x v="20"/>
    <s v="Customer Support"/>
    <x v="5"/>
    <n v="1"/>
    <x v="32"/>
    <x v="95"/>
    <x v="50"/>
    <x v="299"/>
    <x v="14"/>
    <x v="3"/>
    <x v="60"/>
  </r>
  <r>
    <n v="332"/>
    <x v="331"/>
    <d v="2021-08-27T16:46:39"/>
    <x v="3"/>
    <x v="2"/>
    <x v="18"/>
    <s v="Customer Support"/>
    <x v="8"/>
    <n v="8"/>
    <x v="28"/>
    <x v="74"/>
    <x v="76"/>
    <x v="300"/>
    <x v="11"/>
    <x v="1"/>
    <x v="5"/>
  </r>
  <r>
    <n v="333"/>
    <x v="332"/>
    <d v="2020-12-12T16:06:08"/>
    <x v="4"/>
    <x v="3"/>
    <x v="18"/>
    <s v="Customer Support"/>
    <x v="4"/>
    <n v="1"/>
    <x v="38"/>
    <x v="22"/>
    <x v="98"/>
    <x v="301"/>
    <x v="15"/>
    <x v="0"/>
    <x v="92"/>
  </r>
  <r>
    <n v="334"/>
    <x v="333"/>
    <d v="2022-10-25T15:42:26"/>
    <x v="10"/>
    <x v="0"/>
    <x v="9"/>
    <s v="Survey"/>
    <x v="3"/>
    <n v="10"/>
    <x v="40"/>
    <x v="90"/>
    <x v="35"/>
    <x v="302"/>
    <x v="15"/>
    <x v="2"/>
    <x v="69"/>
  </r>
  <r>
    <n v="335"/>
    <x v="334"/>
    <d v="2023-04-21T17:22:40"/>
    <x v="7"/>
    <x v="1"/>
    <x v="21"/>
    <s v="App Review"/>
    <x v="8"/>
    <n v="9"/>
    <x v="74"/>
    <x v="17"/>
    <x v="70"/>
    <x v="190"/>
    <x v="19"/>
    <x v="0"/>
    <x v="59"/>
  </r>
  <r>
    <n v="336"/>
    <x v="335"/>
    <d v="2023-01-31T01:24:23"/>
    <x v="2"/>
    <x v="1"/>
    <x v="16"/>
    <s v="App Review"/>
    <x v="5"/>
    <n v="7"/>
    <x v="17"/>
    <x v="84"/>
    <x v="25"/>
    <x v="303"/>
    <x v="12"/>
    <x v="3"/>
    <x v="21"/>
  </r>
  <r>
    <n v="337"/>
    <x v="336"/>
    <d v="2022-10-23T18:57:58"/>
    <x v="10"/>
    <x v="0"/>
    <x v="7"/>
    <s v="App Review"/>
    <x v="6"/>
    <n v="5"/>
    <x v="82"/>
    <x v="46"/>
    <x v="41"/>
    <x v="187"/>
    <x v="13"/>
    <x v="4"/>
    <x v="36"/>
  </r>
  <r>
    <n v="338"/>
    <x v="337"/>
    <d v="2022-04-04T05:42:11"/>
    <x v="7"/>
    <x v="0"/>
    <x v="23"/>
    <s v="App Review"/>
    <x v="0"/>
    <n v="1"/>
    <x v="72"/>
    <x v="72"/>
    <x v="47"/>
    <x v="92"/>
    <x v="12"/>
    <x v="5"/>
    <x v="94"/>
  </r>
  <r>
    <n v="339"/>
    <x v="338"/>
    <d v="2023-02-07T23:26:00"/>
    <x v="9"/>
    <x v="1"/>
    <x v="22"/>
    <s v="Survey"/>
    <x v="6"/>
    <n v="6"/>
    <x v="92"/>
    <x v="92"/>
    <x v="4"/>
    <x v="304"/>
    <x v="18"/>
    <x v="3"/>
    <x v="21"/>
  </r>
  <r>
    <n v="340"/>
    <x v="339"/>
    <d v="2021-10-28T06:56:29"/>
    <x v="10"/>
    <x v="2"/>
    <x v="10"/>
    <s v="App Review"/>
    <x v="5"/>
    <n v="1"/>
    <x v="58"/>
    <x v="30"/>
    <x v="70"/>
    <x v="305"/>
    <x v="5"/>
    <x v="3"/>
    <x v="73"/>
  </r>
  <r>
    <n v="341"/>
    <x v="340"/>
    <d v="2021-04-17T00:40:57"/>
    <x v="7"/>
    <x v="2"/>
    <x v="17"/>
    <s v="Survey"/>
    <x v="7"/>
    <n v="9"/>
    <x v="31"/>
    <x v="85"/>
    <x v="73"/>
    <x v="306"/>
    <x v="0"/>
    <x v="5"/>
    <x v="67"/>
  </r>
  <r>
    <n v="342"/>
    <x v="341"/>
    <d v="2020-09-21T13:21:10"/>
    <x v="6"/>
    <x v="3"/>
    <x v="5"/>
    <s v="App Review"/>
    <x v="2"/>
    <n v="10"/>
    <x v="64"/>
    <x v="0"/>
    <x v="73"/>
    <x v="81"/>
    <x v="16"/>
    <x v="4"/>
    <x v="41"/>
  </r>
  <r>
    <n v="343"/>
    <x v="342"/>
    <d v="2022-10-14T01:33:27"/>
    <x v="10"/>
    <x v="0"/>
    <x v="16"/>
    <s v="Customer Support"/>
    <x v="3"/>
    <n v="10"/>
    <x v="14"/>
    <x v="42"/>
    <x v="14"/>
    <x v="307"/>
    <x v="4"/>
    <x v="1"/>
    <x v="20"/>
  </r>
  <r>
    <n v="344"/>
    <x v="343"/>
    <d v="2022-09-19T12:50:32"/>
    <x v="6"/>
    <x v="0"/>
    <x v="3"/>
    <s v="Customer Support"/>
    <x v="6"/>
    <n v="3"/>
    <x v="81"/>
    <x v="43"/>
    <x v="60"/>
    <x v="308"/>
    <x v="11"/>
    <x v="5"/>
    <x v="37"/>
  </r>
  <r>
    <n v="345"/>
    <x v="344"/>
    <d v="2020-05-04T16:49:27"/>
    <x v="1"/>
    <x v="3"/>
    <x v="18"/>
    <s v="Survey"/>
    <x v="3"/>
    <n v="3"/>
    <x v="89"/>
    <x v="20"/>
    <x v="20"/>
    <x v="309"/>
    <x v="15"/>
    <x v="1"/>
    <x v="12"/>
  </r>
  <r>
    <n v="346"/>
    <x v="345"/>
    <d v="2020-06-06T07:40:14"/>
    <x v="5"/>
    <x v="3"/>
    <x v="2"/>
    <s v="Customer Support"/>
    <x v="4"/>
    <n v="9"/>
    <x v="47"/>
    <x v="31"/>
    <x v="89"/>
    <x v="310"/>
    <x v="6"/>
    <x v="0"/>
    <x v="30"/>
  </r>
  <r>
    <n v="347"/>
    <x v="346"/>
    <d v="2023-04-18T06:19:49"/>
    <x v="7"/>
    <x v="1"/>
    <x v="10"/>
    <s v="Survey"/>
    <x v="8"/>
    <n v="1"/>
    <x v="50"/>
    <x v="76"/>
    <x v="15"/>
    <x v="311"/>
    <x v="1"/>
    <x v="5"/>
    <x v="13"/>
  </r>
  <r>
    <n v="348"/>
    <x v="347"/>
    <d v="2022-01-07T06:37:09"/>
    <x v="2"/>
    <x v="0"/>
    <x v="10"/>
    <s v="Customer Support"/>
    <x v="3"/>
    <n v="7"/>
    <x v="34"/>
    <x v="57"/>
    <x v="71"/>
    <x v="312"/>
    <x v="1"/>
    <x v="3"/>
    <x v="56"/>
  </r>
  <r>
    <n v="349"/>
    <x v="348"/>
    <d v="2021-10-21T00:28:52"/>
    <x v="10"/>
    <x v="2"/>
    <x v="17"/>
    <s v="Survey"/>
    <x v="3"/>
    <n v="9"/>
    <x v="30"/>
    <x v="13"/>
    <x v="23"/>
    <x v="313"/>
    <x v="5"/>
    <x v="1"/>
    <x v="31"/>
  </r>
  <r>
    <n v="350"/>
    <x v="349"/>
    <d v="2021-05-20T21:45:30"/>
    <x v="1"/>
    <x v="2"/>
    <x v="13"/>
    <s v="Survey"/>
    <x v="5"/>
    <n v="8"/>
    <x v="93"/>
    <x v="47"/>
    <x v="78"/>
    <x v="314"/>
    <x v="4"/>
    <x v="4"/>
    <x v="85"/>
  </r>
  <r>
    <n v="351"/>
    <x v="350"/>
    <d v="2021-08-17T04:50:38"/>
    <x v="3"/>
    <x v="2"/>
    <x v="6"/>
    <s v="Customer Support"/>
    <x v="2"/>
    <n v="3"/>
    <x v="55"/>
    <x v="40"/>
    <x v="82"/>
    <x v="315"/>
    <x v="0"/>
    <x v="1"/>
    <x v="86"/>
  </r>
  <r>
    <n v="352"/>
    <x v="351"/>
    <d v="2023-05-19T22:12:59"/>
    <x v="1"/>
    <x v="1"/>
    <x v="19"/>
    <s v="Survey"/>
    <x v="0"/>
    <n v="5"/>
    <x v="59"/>
    <x v="47"/>
    <x v="21"/>
    <x v="316"/>
    <x v="7"/>
    <x v="0"/>
    <x v="24"/>
  </r>
  <r>
    <n v="353"/>
    <x v="352"/>
    <d v="2020-06-29T11:16:39"/>
    <x v="5"/>
    <x v="3"/>
    <x v="12"/>
    <s v="Customer Support"/>
    <x v="6"/>
    <n v="2"/>
    <x v="27"/>
    <x v="92"/>
    <x v="42"/>
    <x v="317"/>
    <x v="5"/>
    <x v="4"/>
    <x v="36"/>
  </r>
  <r>
    <n v="354"/>
    <x v="353"/>
    <d v="2022-05-22T21:40:16"/>
    <x v="1"/>
    <x v="0"/>
    <x v="13"/>
    <s v="Survey"/>
    <x v="3"/>
    <n v="6"/>
    <x v="70"/>
    <x v="0"/>
    <x v="45"/>
    <x v="318"/>
    <x v="0"/>
    <x v="5"/>
    <x v="0"/>
  </r>
  <r>
    <n v="355"/>
    <x v="354"/>
    <d v="2020-09-28T20:51:04"/>
    <x v="6"/>
    <x v="3"/>
    <x v="4"/>
    <s v="Customer Support"/>
    <x v="5"/>
    <n v="10"/>
    <x v="89"/>
    <x v="71"/>
    <x v="92"/>
    <x v="319"/>
    <x v="0"/>
    <x v="1"/>
    <x v="19"/>
  </r>
  <r>
    <n v="356"/>
    <x v="355"/>
    <d v="2021-01-16T06:19:39"/>
    <x v="2"/>
    <x v="2"/>
    <x v="10"/>
    <s v="Survey"/>
    <x v="4"/>
    <n v="7"/>
    <x v="88"/>
    <x v="83"/>
    <x v="61"/>
    <x v="320"/>
    <x v="12"/>
    <x v="0"/>
    <x v="8"/>
  </r>
  <r>
    <n v="357"/>
    <x v="356"/>
    <d v="2022-05-08T12:10:03"/>
    <x v="1"/>
    <x v="0"/>
    <x v="3"/>
    <s v="App Review"/>
    <x v="7"/>
    <n v="6"/>
    <x v="58"/>
    <x v="7"/>
    <x v="91"/>
    <x v="35"/>
    <x v="19"/>
    <x v="0"/>
    <x v="49"/>
  </r>
  <r>
    <n v="358"/>
    <x v="357"/>
    <d v="2021-04-26T20:05:09"/>
    <x v="7"/>
    <x v="2"/>
    <x v="4"/>
    <s v="Survey"/>
    <x v="4"/>
    <n v="4"/>
    <x v="93"/>
    <x v="97"/>
    <x v="45"/>
    <x v="321"/>
    <x v="2"/>
    <x v="3"/>
    <x v="4"/>
  </r>
  <r>
    <n v="359"/>
    <x v="358"/>
    <d v="2022-11-29T20:16:21"/>
    <x v="0"/>
    <x v="0"/>
    <x v="4"/>
    <s v="App Review"/>
    <x v="7"/>
    <n v="3"/>
    <x v="35"/>
    <x v="98"/>
    <x v="88"/>
    <x v="322"/>
    <x v="0"/>
    <x v="2"/>
    <x v="37"/>
  </r>
  <r>
    <n v="360"/>
    <x v="359"/>
    <d v="2020-12-17T10:39:13"/>
    <x v="4"/>
    <x v="3"/>
    <x v="15"/>
    <s v="Survey"/>
    <x v="2"/>
    <n v="3"/>
    <x v="25"/>
    <x v="61"/>
    <x v="9"/>
    <x v="323"/>
    <x v="5"/>
    <x v="3"/>
    <x v="79"/>
  </r>
  <r>
    <n v="361"/>
    <x v="360"/>
    <d v="2020-04-19T23:18:23"/>
    <x v="7"/>
    <x v="3"/>
    <x v="22"/>
    <s v="Survey"/>
    <x v="9"/>
    <n v="9"/>
    <x v="65"/>
    <x v="84"/>
    <x v="59"/>
    <x v="324"/>
    <x v="6"/>
    <x v="5"/>
    <x v="57"/>
  </r>
  <r>
    <n v="362"/>
    <x v="361"/>
    <d v="2021-09-22T05:51:35"/>
    <x v="6"/>
    <x v="2"/>
    <x v="23"/>
    <s v="App Review"/>
    <x v="1"/>
    <n v="4"/>
    <x v="64"/>
    <x v="71"/>
    <x v="66"/>
    <x v="224"/>
    <x v="9"/>
    <x v="4"/>
    <x v="81"/>
  </r>
  <r>
    <n v="363"/>
    <x v="362"/>
    <d v="2020-05-24T04:51:27"/>
    <x v="1"/>
    <x v="3"/>
    <x v="6"/>
    <s v="Customer Support"/>
    <x v="7"/>
    <n v="3"/>
    <x v="82"/>
    <x v="7"/>
    <x v="99"/>
    <x v="325"/>
    <x v="18"/>
    <x v="3"/>
    <x v="71"/>
  </r>
  <r>
    <n v="364"/>
    <x v="363"/>
    <d v="2022-01-21T03:12:09"/>
    <x v="2"/>
    <x v="0"/>
    <x v="14"/>
    <s v="Customer Support"/>
    <x v="9"/>
    <n v="6"/>
    <x v="59"/>
    <x v="51"/>
    <x v="35"/>
    <x v="326"/>
    <x v="2"/>
    <x v="5"/>
    <x v="87"/>
  </r>
  <r>
    <n v="365"/>
    <x v="364"/>
    <d v="2021-11-24T17:50:06"/>
    <x v="0"/>
    <x v="2"/>
    <x v="21"/>
    <s v="Survey"/>
    <x v="6"/>
    <n v="6"/>
    <x v="16"/>
    <x v="56"/>
    <x v="71"/>
    <x v="327"/>
    <x v="19"/>
    <x v="5"/>
    <x v="61"/>
  </r>
  <r>
    <n v="366"/>
    <x v="365"/>
    <d v="2022-10-18T08:30:16"/>
    <x v="10"/>
    <x v="0"/>
    <x v="8"/>
    <s v="App Review"/>
    <x v="2"/>
    <n v="9"/>
    <x v="17"/>
    <x v="74"/>
    <x v="11"/>
    <x v="328"/>
    <x v="1"/>
    <x v="1"/>
    <x v="10"/>
  </r>
  <r>
    <n v="367"/>
    <x v="366"/>
    <d v="2021-06-09T11:05:28"/>
    <x v="5"/>
    <x v="2"/>
    <x v="12"/>
    <s v="Customer Support"/>
    <x v="9"/>
    <n v="10"/>
    <x v="49"/>
    <x v="99"/>
    <x v="56"/>
    <x v="329"/>
    <x v="2"/>
    <x v="4"/>
    <x v="60"/>
  </r>
  <r>
    <n v="368"/>
    <x v="367"/>
    <d v="2023-01-05T01:02:45"/>
    <x v="2"/>
    <x v="1"/>
    <x v="16"/>
    <s v="App Review"/>
    <x v="7"/>
    <n v="8"/>
    <x v="15"/>
    <x v="45"/>
    <x v="24"/>
    <x v="330"/>
    <x v="19"/>
    <x v="5"/>
    <x v="81"/>
  </r>
  <r>
    <n v="369"/>
    <x v="368"/>
    <d v="2020-06-27T13:22:46"/>
    <x v="5"/>
    <x v="3"/>
    <x v="5"/>
    <s v="Customer Support"/>
    <x v="4"/>
    <n v="3"/>
    <x v="85"/>
    <x v="23"/>
    <x v="70"/>
    <x v="331"/>
    <x v="15"/>
    <x v="5"/>
    <x v="74"/>
  </r>
  <r>
    <n v="370"/>
    <x v="369"/>
    <d v="2021-07-11T20:19:06"/>
    <x v="11"/>
    <x v="2"/>
    <x v="4"/>
    <s v="Survey"/>
    <x v="1"/>
    <n v="2"/>
    <x v="68"/>
    <x v="31"/>
    <x v="15"/>
    <x v="332"/>
    <x v="7"/>
    <x v="1"/>
    <x v="33"/>
  </r>
  <r>
    <n v="371"/>
    <x v="370"/>
    <d v="2023-07-24T02:11:55"/>
    <x v="11"/>
    <x v="1"/>
    <x v="0"/>
    <s v="App Review"/>
    <x v="0"/>
    <n v="4"/>
    <x v="46"/>
    <x v="21"/>
    <x v="39"/>
    <x v="333"/>
    <x v="4"/>
    <x v="4"/>
    <x v="45"/>
  </r>
  <r>
    <n v="372"/>
    <x v="371"/>
    <d v="2020-10-03T00:06:55"/>
    <x v="10"/>
    <x v="3"/>
    <x v="17"/>
    <s v="Customer Support"/>
    <x v="9"/>
    <n v="10"/>
    <x v="20"/>
    <x v="88"/>
    <x v="55"/>
    <x v="176"/>
    <x v="8"/>
    <x v="1"/>
    <x v="92"/>
  </r>
  <r>
    <n v="373"/>
    <x v="372"/>
    <d v="2020-07-19T06:53:19"/>
    <x v="11"/>
    <x v="3"/>
    <x v="10"/>
    <s v="Customer Support"/>
    <x v="4"/>
    <n v="10"/>
    <x v="65"/>
    <x v="24"/>
    <x v="74"/>
    <x v="334"/>
    <x v="4"/>
    <x v="3"/>
    <x v="60"/>
  </r>
  <r>
    <n v="374"/>
    <x v="373"/>
    <d v="2021-06-04T20:22:13"/>
    <x v="5"/>
    <x v="2"/>
    <x v="4"/>
    <s v="Survey"/>
    <x v="4"/>
    <n v="7"/>
    <x v="63"/>
    <x v="82"/>
    <x v="47"/>
    <x v="294"/>
    <x v="15"/>
    <x v="0"/>
    <x v="45"/>
  </r>
  <r>
    <n v="375"/>
    <x v="374"/>
    <d v="2021-07-08T15:06:11"/>
    <x v="11"/>
    <x v="2"/>
    <x v="9"/>
    <s v="Survey"/>
    <x v="5"/>
    <n v="9"/>
    <x v="92"/>
    <x v="46"/>
    <x v="38"/>
    <x v="82"/>
    <x v="18"/>
    <x v="5"/>
    <x v="44"/>
  </r>
  <r>
    <n v="376"/>
    <x v="375"/>
    <d v="2023-03-23T17:51:39"/>
    <x v="8"/>
    <x v="1"/>
    <x v="21"/>
    <s v="Survey"/>
    <x v="1"/>
    <n v="9"/>
    <x v="10"/>
    <x v="84"/>
    <x v="19"/>
    <x v="335"/>
    <x v="17"/>
    <x v="2"/>
    <x v="74"/>
  </r>
  <r>
    <n v="377"/>
    <x v="376"/>
    <d v="2022-12-24T01:41:53"/>
    <x v="4"/>
    <x v="0"/>
    <x v="16"/>
    <s v="App Review"/>
    <x v="9"/>
    <n v="4"/>
    <x v="85"/>
    <x v="86"/>
    <x v="85"/>
    <x v="336"/>
    <x v="16"/>
    <x v="2"/>
    <x v="65"/>
  </r>
  <r>
    <n v="378"/>
    <x v="377"/>
    <d v="2021-11-21T21:27:55"/>
    <x v="0"/>
    <x v="2"/>
    <x v="13"/>
    <s v="Survey"/>
    <x v="8"/>
    <n v="5"/>
    <x v="7"/>
    <x v="51"/>
    <x v="19"/>
    <x v="337"/>
    <x v="6"/>
    <x v="1"/>
    <x v="31"/>
  </r>
  <r>
    <n v="379"/>
    <x v="378"/>
    <d v="2022-01-06T12:10:28"/>
    <x v="2"/>
    <x v="0"/>
    <x v="3"/>
    <s v="App Review"/>
    <x v="5"/>
    <n v="5"/>
    <x v="36"/>
    <x v="4"/>
    <x v="24"/>
    <x v="127"/>
    <x v="17"/>
    <x v="1"/>
    <x v="95"/>
  </r>
  <r>
    <n v="380"/>
    <x v="379"/>
    <d v="2023-09-07T09:02:32"/>
    <x v="6"/>
    <x v="1"/>
    <x v="20"/>
    <s v="App Review"/>
    <x v="8"/>
    <n v="10"/>
    <x v="80"/>
    <x v="100"/>
    <x v="1"/>
    <x v="338"/>
    <x v="8"/>
    <x v="5"/>
    <x v="26"/>
  </r>
  <r>
    <n v="381"/>
    <x v="380"/>
    <d v="2020-01-09T04:13:43"/>
    <x v="2"/>
    <x v="3"/>
    <x v="6"/>
    <s v="App Review"/>
    <x v="3"/>
    <n v="8"/>
    <x v="76"/>
    <x v="45"/>
    <x v="34"/>
    <x v="339"/>
    <x v="18"/>
    <x v="0"/>
    <x v="90"/>
  </r>
  <r>
    <n v="382"/>
    <x v="381"/>
    <d v="2020-06-25T16:28:08"/>
    <x v="5"/>
    <x v="3"/>
    <x v="18"/>
    <s v="Customer Support"/>
    <x v="0"/>
    <n v="5"/>
    <x v="64"/>
    <x v="95"/>
    <x v="28"/>
    <x v="340"/>
    <x v="9"/>
    <x v="4"/>
    <x v="78"/>
  </r>
  <r>
    <n v="383"/>
    <x v="382"/>
    <d v="2021-03-15T04:15:47"/>
    <x v="8"/>
    <x v="2"/>
    <x v="6"/>
    <s v="Customer Support"/>
    <x v="2"/>
    <n v="8"/>
    <x v="27"/>
    <x v="41"/>
    <x v="12"/>
    <x v="341"/>
    <x v="2"/>
    <x v="0"/>
    <x v="37"/>
  </r>
  <r>
    <n v="384"/>
    <x v="383"/>
    <d v="2022-06-02T07:06:57"/>
    <x v="5"/>
    <x v="0"/>
    <x v="2"/>
    <s v="App Review"/>
    <x v="7"/>
    <n v="5"/>
    <x v="3"/>
    <x v="6"/>
    <x v="82"/>
    <x v="342"/>
    <x v="3"/>
    <x v="4"/>
    <x v="0"/>
  </r>
  <r>
    <n v="385"/>
    <x v="384"/>
    <d v="2020-07-15T04:34:16"/>
    <x v="11"/>
    <x v="3"/>
    <x v="6"/>
    <s v="Customer Support"/>
    <x v="1"/>
    <n v="1"/>
    <x v="38"/>
    <x v="18"/>
    <x v="71"/>
    <x v="343"/>
    <x v="0"/>
    <x v="1"/>
    <x v="70"/>
  </r>
  <r>
    <n v="386"/>
    <x v="385"/>
    <d v="2020-08-27T01:45:26"/>
    <x v="3"/>
    <x v="3"/>
    <x v="16"/>
    <s v="Customer Support"/>
    <x v="3"/>
    <n v="1"/>
    <x v="64"/>
    <x v="66"/>
    <x v="85"/>
    <x v="1"/>
    <x v="1"/>
    <x v="0"/>
    <x v="57"/>
  </r>
  <r>
    <n v="387"/>
    <x v="386"/>
    <d v="2020-01-23T10:09:58"/>
    <x v="2"/>
    <x v="3"/>
    <x v="15"/>
    <s v="App Review"/>
    <x v="4"/>
    <n v="10"/>
    <x v="22"/>
    <x v="100"/>
    <x v="42"/>
    <x v="88"/>
    <x v="0"/>
    <x v="0"/>
    <x v="76"/>
  </r>
  <r>
    <n v="388"/>
    <x v="387"/>
    <d v="2022-11-05T01:42:43"/>
    <x v="0"/>
    <x v="0"/>
    <x v="16"/>
    <s v="App Review"/>
    <x v="2"/>
    <n v="3"/>
    <x v="0"/>
    <x v="38"/>
    <x v="23"/>
    <x v="344"/>
    <x v="8"/>
    <x v="1"/>
    <x v="26"/>
  </r>
  <r>
    <n v="389"/>
    <x v="388"/>
    <d v="2021-02-01T09:01:48"/>
    <x v="9"/>
    <x v="2"/>
    <x v="20"/>
    <s v="Customer Support"/>
    <x v="8"/>
    <n v="5"/>
    <x v="42"/>
    <x v="44"/>
    <x v="100"/>
    <x v="143"/>
    <x v="16"/>
    <x v="2"/>
    <x v="45"/>
  </r>
  <r>
    <n v="390"/>
    <x v="389"/>
    <d v="2023-02-22T20:01:15"/>
    <x v="9"/>
    <x v="1"/>
    <x v="4"/>
    <s v="Customer Support"/>
    <x v="1"/>
    <n v="2"/>
    <x v="84"/>
    <x v="80"/>
    <x v="66"/>
    <x v="345"/>
    <x v="8"/>
    <x v="3"/>
    <x v="62"/>
  </r>
  <r>
    <n v="391"/>
    <x v="390"/>
    <d v="2023-03-06T09:17:41"/>
    <x v="8"/>
    <x v="1"/>
    <x v="20"/>
    <s v="App Review"/>
    <x v="8"/>
    <n v="5"/>
    <x v="78"/>
    <x v="59"/>
    <x v="81"/>
    <x v="346"/>
    <x v="8"/>
    <x v="0"/>
    <x v="21"/>
  </r>
  <r>
    <n v="392"/>
    <x v="391"/>
    <d v="2020-10-01T23:05:02"/>
    <x v="10"/>
    <x v="3"/>
    <x v="22"/>
    <s v="Survey"/>
    <x v="1"/>
    <n v="1"/>
    <x v="85"/>
    <x v="52"/>
    <x v="57"/>
    <x v="347"/>
    <x v="19"/>
    <x v="4"/>
    <x v="64"/>
  </r>
  <r>
    <n v="393"/>
    <x v="392"/>
    <d v="2020-03-16T20:18:04"/>
    <x v="8"/>
    <x v="3"/>
    <x v="4"/>
    <s v="Survey"/>
    <x v="6"/>
    <n v="3"/>
    <x v="51"/>
    <x v="42"/>
    <x v="61"/>
    <x v="348"/>
    <x v="13"/>
    <x v="0"/>
    <x v="37"/>
  </r>
  <r>
    <n v="394"/>
    <x v="393"/>
    <d v="2021-12-01T08:16:06"/>
    <x v="4"/>
    <x v="2"/>
    <x v="8"/>
    <s v="App Review"/>
    <x v="9"/>
    <n v="1"/>
    <x v="56"/>
    <x v="6"/>
    <x v="53"/>
    <x v="349"/>
    <x v="13"/>
    <x v="4"/>
    <x v="74"/>
  </r>
  <r>
    <n v="395"/>
    <x v="394"/>
    <d v="2021-02-20T09:05:12"/>
    <x v="9"/>
    <x v="2"/>
    <x v="20"/>
    <s v="Survey"/>
    <x v="1"/>
    <n v="6"/>
    <x v="40"/>
    <x v="48"/>
    <x v="92"/>
    <x v="350"/>
    <x v="8"/>
    <x v="3"/>
    <x v="49"/>
  </r>
  <r>
    <n v="396"/>
    <x v="395"/>
    <d v="2020-10-04T19:36:55"/>
    <x v="10"/>
    <x v="3"/>
    <x v="11"/>
    <s v="Customer Support"/>
    <x v="3"/>
    <n v="8"/>
    <x v="40"/>
    <x v="63"/>
    <x v="49"/>
    <x v="351"/>
    <x v="15"/>
    <x v="1"/>
    <x v="60"/>
  </r>
  <r>
    <n v="397"/>
    <x v="396"/>
    <d v="2020-03-29T15:12:27"/>
    <x v="8"/>
    <x v="3"/>
    <x v="9"/>
    <s v="App Review"/>
    <x v="8"/>
    <n v="4"/>
    <x v="15"/>
    <x v="16"/>
    <x v="58"/>
    <x v="352"/>
    <x v="11"/>
    <x v="4"/>
    <x v="17"/>
  </r>
  <r>
    <n v="398"/>
    <x v="397"/>
    <d v="2020-04-27T14:15:21"/>
    <x v="7"/>
    <x v="3"/>
    <x v="1"/>
    <s v="Customer Support"/>
    <x v="2"/>
    <n v="6"/>
    <x v="78"/>
    <x v="69"/>
    <x v="47"/>
    <x v="353"/>
    <x v="18"/>
    <x v="3"/>
    <x v="83"/>
  </r>
  <r>
    <n v="399"/>
    <x v="398"/>
    <d v="2022-02-16T23:26:37"/>
    <x v="9"/>
    <x v="0"/>
    <x v="22"/>
    <s v="Survey"/>
    <x v="0"/>
    <n v="9"/>
    <x v="54"/>
    <x v="90"/>
    <x v="93"/>
    <x v="354"/>
    <x v="3"/>
    <x v="4"/>
    <x v="47"/>
  </r>
  <r>
    <n v="400"/>
    <x v="399"/>
    <d v="2021-10-20T13:43:05"/>
    <x v="10"/>
    <x v="2"/>
    <x v="5"/>
    <s v="App Review"/>
    <x v="4"/>
    <n v="2"/>
    <x v="19"/>
    <x v="87"/>
    <x v="96"/>
    <x v="355"/>
    <x v="0"/>
    <x v="5"/>
    <x v="87"/>
  </r>
  <r>
    <n v="401"/>
    <x v="400"/>
    <d v="2023-05-03T04:27:04"/>
    <x v="1"/>
    <x v="1"/>
    <x v="6"/>
    <s v="App Review"/>
    <x v="9"/>
    <n v="4"/>
    <x v="96"/>
    <x v="5"/>
    <x v="2"/>
    <x v="356"/>
    <x v="5"/>
    <x v="3"/>
    <x v="94"/>
  </r>
  <r>
    <n v="402"/>
    <x v="401"/>
    <d v="2022-01-13T01:06:06"/>
    <x v="2"/>
    <x v="0"/>
    <x v="16"/>
    <s v="Survey"/>
    <x v="0"/>
    <n v="5"/>
    <x v="73"/>
    <x v="15"/>
    <x v="37"/>
    <x v="357"/>
    <x v="14"/>
    <x v="4"/>
    <x v="88"/>
  </r>
  <r>
    <n v="403"/>
    <x v="402"/>
    <d v="2021-08-24T12:37:39"/>
    <x v="3"/>
    <x v="2"/>
    <x v="3"/>
    <s v="Customer Support"/>
    <x v="8"/>
    <n v="6"/>
    <x v="45"/>
    <x v="93"/>
    <x v="73"/>
    <x v="190"/>
    <x v="7"/>
    <x v="1"/>
    <x v="65"/>
  </r>
  <r>
    <n v="404"/>
    <x v="403"/>
    <d v="2023-01-30T04:17:30"/>
    <x v="2"/>
    <x v="1"/>
    <x v="6"/>
    <s v="Survey"/>
    <x v="5"/>
    <n v="10"/>
    <x v="44"/>
    <x v="97"/>
    <x v="19"/>
    <x v="358"/>
    <x v="14"/>
    <x v="5"/>
    <x v="25"/>
  </r>
  <r>
    <n v="405"/>
    <x v="404"/>
    <d v="2020-09-18T14:43:34"/>
    <x v="6"/>
    <x v="3"/>
    <x v="1"/>
    <s v="Customer Support"/>
    <x v="0"/>
    <n v="9"/>
    <x v="73"/>
    <x v="63"/>
    <x v="70"/>
    <x v="359"/>
    <x v="16"/>
    <x v="1"/>
    <x v="11"/>
  </r>
  <r>
    <n v="406"/>
    <x v="405"/>
    <d v="2021-04-01T08:17:47"/>
    <x v="7"/>
    <x v="2"/>
    <x v="8"/>
    <s v="App Review"/>
    <x v="2"/>
    <n v="3"/>
    <x v="82"/>
    <x v="19"/>
    <x v="76"/>
    <x v="360"/>
    <x v="16"/>
    <x v="2"/>
    <x v="87"/>
  </r>
  <r>
    <n v="407"/>
    <x v="406"/>
    <d v="2022-03-03T14:00:39"/>
    <x v="8"/>
    <x v="0"/>
    <x v="1"/>
    <s v="Survey"/>
    <x v="9"/>
    <n v="5"/>
    <x v="63"/>
    <x v="11"/>
    <x v="15"/>
    <x v="361"/>
    <x v="6"/>
    <x v="5"/>
    <x v="11"/>
  </r>
  <r>
    <n v="408"/>
    <x v="407"/>
    <d v="2020-02-13T21:59:44"/>
    <x v="9"/>
    <x v="3"/>
    <x v="13"/>
    <s v="Survey"/>
    <x v="3"/>
    <n v="4"/>
    <x v="92"/>
    <x v="88"/>
    <x v="70"/>
    <x v="362"/>
    <x v="19"/>
    <x v="0"/>
    <x v="40"/>
  </r>
  <r>
    <n v="409"/>
    <x v="408"/>
    <d v="2022-07-02T17:59:09"/>
    <x v="11"/>
    <x v="0"/>
    <x v="21"/>
    <s v="App Review"/>
    <x v="9"/>
    <n v="8"/>
    <x v="97"/>
    <x v="71"/>
    <x v="7"/>
    <x v="275"/>
    <x v="7"/>
    <x v="1"/>
    <x v="96"/>
  </r>
  <r>
    <n v="410"/>
    <x v="409"/>
    <d v="2023-06-21T01:03:31"/>
    <x v="5"/>
    <x v="1"/>
    <x v="16"/>
    <s v="App Review"/>
    <x v="0"/>
    <n v="8"/>
    <x v="74"/>
    <x v="37"/>
    <x v="56"/>
    <x v="363"/>
    <x v="8"/>
    <x v="0"/>
    <x v="82"/>
  </r>
  <r>
    <n v="411"/>
    <x v="410"/>
    <d v="2023-09-13T11:21:46"/>
    <x v="6"/>
    <x v="1"/>
    <x v="12"/>
    <s v="App Review"/>
    <x v="1"/>
    <n v="5"/>
    <x v="82"/>
    <x v="46"/>
    <x v="13"/>
    <x v="148"/>
    <x v="3"/>
    <x v="1"/>
    <x v="90"/>
  </r>
  <r>
    <n v="412"/>
    <x v="411"/>
    <d v="2021-02-20T22:08:59"/>
    <x v="9"/>
    <x v="2"/>
    <x v="19"/>
    <s v="Customer Support"/>
    <x v="0"/>
    <n v="4"/>
    <x v="71"/>
    <x v="37"/>
    <x v="55"/>
    <x v="364"/>
    <x v="9"/>
    <x v="0"/>
    <x v="31"/>
  </r>
  <r>
    <n v="413"/>
    <x v="412"/>
    <d v="2020-07-29T03:14:11"/>
    <x v="11"/>
    <x v="3"/>
    <x v="14"/>
    <s v="App Review"/>
    <x v="9"/>
    <n v="2"/>
    <x v="46"/>
    <x v="21"/>
    <x v="40"/>
    <x v="365"/>
    <x v="19"/>
    <x v="3"/>
    <x v="70"/>
  </r>
  <r>
    <n v="414"/>
    <x v="413"/>
    <d v="2020-04-08T07:31:01"/>
    <x v="7"/>
    <x v="3"/>
    <x v="2"/>
    <s v="Customer Support"/>
    <x v="6"/>
    <n v="2"/>
    <x v="6"/>
    <x v="15"/>
    <x v="24"/>
    <x v="366"/>
    <x v="0"/>
    <x v="4"/>
    <x v="20"/>
  </r>
  <r>
    <n v="415"/>
    <x v="414"/>
    <d v="2021-01-23T01:51:31"/>
    <x v="2"/>
    <x v="2"/>
    <x v="16"/>
    <s v="Customer Support"/>
    <x v="5"/>
    <n v="1"/>
    <x v="96"/>
    <x v="82"/>
    <x v="25"/>
    <x v="367"/>
    <x v="5"/>
    <x v="4"/>
    <x v="92"/>
  </r>
  <r>
    <n v="416"/>
    <x v="415"/>
    <d v="2020-04-16T06:04:55"/>
    <x v="7"/>
    <x v="3"/>
    <x v="10"/>
    <s v="Customer Support"/>
    <x v="7"/>
    <n v="4"/>
    <x v="62"/>
    <x v="63"/>
    <x v="6"/>
    <x v="368"/>
    <x v="15"/>
    <x v="5"/>
    <x v="74"/>
  </r>
  <r>
    <n v="417"/>
    <x v="416"/>
    <d v="2023-01-03T08:46:52"/>
    <x v="2"/>
    <x v="1"/>
    <x v="8"/>
    <s v="Customer Support"/>
    <x v="8"/>
    <n v="3"/>
    <x v="57"/>
    <x v="70"/>
    <x v="13"/>
    <x v="369"/>
    <x v="12"/>
    <x v="5"/>
    <x v="49"/>
  </r>
  <r>
    <n v="418"/>
    <x v="417"/>
    <d v="2023-08-30T06:33:28"/>
    <x v="3"/>
    <x v="1"/>
    <x v="10"/>
    <s v="App Review"/>
    <x v="5"/>
    <n v="10"/>
    <x v="44"/>
    <x v="78"/>
    <x v="18"/>
    <x v="370"/>
    <x v="1"/>
    <x v="0"/>
    <x v="3"/>
  </r>
  <r>
    <n v="419"/>
    <x v="418"/>
    <d v="2020-05-04T07:41:43"/>
    <x v="1"/>
    <x v="3"/>
    <x v="2"/>
    <s v="Survey"/>
    <x v="8"/>
    <n v="5"/>
    <x v="57"/>
    <x v="90"/>
    <x v="15"/>
    <x v="371"/>
    <x v="19"/>
    <x v="3"/>
    <x v="77"/>
  </r>
  <r>
    <n v="420"/>
    <x v="419"/>
    <d v="2023-04-10T18:14:39"/>
    <x v="7"/>
    <x v="1"/>
    <x v="7"/>
    <s v="App Review"/>
    <x v="3"/>
    <n v="5"/>
    <x v="95"/>
    <x v="19"/>
    <x v="68"/>
    <x v="372"/>
    <x v="7"/>
    <x v="2"/>
    <x v="88"/>
  </r>
  <r>
    <n v="421"/>
    <x v="420"/>
    <d v="2021-01-11T14:46:08"/>
    <x v="2"/>
    <x v="2"/>
    <x v="1"/>
    <s v="Survey"/>
    <x v="9"/>
    <n v="8"/>
    <x v="32"/>
    <x v="41"/>
    <x v="53"/>
    <x v="242"/>
    <x v="14"/>
    <x v="0"/>
    <x v="92"/>
  </r>
  <r>
    <n v="422"/>
    <x v="421"/>
    <d v="2020-06-28T10:57:35"/>
    <x v="5"/>
    <x v="3"/>
    <x v="15"/>
    <s v="App Review"/>
    <x v="7"/>
    <n v="2"/>
    <x v="69"/>
    <x v="89"/>
    <x v="46"/>
    <x v="49"/>
    <x v="14"/>
    <x v="3"/>
    <x v="2"/>
  </r>
  <r>
    <n v="423"/>
    <x v="422"/>
    <d v="2020-05-03T21:15:29"/>
    <x v="1"/>
    <x v="3"/>
    <x v="13"/>
    <s v="Survey"/>
    <x v="5"/>
    <n v="8"/>
    <x v="83"/>
    <x v="88"/>
    <x v="12"/>
    <x v="213"/>
    <x v="17"/>
    <x v="1"/>
    <x v="97"/>
  </r>
  <r>
    <n v="424"/>
    <x v="423"/>
    <d v="2022-12-23T03:48:01"/>
    <x v="4"/>
    <x v="0"/>
    <x v="14"/>
    <s v="Survey"/>
    <x v="9"/>
    <n v="3"/>
    <x v="96"/>
    <x v="4"/>
    <x v="77"/>
    <x v="373"/>
    <x v="16"/>
    <x v="1"/>
    <x v="88"/>
  </r>
  <r>
    <n v="425"/>
    <x v="424"/>
    <d v="2020-06-08T18:52:59"/>
    <x v="5"/>
    <x v="3"/>
    <x v="7"/>
    <s v="Customer Support"/>
    <x v="6"/>
    <n v="10"/>
    <x v="8"/>
    <x v="6"/>
    <x v="85"/>
    <x v="374"/>
    <x v="0"/>
    <x v="2"/>
    <x v="85"/>
  </r>
  <r>
    <n v="426"/>
    <x v="425"/>
    <d v="2021-02-05T14:07:19"/>
    <x v="9"/>
    <x v="2"/>
    <x v="1"/>
    <s v="App Review"/>
    <x v="8"/>
    <n v="7"/>
    <x v="96"/>
    <x v="29"/>
    <x v="49"/>
    <x v="375"/>
    <x v="13"/>
    <x v="0"/>
    <x v="84"/>
  </r>
  <r>
    <n v="427"/>
    <x v="426"/>
    <d v="2020-12-09T17:34:20"/>
    <x v="4"/>
    <x v="3"/>
    <x v="21"/>
    <s v="Survey"/>
    <x v="3"/>
    <n v="4"/>
    <x v="5"/>
    <x v="70"/>
    <x v="22"/>
    <x v="376"/>
    <x v="8"/>
    <x v="3"/>
    <x v="7"/>
  </r>
  <r>
    <n v="428"/>
    <x v="427"/>
    <d v="2020-08-01T01:18:37"/>
    <x v="3"/>
    <x v="3"/>
    <x v="16"/>
    <s v="Survey"/>
    <x v="5"/>
    <n v="9"/>
    <x v="45"/>
    <x v="5"/>
    <x v="30"/>
    <x v="377"/>
    <x v="2"/>
    <x v="5"/>
    <x v="98"/>
  </r>
  <r>
    <n v="429"/>
    <x v="428"/>
    <d v="2023-01-18T20:28:01"/>
    <x v="2"/>
    <x v="1"/>
    <x v="4"/>
    <s v="Survey"/>
    <x v="6"/>
    <n v="7"/>
    <x v="39"/>
    <x v="8"/>
    <x v="6"/>
    <x v="23"/>
    <x v="5"/>
    <x v="5"/>
    <x v="74"/>
  </r>
  <r>
    <n v="430"/>
    <x v="429"/>
    <d v="2021-03-25T04:03:55"/>
    <x v="8"/>
    <x v="2"/>
    <x v="6"/>
    <s v="Survey"/>
    <x v="9"/>
    <n v="1"/>
    <x v="18"/>
    <x v="71"/>
    <x v="50"/>
    <x v="378"/>
    <x v="19"/>
    <x v="4"/>
    <x v="92"/>
  </r>
  <r>
    <n v="431"/>
    <x v="430"/>
    <d v="2023-05-06T10:18:37"/>
    <x v="1"/>
    <x v="1"/>
    <x v="15"/>
    <s v="App Review"/>
    <x v="2"/>
    <n v="5"/>
    <x v="20"/>
    <x v="0"/>
    <x v="94"/>
    <x v="379"/>
    <x v="4"/>
    <x v="1"/>
    <x v="35"/>
  </r>
  <r>
    <n v="432"/>
    <x v="431"/>
    <d v="2021-02-03T19:16:18"/>
    <x v="9"/>
    <x v="2"/>
    <x v="11"/>
    <s v="Customer Support"/>
    <x v="0"/>
    <n v="3"/>
    <x v="97"/>
    <x v="63"/>
    <x v="97"/>
    <x v="380"/>
    <x v="15"/>
    <x v="1"/>
    <x v="55"/>
  </r>
  <r>
    <n v="433"/>
    <x v="432"/>
    <d v="2022-12-28T00:29:25"/>
    <x v="4"/>
    <x v="0"/>
    <x v="17"/>
    <s v="Customer Support"/>
    <x v="7"/>
    <n v="7"/>
    <x v="36"/>
    <x v="80"/>
    <x v="92"/>
    <x v="381"/>
    <x v="4"/>
    <x v="0"/>
    <x v="80"/>
  </r>
  <r>
    <n v="434"/>
    <x v="433"/>
    <d v="2020-02-19T20:18:26"/>
    <x v="9"/>
    <x v="3"/>
    <x v="4"/>
    <s v="Customer Support"/>
    <x v="5"/>
    <n v="8"/>
    <x v="12"/>
    <x v="34"/>
    <x v="82"/>
    <x v="382"/>
    <x v="14"/>
    <x v="4"/>
    <x v="21"/>
  </r>
  <r>
    <n v="435"/>
    <x v="434"/>
    <d v="2022-01-23T23:10:20"/>
    <x v="2"/>
    <x v="0"/>
    <x v="22"/>
    <s v="Survey"/>
    <x v="9"/>
    <n v="5"/>
    <x v="67"/>
    <x v="31"/>
    <x v="15"/>
    <x v="383"/>
    <x v="17"/>
    <x v="3"/>
    <x v="84"/>
  </r>
  <r>
    <n v="436"/>
    <x v="435"/>
    <d v="2021-05-03T05:08:17"/>
    <x v="1"/>
    <x v="2"/>
    <x v="23"/>
    <s v="Customer Support"/>
    <x v="0"/>
    <n v="5"/>
    <x v="96"/>
    <x v="52"/>
    <x v="61"/>
    <x v="384"/>
    <x v="7"/>
    <x v="1"/>
    <x v="24"/>
  </r>
  <r>
    <n v="437"/>
    <x v="436"/>
    <d v="2023-08-28T19:04:50"/>
    <x v="3"/>
    <x v="1"/>
    <x v="11"/>
    <s v="Customer Support"/>
    <x v="3"/>
    <n v="3"/>
    <x v="14"/>
    <x v="19"/>
    <x v="51"/>
    <x v="385"/>
    <x v="17"/>
    <x v="4"/>
    <x v="31"/>
  </r>
  <r>
    <n v="438"/>
    <x v="437"/>
    <d v="2021-03-08T21:17:39"/>
    <x v="8"/>
    <x v="2"/>
    <x v="13"/>
    <s v="Customer Support"/>
    <x v="8"/>
    <n v="5"/>
    <x v="98"/>
    <x v="81"/>
    <x v="36"/>
    <x v="386"/>
    <x v="6"/>
    <x v="4"/>
    <x v="94"/>
  </r>
  <r>
    <n v="439"/>
    <x v="438"/>
    <d v="2023-08-05T21:13:50"/>
    <x v="3"/>
    <x v="1"/>
    <x v="13"/>
    <s v="Customer Support"/>
    <x v="7"/>
    <n v="1"/>
    <x v="66"/>
    <x v="45"/>
    <x v="77"/>
    <x v="387"/>
    <x v="6"/>
    <x v="5"/>
    <x v="63"/>
  </r>
  <r>
    <n v="440"/>
    <x v="439"/>
    <d v="2023-02-28T06:01:13"/>
    <x v="9"/>
    <x v="1"/>
    <x v="10"/>
    <s v="Customer Support"/>
    <x v="9"/>
    <n v="1"/>
    <x v="48"/>
    <x v="56"/>
    <x v="20"/>
    <x v="388"/>
    <x v="16"/>
    <x v="2"/>
    <x v="53"/>
  </r>
  <r>
    <n v="441"/>
    <x v="440"/>
    <d v="2020-04-09T05:00:05"/>
    <x v="7"/>
    <x v="3"/>
    <x v="23"/>
    <s v="Customer Support"/>
    <x v="4"/>
    <n v="6"/>
    <x v="73"/>
    <x v="74"/>
    <x v="82"/>
    <x v="389"/>
    <x v="17"/>
    <x v="1"/>
    <x v="66"/>
  </r>
  <r>
    <n v="442"/>
    <x v="441"/>
    <d v="2022-02-06T15:11:54"/>
    <x v="9"/>
    <x v="0"/>
    <x v="9"/>
    <s v="Customer Support"/>
    <x v="1"/>
    <n v="1"/>
    <x v="36"/>
    <x v="89"/>
    <x v="5"/>
    <x v="207"/>
    <x v="8"/>
    <x v="2"/>
    <x v="38"/>
  </r>
  <r>
    <n v="443"/>
    <x v="442"/>
    <d v="2021-02-14T08:50:52"/>
    <x v="9"/>
    <x v="2"/>
    <x v="8"/>
    <s v="Survey"/>
    <x v="5"/>
    <n v="6"/>
    <x v="28"/>
    <x v="60"/>
    <x v="48"/>
    <x v="390"/>
    <x v="10"/>
    <x v="2"/>
    <x v="62"/>
  </r>
  <r>
    <n v="444"/>
    <x v="443"/>
    <d v="2021-06-23T07:05:01"/>
    <x v="5"/>
    <x v="2"/>
    <x v="2"/>
    <s v="App Review"/>
    <x v="8"/>
    <n v="1"/>
    <x v="38"/>
    <x v="52"/>
    <x v="25"/>
    <x v="391"/>
    <x v="5"/>
    <x v="5"/>
    <x v="61"/>
  </r>
  <r>
    <n v="445"/>
    <x v="444"/>
    <d v="2023-09-15T17:39:24"/>
    <x v="6"/>
    <x v="1"/>
    <x v="21"/>
    <s v="App Review"/>
    <x v="5"/>
    <n v="3"/>
    <x v="75"/>
    <x v="16"/>
    <x v="20"/>
    <x v="392"/>
    <x v="2"/>
    <x v="3"/>
    <x v="60"/>
  </r>
  <r>
    <n v="446"/>
    <x v="445"/>
    <d v="2022-01-17T03:35:06"/>
    <x v="2"/>
    <x v="0"/>
    <x v="14"/>
    <s v="Survey"/>
    <x v="7"/>
    <n v="10"/>
    <x v="59"/>
    <x v="96"/>
    <x v="14"/>
    <x v="393"/>
    <x v="10"/>
    <x v="4"/>
    <x v="87"/>
  </r>
  <r>
    <n v="447"/>
    <x v="446"/>
    <d v="2022-09-03T07:44:53"/>
    <x v="6"/>
    <x v="0"/>
    <x v="2"/>
    <s v="App Review"/>
    <x v="9"/>
    <n v="6"/>
    <x v="43"/>
    <x v="61"/>
    <x v="82"/>
    <x v="394"/>
    <x v="1"/>
    <x v="2"/>
    <x v="45"/>
  </r>
  <r>
    <n v="448"/>
    <x v="447"/>
    <d v="2020-07-01T23:07:52"/>
    <x v="11"/>
    <x v="3"/>
    <x v="22"/>
    <s v="Survey"/>
    <x v="2"/>
    <n v="3"/>
    <x v="81"/>
    <x v="44"/>
    <x v="19"/>
    <x v="395"/>
    <x v="8"/>
    <x v="2"/>
    <x v="84"/>
  </r>
  <r>
    <n v="449"/>
    <x v="448"/>
    <d v="2022-09-29T18:51:33"/>
    <x v="6"/>
    <x v="0"/>
    <x v="7"/>
    <s v="Customer Support"/>
    <x v="6"/>
    <n v="3"/>
    <x v="94"/>
    <x v="4"/>
    <x v="25"/>
    <x v="396"/>
    <x v="17"/>
    <x v="4"/>
    <x v="66"/>
  </r>
  <r>
    <n v="450"/>
    <x v="449"/>
    <d v="2021-12-11T07:49:25"/>
    <x v="4"/>
    <x v="2"/>
    <x v="2"/>
    <s v="App Review"/>
    <x v="2"/>
    <n v="8"/>
    <x v="51"/>
    <x v="39"/>
    <x v="99"/>
    <x v="397"/>
    <x v="19"/>
    <x v="5"/>
    <x v="88"/>
  </r>
  <r>
    <n v="451"/>
    <x v="450"/>
    <d v="2022-05-08T03:21:38"/>
    <x v="1"/>
    <x v="0"/>
    <x v="14"/>
    <s v="Survey"/>
    <x v="6"/>
    <n v="4"/>
    <x v="1"/>
    <x v="5"/>
    <x v="80"/>
    <x v="398"/>
    <x v="2"/>
    <x v="3"/>
    <x v="11"/>
  </r>
  <r>
    <n v="452"/>
    <x v="451"/>
    <d v="2023-06-25T13:49:22"/>
    <x v="5"/>
    <x v="1"/>
    <x v="5"/>
    <s v="Survey"/>
    <x v="7"/>
    <n v="3"/>
    <x v="36"/>
    <x v="49"/>
    <x v="72"/>
    <x v="399"/>
    <x v="7"/>
    <x v="3"/>
    <x v="11"/>
  </r>
  <r>
    <n v="453"/>
    <x v="452"/>
    <d v="2022-12-23T17:21:28"/>
    <x v="4"/>
    <x v="0"/>
    <x v="21"/>
    <s v="Customer Support"/>
    <x v="5"/>
    <n v="8"/>
    <x v="44"/>
    <x v="40"/>
    <x v="34"/>
    <x v="400"/>
    <x v="7"/>
    <x v="1"/>
    <x v="23"/>
  </r>
  <r>
    <n v="454"/>
    <x v="453"/>
    <d v="2020-12-01T20:09:53"/>
    <x v="4"/>
    <x v="3"/>
    <x v="4"/>
    <s v="Survey"/>
    <x v="3"/>
    <n v="6"/>
    <x v="52"/>
    <x v="24"/>
    <x v="76"/>
    <x v="401"/>
    <x v="5"/>
    <x v="3"/>
    <x v="99"/>
  </r>
  <r>
    <n v="455"/>
    <x v="454"/>
    <d v="2021-11-09T05:39:22"/>
    <x v="0"/>
    <x v="2"/>
    <x v="23"/>
    <s v="App Review"/>
    <x v="6"/>
    <n v="9"/>
    <x v="71"/>
    <x v="8"/>
    <x v="95"/>
    <x v="96"/>
    <x v="10"/>
    <x v="1"/>
    <x v="73"/>
  </r>
  <r>
    <n v="456"/>
    <x v="455"/>
    <d v="2020-11-19T06:40:42"/>
    <x v="0"/>
    <x v="3"/>
    <x v="10"/>
    <s v="Customer Support"/>
    <x v="1"/>
    <n v="1"/>
    <x v="39"/>
    <x v="47"/>
    <x v="4"/>
    <x v="402"/>
    <x v="8"/>
    <x v="3"/>
    <x v="19"/>
  </r>
  <r>
    <n v="457"/>
    <x v="456"/>
    <d v="2021-06-06T15:11:49"/>
    <x v="5"/>
    <x v="2"/>
    <x v="9"/>
    <s v="Survey"/>
    <x v="6"/>
    <n v="10"/>
    <x v="53"/>
    <x v="4"/>
    <x v="19"/>
    <x v="146"/>
    <x v="13"/>
    <x v="1"/>
    <x v="32"/>
  </r>
  <r>
    <n v="458"/>
    <x v="457"/>
    <d v="2022-12-01T02:36:53"/>
    <x v="4"/>
    <x v="0"/>
    <x v="0"/>
    <s v="App Review"/>
    <x v="2"/>
    <n v="6"/>
    <x v="7"/>
    <x v="4"/>
    <x v="17"/>
    <x v="403"/>
    <x v="8"/>
    <x v="1"/>
    <x v="21"/>
  </r>
  <r>
    <n v="459"/>
    <x v="458"/>
    <d v="2022-01-30T05:54:20"/>
    <x v="2"/>
    <x v="0"/>
    <x v="23"/>
    <s v="Customer Support"/>
    <x v="6"/>
    <n v="7"/>
    <x v="32"/>
    <x v="37"/>
    <x v="71"/>
    <x v="404"/>
    <x v="14"/>
    <x v="2"/>
    <x v="38"/>
  </r>
  <r>
    <n v="460"/>
    <x v="459"/>
    <d v="2020-05-09T02:00:36"/>
    <x v="1"/>
    <x v="3"/>
    <x v="0"/>
    <s v="Customer Support"/>
    <x v="9"/>
    <n v="7"/>
    <x v="40"/>
    <x v="79"/>
    <x v="40"/>
    <x v="405"/>
    <x v="7"/>
    <x v="5"/>
    <x v="27"/>
  </r>
  <r>
    <n v="461"/>
    <x v="460"/>
    <d v="2021-10-14T20:34:45"/>
    <x v="10"/>
    <x v="2"/>
    <x v="4"/>
    <s v="Survey"/>
    <x v="0"/>
    <n v="10"/>
    <x v="11"/>
    <x v="57"/>
    <x v="25"/>
    <x v="406"/>
    <x v="14"/>
    <x v="3"/>
    <x v="47"/>
  </r>
  <r>
    <n v="462"/>
    <x v="461"/>
    <d v="2020-05-17T19:50:41"/>
    <x v="1"/>
    <x v="3"/>
    <x v="11"/>
    <s v="Survey"/>
    <x v="7"/>
    <n v="9"/>
    <x v="82"/>
    <x v="82"/>
    <x v="91"/>
    <x v="348"/>
    <x v="17"/>
    <x v="0"/>
    <x v="45"/>
  </r>
  <r>
    <n v="463"/>
    <x v="462"/>
    <d v="2022-04-27T11:17:30"/>
    <x v="7"/>
    <x v="0"/>
    <x v="12"/>
    <s v="App Review"/>
    <x v="2"/>
    <n v="7"/>
    <x v="15"/>
    <x v="23"/>
    <x v="78"/>
    <x v="407"/>
    <x v="10"/>
    <x v="4"/>
    <x v="51"/>
  </r>
  <r>
    <n v="464"/>
    <x v="463"/>
    <d v="2020-06-09T23:54:24"/>
    <x v="5"/>
    <x v="3"/>
    <x v="22"/>
    <s v="App Review"/>
    <x v="7"/>
    <n v="2"/>
    <x v="1"/>
    <x v="61"/>
    <x v="94"/>
    <x v="408"/>
    <x v="15"/>
    <x v="1"/>
    <x v="19"/>
  </r>
  <r>
    <n v="465"/>
    <x v="464"/>
    <d v="2020-04-28T20:33:20"/>
    <x v="7"/>
    <x v="3"/>
    <x v="4"/>
    <s v="App Review"/>
    <x v="1"/>
    <n v="7"/>
    <x v="43"/>
    <x v="17"/>
    <x v="92"/>
    <x v="409"/>
    <x v="9"/>
    <x v="5"/>
    <x v="63"/>
  </r>
  <r>
    <n v="466"/>
    <x v="465"/>
    <d v="2020-11-20T19:29:51"/>
    <x v="0"/>
    <x v="3"/>
    <x v="11"/>
    <s v="Customer Support"/>
    <x v="9"/>
    <n v="2"/>
    <x v="21"/>
    <x v="77"/>
    <x v="37"/>
    <x v="410"/>
    <x v="18"/>
    <x v="4"/>
    <x v="2"/>
  </r>
  <r>
    <n v="467"/>
    <x v="466"/>
    <d v="2021-10-21T22:42:14"/>
    <x v="10"/>
    <x v="2"/>
    <x v="19"/>
    <s v="Survey"/>
    <x v="9"/>
    <n v="5"/>
    <x v="63"/>
    <x v="44"/>
    <x v="37"/>
    <x v="411"/>
    <x v="18"/>
    <x v="5"/>
    <x v="19"/>
  </r>
  <r>
    <n v="468"/>
    <x v="467"/>
    <d v="2020-11-27T15:40:20"/>
    <x v="0"/>
    <x v="3"/>
    <x v="9"/>
    <s v="Customer Support"/>
    <x v="3"/>
    <n v="4"/>
    <x v="22"/>
    <x v="70"/>
    <x v="36"/>
    <x v="412"/>
    <x v="6"/>
    <x v="2"/>
    <x v="79"/>
  </r>
  <r>
    <n v="469"/>
    <x v="468"/>
    <d v="2023-07-29T03:19:23"/>
    <x v="11"/>
    <x v="1"/>
    <x v="14"/>
    <s v="App Review"/>
    <x v="1"/>
    <n v="9"/>
    <x v="38"/>
    <x v="35"/>
    <x v="32"/>
    <x v="413"/>
    <x v="0"/>
    <x v="4"/>
    <x v="30"/>
  </r>
  <r>
    <n v="470"/>
    <x v="469"/>
    <d v="2023-08-04T07:54:23"/>
    <x v="3"/>
    <x v="1"/>
    <x v="2"/>
    <s v="Survey"/>
    <x v="5"/>
    <n v="8"/>
    <x v="4"/>
    <x v="12"/>
    <x v="40"/>
    <x v="414"/>
    <x v="11"/>
    <x v="1"/>
    <x v="24"/>
  </r>
  <r>
    <n v="471"/>
    <x v="470"/>
    <d v="2021-07-15T08:15:42"/>
    <x v="11"/>
    <x v="2"/>
    <x v="8"/>
    <s v="Survey"/>
    <x v="3"/>
    <n v="2"/>
    <x v="99"/>
    <x v="18"/>
    <x v="9"/>
    <x v="415"/>
    <x v="1"/>
    <x v="0"/>
    <x v="16"/>
  </r>
  <r>
    <n v="472"/>
    <x v="471"/>
    <d v="2020-11-27T02:32:40"/>
    <x v="0"/>
    <x v="3"/>
    <x v="0"/>
    <s v="App Review"/>
    <x v="6"/>
    <n v="9"/>
    <x v="85"/>
    <x v="36"/>
    <x v="18"/>
    <x v="416"/>
    <x v="12"/>
    <x v="5"/>
    <x v="16"/>
  </r>
  <r>
    <n v="473"/>
    <x v="472"/>
    <d v="2022-01-12T13:33:42"/>
    <x v="2"/>
    <x v="0"/>
    <x v="5"/>
    <s v="Survey"/>
    <x v="1"/>
    <n v="1"/>
    <x v="57"/>
    <x v="16"/>
    <x v="5"/>
    <x v="417"/>
    <x v="18"/>
    <x v="0"/>
    <x v="44"/>
  </r>
  <r>
    <n v="474"/>
    <x v="473"/>
    <d v="2021-06-30T10:00:16"/>
    <x v="5"/>
    <x v="2"/>
    <x v="15"/>
    <s v="App Review"/>
    <x v="0"/>
    <n v="4"/>
    <x v="77"/>
    <x v="92"/>
    <x v="82"/>
    <x v="418"/>
    <x v="10"/>
    <x v="5"/>
    <x v="42"/>
  </r>
  <r>
    <n v="475"/>
    <x v="474"/>
    <d v="2022-03-24T14:12:10"/>
    <x v="8"/>
    <x v="0"/>
    <x v="1"/>
    <s v="App Review"/>
    <x v="2"/>
    <n v="8"/>
    <x v="24"/>
    <x v="12"/>
    <x v="23"/>
    <x v="419"/>
    <x v="2"/>
    <x v="0"/>
    <x v="94"/>
  </r>
  <r>
    <n v="476"/>
    <x v="475"/>
    <d v="2022-09-28T05:10:38"/>
    <x v="6"/>
    <x v="0"/>
    <x v="23"/>
    <s v="Survey"/>
    <x v="9"/>
    <n v="4"/>
    <x v="9"/>
    <x v="57"/>
    <x v="74"/>
    <x v="420"/>
    <x v="10"/>
    <x v="4"/>
    <x v="35"/>
  </r>
  <r>
    <n v="477"/>
    <x v="476"/>
    <d v="2021-10-22T18:20:24"/>
    <x v="10"/>
    <x v="2"/>
    <x v="7"/>
    <s v="App Review"/>
    <x v="1"/>
    <n v="6"/>
    <x v="43"/>
    <x v="12"/>
    <x v="17"/>
    <x v="421"/>
    <x v="3"/>
    <x v="0"/>
    <x v="13"/>
  </r>
  <r>
    <n v="478"/>
    <x v="477"/>
    <d v="2023-03-26T23:38:18"/>
    <x v="8"/>
    <x v="1"/>
    <x v="22"/>
    <s v="Customer Support"/>
    <x v="1"/>
    <n v="3"/>
    <x v="1"/>
    <x v="4"/>
    <x v="41"/>
    <x v="136"/>
    <x v="2"/>
    <x v="5"/>
    <x v="19"/>
  </r>
  <r>
    <n v="479"/>
    <x v="478"/>
    <d v="2020-07-15T22:14:25"/>
    <x v="11"/>
    <x v="3"/>
    <x v="19"/>
    <s v="App Review"/>
    <x v="8"/>
    <n v="5"/>
    <x v="74"/>
    <x v="53"/>
    <x v="23"/>
    <x v="422"/>
    <x v="1"/>
    <x v="4"/>
    <x v="99"/>
  </r>
  <r>
    <n v="480"/>
    <x v="479"/>
    <d v="2021-11-07T10:54:49"/>
    <x v="0"/>
    <x v="2"/>
    <x v="15"/>
    <s v="Survey"/>
    <x v="9"/>
    <n v="1"/>
    <x v="76"/>
    <x v="24"/>
    <x v="52"/>
    <x v="423"/>
    <x v="1"/>
    <x v="0"/>
    <x v="95"/>
  </r>
  <r>
    <n v="481"/>
    <x v="480"/>
    <d v="2020-05-05T06:16:31"/>
    <x v="1"/>
    <x v="3"/>
    <x v="10"/>
    <s v="Customer Support"/>
    <x v="5"/>
    <n v="8"/>
    <x v="83"/>
    <x v="58"/>
    <x v="5"/>
    <x v="424"/>
    <x v="2"/>
    <x v="0"/>
    <x v="52"/>
  </r>
  <r>
    <n v="482"/>
    <x v="481"/>
    <d v="2022-08-27T23:01:53"/>
    <x v="3"/>
    <x v="0"/>
    <x v="22"/>
    <s v="App Review"/>
    <x v="4"/>
    <n v="5"/>
    <x v="82"/>
    <x v="8"/>
    <x v="15"/>
    <x v="425"/>
    <x v="6"/>
    <x v="5"/>
    <x v="87"/>
  </r>
  <r>
    <n v="483"/>
    <x v="482"/>
    <d v="2023-02-24T05:11:32"/>
    <x v="9"/>
    <x v="1"/>
    <x v="23"/>
    <s v="Survey"/>
    <x v="4"/>
    <n v="2"/>
    <x v="1"/>
    <x v="9"/>
    <x v="57"/>
    <x v="426"/>
    <x v="9"/>
    <x v="1"/>
    <x v="87"/>
  </r>
  <r>
    <n v="484"/>
    <x v="483"/>
    <d v="2020-10-11T20:36:25"/>
    <x v="10"/>
    <x v="3"/>
    <x v="4"/>
    <s v="Survey"/>
    <x v="9"/>
    <n v="6"/>
    <x v="39"/>
    <x v="82"/>
    <x v="33"/>
    <x v="427"/>
    <x v="9"/>
    <x v="0"/>
    <x v="35"/>
  </r>
  <r>
    <n v="485"/>
    <x v="484"/>
    <d v="2020-04-18T18:58:05"/>
    <x v="7"/>
    <x v="3"/>
    <x v="7"/>
    <s v="App Review"/>
    <x v="4"/>
    <n v="6"/>
    <x v="72"/>
    <x v="48"/>
    <x v="61"/>
    <x v="210"/>
    <x v="7"/>
    <x v="3"/>
    <x v="66"/>
  </r>
  <r>
    <n v="486"/>
    <x v="485"/>
    <d v="2023-06-17T04:44:24"/>
    <x v="5"/>
    <x v="1"/>
    <x v="6"/>
    <s v="App Review"/>
    <x v="6"/>
    <n v="10"/>
    <x v="6"/>
    <x v="61"/>
    <x v="38"/>
    <x v="428"/>
    <x v="18"/>
    <x v="5"/>
    <x v="78"/>
  </r>
  <r>
    <n v="487"/>
    <x v="486"/>
    <d v="2021-06-01T07:57:26"/>
    <x v="5"/>
    <x v="2"/>
    <x v="2"/>
    <s v="App Review"/>
    <x v="2"/>
    <n v="5"/>
    <x v="15"/>
    <x v="91"/>
    <x v="3"/>
    <x v="429"/>
    <x v="9"/>
    <x v="5"/>
    <x v="2"/>
  </r>
  <r>
    <n v="488"/>
    <x v="487"/>
    <d v="2022-07-19T16:49:01"/>
    <x v="11"/>
    <x v="0"/>
    <x v="18"/>
    <s v="App Review"/>
    <x v="9"/>
    <n v="10"/>
    <x v="43"/>
    <x v="27"/>
    <x v="51"/>
    <x v="430"/>
    <x v="11"/>
    <x v="2"/>
    <x v="98"/>
  </r>
  <r>
    <n v="489"/>
    <x v="488"/>
    <d v="2023-05-13T13:21:10"/>
    <x v="1"/>
    <x v="1"/>
    <x v="5"/>
    <s v="App Review"/>
    <x v="5"/>
    <n v="6"/>
    <x v="15"/>
    <x v="51"/>
    <x v="72"/>
    <x v="431"/>
    <x v="1"/>
    <x v="2"/>
    <x v="48"/>
  </r>
  <r>
    <n v="490"/>
    <x v="489"/>
    <d v="2023-03-23T09:45:03"/>
    <x v="8"/>
    <x v="1"/>
    <x v="20"/>
    <s v="Customer Support"/>
    <x v="7"/>
    <n v="4"/>
    <x v="6"/>
    <x v="24"/>
    <x v="95"/>
    <x v="432"/>
    <x v="6"/>
    <x v="1"/>
    <x v="20"/>
  </r>
  <r>
    <n v="491"/>
    <x v="490"/>
    <d v="2022-04-10T20:56:12"/>
    <x v="7"/>
    <x v="0"/>
    <x v="4"/>
    <s v="App Review"/>
    <x v="2"/>
    <n v="3"/>
    <x v="32"/>
    <x v="53"/>
    <x v="39"/>
    <x v="433"/>
    <x v="14"/>
    <x v="4"/>
    <x v="7"/>
  </r>
  <r>
    <n v="492"/>
    <x v="491"/>
    <d v="2022-01-02T16:38:39"/>
    <x v="2"/>
    <x v="0"/>
    <x v="18"/>
    <s v="Customer Support"/>
    <x v="1"/>
    <n v="5"/>
    <x v="22"/>
    <x v="79"/>
    <x v="100"/>
    <x v="434"/>
    <x v="14"/>
    <x v="2"/>
    <x v="80"/>
  </r>
  <r>
    <n v="493"/>
    <x v="492"/>
    <d v="2020-02-10T19:43:56"/>
    <x v="9"/>
    <x v="3"/>
    <x v="11"/>
    <s v="App Review"/>
    <x v="9"/>
    <n v="5"/>
    <x v="72"/>
    <x v="3"/>
    <x v="48"/>
    <x v="435"/>
    <x v="0"/>
    <x v="0"/>
    <x v="70"/>
  </r>
  <r>
    <n v="494"/>
    <x v="493"/>
    <d v="2020-12-08T12:12:04"/>
    <x v="4"/>
    <x v="3"/>
    <x v="3"/>
    <s v="Customer Support"/>
    <x v="0"/>
    <n v="3"/>
    <x v="37"/>
    <x v="47"/>
    <x v="8"/>
    <x v="436"/>
    <x v="9"/>
    <x v="4"/>
    <x v="42"/>
  </r>
  <r>
    <n v="495"/>
    <x v="494"/>
    <d v="2022-11-11T10:20:43"/>
    <x v="0"/>
    <x v="0"/>
    <x v="15"/>
    <s v="Survey"/>
    <x v="3"/>
    <n v="9"/>
    <x v="93"/>
    <x v="86"/>
    <x v="65"/>
    <x v="437"/>
    <x v="14"/>
    <x v="0"/>
    <x v="20"/>
  </r>
  <r>
    <n v="496"/>
    <x v="495"/>
    <d v="2022-12-03T09:35:15"/>
    <x v="4"/>
    <x v="0"/>
    <x v="20"/>
    <s v="Survey"/>
    <x v="5"/>
    <n v="10"/>
    <x v="80"/>
    <x v="44"/>
    <x v="58"/>
    <x v="438"/>
    <x v="7"/>
    <x v="2"/>
    <x v="47"/>
  </r>
  <r>
    <n v="497"/>
    <x v="496"/>
    <d v="2020-01-28T09:36:38"/>
    <x v="2"/>
    <x v="3"/>
    <x v="20"/>
    <s v="Customer Support"/>
    <x v="2"/>
    <n v="5"/>
    <x v="11"/>
    <x v="38"/>
    <x v="35"/>
    <x v="439"/>
    <x v="2"/>
    <x v="0"/>
    <x v="98"/>
  </r>
  <r>
    <n v="498"/>
    <x v="497"/>
    <d v="2021-10-02T18:01:09"/>
    <x v="10"/>
    <x v="2"/>
    <x v="7"/>
    <s v="Survey"/>
    <x v="1"/>
    <n v="4"/>
    <x v="54"/>
    <x v="61"/>
    <x v="61"/>
    <x v="110"/>
    <x v="19"/>
    <x v="2"/>
    <x v="66"/>
  </r>
  <r>
    <n v="499"/>
    <x v="498"/>
    <d v="2020-06-14T19:48:34"/>
    <x v="5"/>
    <x v="3"/>
    <x v="11"/>
    <s v="Customer Support"/>
    <x v="3"/>
    <n v="7"/>
    <x v="93"/>
    <x v="69"/>
    <x v="30"/>
    <x v="440"/>
    <x v="6"/>
    <x v="0"/>
    <x v="91"/>
  </r>
  <r>
    <n v="500"/>
    <x v="499"/>
    <d v="2020-04-11T19:40:38"/>
    <x v="7"/>
    <x v="3"/>
    <x v="11"/>
    <s v="Customer Support"/>
    <x v="9"/>
    <n v="3"/>
    <x v="38"/>
    <x v="39"/>
    <x v="50"/>
    <x v="441"/>
    <x v="15"/>
    <x v="0"/>
    <x v="33"/>
  </r>
  <r>
    <n v="501"/>
    <x v="500"/>
    <d v="2021-09-13T05:11:03"/>
    <x v="6"/>
    <x v="2"/>
    <x v="23"/>
    <s v="Survey"/>
    <x v="7"/>
    <n v="7"/>
    <x v="23"/>
    <x v="64"/>
    <x v="64"/>
    <x v="396"/>
    <x v="1"/>
    <x v="5"/>
    <x v="3"/>
  </r>
  <r>
    <n v="502"/>
    <x v="501"/>
    <d v="2022-05-05T14:13:17"/>
    <x v="1"/>
    <x v="0"/>
    <x v="1"/>
    <s v="Survey"/>
    <x v="7"/>
    <n v="5"/>
    <x v="8"/>
    <x v="54"/>
    <x v="59"/>
    <x v="442"/>
    <x v="14"/>
    <x v="4"/>
    <x v="31"/>
  </r>
  <r>
    <n v="503"/>
    <x v="502"/>
    <d v="2020-01-09T01:04:28"/>
    <x v="2"/>
    <x v="3"/>
    <x v="16"/>
    <s v="Survey"/>
    <x v="3"/>
    <n v="3"/>
    <x v="12"/>
    <x v="72"/>
    <x v="56"/>
    <x v="443"/>
    <x v="10"/>
    <x v="5"/>
    <x v="82"/>
  </r>
  <r>
    <n v="504"/>
    <x v="503"/>
    <d v="2021-01-30T03:40:24"/>
    <x v="2"/>
    <x v="2"/>
    <x v="14"/>
    <s v="Customer Support"/>
    <x v="4"/>
    <n v="4"/>
    <x v="27"/>
    <x v="22"/>
    <x v="35"/>
    <x v="444"/>
    <x v="1"/>
    <x v="3"/>
    <x v="54"/>
  </r>
  <r>
    <n v="505"/>
    <x v="504"/>
    <d v="2020-06-24T13:21:38"/>
    <x v="5"/>
    <x v="3"/>
    <x v="5"/>
    <s v="Customer Support"/>
    <x v="8"/>
    <n v="1"/>
    <x v="63"/>
    <x v="77"/>
    <x v="36"/>
    <x v="445"/>
    <x v="0"/>
    <x v="2"/>
    <x v="15"/>
  </r>
  <r>
    <n v="506"/>
    <x v="505"/>
    <d v="2020-09-19T12:38:39"/>
    <x v="6"/>
    <x v="3"/>
    <x v="3"/>
    <s v="App Review"/>
    <x v="2"/>
    <n v="10"/>
    <x v="28"/>
    <x v="77"/>
    <x v="66"/>
    <x v="446"/>
    <x v="15"/>
    <x v="3"/>
    <x v="29"/>
  </r>
  <r>
    <n v="507"/>
    <x v="506"/>
    <d v="2020-07-28T17:11:33"/>
    <x v="11"/>
    <x v="3"/>
    <x v="21"/>
    <s v="Survey"/>
    <x v="3"/>
    <n v="3"/>
    <x v="59"/>
    <x v="67"/>
    <x v="12"/>
    <x v="447"/>
    <x v="13"/>
    <x v="1"/>
    <x v="68"/>
  </r>
  <r>
    <n v="508"/>
    <x v="507"/>
    <d v="2022-12-02T02:20:40"/>
    <x v="4"/>
    <x v="0"/>
    <x v="0"/>
    <s v="Customer Support"/>
    <x v="6"/>
    <n v="2"/>
    <x v="76"/>
    <x v="68"/>
    <x v="65"/>
    <x v="123"/>
    <x v="10"/>
    <x v="3"/>
    <x v="12"/>
  </r>
  <r>
    <n v="509"/>
    <x v="508"/>
    <d v="2022-07-29T01:56:33"/>
    <x v="11"/>
    <x v="0"/>
    <x v="16"/>
    <s v="App Review"/>
    <x v="0"/>
    <n v="2"/>
    <x v="47"/>
    <x v="47"/>
    <x v="5"/>
    <x v="448"/>
    <x v="12"/>
    <x v="3"/>
    <x v="2"/>
  </r>
  <r>
    <n v="510"/>
    <x v="509"/>
    <d v="2023-03-26T21:29:43"/>
    <x v="8"/>
    <x v="1"/>
    <x v="13"/>
    <s v="Customer Support"/>
    <x v="5"/>
    <n v="8"/>
    <x v="74"/>
    <x v="20"/>
    <x v="20"/>
    <x v="449"/>
    <x v="1"/>
    <x v="5"/>
    <x v="47"/>
  </r>
  <r>
    <n v="511"/>
    <x v="510"/>
    <d v="2022-03-17T15:16:45"/>
    <x v="8"/>
    <x v="0"/>
    <x v="9"/>
    <s v="Customer Support"/>
    <x v="7"/>
    <n v="1"/>
    <x v="52"/>
    <x v="46"/>
    <x v="28"/>
    <x v="417"/>
    <x v="9"/>
    <x v="3"/>
    <x v="58"/>
  </r>
  <r>
    <n v="512"/>
    <x v="511"/>
    <d v="2020-08-29T22:49:00"/>
    <x v="3"/>
    <x v="3"/>
    <x v="19"/>
    <s v="App Review"/>
    <x v="6"/>
    <n v="4"/>
    <x v="47"/>
    <x v="6"/>
    <x v="78"/>
    <x v="450"/>
    <x v="11"/>
    <x v="4"/>
    <x v="51"/>
  </r>
  <r>
    <n v="513"/>
    <x v="512"/>
    <d v="2022-02-05T04:44:21"/>
    <x v="9"/>
    <x v="0"/>
    <x v="6"/>
    <s v="App Review"/>
    <x v="6"/>
    <n v="7"/>
    <x v="91"/>
    <x v="79"/>
    <x v="80"/>
    <x v="451"/>
    <x v="4"/>
    <x v="5"/>
    <x v="47"/>
  </r>
  <r>
    <n v="514"/>
    <x v="513"/>
    <d v="2023-05-08T10:51:15"/>
    <x v="1"/>
    <x v="1"/>
    <x v="15"/>
    <s v="Customer Support"/>
    <x v="8"/>
    <n v="4"/>
    <x v="84"/>
    <x v="68"/>
    <x v="100"/>
    <x v="452"/>
    <x v="16"/>
    <x v="5"/>
    <x v="84"/>
  </r>
  <r>
    <n v="515"/>
    <x v="514"/>
    <d v="2021-08-03T09:14:41"/>
    <x v="3"/>
    <x v="2"/>
    <x v="20"/>
    <s v="Survey"/>
    <x v="9"/>
    <n v="1"/>
    <x v="74"/>
    <x v="20"/>
    <x v="34"/>
    <x v="453"/>
    <x v="8"/>
    <x v="5"/>
    <x v="70"/>
  </r>
  <r>
    <n v="516"/>
    <x v="515"/>
    <d v="2022-06-10T11:11:55"/>
    <x v="5"/>
    <x v="0"/>
    <x v="12"/>
    <s v="Survey"/>
    <x v="7"/>
    <n v="8"/>
    <x v="17"/>
    <x v="66"/>
    <x v="22"/>
    <x v="454"/>
    <x v="19"/>
    <x v="3"/>
    <x v="37"/>
  </r>
  <r>
    <n v="517"/>
    <x v="516"/>
    <d v="2023-06-12T03:43:10"/>
    <x v="5"/>
    <x v="1"/>
    <x v="14"/>
    <s v="Customer Support"/>
    <x v="1"/>
    <n v="2"/>
    <x v="69"/>
    <x v="32"/>
    <x v="62"/>
    <x v="455"/>
    <x v="7"/>
    <x v="5"/>
    <x v="18"/>
  </r>
  <r>
    <n v="518"/>
    <x v="517"/>
    <d v="2022-09-26T03:28:35"/>
    <x v="6"/>
    <x v="0"/>
    <x v="14"/>
    <s v="Customer Support"/>
    <x v="6"/>
    <n v="5"/>
    <x v="70"/>
    <x v="39"/>
    <x v="60"/>
    <x v="456"/>
    <x v="13"/>
    <x v="0"/>
    <x v="52"/>
  </r>
  <r>
    <n v="519"/>
    <x v="518"/>
    <d v="2020-05-30T10:42:02"/>
    <x v="1"/>
    <x v="3"/>
    <x v="15"/>
    <s v="Survey"/>
    <x v="2"/>
    <n v="1"/>
    <x v="88"/>
    <x v="43"/>
    <x v="42"/>
    <x v="457"/>
    <x v="1"/>
    <x v="1"/>
    <x v="35"/>
  </r>
  <r>
    <n v="520"/>
    <x v="519"/>
    <d v="2020-06-10T01:05:32"/>
    <x v="5"/>
    <x v="3"/>
    <x v="16"/>
    <s v="App Review"/>
    <x v="3"/>
    <n v="9"/>
    <x v="67"/>
    <x v="42"/>
    <x v="68"/>
    <x v="458"/>
    <x v="12"/>
    <x v="2"/>
    <x v="74"/>
  </r>
  <r>
    <n v="521"/>
    <x v="520"/>
    <d v="2020-12-19T23:01:59"/>
    <x v="4"/>
    <x v="3"/>
    <x v="22"/>
    <s v="App Review"/>
    <x v="2"/>
    <n v="5"/>
    <x v="95"/>
    <x v="98"/>
    <x v="81"/>
    <x v="459"/>
    <x v="13"/>
    <x v="4"/>
    <x v="26"/>
  </r>
  <r>
    <n v="522"/>
    <x v="521"/>
    <d v="2022-08-23T14:39:34"/>
    <x v="3"/>
    <x v="0"/>
    <x v="1"/>
    <s v="Survey"/>
    <x v="9"/>
    <n v="7"/>
    <x v="24"/>
    <x v="60"/>
    <x v="34"/>
    <x v="460"/>
    <x v="13"/>
    <x v="4"/>
    <x v="19"/>
  </r>
  <r>
    <n v="523"/>
    <x v="522"/>
    <d v="2021-05-31T01:24:48"/>
    <x v="1"/>
    <x v="2"/>
    <x v="16"/>
    <s v="Customer Support"/>
    <x v="4"/>
    <n v="5"/>
    <x v="84"/>
    <x v="5"/>
    <x v="26"/>
    <x v="461"/>
    <x v="18"/>
    <x v="5"/>
    <x v="79"/>
  </r>
  <r>
    <n v="524"/>
    <x v="523"/>
    <d v="2020-02-05T11:16:41"/>
    <x v="9"/>
    <x v="3"/>
    <x v="12"/>
    <s v="App Review"/>
    <x v="0"/>
    <n v="4"/>
    <x v="86"/>
    <x v="49"/>
    <x v="86"/>
    <x v="462"/>
    <x v="6"/>
    <x v="0"/>
    <x v="89"/>
  </r>
  <r>
    <n v="525"/>
    <x v="524"/>
    <d v="2022-08-23T18:52:05"/>
    <x v="3"/>
    <x v="0"/>
    <x v="7"/>
    <s v="Customer Support"/>
    <x v="2"/>
    <n v="4"/>
    <x v="17"/>
    <x v="66"/>
    <x v="48"/>
    <x v="463"/>
    <x v="11"/>
    <x v="1"/>
    <x v="52"/>
  </r>
  <r>
    <n v="526"/>
    <x v="525"/>
    <d v="2022-07-14T06:04:33"/>
    <x v="11"/>
    <x v="0"/>
    <x v="10"/>
    <s v="Survey"/>
    <x v="1"/>
    <n v="9"/>
    <x v="51"/>
    <x v="83"/>
    <x v="93"/>
    <x v="464"/>
    <x v="5"/>
    <x v="4"/>
    <x v="49"/>
  </r>
  <r>
    <n v="527"/>
    <x v="526"/>
    <d v="2020-03-05T10:39:27"/>
    <x v="8"/>
    <x v="3"/>
    <x v="15"/>
    <s v="Survey"/>
    <x v="2"/>
    <n v="9"/>
    <x v="81"/>
    <x v="29"/>
    <x v="25"/>
    <x v="406"/>
    <x v="11"/>
    <x v="2"/>
    <x v="39"/>
  </r>
  <r>
    <n v="528"/>
    <x v="527"/>
    <d v="2021-09-23T13:59:05"/>
    <x v="6"/>
    <x v="2"/>
    <x v="5"/>
    <s v="Customer Support"/>
    <x v="9"/>
    <n v="6"/>
    <x v="3"/>
    <x v="61"/>
    <x v="90"/>
    <x v="465"/>
    <x v="9"/>
    <x v="2"/>
    <x v="30"/>
  </r>
  <r>
    <n v="529"/>
    <x v="528"/>
    <d v="2022-06-21T01:00:02"/>
    <x v="5"/>
    <x v="0"/>
    <x v="16"/>
    <s v="Survey"/>
    <x v="4"/>
    <n v="3"/>
    <x v="54"/>
    <x v="32"/>
    <x v="87"/>
    <x v="466"/>
    <x v="3"/>
    <x v="5"/>
    <x v="93"/>
  </r>
  <r>
    <n v="530"/>
    <x v="529"/>
    <d v="2022-04-17T11:02:18"/>
    <x v="7"/>
    <x v="0"/>
    <x v="12"/>
    <s v="App Review"/>
    <x v="7"/>
    <n v="2"/>
    <x v="1"/>
    <x v="14"/>
    <x v="19"/>
    <x v="467"/>
    <x v="0"/>
    <x v="0"/>
    <x v="23"/>
  </r>
  <r>
    <n v="531"/>
    <x v="530"/>
    <d v="2021-04-03T20:41:33"/>
    <x v="7"/>
    <x v="2"/>
    <x v="4"/>
    <s v="Survey"/>
    <x v="8"/>
    <n v="1"/>
    <x v="35"/>
    <x v="27"/>
    <x v="0"/>
    <x v="32"/>
    <x v="17"/>
    <x v="1"/>
    <x v="77"/>
  </r>
  <r>
    <n v="532"/>
    <x v="531"/>
    <d v="2021-06-04T13:23:55"/>
    <x v="5"/>
    <x v="2"/>
    <x v="5"/>
    <s v="App Review"/>
    <x v="8"/>
    <n v="5"/>
    <x v="57"/>
    <x v="68"/>
    <x v="79"/>
    <x v="468"/>
    <x v="9"/>
    <x v="5"/>
    <x v="69"/>
  </r>
  <r>
    <n v="533"/>
    <x v="532"/>
    <d v="2022-07-05T13:07:45"/>
    <x v="11"/>
    <x v="0"/>
    <x v="5"/>
    <s v="Customer Support"/>
    <x v="9"/>
    <n v="5"/>
    <x v="87"/>
    <x v="51"/>
    <x v="64"/>
    <x v="469"/>
    <x v="17"/>
    <x v="1"/>
    <x v="69"/>
  </r>
  <r>
    <n v="534"/>
    <x v="533"/>
    <d v="2022-12-02T14:24:23"/>
    <x v="4"/>
    <x v="0"/>
    <x v="1"/>
    <s v="App Review"/>
    <x v="2"/>
    <n v="5"/>
    <x v="31"/>
    <x v="0"/>
    <x v="3"/>
    <x v="324"/>
    <x v="11"/>
    <x v="3"/>
    <x v="93"/>
  </r>
  <r>
    <n v="535"/>
    <x v="534"/>
    <d v="2023-09-10T18:58:59"/>
    <x v="6"/>
    <x v="1"/>
    <x v="7"/>
    <s v="Survey"/>
    <x v="8"/>
    <n v="4"/>
    <x v="93"/>
    <x v="41"/>
    <x v="52"/>
    <x v="470"/>
    <x v="8"/>
    <x v="1"/>
    <x v="46"/>
  </r>
  <r>
    <n v="536"/>
    <x v="535"/>
    <d v="2021-02-18T04:08:45"/>
    <x v="9"/>
    <x v="2"/>
    <x v="6"/>
    <s v="App Review"/>
    <x v="1"/>
    <n v="4"/>
    <x v="37"/>
    <x v="0"/>
    <x v="60"/>
    <x v="395"/>
    <x v="3"/>
    <x v="1"/>
    <x v="47"/>
  </r>
  <r>
    <n v="537"/>
    <x v="536"/>
    <d v="2021-06-12T10:56:19"/>
    <x v="5"/>
    <x v="2"/>
    <x v="15"/>
    <s v="App Review"/>
    <x v="9"/>
    <n v="3"/>
    <x v="33"/>
    <x v="100"/>
    <x v="89"/>
    <x v="471"/>
    <x v="1"/>
    <x v="4"/>
    <x v="52"/>
  </r>
  <r>
    <n v="538"/>
    <x v="537"/>
    <d v="2022-06-26T21:11:04"/>
    <x v="5"/>
    <x v="0"/>
    <x v="13"/>
    <s v="App Review"/>
    <x v="9"/>
    <n v="6"/>
    <x v="34"/>
    <x v="36"/>
    <x v="46"/>
    <x v="369"/>
    <x v="10"/>
    <x v="2"/>
    <x v="78"/>
  </r>
  <r>
    <n v="539"/>
    <x v="538"/>
    <d v="2021-07-25T21:04:23"/>
    <x v="11"/>
    <x v="2"/>
    <x v="13"/>
    <s v="Survey"/>
    <x v="2"/>
    <n v="1"/>
    <x v="94"/>
    <x v="33"/>
    <x v="30"/>
    <x v="472"/>
    <x v="18"/>
    <x v="5"/>
    <x v="59"/>
  </r>
  <r>
    <n v="540"/>
    <x v="539"/>
    <d v="2023-03-13T07:38:02"/>
    <x v="8"/>
    <x v="1"/>
    <x v="2"/>
    <s v="Survey"/>
    <x v="9"/>
    <n v="4"/>
    <x v="78"/>
    <x v="38"/>
    <x v="92"/>
    <x v="473"/>
    <x v="1"/>
    <x v="0"/>
    <x v="41"/>
  </r>
  <r>
    <n v="541"/>
    <x v="540"/>
    <d v="2020-08-25T23:30:19"/>
    <x v="3"/>
    <x v="3"/>
    <x v="22"/>
    <s v="Customer Support"/>
    <x v="8"/>
    <n v="6"/>
    <x v="24"/>
    <x v="19"/>
    <x v="15"/>
    <x v="474"/>
    <x v="5"/>
    <x v="2"/>
    <x v="18"/>
  </r>
  <r>
    <n v="542"/>
    <x v="541"/>
    <d v="2020-10-02T08:05:19"/>
    <x v="10"/>
    <x v="3"/>
    <x v="8"/>
    <s v="Survey"/>
    <x v="8"/>
    <n v="6"/>
    <x v="53"/>
    <x v="98"/>
    <x v="64"/>
    <x v="475"/>
    <x v="7"/>
    <x v="0"/>
    <x v="85"/>
  </r>
  <r>
    <n v="543"/>
    <x v="542"/>
    <d v="2020-12-06T13:56:23"/>
    <x v="4"/>
    <x v="3"/>
    <x v="5"/>
    <s v="Customer Support"/>
    <x v="8"/>
    <n v="10"/>
    <x v="18"/>
    <x v="100"/>
    <x v="48"/>
    <x v="476"/>
    <x v="10"/>
    <x v="1"/>
    <x v="84"/>
  </r>
  <r>
    <n v="544"/>
    <x v="543"/>
    <d v="2021-03-31T06:45:47"/>
    <x v="8"/>
    <x v="2"/>
    <x v="10"/>
    <s v="App Review"/>
    <x v="1"/>
    <n v="5"/>
    <x v="66"/>
    <x v="27"/>
    <x v="98"/>
    <x v="477"/>
    <x v="12"/>
    <x v="5"/>
    <x v="34"/>
  </r>
  <r>
    <n v="545"/>
    <x v="544"/>
    <d v="2022-06-20T17:58:10"/>
    <x v="5"/>
    <x v="0"/>
    <x v="21"/>
    <s v="Customer Support"/>
    <x v="5"/>
    <n v="3"/>
    <x v="13"/>
    <x v="89"/>
    <x v="39"/>
    <x v="478"/>
    <x v="6"/>
    <x v="3"/>
    <x v="38"/>
  </r>
  <r>
    <n v="546"/>
    <x v="545"/>
    <d v="2022-07-07T14:52:55"/>
    <x v="11"/>
    <x v="0"/>
    <x v="1"/>
    <s v="App Review"/>
    <x v="3"/>
    <n v="3"/>
    <x v="74"/>
    <x v="18"/>
    <x v="48"/>
    <x v="378"/>
    <x v="13"/>
    <x v="1"/>
    <x v="37"/>
  </r>
  <r>
    <n v="547"/>
    <x v="546"/>
    <d v="2023-06-04T10:47:03"/>
    <x v="5"/>
    <x v="1"/>
    <x v="15"/>
    <s v="Customer Support"/>
    <x v="0"/>
    <n v="5"/>
    <x v="43"/>
    <x v="68"/>
    <x v="36"/>
    <x v="479"/>
    <x v="7"/>
    <x v="2"/>
    <x v="34"/>
  </r>
  <r>
    <n v="548"/>
    <x v="547"/>
    <d v="2022-07-08T14:20:35"/>
    <x v="11"/>
    <x v="0"/>
    <x v="1"/>
    <s v="Customer Support"/>
    <x v="0"/>
    <n v="10"/>
    <x v="57"/>
    <x v="48"/>
    <x v="96"/>
    <x v="220"/>
    <x v="10"/>
    <x v="1"/>
    <x v="31"/>
  </r>
  <r>
    <n v="549"/>
    <x v="548"/>
    <d v="2020-08-17T01:41:26"/>
    <x v="3"/>
    <x v="3"/>
    <x v="16"/>
    <s v="App Review"/>
    <x v="7"/>
    <n v="10"/>
    <x v="4"/>
    <x v="95"/>
    <x v="78"/>
    <x v="480"/>
    <x v="17"/>
    <x v="1"/>
    <x v="63"/>
  </r>
  <r>
    <n v="550"/>
    <x v="549"/>
    <d v="2022-07-10T05:46:08"/>
    <x v="11"/>
    <x v="0"/>
    <x v="23"/>
    <s v="Customer Support"/>
    <x v="3"/>
    <n v="10"/>
    <x v="42"/>
    <x v="8"/>
    <x v="27"/>
    <x v="481"/>
    <x v="7"/>
    <x v="3"/>
    <x v="74"/>
  </r>
  <r>
    <n v="551"/>
    <x v="550"/>
    <d v="2020-02-10T07:41:18"/>
    <x v="9"/>
    <x v="3"/>
    <x v="2"/>
    <s v="App Review"/>
    <x v="1"/>
    <n v="1"/>
    <x v="93"/>
    <x v="98"/>
    <x v="24"/>
    <x v="193"/>
    <x v="3"/>
    <x v="5"/>
    <x v="81"/>
  </r>
  <r>
    <n v="552"/>
    <x v="551"/>
    <d v="2020-07-14T12:40:27"/>
    <x v="11"/>
    <x v="3"/>
    <x v="3"/>
    <s v="App Review"/>
    <x v="4"/>
    <n v="9"/>
    <x v="72"/>
    <x v="29"/>
    <x v="99"/>
    <x v="482"/>
    <x v="6"/>
    <x v="2"/>
    <x v="80"/>
  </r>
  <r>
    <n v="553"/>
    <x v="552"/>
    <d v="2023-05-11T21:51:44"/>
    <x v="1"/>
    <x v="1"/>
    <x v="13"/>
    <s v="App Review"/>
    <x v="7"/>
    <n v="2"/>
    <x v="87"/>
    <x v="42"/>
    <x v="4"/>
    <x v="207"/>
    <x v="7"/>
    <x v="3"/>
    <x v="48"/>
  </r>
  <r>
    <n v="554"/>
    <x v="553"/>
    <d v="2022-10-05T02:19:41"/>
    <x v="10"/>
    <x v="0"/>
    <x v="0"/>
    <s v="Customer Support"/>
    <x v="5"/>
    <n v="3"/>
    <x v="58"/>
    <x v="40"/>
    <x v="49"/>
    <x v="483"/>
    <x v="12"/>
    <x v="0"/>
    <x v="33"/>
  </r>
  <r>
    <n v="555"/>
    <x v="554"/>
    <d v="2021-01-01T14:25:59"/>
    <x v="2"/>
    <x v="2"/>
    <x v="1"/>
    <s v="App Review"/>
    <x v="5"/>
    <n v="6"/>
    <x v="58"/>
    <x v="91"/>
    <x v="14"/>
    <x v="484"/>
    <x v="18"/>
    <x v="0"/>
    <x v="50"/>
  </r>
  <r>
    <n v="556"/>
    <x v="555"/>
    <d v="2022-12-28T16:07:38"/>
    <x v="4"/>
    <x v="0"/>
    <x v="18"/>
    <s v="App Review"/>
    <x v="5"/>
    <n v="1"/>
    <x v="90"/>
    <x v="51"/>
    <x v="62"/>
    <x v="485"/>
    <x v="11"/>
    <x v="1"/>
    <x v="87"/>
  </r>
  <r>
    <n v="557"/>
    <x v="556"/>
    <d v="2021-05-03T01:21:19"/>
    <x v="1"/>
    <x v="2"/>
    <x v="16"/>
    <s v="App Review"/>
    <x v="6"/>
    <n v="1"/>
    <x v="13"/>
    <x v="70"/>
    <x v="89"/>
    <x v="486"/>
    <x v="10"/>
    <x v="1"/>
    <x v="22"/>
  </r>
  <r>
    <n v="558"/>
    <x v="557"/>
    <d v="2022-02-04T23:15:48"/>
    <x v="9"/>
    <x v="0"/>
    <x v="22"/>
    <s v="App Review"/>
    <x v="3"/>
    <n v="1"/>
    <x v="68"/>
    <x v="77"/>
    <x v="10"/>
    <x v="487"/>
    <x v="1"/>
    <x v="0"/>
    <x v="3"/>
  </r>
  <r>
    <n v="559"/>
    <x v="558"/>
    <d v="2020-02-18T15:35:27"/>
    <x v="9"/>
    <x v="3"/>
    <x v="9"/>
    <s v="Customer Support"/>
    <x v="7"/>
    <n v="4"/>
    <x v="50"/>
    <x v="82"/>
    <x v="59"/>
    <x v="488"/>
    <x v="1"/>
    <x v="2"/>
    <x v="21"/>
  </r>
  <r>
    <n v="560"/>
    <x v="559"/>
    <d v="2022-10-06T17:55:17"/>
    <x v="10"/>
    <x v="0"/>
    <x v="21"/>
    <s v="Survey"/>
    <x v="1"/>
    <n v="8"/>
    <x v="81"/>
    <x v="32"/>
    <x v="83"/>
    <x v="489"/>
    <x v="19"/>
    <x v="1"/>
    <x v="76"/>
  </r>
  <r>
    <n v="561"/>
    <x v="560"/>
    <d v="2022-01-20T18:51:26"/>
    <x v="2"/>
    <x v="0"/>
    <x v="7"/>
    <s v="Survey"/>
    <x v="7"/>
    <n v="8"/>
    <x v="33"/>
    <x v="46"/>
    <x v="20"/>
    <x v="490"/>
    <x v="17"/>
    <x v="2"/>
    <x v="9"/>
  </r>
  <r>
    <n v="562"/>
    <x v="561"/>
    <d v="2021-09-17T00:08:58"/>
    <x v="6"/>
    <x v="2"/>
    <x v="17"/>
    <s v="Customer Support"/>
    <x v="7"/>
    <n v="7"/>
    <x v="56"/>
    <x v="36"/>
    <x v="58"/>
    <x v="491"/>
    <x v="8"/>
    <x v="5"/>
    <x v="82"/>
  </r>
  <r>
    <n v="563"/>
    <x v="562"/>
    <d v="2020-11-01T02:45:23"/>
    <x v="0"/>
    <x v="3"/>
    <x v="0"/>
    <s v="App Review"/>
    <x v="0"/>
    <n v="7"/>
    <x v="65"/>
    <x v="66"/>
    <x v="45"/>
    <x v="492"/>
    <x v="11"/>
    <x v="0"/>
    <x v="59"/>
  </r>
  <r>
    <n v="564"/>
    <x v="563"/>
    <d v="2020-08-15T18:09:47"/>
    <x v="3"/>
    <x v="3"/>
    <x v="7"/>
    <s v="App Review"/>
    <x v="5"/>
    <n v="9"/>
    <x v="74"/>
    <x v="4"/>
    <x v="45"/>
    <x v="493"/>
    <x v="10"/>
    <x v="5"/>
    <x v="72"/>
  </r>
  <r>
    <n v="565"/>
    <x v="564"/>
    <d v="2022-06-07T13:33:57"/>
    <x v="5"/>
    <x v="0"/>
    <x v="5"/>
    <s v="Survey"/>
    <x v="5"/>
    <n v="4"/>
    <x v="79"/>
    <x v="82"/>
    <x v="100"/>
    <x v="494"/>
    <x v="1"/>
    <x v="0"/>
    <x v="61"/>
  </r>
  <r>
    <n v="566"/>
    <x v="565"/>
    <d v="2023-06-18T03:22:27"/>
    <x v="5"/>
    <x v="1"/>
    <x v="14"/>
    <s v="App Review"/>
    <x v="6"/>
    <n v="6"/>
    <x v="32"/>
    <x v="79"/>
    <x v="86"/>
    <x v="330"/>
    <x v="1"/>
    <x v="5"/>
    <x v="46"/>
  </r>
  <r>
    <n v="567"/>
    <x v="566"/>
    <d v="2022-12-06T23:57:06"/>
    <x v="4"/>
    <x v="0"/>
    <x v="22"/>
    <s v="App Review"/>
    <x v="8"/>
    <n v="6"/>
    <x v="6"/>
    <x v="13"/>
    <x v="60"/>
    <x v="305"/>
    <x v="12"/>
    <x v="1"/>
    <x v="14"/>
  </r>
  <r>
    <n v="568"/>
    <x v="567"/>
    <d v="2022-08-08T14:04:52"/>
    <x v="3"/>
    <x v="0"/>
    <x v="1"/>
    <s v="App Review"/>
    <x v="7"/>
    <n v="4"/>
    <x v="91"/>
    <x v="16"/>
    <x v="99"/>
    <x v="495"/>
    <x v="3"/>
    <x v="4"/>
    <x v="75"/>
  </r>
  <r>
    <n v="569"/>
    <x v="568"/>
    <d v="2021-03-23T13:05:54"/>
    <x v="8"/>
    <x v="2"/>
    <x v="5"/>
    <s v="Survey"/>
    <x v="2"/>
    <n v="3"/>
    <x v="51"/>
    <x v="79"/>
    <x v="18"/>
    <x v="496"/>
    <x v="3"/>
    <x v="1"/>
    <x v="71"/>
  </r>
  <r>
    <n v="570"/>
    <x v="569"/>
    <d v="2021-07-31T01:32:17"/>
    <x v="11"/>
    <x v="2"/>
    <x v="16"/>
    <s v="App Review"/>
    <x v="1"/>
    <n v="10"/>
    <x v="34"/>
    <x v="40"/>
    <x v="20"/>
    <x v="497"/>
    <x v="14"/>
    <x v="1"/>
    <x v="52"/>
  </r>
  <r>
    <n v="571"/>
    <x v="570"/>
    <d v="2022-06-16T23:37:57"/>
    <x v="5"/>
    <x v="0"/>
    <x v="22"/>
    <s v="Customer Support"/>
    <x v="4"/>
    <n v="2"/>
    <x v="68"/>
    <x v="32"/>
    <x v="56"/>
    <x v="498"/>
    <x v="14"/>
    <x v="2"/>
    <x v="42"/>
  </r>
  <r>
    <n v="572"/>
    <x v="571"/>
    <d v="2023-02-26T00:27:00"/>
    <x v="9"/>
    <x v="1"/>
    <x v="17"/>
    <s v="Customer Support"/>
    <x v="3"/>
    <n v="3"/>
    <x v="57"/>
    <x v="97"/>
    <x v="34"/>
    <x v="499"/>
    <x v="15"/>
    <x v="1"/>
    <x v="78"/>
  </r>
  <r>
    <n v="573"/>
    <x v="572"/>
    <d v="2022-07-14T17:02:28"/>
    <x v="11"/>
    <x v="0"/>
    <x v="21"/>
    <s v="Survey"/>
    <x v="0"/>
    <n v="7"/>
    <x v="31"/>
    <x v="60"/>
    <x v="83"/>
    <x v="500"/>
    <x v="6"/>
    <x v="4"/>
    <x v="73"/>
  </r>
  <r>
    <n v="574"/>
    <x v="573"/>
    <d v="2020-11-08T22:40:44"/>
    <x v="0"/>
    <x v="3"/>
    <x v="19"/>
    <s v="App Review"/>
    <x v="3"/>
    <n v="9"/>
    <x v="70"/>
    <x v="99"/>
    <x v="30"/>
    <x v="501"/>
    <x v="16"/>
    <x v="4"/>
    <x v="34"/>
  </r>
  <r>
    <n v="575"/>
    <x v="574"/>
    <d v="2023-07-29T22:29:27"/>
    <x v="11"/>
    <x v="1"/>
    <x v="19"/>
    <s v="Survey"/>
    <x v="7"/>
    <n v="8"/>
    <x v="41"/>
    <x v="94"/>
    <x v="100"/>
    <x v="434"/>
    <x v="16"/>
    <x v="2"/>
    <x v="16"/>
  </r>
  <r>
    <n v="576"/>
    <x v="575"/>
    <d v="2022-06-07T07:43:15"/>
    <x v="5"/>
    <x v="0"/>
    <x v="2"/>
    <s v="Survey"/>
    <x v="9"/>
    <n v="6"/>
    <x v="28"/>
    <x v="75"/>
    <x v="46"/>
    <x v="346"/>
    <x v="11"/>
    <x v="0"/>
    <x v="2"/>
  </r>
  <r>
    <n v="577"/>
    <x v="576"/>
    <d v="2023-04-01T15:57:36"/>
    <x v="7"/>
    <x v="1"/>
    <x v="9"/>
    <s v="Customer Support"/>
    <x v="3"/>
    <n v="9"/>
    <x v="39"/>
    <x v="3"/>
    <x v="29"/>
    <x v="27"/>
    <x v="12"/>
    <x v="5"/>
    <x v="40"/>
  </r>
  <r>
    <n v="578"/>
    <x v="577"/>
    <d v="2021-07-27T04:55:52"/>
    <x v="11"/>
    <x v="2"/>
    <x v="6"/>
    <s v="Survey"/>
    <x v="0"/>
    <n v="1"/>
    <x v="19"/>
    <x v="3"/>
    <x v="96"/>
    <x v="502"/>
    <x v="10"/>
    <x v="5"/>
    <x v="15"/>
  </r>
  <r>
    <n v="579"/>
    <x v="578"/>
    <d v="2021-09-17T15:22:04"/>
    <x v="6"/>
    <x v="2"/>
    <x v="9"/>
    <s v="App Review"/>
    <x v="6"/>
    <n v="10"/>
    <x v="22"/>
    <x v="89"/>
    <x v="83"/>
    <x v="503"/>
    <x v="17"/>
    <x v="1"/>
    <x v="23"/>
  </r>
  <r>
    <n v="580"/>
    <x v="579"/>
    <d v="2022-09-27T12:12:17"/>
    <x v="6"/>
    <x v="0"/>
    <x v="3"/>
    <s v="App Review"/>
    <x v="7"/>
    <n v="10"/>
    <x v="74"/>
    <x v="26"/>
    <x v="76"/>
    <x v="53"/>
    <x v="7"/>
    <x v="5"/>
    <x v="96"/>
  </r>
  <r>
    <n v="581"/>
    <x v="580"/>
    <d v="2021-08-27T11:39:35"/>
    <x v="3"/>
    <x v="2"/>
    <x v="12"/>
    <s v="Survey"/>
    <x v="3"/>
    <n v="8"/>
    <x v="23"/>
    <x v="39"/>
    <x v="73"/>
    <x v="132"/>
    <x v="0"/>
    <x v="2"/>
    <x v="91"/>
  </r>
  <r>
    <n v="582"/>
    <x v="581"/>
    <d v="2020-11-13T04:58:54"/>
    <x v="0"/>
    <x v="3"/>
    <x v="6"/>
    <s v="Customer Support"/>
    <x v="5"/>
    <n v="9"/>
    <x v="60"/>
    <x v="25"/>
    <x v="2"/>
    <x v="286"/>
    <x v="17"/>
    <x v="3"/>
    <x v="17"/>
  </r>
  <r>
    <n v="583"/>
    <x v="582"/>
    <d v="2020-10-20T14:39:05"/>
    <x v="10"/>
    <x v="3"/>
    <x v="1"/>
    <s v="App Review"/>
    <x v="9"/>
    <n v="7"/>
    <x v="13"/>
    <x v="26"/>
    <x v="88"/>
    <x v="504"/>
    <x v="19"/>
    <x v="0"/>
    <x v="28"/>
  </r>
  <r>
    <n v="584"/>
    <x v="583"/>
    <d v="2022-09-10T01:05:26"/>
    <x v="6"/>
    <x v="0"/>
    <x v="16"/>
    <s v="Survey"/>
    <x v="8"/>
    <n v="4"/>
    <x v="60"/>
    <x v="67"/>
    <x v="54"/>
    <x v="391"/>
    <x v="11"/>
    <x v="2"/>
    <x v="90"/>
  </r>
  <r>
    <n v="585"/>
    <x v="584"/>
    <d v="2022-10-02T11:44:41"/>
    <x v="10"/>
    <x v="0"/>
    <x v="12"/>
    <s v="App Review"/>
    <x v="7"/>
    <n v="2"/>
    <x v="24"/>
    <x v="58"/>
    <x v="24"/>
    <x v="485"/>
    <x v="12"/>
    <x v="3"/>
    <x v="91"/>
  </r>
  <r>
    <n v="586"/>
    <x v="585"/>
    <d v="2022-01-06T08:14:47"/>
    <x v="2"/>
    <x v="0"/>
    <x v="8"/>
    <s v="Survey"/>
    <x v="7"/>
    <n v="8"/>
    <x v="70"/>
    <x v="91"/>
    <x v="89"/>
    <x v="505"/>
    <x v="17"/>
    <x v="5"/>
    <x v="36"/>
  </r>
  <r>
    <n v="587"/>
    <x v="586"/>
    <d v="2022-09-13T02:25:27"/>
    <x v="6"/>
    <x v="0"/>
    <x v="0"/>
    <s v="Customer Support"/>
    <x v="9"/>
    <n v="9"/>
    <x v="34"/>
    <x v="83"/>
    <x v="45"/>
    <x v="506"/>
    <x v="18"/>
    <x v="5"/>
    <x v="100"/>
  </r>
  <r>
    <n v="588"/>
    <x v="587"/>
    <d v="2020-07-05T19:18:43"/>
    <x v="11"/>
    <x v="3"/>
    <x v="11"/>
    <s v="App Review"/>
    <x v="7"/>
    <n v="2"/>
    <x v="88"/>
    <x v="5"/>
    <x v="91"/>
    <x v="507"/>
    <x v="4"/>
    <x v="3"/>
    <x v="14"/>
  </r>
  <r>
    <n v="589"/>
    <x v="588"/>
    <d v="2021-05-03T13:19:19"/>
    <x v="1"/>
    <x v="2"/>
    <x v="5"/>
    <s v="Customer Support"/>
    <x v="9"/>
    <n v="2"/>
    <x v="19"/>
    <x v="72"/>
    <x v="77"/>
    <x v="508"/>
    <x v="14"/>
    <x v="2"/>
    <x v="40"/>
  </r>
  <r>
    <n v="590"/>
    <x v="589"/>
    <d v="2023-07-03T13:32:08"/>
    <x v="11"/>
    <x v="1"/>
    <x v="5"/>
    <s v="Survey"/>
    <x v="6"/>
    <n v="10"/>
    <x v="97"/>
    <x v="60"/>
    <x v="54"/>
    <x v="509"/>
    <x v="7"/>
    <x v="5"/>
    <x v="37"/>
  </r>
  <r>
    <n v="591"/>
    <x v="590"/>
    <d v="2020-07-13T21:54:54"/>
    <x v="11"/>
    <x v="3"/>
    <x v="13"/>
    <s v="Customer Support"/>
    <x v="7"/>
    <n v="2"/>
    <x v="4"/>
    <x v="2"/>
    <x v="74"/>
    <x v="502"/>
    <x v="2"/>
    <x v="5"/>
    <x v="34"/>
  </r>
  <r>
    <n v="592"/>
    <x v="591"/>
    <d v="2022-09-17T18:17:53"/>
    <x v="6"/>
    <x v="0"/>
    <x v="7"/>
    <s v="App Review"/>
    <x v="5"/>
    <n v="2"/>
    <x v="30"/>
    <x v="2"/>
    <x v="38"/>
    <x v="510"/>
    <x v="2"/>
    <x v="5"/>
    <x v="31"/>
  </r>
  <r>
    <n v="593"/>
    <x v="592"/>
    <d v="2021-09-29T01:12:17"/>
    <x v="6"/>
    <x v="2"/>
    <x v="16"/>
    <s v="App Review"/>
    <x v="6"/>
    <n v="10"/>
    <x v="62"/>
    <x v="21"/>
    <x v="47"/>
    <x v="511"/>
    <x v="19"/>
    <x v="5"/>
    <x v="42"/>
  </r>
  <r>
    <n v="594"/>
    <x v="593"/>
    <d v="2020-10-30T10:08:11"/>
    <x v="10"/>
    <x v="3"/>
    <x v="15"/>
    <s v="Survey"/>
    <x v="4"/>
    <n v="5"/>
    <x v="52"/>
    <x v="91"/>
    <x v="71"/>
    <x v="512"/>
    <x v="5"/>
    <x v="0"/>
    <x v="78"/>
  </r>
  <r>
    <n v="595"/>
    <x v="594"/>
    <d v="2022-10-02T06:16:24"/>
    <x v="10"/>
    <x v="0"/>
    <x v="10"/>
    <s v="Survey"/>
    <x v="3"/>
    <n v="10"/>
    <x v="65"/>
    <x v="34"/>
    <x v="64"/>
    <x v="513"/>
    <x v="19"/>
    <x v="2"/>
    <x v="76"/>
  </r>
  <r>
    <n v="596"/>
    <x v="595"/>
    <d v="2020-03-21T06:28:08"/>
    <x v="8"/>
    <x v="3"/>
    <x v="10"/>
    <s v="Customer Support"/>
    <x v="3"/>
    <n v="1"/>
    <x v="82"/>
    <x v="73"/>
    <x v="55"/>
    <x v="514"/>
    <x v="0"/>
    <x v="3"/>
    <x v="98"/>
  </r>
  <r>
    <n v="597"/>
    <x v="596"/>
    <d v="2023-03-25T15:52:53"/>
    <x v="8"/>
    <x v="1"/>
    <x v="9"/>
    <s v="App Review"/>
    <x v="3"/>
    <n v="3"/>
    <x v="88"/>
    <x v="90"/>
    <x v="13"/>
    <x v="213"/>
    <x v="15"/>
    <x v="5"/>
    <x v="72"/>
  </r>
  <r>
    <n v="598"/>
    <x v="597"/>
    <d v="2022-07-07T17:23:23"/>
    <x v="11"/>
    <x v="0"/>
    <x v="21"/>
    <s v="Customer Support"/>
    <x v="4"/>
    <n v="7"/>
    <x v="46"/>
    <x v="78"/>
    <x v="99"/>
    <x v="208"/>
    <x v="19"/>
    <x v="1"/>
    <x v="32"/>
  </r>
  <r>
    <n v="599"/>
    <x v="598"/>
    <d v="2021-11-17T03:18:43"/>
    <x v="0"/>
    <x v="2"/>
    <x v="14"/>
    <s v="Survey"/>
    <x v="3"/>
    <n v="2"/>
    <x v="50"/>
    <x v="40"/>
    <x v="66"/>
    <x v="515"/>
    <x v="9"/>
    <x v="1"/>
    <x v="65"/>
  </r>
  <r>
    <n v="600"/>
    <x v="599"/>
    <d v="2022-06-29T14:40:14"/>
    <x v="5"/>
    <x v="0"/>
    <x v="1"/>
    <s v="Customer Support"/>
    <x v="4"/>
    <n v="5"/>
    <x v="32"/>
    <x v="19"/>
    <x v="72"/>
    <x v="516"/>
    <x v="3"/>
    <x v="4"/>
    <x v="48"/>
  </r>
  <r>
    <n v="601"/>
    <x v="600"/>
    <d v="2020-09-15T12:03:39"/>
    <x v="6"/>
    <x v="3"/>
    <x v="3"/>
    <s v="Customer Support"/>
    <x v="6"/>
    <n v="3"/>
    <x v="4"/>
    <x v="97"/>
    <x v="23"/>
    <x v="517"/>
    <x v="15"/>
    <x v="4"/>
    <x v="17"/>
  </r>
  <r>
    <n v="602"/>
    <x v="601"/>
    <d v="2023-07-08T07:51:11"/>
    <x v="11"/>
    <x v="1"/>
    <x v="2"/>
    <s v="App Review"/>
    <x v="2"/>
    <n v="3"/>
    <x v="11"/>
    <x v="84"/>
    <x v="6"/>
    <x v="518"/>
    <x v="17"/>
    <x v="1"/>
    <x v="60"/>
  </r>
  <r>
    <n v="603"/>
    <x v="602"/>
    <d v="2020-05-29T00:27:04"/>
    <x v="1"/>
    <x v="3"/>
    <x v="17"/>
    <s v="Survey"/>
    <x v="7"/>
    <n v="8"/>
    <x v="80"/>
    <x v="70"/>
    <x v="16"/>
    <x v="433"/>
    <x v="2"/>
    <x v="2"/>
    <x v="9"/>
  </r>
  <r>
    <n v="604"/>
    <x v="603"/>
    <d v="2021-11-03T08:04:10"/>
    <x v="0"/>
    <x v="2"/>
    <x v="8"/>
    <s v="Survey"/>
    <x v="8"/>
    <n v="6"/>
    <x v="6"/>
    <x v="65"/>
    <x v="38"/>
    <x v="443"/>
    <x v="6"/>
    <x v="5"/>
    <x v="94"/>
  </r>
  <r>
    <n v="605"/>
    <x v="604"/>
    <d v="2020-10-02T07:03:53"/>
    <x v="10"/>
    <x v="3"/>
    <x v="2"/>
    <s v="App Review"/>
    <x v="5"/>
    <n v="10"/>
    <x v="3"/>
    <x v="64"/>
    <x v="3"/>
    <x v="519"/>
    <x v="2"/>
    <x v="2"/>
    <x v="32"/>
  </r>
  <r>
    <n v="606"/>
    <x v="605"/>
    <d v="2020-09-01T21:42:32"/>
    <x v="6"/>
    <x v="3"/>
    <x v="13"/>
    <s v="Customer Support"/>
    <x v="6"/>
    <n v="9"/>
    <x v="27"/>
    <x v="57"/>
    <x v="16"/>
    <x v="301"/>
    <x v="14"/>
    <x v="5"/>
    <x v="8"/>
  </r>
  <r>
    <n v="607"/>
    <x v="606"/>
    <d v="2021-03-24T14:31:29"/>
    <x v="8"/>
    <x v="2"/>
    <x v="1"/>
    <s v="Customer Support"/>
    <x v="7"/>
    <n v="1"/>
    <x v="51"/>
    <x v="78"/>
    <x v="56"/>
    <x v="520"/>
    <x v="3"/>
    <x v="2"/>
    <x v="100"/>
  </r>
  <r>
    <n v="608"/>
    <x v="607"/>
    <d v="2022-06-24T11:35:29"/>
    <x v="5"/>
    <x v="0"/>
    <x v="12"/>
    <s v="Customer Support"/>
    <x v="1"/>
    <n v="3"/>
    <x v="1"/>
    <x v="81"/>
    <x v="78"/>
    <x v="521"/>
    <x v="15"/>
    <x v="2"/>
    <x v="45"/>
  </r>
  <r>
    <n v="609"/>
    <x v="608"/>
    <d v="2021-12-19T01:14:57"/>
    <x v="4"/>
    <x v="2"/>
    <x v="16"/>
    <s v="Survey"/>
    <x v="9"/>
    <n v="2"/>
    <x v="75"/>
    <x v="88"/>
    <x v="33"/>
    <x v="522"/>
    <x v="11"/>
    <x v="4"/>
    <x v="93"/>
  </r>
  <r>
    <n v="610"/>
    <x v="609"/>
    <d v="2020-01-26T08:04:40"/>
    <x v="2"/>
    <x v="3"/>
    <x v="8"/>
    <s v="Survey"/>
    <x v="5"/>
    <n v="6"/>
    <x v="91"/>
    <x v="52"/>
    <x v="47"/>
    <x v="523"/>
    <x v="3"/>
    <x v="1"/>
    <x v="23"/>
  </r>
  <r>
    <n v="611"/>
    <x v="610"/>
    <d v="2021-09-30T03:33:19"/>
    <x v="6"/>
    <x v="2"/>
    <x v="14"/>
    <s v="App Review"/>
    <x v="2"/>
    <n v="4"/>
    <x v="19"/>
    <x v="65"/>
    <x v="80"/>
    <x v="524"/>
    <x v="9"/>
    <x v="3"/>
    <x v="89"/>
  </r>
  <r>
    <n v="612"/>
    <x v="611"/>
    <d v="2023-01-07T12:09:18"/>
    <x v="2"/>
    <x v="1"/>
    <x v="3"/>
    <s v="Survey"/>
    <x v="2"/>
    <n v="10"/>
    <x v="98"/>
    <x v="69"/>
    <x v="97"/>
    <x v="52"/>
    <x v="15"/>
    <x v="5"/>
    <x v="28"/>
  </r>
  <r>
    <n v="613"/>
    <x v="612"/>
    <d v="2021-02-01T07:04:39"/>
    <x v="9"/>
    <x v="2"/>
    <x v="2"/>
    <s v="Survey"/>
    <x v="2"/>
    <n v="9"/>
    <x v="77"/>
    <x v="76"/>
    <x v="94"/>
    <x v="525"/>
    <x v="9"/>
    <x v="3"/>
    <x v="100"/>
  </r>
  <r>
    <n v="614"/>
    <x v="613"/>
    <d v="2023-09-12T06:51:12"/>
    <x v="6"/>
    <x v="1"/>
    <x v="10"/>
    <s v="Customer Support"/>
    <x v="9"/>
    <n v="2"/>
    <x v="25"/>
    <x v="82"/>
    <x v="31"/>
    <x v="526"/>
    <x v="4"/>
    <x v="2"/>
    <x v="20"/>
  </r>
  <r>
    <n v="615"/>
    <x v="614"/>
    <d v="2020-02-13T08:43:49"/>
    <x v="9"/>
    <x v="3"/>
    <x v="8"/>
    <s v="Customer Support"/>
    <x v="7"/>
    <n v="8"/>
    <x v="59"/>
    <x v="13"/>
    <x v="86"/>
    <x v="201"/>
    <x v="13"/>
    <x v="5"/>
    <x v="7"/>
  </r>
  <r>
    <n v="616"/>
    <x v="615"/>
    <d v="2023-08-01T02:51:13"/>
    <x v="3"/>
    <x v="1"/>
    <x v="0"/>
    <s v="Customer Support"/>
    <x v="2"/>
    <n v="7"/>
    <x v="63"/>
    <x v="97"/>
    <x v="2"/>
    <x v="527"/>
    <x v="2"/>
    <x v="0"/>
    <x v="1"/>
  </r>
  <r>
    <n v="617"/>
    <x v="616"/>
    <d v="2020-10-16T06:29:51"/>
    <x v="10"/>
    <x v="3"/>
    <x v="10"/>
    <s v="Customer Support"/>
    <x v="3"/>
    <n v="4"/>
    <x v="29"/>
    <x v="65"/>
    <x v="3"/>
    <x v="528"/>
    <x v="16"/>
    <x v="1"/>
    <x v="3"/>
  </r>
  <r>
    <n v="618"/>
    <x v="617"/>
    <d v="2020-11-01T19:15:30"/>
    <x v="0"/>
    <x v="3"/>
    <x v="11"/>
    <s v="Survey"/>
    <x v="4"/>
    <n v="10"/>
    <x v="74"/>
    <x v="10"/>
    <x v="33"/>
    <x v="178"/>
    <x v="11"/>
    <x v="1"/>
    <x v="66"/>
  </r>
  <r>
    <n v="619"/>
    <x v="618"/>
    <d v="2020-07-28T19:26:56"/>
    <x v="11"/>
    <x v="3"/>
    <x v="11"/>
    <s v="Customer Support"/>
    <x v="4"/>
    <n v="3"/>
    <x v="35"/>
    <x v="8"/>
    <x v="55"/>
    <x v="529"/>
    <x v="19"/>
    <x v="2"/>
    <x v="42"/>
  </r>
  <r>
    <n v="620"/>
    <x v="619"/>
    <d v="2022-03-19T18:48:30"/>
    <x v="8"/>
    <x v="0"/>
    <x v="7"/>
    <s v="App Review"/>
    <x v="5"/>
    <n v="7"/>
    <x v="77"/>
    <x v="17"/>
    <x v="54"/>
    <x v="50"/>
    <x v="8"/>
    <x v="3"/>
    <x v="47"/>
  </r>
  <r>
    <n v="621"/>
    <x v="620"/>
    <d v="2022-10-03T08:27:53"/>
    <x v="10"/>
    <x v="0"/>
    <x v="8"/>
    <s v="Survey"/>
    <x v="8"/>
    <n v="8"/>
    <x v="75"/>
    <x v="20"/>
    <x v="75"/>
    <x v="530"/>
    <x v="16"/>
    <x v="0"/>
    <x v="88"/>
  </r>
  <r>
    <n v="622"/>
    <x v="621"/>
    <d v="2020-12-04T02:26:56"/>
    <x v="4"/>
    <x v="3"/>
    <x v="0"/>
    <s v="Survey"/>
    <x v="8"/>
    <n v="4"/>
    <x v="99"/>
    <x v="53"/>
    <x v="36"/>
    <x v="531"/>
    <x v="6"/>
    <x v="0"/>
    <x v="39"/>
  </r>
  <r>
    <n v="623"/>
    <x v="622"/>
    <d v="2021-06-05T11:08:51"/>
    <x v="5"/>
    <x v="2"/>
    <x v="12"/>
    <s v="App Review"/>
    <x v="5"/>
    <n v="6"/>
    <x v="54"/>
    <x v="63"/>
    <x v="87"/>
    <x v="532"/>
    <x v="19"/>
    <x v="5"/>
    <x v="60"/>
  </r>
  <r>
    <n v="624"/>
    <x v="623"/>
    <d v="2022-01-06T15:38:16"/>
    <x v="2"/>
    <x v="0"/>
    <x v="9"/>
    <s v="App Review"/>
    <x v="4"/>
    <n v="1"/>
    <x v="54"/>
    <x v="14"/>
    <x v="71"/>
    <x v="533"/>
    <x v="0"/>
    <x v="4"/>
    <x v="24"/>
  </r>
  <r>
    <n v="625"/>
    <x v="624"/>
    <d v="2023-08-16T13:17:06"/>
    <x v="3"/>
    <x v="1"/>
    <x v="5"/>
    <s v="App Review"/>
    <x v="9"/>
    <n v="8"/>
    <x v="96"/>
    <x v="43"/>
    <x v="36"/>
    <x v="534"/>
    <x v="10"/>
    <x v="0"/>
    <x v="70"/>
  </r>
  <r>
    <n v="626"/>
    <x v="625"/>
    <d v="2022-05-27T04:32:36"/>
    <x v="1"/>
    <x v="0"/>
    <x v="6"/>
    <s v="Survey"/>
    <x v="5"/>
    <n v="1"/>
    <x v="67"/>
    <x v="46"/>
    <x v="1"/>
    <x v="535"/>
    <x v="4"/>
    <x v="4"/>
    <x v="79"/>
  </r>
  <r>
    <n v="627"/>
    <x v="626"/>
    <d v="2020-05-10T01:36:12"/>
    <x v="1"/>
    <x v="3"/>
    <x v="16"/>
    <s v="Customer Support"/>
    <x v="1"/>
    <n v="2"/>
    <x v="12"/>
    <x v="7"/>
    <x v="70"/>
    <x v="144"/>
    <x v="10"/>
    <x v="5"/>
    <x v="12"/>
  </r>
  <r>
    <n v="628"/>
    <x v="627"/>
    <d v="2022-01-22T15:02:21"/>
    <x v="2"/>
    <x v="0"/>
    <x v="9"/>
    <s v="App Review"/>
    <x v="0"/>
    <n v="1"/>
    <x v="23"/>
    <x v="45"/>
    <x v="79"/>
    <x v="536"/>
    <x v="0"/>
    <x v="1"/>
    <x v="6"/>
  </r>
  <r>
    <n v="629"/>
    <x v="628"/>
    <d v="2021-01-26T22:10:45"/>
    <x v="2"/>
    <x v="2"/>
    <x v="19"/>
    <s v="App Review"/>
    <x v="4"/>
    <n v="7"/>
    <x v="26"/>
    <x v="8"/>
    <x v="95"/>
    <x v="537"/>
    <x v="17"/>
    <x v="1"/>
    <x v="70"/>
  </r>
  <r>
    <n v="630"/>
    <x v="629"/>
    <d v="2023-01-04T13:06:31"/>
    <x v="2"/>
    <x v="1"/>
    <x v="5"/>
    <s v="Customer Support"/>
    <x v="1"/>
    <n v="10"/>
    <x v="84"/>
    <x v="67"/>
    <x v="69"/>
    <x v="538"/>
    <x v="14"/>
    <x v="4"/>
    <x v="2"/>
  </r>
  <r>
    <n v="631"/>
    <x v="630"/>
    <d v="2023-02-08T02:44:16"/>
    <x v="9"/>
    <x v="1"/>
    <x v="0"/>
    <s v="Survey"/>
    <x v="7"/>
    <n v="3"/>
    <x v="92"/>
    <x v="44"/>
    <x v="88"/>
    <x v="539"/>
    <x v="18"/>
    <x v="0"/>
    <x v="86"/>
  </r>
  <r>
    <n v="632"/>
    <x v="631"/>
    <d v="2022-06-01T09:41:06"/>
    <x v="5"/>
    <x v="0"/>
    <x v="20"/>
    <s v="Survey"/>
    <x v="7"/>
    <n v="2"/>
    <x v="40"/>
    <x v="18"/>
    <x v="29"/>
    <x v="281"/>
    <x v="3"/>
    <x v="4"/>
    <x v="69"/>
  </r>
  <r>
    <n v="633"/>
    <x v="632"/>
    <d v="2020-06-08T03:24:26"/>
    <x v="5"/>
    <x v="3"/>
    <x v="14"/>
    <s v="Survey"/>
    <x v="5"/>
    <n v="1"/>
    <x v="95"/>
    <x v="56"/>
    <x v="86"/>
    <x v="540"/>
    <x v="1"/>
    <x v="2"/>
    <x v="98"/>
  </r>
  <r>
    <n v="634"/>
    <x v="633"/>
    <d v="2020-11-17T08:42:03"/>
    <x v="0"/>
    <x v="3"/>
    <x v="8"/>
    <s v="App Review"/>
    <x v="1"/>
    <n v="7"/>
    <x v="94"/>
    <x v="22"/>
    <x v="21"/>
    <x v="541"/>
    <x v="16"/>
    <x v="3"/>
    <x v="21"/>
  </r>
  <r>
    <n v="635"/>
    <x v="634"/>
    <d v="2022-05-31T09:20:27"/>
    <x v="1"/>
    <x v="0"/>
    <x v="20"/>
    <s v="Customer Support"/>
    <x v="9"/>
    <n v="7"/>
    <x v="68"/>
    <x v="40"/>
    <x v="46"/>
    <x v="542"/>
    <x v="5"/>
    <x v="4"/>
    <x v="10"/>
  </r>
  <r>
    <n v="636"/>
    <x v="635"/>
    <d v="2020-03-02T18:18:01"/>
    <x v="8"/>
    <x v="3"/>
    <x v="7"/>
    <s v="Customer Support"/>
    <x v="3"/>
    <n v="4"/>
    <x v="27"/>
    <x v="20"/>
    <x v="24"/>
    <x v="543"/>
    <x v="19"/>
    <x v="3"/>
    <x v="90"/>
  </r>
  <r>
    <n v="637"/>
    <x v="636"/>
    <d v="2022-07-15T22:05:47"/>
    <x v="11"/>
    <x v="0"/>
    <x v="19"/>
    <s v="Survey"/>
    <x v="6"/>
    <n v="3"/>
    <x v="0"/>
    <x v="1"/>
    <x v="96"/>
    <x v="544"/>
    <x v="8"/>
    <x v="4"/>
    <x v="30"/>
  </r>
  <r>
    <n v="638"/>
    <x v="637"/>
    <d v="2021-01-19T00:17:31"/>
    <x v="2"/>
    <x v="2"/>
    <x v="17"/>
    <s v="App Review"/>
    <x v="0"/>
    <n v="5"/>
    <x v="99"/>
    <x v="13"/>
    <x v="76"/>
    <x v="545"/>
    <x v="12"/>
    <x v="5"/>
    <x v="32"/>
  </r>
  <r>
    <n v="639"/>
    <x v="638"/>
    <d v="2023-01-11T17:54:10"/>
    <x v="2"/>
    <x v="1"/>
    <x v="21"/>
    <s v="Survey"/>
    <x v="2"/>
    <n v="9"/>
    <x v="18"/>
    <x v="16"/>
    <x v="99"/>
    <x v="463"/>
    <x v="5"/>
    <x v="3"/>
    <x v="19"/>
  </r>
  <r>
    <n v="640"/>
    <x v="639"/>
    <d v="2022-09-28T07:35:08"/>
    <x v="6"/>
    <x v="0"/>
    <x v="2"/>
    <s v="App Review"/>
    <x v="6"/>
    <n v="9"/>
    <x v="71"/>
    <x v="65"/>
    <x v="44"/>
    <x v="546"/>
    <x v="2"/>
    <x v="4"/>
    <x v="17"/>
  </r>
  <r>
    <n v="641"/>
    <x v="640"/>
    <d v="2021-03-14T16:52:26"/>
    <x v="8"/>
    <x v="2"/>
    <x v="18"/>
    <s v="Survey"/>
    <x v="8"/>
    <n v="4"/>
    <x v="67"/>
    <x v="53"/>
    <x v="87"/>
    <x v="547"/>
    <x v="14"/>
    <x v="5"/>
    <x v="94"/>
  </r>
  <r>
    <n v="642"/>
    <x v="641"/>
    <d v="2020-08-18T17:53:39"/>
    <x v="3"/>
    <x v="3"/>
    <x v="21"/>
    <s v="App Review"/>
    <x v="8"/>
    <n v="5"/>
    <x v="35"/>
    <x v="48"/>
    <x v="42"/>
    <x v="239"/>
    <x v="14"/>
    <x v="4"/>
    <x v="41"/>
  </r>
  <r>
    <n v="643"/>
    <x v="642"/>
    <d v="2022-03-28T18:19:17"/>
    <x v="8"/>
    <x v="0"/>
    <x v="7"/>
    <s v="App Review"/>
    <x v="9"/>
    <n v="1"/>
    <x v="43"/>
    <x v="94"/>
    <x v="62"/>
    <x v="548"/>
    <x v="12"/>
    <x v="2"/>
    <x v="99"/>
  </r>
  <r>
    <n v="644"/>
    <x v="643"/>
    <d v="2022-06-26T09:06:58"/>
    <x v="5"/>
    <x v="0"/>
    <x v="20"/>
    <s v="Survey"/>
    <x v="8"/>
    <n v="9"/>
    <x v="10"/>
    <x v="24"/>
    <x v="88"/>
    <x v="549"/>
    <x v="17"/>
    <x v="4"/>
    <x v="22"/>
  </r>
  <r>
    <n v="645"/>
    <x v="644"/>
    <d v="2021-01-16T12:28:01"/>
    <x v="2"/>
    <x v="2"/>
    <x v="3"/>
    <s v="Survey"/>
    <x v="3"/>
    <n v="10"/>
    <x v="95"/>
    <x v="92"/>
    <x v="82"/>
    <x v="550"/>
    <x v="7"/>
    <x v="1"/>
    <x v="60"/>
  </r>
  <r>
    <n v="646"/>
    <x v="645"/>
    <d v="2021-08-05T00:32:33"/>
    <x v="3"/>
    <x v="2"/>
    <x v="17"/>
    <s v="Survey"/>
    <x v="2"/>
    <n v="1"/>
    <x v="98"/>
    <x v="5"/>
    <x v="61"/>
    <x v="551"/>
    <x v="15"/>
    <x v="1"/>
    <x v="92"/>
  </r>
  <r>
    <n v="647"/>
    <x v="646"/>
    <d v="2022-10-13T10:53:22"/>
    <x v="10"/>
    <x v="0"/>
    <x v="15"/>
    <s v="App Review"/>
    <x v="0"/>
    <n v="1"/>
    <x v="43"/>
    <x v="38"/>
    <x v="30"/>
    <x v="552"/>
    <x v="12"/>
    <x v="0"/>
    <x v="45"/>
  </r>
  <r>
    <n v="648"/>
    <x v="647"/>
    <d v="2023-09-18T22:10:13"/>
    <x v="6"/>
    <x v="1"/>
    <x v="19"/>
    <s v="Customer Support"/>
    <x v="7"/>
    <n v="9"/>
    <x v="38"/>
    <x v="87"/>
    <x v="61"/>
    <x v="553"/>
    <x v="0"/>
    <x v="2"/>
    <x v="23"/>
  </r>
  <r>
    <n v="649"/>
    <x v="648"/>
    <d v="2022-03-24T03:36:27"/>
    <x v="8"/>
    <x v="0"/>
    <x v="14"/>
    <s v="Survey"/>
    <x v="8"/>
    <n v="8"/>
    <x v="33"/>
    <x v="69"/>
    <x v="44"/>
    <x v="554"/>
    <x v="4"/>
    <x v="4"/>
    <x v="87"/>
  </r>
  <r>
    <n v="650"/>
    <x v="649"/>
    <d v="2021-09-04T20:28:41"/>
    <x v="6"/>
    <x v="2"/>
    <x v="4"/>
    <s v="Survey"/>
    <x v="2"/>
    <n v="3"/>
    <x v="32"/>
    <x v="11"/>
    <x v="36"/>
    <x v="453"/>
    <x v="19"/>
    <x v="1"/>
    <x v="31"/>
  </r>
  <r>
    <n v="651"/>
    <x v="650"/>
    <d v="2023-05-13T03:57:35"/>
    <x v="1"/>
    <x v="1"/>
    <x v="14"/>
    <s v="Survey"/>
    <x v="6"/>
    <n v="7"/>
    <x v="24"/>
    <x v="49"/>
    <x v="2"/>
    <x v="348"/>
    <x v="1"/>
    <x v="3"/>
    <x v="44"/>
  </r>
  <r>
    <n v="652"/>
    <x v="651"/>
    <d v="2022-10-11T07:19:37"/>
    <x v="10"/>
    <x v="0"/>
    <x v="2"/>
    <s v="Survey"/>
    <x v="1"/>
    <n v="7"/>
    <x v="45"/>
    <x v="100"/>
    <x v="59"/>
    <x v="555"/>
    <x v="16"/>
    <x v="3"/>
    <x v="1"/>
  </r>
  <r>
    <n v="653"/>
    <x v="652"/>
    <d v="2022-12-13T00:22:27"/>
    <x v="4"/>
    <x v="0"/>
    <x v="17"/>
    <s v="Customer Support"/>
    <x v="6"/>
    <n v="2"/>
    <x v="60"/>
    <x v="48"/>
    <x v="56"/>
    <x v="556"/>
    <x v="12"/>
    <x v="4"/>
    <x v="25"/>
  </r>
  <r>
    <n v="654"/>
    <x v="653"/>
    <d v="2021-08-09T22:04:08"/>
    <x v="3"/>
    <x v="2"/>
    <x v="19"/>
    <s v="App Review"/>
    <x v="0"/>
    <n v="6"/>
    <x v="5"/>
    <x v="1"/>
    <x v="64"/>
    <x v="557"/>
    <x v="16"/>
    <x v="3"/>
    <x v="65"/>
  </r>
  <r>
    <n v="655"/>
    <x v="654"/>
    <d v="2022-01-27T03:48:40"/>
    <x v="2"/>
    <x v="0"/>
    <x v="14"/>
    <s v="Survey"/>
    <x v="6"/>
    <n v="6"/>
    <x v="73"/>
    <x v="51"/>
    <x v="87"/>
    <x v="558"/>
    <x v="11"/>
    <x v="4"/>
    <x v="57"/>
  </r>
  <r>
    <n v="656"/>
    <x v="655"/>
    <d v="2021-01-28T00:15:05"/>
    <x v="2"/>
    <x v="2"/>
    <x v="17"/>
    <s v="App Review"/>
    <x v="8"/>
    <n v="1"/>
    <x v="22"/>
    <x v="48"/>
    <x v="98"/>
    <x v="559"/>
    <x v="6"/>
    <x v="1"/>
    <x v="63"/>
  </r>
  <r>
    <n v="657"/>
    <x v="656"/>
    <d v="2020-11-28T12:39:48"/>
    <x v="0"/>
    <x v="3"/>
    <x v="3"/>
    <s v="Survey"/>
    <x v="0"/>
    <n v="2"/>
    <x v="70"/>
    <x v="95"/>
    <x v="25"/>
    <x v="560"/>
    <x v="12"/>
    <x v="0"/>
    <x v="58"/>
  </r>
  <r>
    <n v="658"/>
    <x v="657"/>
    <d v="2020-08-28T11:00:44"/>
    <x v="3"/>
    <x v="3"/>
    <x v="12"/>
    <s v="App Review"/>
    <x v="9"/>
    <n v="8"/>
    <x v="0"/>
    <x v="45"/>
    <x v="58"/>
    <x v="561"/>
    <x v="1"/>
    <x v="3"/>
    <x v="61"/>
  </r>
  <r>
    <n v="659"/>
    <x v="658"/>
    <d v="2022-09-12T11:58:21"/>
    <x v="6"/>
    <x v="0"/>
    <x v="12"/>
    <s v="Customer Support"/>
    <x v="1"/>
    <n v="3"/>
    <x v="50"/>
    <x v="5"/>
    <x v="57"/>
    <x v="562"/>
    <x v="14"/>
    <x v="2"/>
    <x v="39"/>
  </r>
  <r>
    <n v="660"/>
    <x v="659"/>
    <d v="2020-04-14T17:17:30"/>
    <x v="7"/>
    <x v="3"/>
    <x v="21"/>
    <s v="App Review"/>
    <x v="4"/>
    <n v="9"/>
    <x v="3"/>
    <x v="90"/>
    <x v="37"/>
    <x v="563"/>
    <x v="1"/>
    <x v="0"/>
    <x v="44"/>
  </r>
  <r>
    <n v="661"/>
    <x v="660"/>
    <d v="2020-11-30T06:34:00"/>
    <x v="0"/>
    <x v="3"/>
    <x v="10"/>
    <s v="Survey"/>
    <x v="1"/>
    <n v="5"/>
    <x v="88"/>
    <x v="23"/>
    <x v="71"/>
    <x v="564"/>
    <x v="8"/>
    <x v="0"/>
    <x v="78"/>
  </r>
  <r>
    <n v="662"/>
    <x v="661"/>
    <d v="2023-05-23T01:11:37"/>
    <x v="1"/>
    <x v="1"/>
    <x v="16"/>
    <s v="App Review"/>
    <x v="5"/>
    <n v="5"/>
    <x v="80"/>
    <x v="47"/>
    <x v="84"/>
    <x v="496"/>
    <x v="4"/>
    <x v="5"/>
    <x v="3"/>
  </r>
  <r>
    <n v="663"/>
    <x v="662"/>
    <d v="2020-04-19T16:56:14"/>
    <x v="7"/>
    <x v="3"/>
    <x v="18"/>
    <s v="App Review"/>
    <x v="4"/>
    <n v="9"/>
    <x v="14"/>
    <x v="8"/>
    <x v="48"/>
    <x v="565"/>
    <x v="19"/>
    <x v="3"/>
    <x v="38"/>
  </r>
  <r>
    <n v="664"/>
    <x v="663"/>
    <d v="2021-10-12T07:00:54"/>
    <x v="10"/>
    <x v="2"/>
    <x v="2"/>
    <s v="Customer Support"/>
    <x v="6"/>
    <n v="9"/>
    <x v="62"/>
    <x v="69"/>
    <x v="9"/>
    <x v="566"/>
    <x v="7"/>
    <x v="5"/>
    <x v="94"/>
  </r>
  <r>
    <n v="665"/>
    <x v="664"/>
    <d v="2023-02-16T20:03:36"/>
    <x v="9"/>
    <x v="1"/>
    <x v="4"/>
    <s v="Survey"/>
    <x v="1"/>
    <n v="4"/>
    <x v="60"/>
    <x v="37"/>
    <x v="94"/>
    <x v="342"/>
    <x v="7"/>
    <x v="0"/>
    <x v="75"/>
  </r>
  <r>
    <n v="666"/>
    <x v="665"/>
    <d v="2021-12-15T16:10:37"/>
    <x v="4"/>
    <x v="2"/>
    <x v="18"/>
    <s v="Customer Support"/>
    <x v="1"/>
    <n v="9"/>
    <x v="74"/>
    <x v="27"/>
    <x v="94"/>
    <x v="567"/>
    <x v="12"/>
    <x v="2"/>
    <x v="39"/>
  </r>
  <r>
    <n v="667"/>
    <x v="666"/>
    <d v="2022-04-20T22:12:14"/>
    <x v="7"/>
    <x v="0"/>
    <x v="19"/>
    <s v="Customer Support"/>
    <x v="4"/>
    <n v="3"/>
    <x v="68"/>
    <x v="84"/>
    <x v="37"/>
    <x v="568"/>
    <x v="6"/>
    <x v="0"/>
    <x v="23"/>
  </r>
  <r>
    <n v="668"/>
    <x v="667"/>
    <d v="2020-04-26T08:33:08"/>
    <x v="7"/>
    <x v="3"/>
    <x v="8"/>
    <s v="Customer Support"/>
    <x v="3"/>
    <n v="4"/>
    <x v="9"/>
    <x v="16"/>
    <x v="87"/>
    <x v="569"/>
    <x v="4"/>
    <x v="2"/>
    <x v="97"/>
  </r>
  <r>
    <n v="669"/>
    <x v="668"/>
    <d v="2023-09-19T18:16:33"/>
    <x v="6"/>
    <x v="1"/>
    <x v="7"/>
    <s v="App Review"/>
    <x v="2"/>
    <n v="2"/>
    <x v="28"/>
    <x v="60"/>
    <x v="37"/>
    <x v="570"/>
    <x v="4"/>
    <x v="2"/>
    <x v="58"/>
  </r>
  <r>
    <n v="670"/>
    <x v="669"/>
    <d v="2020-10-21T14:27:57"/>
    <x v="10"/>
    <x v="3"/>
    <x v="1"/>
    <s v="Customer Support"/>
    <x v="4"/>
    <n v="4"/>
    <x v="35"/>
    <x v="8"/>
    <x v="44"/>
    <x v="571"/>
    <x v="0"/>
    <x v="4"/>
    <x v="41"/>
  </r>
  <r>
    <n v="671"/>
    <x v="670"/>
    <d v="2022-02-05T11:19:31"/>
    <x v="9"/>
    <x v="0"/>
    <x v="12"/>
    <s v="Customer Support"/>
    <x v="6"/>
    <n v="10"/>
    <x v="25"/>
    <x v="43"/>
    <x v="12"/>
    <x v="572"/>
    <x v="10"/>
    <x v="1"/>
    <x v="46"/>
  </r>
  <r>
    <n v="672"/>
    <x v="671"/>
    <d v="2021-01-01T17:19:43"/>
    <x v="2"/>
    <x v="2"/>
    <x v="21"/>
    <s v="Survey"/>
    <x v="4"/>
    <n v="5"/>
    <x v="55"/>
    <x v="43"/>
    <x v="48"/>
    <x v="573"/>
    <x v="17"/>
    <x v="4"/>
    <x v="58"/>
  </r>
  <r>
    <n v="673"/>
    <x v="672"/>
    <d v="2021-02-27T22:05:39"/>
    <x v="9"/>
    <x v="2"/>
    <x v="19"/>
    <s v="Survey"/>
    <x v="3"/>
    <n v="2"/>
    <x v="32"/>
    <x v="27"/>
    <x v="6"/>
    <x v="574"/>
    <x v="0"/>
    <x v="5"/>
    <x v="93"/>
  </r>
  <r>
    <n v="674"/>
    <x v="673"/>
    <d v="2023-01-29T00:22:42"/>
    <x v="2"/>
    <x v="1"/>
    <x v="17"/>
    <s v="App Review"/>
    <x v="2"/>
    <n v="2"/>
    <x v="19"/>
    <x v="9"/>
    <x v="4"/>
    <x v="575"/>
    <x v="18"/>
    <x v="5"/>
    <x v="29"/>
  </r>
  <r>
    <n v="675"/>
    <x v="674"/>
    <d v="2023-05-02T00:32:48"/>
    <x v="1"/>
    <x v="1"/>
    <x v="17"/>
    <s v="Survey"/>
    <x v="4"/>
    <n v="6"/>
    <x v="22"/>
    <x v="5"/>
    <x v="29"/>
    <x v="117"/>
    <x v="10"/>
    <x v="5"/>
    <x v="62"/>
  </r>
  <r>
    <n v="676"/>
    <x v="675"/>
    <d v="2020-06-09T17:40:40"/>
    <x v="5"/>
    <x v="3"/>
    <x v="21"/>
    <s v="App Review"/>
    <x v="1"/>
    <n v="1"/>
    <x v="7"/>
    <x v="53"/>
    <x v="21"/>
    <x v="576"/>
    <x v="11"/>
    <x v="3"/>
    <x v="46"/>
  </r>
  <r>
    <n v="677"/>
    <x v="676"/>
    <d v="2023-09-11T11:53:42"/>
    <x v="6"/>
    <x v="1"/>
    <x v="12"/>
    <s v="Customer Support"/>
    <x v="0"/>
    <n v="3"/>
    <x v="31"/>
    <x v="81"/>
    <x v="47"/>
    <x v="113"/>
    <x v="9"/>
    <x v="0"/>
    <x v="8"/>
  </r>
  <r>
    <n v="678"/>
    <x v="677"/>
    <d v="2022-06-22T01:18:20"/>
    <x v="5"/>
    <x v="0"/>
    <x v="16"/>
    <s v="App Review"/>
    <x v="7"/>
    <n v="8"/>
    <x v="88"/>
    <x v="40"/>
    <x v="49"/>
    <x v="577"/>
    <x v="4"/>
    <x v="2"/>
    <x v="52"/>
  </r>
  <r>
    <n v="679"/>
    <x v="678"/>
    <d v="2021-09-01T20:42:27"/>
    <x v="6"/>
    <x v="2"/>
    <x v="4"/>
    <s v="App Review"/>
    <x v="1"/>
    <n v="8"/>
    <x v="18"/>
    <x v="3"/>
    <x v="35"/>
    <x v="439"/>
    <x v="19"/>
    <x v="4"/>
    <x v="98"/>
  </r>
  <r>
    <n v="680"/>
    <x v="679"/>
    <d v="2021-11-01T05:21:23"/>
    <x v="0"/>
    <x v="2"/>
    <x v="23"/>
    <s v="Survey"/>
    <x v="5"/>
    <n v="10"/>
    <x v="79"/>
    <x v="40"/>
    <x v="95"/>
    <x v="535"/>
    <x v="10"/>
    <x v="2"/>
    <x v="41"/>
  </r>
  <r>
    <n v="681"/>
    <x v="680"/>
    <d v="2020-07-17T13:12:12"/>
    <x v="11"/>
    <x v="3"/>
    <x v="5"/>
    <s v="Survey"/>
    <x v="6"/>
    <n v="1"/>
    <x v="33"/>
    <x v="30"/>
    <x v="15"/>
    <x v="96"/>
    <x v="11"/>
    <x v="2"/>
    <x v="38"/>
  </r>
  <r>
    <n v="682"/>
    <x v="681"/>
    <d v="2023-07-02T04:39:43"/>
    <x v="11"/>
    <x v="1"/>
    <x v="6"/>
    <s v="Survey"/>
    <x v="0"/>
    <n v="3"/>
    <x v="54"/>
    <x v="83"/>
    <x v="53"/>
    <x v="578"/>
    <x v="7"/>
    <x v="0"/>
    <x v="90"/>
  </r>
  <r>
    <n v="683"/>
    <x v="682"/>
    <d v="2022-01-14T17:40:04"/>
    <x v="2"/>
    <x v="0"/>
    <x v="21"/>
    <s v="Customer Support"/>
    <x v="2"/>
    <n v="7"/>
    <x v="19"/>
    <x v="41"/>
    <x v="22"/>
    <x v="361"/>
    <x v="2"/>
    <x v="4"/>
    <x v="44"/>
  </r>
  <r>
    <n v="684"/>
    <x v="683"/>
    <d v="2021-04-09T09:34:57"/>
    <x v="7"/>
    <x v="2"/>
    <x v="20"/>
    <s v="Customer Support"/>
    <x v="6"/>
    <n v="3"/>
    <x v="38"/>
    <x v="75"/>
    <x v="92"/>
    <x v="131"/>
    <x v="12"/>
    <x v="4"/>
    <x v="89"/>
  </r>
  <r>
    <n v="685"/>
    <x v="684"/>
    <d v="2022-04-08T15:53:11"/>
    <x v="7"/>
    <x v="0"/>
    <x v="9"/>
    <s v="App Review"/>
    <x v="5"/>
    <n v="6"/>
    <x v="70"/>
    <x v="14"/>
    <x v="3"/>
    <x v="185"/>
    <x v="18"/>
    <x v="1"/>
    <x v="56"/>
  </r>
  <r>
    <n v="686"/>
    <x v="685"/>
    <d v="2020-11-10T19:46:47"/>
    <x v="0"/>
    <x v="3"/>
    <x v="11"/>
    <s v="Customer Support"/>
    <x v="6"/>
    <n v="4"/>
    <x v="4"/>
    <x v="85"/>
    <x v="6"/>
    <x v="579"/>
    <x v="4"/>
    <x v="2"/>
    <x v="57"/>
  </r>
  <r>
    <n v="687"/>
    <x v="686"/>
    <d v="2021-07-15T11:12:38"/>
    <x v="11"/>
    <x v="2"/>
    <x v="12"/>
    <s v="Customer Support"/>
    <x v="6"/>
    <n v="5"/>
    <x v="3"/>
    <x v="16"/>
    <x v="6"/>
    <x v="92"/>
    <x v="9"/>
    <x v="1"/>
    <x v="56"/>
  </r>
  <r>
    <n v="688"/>
    <x v="687"/>
    <d v="2021-12-12T20:26:04"/>
    <x v="4"/>
    <x v="2"/>
    <x v="4"/>
    <s v="Survey"/>
    <x v="5"/>
    <n v="2"/>
    <x v="6"/>
    <x v="6"/>
    <x v="16"/>
    <x v="580"/>
    <x v="4"/>
    <x v="1"/>
    <x v="61"/>
  </r>
  <r>
    <n v="689"/>
    <x v="688"/>
    <d v="2023-07-26T20:55:10"/>
    <x v="11"/>
    <x v="1"/>
    <x v="4"/>
    <s v="Customer Support"/>
    <x v="0"/>
    <n v="2"/>
    <x v="23"/>
    <x v="41"/>
    <x v="32"/>
    <x v="581"/>
    <x v="10"/>
    <x v="3"/>
    <x v="98"/>
  </r>
  <r>
    <n v="690"/>
    <x v="689"/>
    <d v="2020-04-30T08:00:59"/>
    <x v="7"/>
    <x v="3"/>
    <x v="8"/>
    <s v="App Review"/>
    <x v="1"/>
    <n v="7"/>
    <x v="31"/>
    <x v="77"/>
    <x v="96"/>
    <x v="582"/>
    <x v="5"/>
    <x v="1"/>
    <x v="88"/>
  </r>
  <r>
    <n v="691"/>
    <x v="690"/>
    <d v="2020-08-28T06:15:23"/>
    <x v="3"/>
    <x v="3"/>
    <x v="10"/>
    <s v="Survey"/>
    <x v="4"/>
    <n v="2"/>
    <x v="30"/>
    <x v="24"/>
    <x v="10"/>
    <x v="583"/>
    <x v="9"/>
    <x v="4"/>
    <x v="59"/>
  </r>
  <r>
    <n v="692"/>
    <x v="691"/>
    <d v="2021-02-22T02:03:34"/>
    <x v="9"/>
    <x v="2"/>
    <x v="0"/>
    <s v="App Review"/>
    <x v="9"/>
    <n v="1"/>
    <x v="31"/>
    <x v="20"/>
    <x v="12"/>
    <x v="584"/>
    <x v="11"/>
    <x v="0"/>
    <x v="90"/>
  </r>
  <r>
    <n v="693"/>
    <x v="692"/>
    <d v="2020-09-17T09:35:11"/>
    <x v="6"/>
    <x v="3"/>
    <x v="20"/>
    <s v="Customer Support"/>
    <x v="0"/>
    <n v="2"/>
    <x v="77"/>
    <x v="76"/>
    <x v="53"/>
    <x v="519"/>
    <x v="16"/>
    <x v="5"/>
    <x v="29"/>
  </r>
  <r>
    <n v="694"/>
    <x v="693"/>
    <d v="2020-06-04T12:44:35"/>
    <x v="5"/>
    <x v="3"/>
    <x v="3"/>
    <s v="Customer Support"/>
    <x v="0"/>
    <n v="9"/>
    <x v="25"/>
    <x v="56"/>
    <x v="34"/>
    <x v="585"/>
    <x v="5"/>
    <x v="3"/>
    <x v="15"/>
  </r>
  <r>
    <n v="695"/>
    <x v="694"/>
    <d v="2021-06-04T16:38:31"/>
    <x v="5"/>
    <x v="2"/>
    <x v="18"/>
    <s v="Survey"/>
    <x v="4"/>
    <n v="7"/>
    <x v="56"/>
    <x v="85"/>
    <x v="14"/>
    <x v="586"/>
    <x v="14"/>
    <x v="1"/>
    <x v="56"/>
  </r>
  <r>
    <n v="696"/>
    <x v="695"/>
    <d v="2021-10-06T06:57:46"/>
    <x v="10"/>
    <x v="2"/>
    <x v="10"/>
    <s v="Survey"/>
    <x v="8"/>
    <n v="9"/>
    <x v="29"/>
    <x v="16"/>
    <x v="67"/>
    <x v="587"/>
    <x v="8"/>
    <x v="1"/>
    <x v="49"/>
  </r>
  <r>
    <n v="697"/>
    <x v="696"/>
    <d v="2021-02-06T10:21:44"/>
    <x v="9"/>
    <x v="2"/>
    <x v="15"/>
    <s v="Customer Support"/>
    <x v="2"/>
    <n v="1"/>
    <x v="20"/>
    <x v="40"/>
    <x v="12"/>
    <x v="588"/>
    <x v="6"/>
    <x v="2"/>
    <x v="41"/>
  </r>
  <r>
    <n v="698"/>
    <x v="697"/>
    <d v="2023-02-04T04:24:21"/>
    <x v="9"/>
    <x v="1"/>
    <x v="6"/>
    <s v="Customer Support"/>
    <x v="1"/>
    <n v="5"/>
    <x v="60"/>
    <x v="99"/>
    <x v="51"/>
    <x v="589"/>
    <x v="8"/>
    <x v="5"/>
    <x v="94"/>
  </r>
  <r>
    <n v="699"/>
    <x v="698"/>
    <d v="2023-05-15T00:05:33"/>
    <x v="1"/>
    <x v="1"/>
    <x v="17"/>
    <s v="App Review"/>
    <x v="6"/>
    <n v="3"/>
    <x v="1"/>
    <x v="28"/>
    <x v="28"/>
    <x v="175"/>
    <x v="3"/>
    <x v="3"/>
    <x v="39"/>
  </r>
  <r>
    <n v="700"/>
    <x v="699"/>
    <d v="2023-01-22T07:41:38"/>
    <x v="2"/>
    <x v="1"/>
    <x v="2"/>
    <s v="Survey"/>
    <x v="3"/>
    <n v="5"/>
    <x v="62"/>
    <x v="75"/>
    <x v="56"/>
    <x v="590"/>
    <x v="0"/>
    <x v="0"/>
    <x v="95"/>
  </r>
  <r>
    <n v="701"/>
    <x v="700"/>
    <d v="2020-09-06T08:53:56"/>
    <x v="6"/>
    <x v="3"/>
    <x v="8"/>
    <s v="Customer Support"/>
    <x v="2"/>
    <n v="4"/>
    <x v="12"/>
    <x v="1"/>
    <x v="89"/>
    <x v="591"/>
    <x v="2"/>
    <x v="0"/>
    <x v="99"/>
  </r>
  <r>
    <n v="702"/>
    <x v="701"/>
    <d v="2022-05-18T11:44:50"/>
    <x v="1"/>
    <x v="0"/>
    <x v="12"/>
    <s v="App Review"/>
    <x v="8"/>
    <n v="1"/>
    <x v="75"/>
    <x v="48"/>
    <x v="30"/>
    <x v="592"/>
    <x v="2"/>
    <x v="3"/>
    <x v="17"/>
  </r>
  <r>
    <n v="703"/>
    <x v="702"/>
    <d v="2023-01-25T12:52:52"/>
    <x v="2"/>
    <x v="1"/>
    <x v="3"/>
    <s v="Survey"/>
    <x v="2"/>
    <n v="10"/>
    <x v="96"/>
    <x v="86"/>
    <x v="47"/>
    <x v="593"/>
    <x v="1"/>
    <x v="0"/>
    <x v="76"/>
  </r>
  <r>
    <n v="704"/>
    <x v="703"/>
    <d v="2022-07-10T11:04:53"/>
    <x v="11"/>
    <x v="0"/>
    <x v="12"/>
    <s v="Survey"/>
    <x v="8"/>
    <n v="5"/>
    <x v="25"/>
    <x v="88"/>
    <x v="22"/>
    <x v="594"/>
    <x v="13"/>
    <x v="1"/>
    <x v="61"/>
  </r>
  <r>
    <n v="705"/>
    <x v="704"/>
    <d v="2021-09-06T03:59:32"/>
    <x v="6"/>
    <x v="2"/>
    <x v="14"/>
    <s v="App Review"/>
    <x v="6"/>
    <n v="6"/>
    <x v="43"/>
    <x v="74"/>
    <x v="77"/>
    <x v="595"/>
    <x v="16"/>
    <x v="5"/>
    <x v="60"/>
  </r>
  <r>
    <n v="706"/>
    <x v="705"/>
    <d v="2021-12-27T07:59:06"/>
    <x v="4"/>
    <x v="2"/>
    <x v="2"/>
    <s v="App Review"/>
    <x v="0"/>
    <n v="10"/>
    <x v="45"/>
    <x v="17"/>
    <x v="90"/>
    <x v="596"/>
    <x v="6"/>
    <x v="0"/>
    <x v="4"/>
  </r>
  <r>
    <n v="707"/>
    <x v="706"/>
    <d v="2020-11-07T01:57:01"/>
    <x v="0"/>
    <x v="3"/>
    <x v="16"/>
    <s v="App Review"/>
    <x v="5"/>
    <n v="2"/>
    <x v="49"/>
    <x v="99"/>
    <x v="83"/>
    <x v="409"/>
    <x v="5"/>
    <x v="4"/>
    <x v="53"/>
  </r>
  <r>
    <n v="708"/>
    <x v="707"/>
    <d v="2021-10-11T21:58:15"/>
    <x v="10"/>
    <x v="2"/>
    <x v="13"/>
    <s v="Survey"/>
    <x v="1"/>
    <n v="5"/>
    <x v="66"/>
    <x v="65"/>
    <x v="26"/>
    <x v="597"/>
    <x v="8"/>
    <x v="0"/>
    <x v="95"/>
  </r>
  <r>
    <n v="709"/>
    <x v="708"/>
    <d v="2022-06-17T10:39:19"/>
    <x v="5"/>
    <x v="0"/>
    <x v="15"/>
    <s v="App Review"/>
    <x v="4"/>
    <n v="2"/>
    <x v="75"/>
    <x v="41"/>
    <x v="34"/>
    <x v="598"/>
    <x v="10"/>
    <x v="2"/>
    <x v="25"/>
  </r>
  <r>
    <n v="710"/>
    <x v="709"/>
    <d v="2022-03-11T04:32:48"/>
    <x v="8"/>
    <x v="0"/>
    <x v="6"/>
    <s v="Survey"/>
    <x v="4"/>
    <n v="6"/>
    <x v="28"/>
    <x v="22"/>
    <x v="79"/>
    <x v="599"/>
    <x v="2"/>
    <x v="1"/>
    <x v="16"/>
  </r>
  <r>
    <n v="711"/>
    <x v="710"/>
    <d v="2022-01-04T07:08:37"/>
    <x v="2"/>
    <x v="0"/>
    <x v="2"/>
    <s v="Survey"/>
    <x v="1"/>
    <n v="7"/>
    <x v="28"/>
    <x v="68"/>
    <x v="22"/>
    <x v="600"/>
    <x v="14"/>
    <x v="5"/>
    <x v="91"/>
  </r>
  <r>
    <n v="712"/>
    <x v="711"/>
    <d v="2020-04-19T12:41:36"/>
    <x v="7"/>
    <x v="3"/>
    <x v="3"/>
    <s v="Customer Support"/>
    <x v="0"/>
    <n v="1"/>
    <x v="25"/>
    <x v="73"/>
    <x v="22"/>
    <x v="460"/>
    <x v="15"/>
    <x v="0"/>
    <x v="70"/>
  </r>
  <r>
    <n v="713"/>
    <x v="712"/>
    <d v="2021-12-12T16:32:11"/>
    <x v="4"/>
    <x v="2"/>
    <x v="18"/>
    <s v="App Review"/>
    <x v="4"/>
    <n v="9"/>
    <x v="66"/>
    <x v="31"/>
    <x v="5"/>
    <x v="363"/>
    <x v="11"/>
    <x v="0"/>
    <x v="78"/>
  </r>
  <r>
    <n v="714"/>
    <x v="713"/>
    <d v="2020-11-21T19:53:31"/>
    <x v="0"/>
    <x v="3"/>
    <x v="11"/>
    <s v="App Review"/>
    <x v="8"/>
    <n v="10"/>
    <x v="49"/>
    <x v="87"/>
    <x v="34"/>
    <x v="587"/>
    <x v="1"/>
    <x v="4"/>
    <x v="42"/>
  </r>
  <r>
    <n v="715"/>
    <x v="714"/>
    <d v="2023-08-05T15:06:37"/>
    <x v="3"/>
    <x v="1"/>
    <x v="9"/>
    <s v="Survey"/>
    <x v="5"/>
    <n v="3"/>
    <x v="99"/>
    <x v="54"/>
    <x v="90"/>
    <x v="318"/>
    <x v="11"/>
    <x v="4"/>
    <x v="82"/>
  </r>
  <r>
    <n v="716"/>
    <x v="715"/>
    <d v="2023-08-27T11:18:43"/>
    <x v="3"/>
    <x v="1"/>
    <x v="12"/>
    <s v="App Review"/>
    <x v="1"/>
    <n v="10"/>
    <x v="90"/>
    <x v="54"/>
    <x v="42"/>
    <x v="65"/>
    <x v="8"/>
    <x v="3"/>
    <x v="5"/>
  </r>
  <r>
    <n v="717"/>
    <x v="716"/>
    <d v="2020-06-16T00:45:00"/>
    <x v="5"/>
    <x v="3"/>
    <x v="17"/>
    <s v="App Review"/>
    <x v="5"/>
    <n v="5"/>
    <x v="68"/>
    <x v="22"/>
    <x v="86"/>
    <x v="601"/>
    <x v="8"/>
    <x v="5"/>
    <x v="2"/>
  </r>
  <r>
    <n v="718"/>
    <x v="717"/>
    <d v="2022-10-31T08:02:30"/>
    <x v="10"/>
    <x v="0"/>
    <x v="8"/>
    <s v="App Review"/>
    <x v="9"/>
    <n v="3"/>
    <x v="49"/>
    <x v="21"/>
    <x v="29"/>
    <x v="262"/>
    <x v="17"/>
    <x v="5"/>
    <x v="70"/>
  </r>
  <r>
    <n v="719"/>
    <x v="718"/>
    <d v="2021-01-15T10:52:28"/>
    <x v="2"/>
    <x v="2"/>
    <x v="15"/>
    <s v="Customer Support"/>
    <x v="2"/>
    <n v="9"/>
    <x v="89"/>
    <x v="17"/>
    <x v="34"/>
    <x v="602"/>
    <x v="2"/>
    <x v="1"/>
    <x v="39"/>
  </r>
  <r>
    <n v="720"/>
    <x v="719"/>
    <d v="2022-02-28T10:08:34"/>
    <x v="9"/>
    <x v="0"/>
    <x v="15"/>
    <s v="Customer Support"/>
    <x v="1"/>
    <n v="2"/>
    <x v="55"/>
    <x v="53"/>
    <x v="34"/>
    <x v="603"/>
    <x v="15"/>
    <x v="0"/>
    <x v="70"/>
  </r>
  <r>
    <n v="721"/>
    <x v="720"/>
    <d v="2022-08-01T21:04:18"/>
    <x v="3"/>
    <x v="0"/>
    <x v="13"/>
    <s v="Customer Support"/>
    <x v="8"/>
    <n v="5"/>
    <x v="57"/>
    <x v="44"/>
    <x v="46"/>
    <x v="534"/>
    <x v="7"/>
    <x v="5"/>
    <x v="56"/>
  </r>
  <r>
    <n v="722"/>
    <x v="721"/>
    <d v="2022-09-22T07:38:03"/>
    <x v="6"/>
    <x v="0"/>
    <x v="2"/>
    <s v="App Review"/>
    <x v="9"/>
    <n v="3"/>
    <x v="75"/>
    <x v="15"/>
    <x v="89"/>
    <x v="604"/>
    <x v="10"/>
    <x v="2"/>
    <x v="6"/>
  </r>
  <r>
    <n v="723"/>
    <x v="722"/>
    <d v="2022-10-14T16:44:34"/>
    <x v="10"/>
    <x v="0"/>
    <x v="18"/>
    <s v="Customer Support"/>
    <x v="6"/>
    <n v="7"/>
    <x v="77"/>
    <x v="32"/>
    <x v="69"/>
    <x v="605"/>
    <x v="7"/>
    <x v="5"/>
    <x v="29"/>
  </r>
  <r>
    <n v="724"/>
    <x v="723"/>
    <d v="2021-11-07T03:19:57"/>
    <x v="0"/>
    <x v="2"/>
    <x v="14"/>
    <s v="App Review"/>
    <x v="1"/>
    <n v="6"/>
    <x v="19"/>
    <x v="22"/>
    <x v="88"/>
    <x v="606"/>
    <x v="0"/>
    <x v="4"/>
    <x v="3"/>
  </r>
  <r>
    <n v="725"/>
    <x v="724"/>
    <d v="2020-02-17T04:29:53"/>
    <x v="9"/>
    <x v="3"/>
    <x v="6"/>
    <s v="App Review"/>
    <x v="0"/>
    <n v="2"/>
    <x v="17"/>
    <x v="80"/>
    <x v="0"/>
    <x v="458"/>
    <x v="15"/>
    <x v="3"/>
    <x v="64"/>
  </r>
  <r>
    <n v="726"/>
    <x v="725"/>
    <d v="2021-06-09T21:47:00"/>
    <x v="5"/>
    <x v="2"/>
    <x v="13"/>
    <s v="App Review"/>
    <x v="6"/>
    <n v="7"/>
    <x v="78"/>
    <x v="32"/>
    <x v="38"/>
    <x v="477"/>
    <x v="14"/>
    <x v="0"/>
    <x v="53"/>
  </r>
  <r>
    <n v="727"/>
    <x v="726"/>
    <d v="2023-03-21T23:36:54"/>
    <x v="8"/>
    <x v="1"/>
    <x v="22"/>
    <s v="Customer Support"/>
    <x v="4"/>
    <n v="1"/>
    <x v="30"/>
    <x v="58"/>
    <x v="68"/>
    <x v="380"/>
    <x v="0"/>
    <x v="5"/>
    <x v="28"/>
  </r>
  <r>
    <n v="728"/>
    <x v="727"/>
    <d v="2021-08-18T16:32:16"/>
    <x v="3"/>
    <x v="2"/>
    <x v="18"/>
    <s v="App Review"/>
    <x v="5"/>
    <n v="8"/>
    <x v="22"/>
    <x v="39"/>
    <x v="29"/>
    <x v="601"/>
    <x v="1"/>
    <x v="3"/>
    <x v="13"/>
  </r>
  <r>
    <n v="729"/>
    <x v="728"/>
    <d v="2021-02-05T18:21:58"/>
    <x v="9"/>
    <x v="2"/>
    <x v="7"/>
    <s v="Survey"/>
    <x v="2"/>
    <n v="9"/>
    <x v="74"/>
    <x v="10"/>
    <x v="71"/>
    <x v="607"/>
    <x v="15"/>
    <x v="2"/>
    <x v="50"/>
  </r>
  <r>
    <n v="730"/>
    <x v="729"/>
    <d v="2023-02-06T09:24:01"/>
    <x v="9"/>
    <x v="1"/>
    <x v="20"/>
    <s v="App Review"/>
    <x v="1"/>
    <n v="4"/>
    <x v="66"/>
    <x v="30"/>
    <x v="23"/>
    <x v="101"/>
    <x v="6"/>
    <x v="1"/>
    <x v="86"/>
  </r>
  <r>
    <n v="731"/>
    <x v="730"/>
    <d v="2023-09-12T08:36:50"/>
    <x v="6"/>
    <x v="1"/>
    <x v="8"/>
    <s v="Customer Support"/>
    <x v="0"/>
    <n v="7"/>
    <x v="1"/>
    <x v="67"/>
    <x v="8"/>
    <x v="608"/>
    <x v="6"/>
    <x v="4"/>
    <x v="93"/>
  </r>
  <r>
    <n v="732"/>
    <x v="731"/>
    <d v="2022-01-08T12:51:00"/>
    <x v="2"/>
    <x v="0"/>
    <x v="3"/>
    <s v="Customer Support"/>
    <x v="8"/>
    <n v="9"/>
    <x v="38"/>
    <x v="74"/>
    <x v="36"/>
    <x v="609"/>
    <x v="5"/>
    <x v="1"/>
    <x v="59"/>
  </r>
  <r>
    <n v="733"/>
    <x v="732"/>
    <d v="2022-10-08T22:21:07"/>
    <x v="10"/>
    <x v="0"/>
    <x v="19"/>
    <s v="Customer Support"/>
    <x v="2"/>
    <n v="6"/>
    <x v="86"/>
    <x v="71"/>
    <x v="39"/>
    <x v="610"/>
    <x v="16"/>
    <x v="0"/>
    <x v="61"/>
  </r>
  <r>
    <n v="734"/>
    <x v="733"/>
    <d v="2022-07-19T09:28:16"/>
    <x v="11"/>
    <x v="0"/>
    <x v="20"/>
    <s v="Survey"/>
    <x v="0"/>
    <n v="7"/>
    <x v="23"/>
    <x v="54"/>
    <x v="84"/>
    <x v="611"/>
    <x v="9"/>
    <x v="0"/>
    <x v="52"/>
  </r>
  <r>
    <n v="735"/>
    <x v="734"/>
    <d v="2023-09-09T19:13:19"/>
    <x v="6"/>
    <x v="1"/>
    <x v="11"/>
    <s v="Survey"/>
    <x v="1"/>
    <n v="6"/>
    <x v="80"/>
    <x v="70"/>
    <x v="63"/>
    <x v="612"/>
    <x v="19"/>
    <x v="3"/>
    <x v="79"/>
  </r>
  <r>
    <n v="736"/>
    <x v="735"/>
    <d v="2023-05-29T10:39:17"/>
    <x v="1"/>
    <x v="1"/>
    <x v="15"/>
    <s v="Customer Support"/>
    <x v="8"/>
    <n v="7"/>
    <x v="78"/>
    <x v="51"/>
    <x v="66"/>
    <x v="613"/>
    <x v="17"/>
    <x v="0"/>
    <x v="61"/>
  </r>
  <r>
    <n v="737"/>
    <x v="736"/>
    <d v="2022-10-06T11:17:27"/>
    <x v="10"/>
    <x v="0"/>
    <x v="12"/>
    <s v="App Review"/>
    <x v="6"/>
    <n v="5"/>
    <x v="4"/>
    <x v="85"/>
    <x v="42"/>
    <x v="614"/>
    <x v="14"/>
    <x v="4"/>
    <x v="68"/>
  </r>
  <r>
    <n v="738"/>
    <x v="737"/>
    <d v="2023-01-24T08:33:58"/>
    <x v="2"/>
    <x v="1"/>
    <x v="8"/>
    <s v="Customer Support"/>
    <x v="1"/>
    <n v="6"/>
    <x v="81"/>
    <x v="57"/>
    <x v="15"/>
    <x v="615"/>
    <x v="4"/>
    <x v="4"/>
    <x v="92"/>
  </r>
  <r>
    <n v="739"/>
    <x v="738"/>
    <d v="2023-01-15T18:38:26"/>
    <x v="2"/>
    <x v="1"/>
    <x v="7"/>
    <s v="Survey"/>
    <x v="4"/>
    <n v="8"/>
    <x v="86"/>
    <x v="80"/>
    <x v="11"/>
    <x v="516"/>
    <x v="15"/>
    <x v="2"/>
    <x v="14"/>
  </r>
  <r>
    <n v="740"/>
    <x v="739"/>
    <d v="2020-10-27T05:18:34"/>
    <x v="10"/>
    <x v="3"/>
    <x v="23"/>
    <s v="Customer Support"/>
    <x v="0"/>
    <n v="8"/>
    <x v="4"/>
    <x v="100"/>
    <x v="28"/>
    <x v="616"/>
    <x v="3"/>
    <x v="3"/>
    <x v="37"/>
  </r>
  <r>
    <n v="741"/>
    <x v="740"/>
    <d v="2020-04-11T14:23:50"/>
    <x v="7"/>
    <x v="3"/>
    <x v="1"/>
    <s v="Customer Support"/>
    <x v="8"/>
    <n v="1"/>
    <x v="90"/>
    <x v="91"/>
    <x v="71"/>
    <x v="20"/>
    <x v="6"/>
    <x v="4"/>
    <x v="27"/>
  </r>
  <r>
    <n v="742"/>
    <x v="741"/>
    <d v="2023-05-04T18:02:21"/>
    <x v="1"/>
    <x v="1"/>
    <x v="7"/>
    <s v="Survey"/>
    <x v="2"/>
    <n v="3"/>
    <x v="48"/>
    <x v="42"/>
    <x v="8"/>
    <x v="617"/>
    <x v="11"/>
    <x v="5"/>
    <x v="28"/>
  </r>
  <r>
    <n v="743"/>
    <x v="742"/>
    <d v="2022-01-18T11:03:11"/>
    <x v="2"/>
    <x v="0"/>
    <x v="12"/>
    <s v="App Review"/>
    <x v="3"/>
    <n v="6"/>
    <x v="80"/>
    <x v="99"/>
    <x v="64"/>
    <x v="618"/>
    <x v="7"/>
    <x v="1"/>
    <x v="95"/>
  </r>
  <r>
    <n v="744"/>
    <x v="743"/>
    <d v="2021-04-18T10:04:51"/>
    <x v="7"/>
    <x v="2"/>
    <x v="15"/>
    <s v="App Review"/>
    <x v="4"/>
    <n v="3"/>
    <x v="91"/>
    <x v="63"/>
    <x v="51"/>
    <x v="619"/>
    <x v="9"/>
    <x v="0"/>
    <x v="63"/>
  </r>
  <r>
    <n v="745"/>
    <x v="744"/>
    <d v="2021-02-18T21:06:55"/>
    <x v="9"/>
    <x v="2"/>
    <x v="13"/>
    <s v="Customer Support"/>
    <x v="3"/>
    <n v="5"/>
    <x v="94"/>
    <x v="93"/>
    <x v="13"/>
    <x v="620"/>
    <x v="10"/>
    <x v="3"/>
    <x v="87"/>
  </r>
  <r>
    <n v="746"/>
    <x v="745"/>
    <d v="2020-09-23T07:22:43"/>
    <x v="6"/>
    <x v="3"/>
    <x v="2"/>
    <s v="App Review"/>
    <x v="2"/>
    <n v="4"/>
    <x v="49"/>
    <x v="14"/>
    <x v="25"/>
    <x v="621"/>
    <x v="13"/>
    <x v="4"/>
    <x v="32"/>
  </r>
  <r>
    <n v="747"/>
    <x v="746"/>
    <d v="2022-05-14T19:58:09"/>
    <x v="1"/>
    <x v="0"/>
    <x v="11"/>
    <s v="App Review"/>
    <x v="4"/>
    <n v="5"/>
    <x v="7"/>
    <x v="68"/>
    <x v="51"/>
    <x v="303"/>
    <x v="2"/>
    <x v="5"/>
    <x v="94"/>
  </r>
  <r>
    <n v="748"/>
    <x v="747"/>
    <d v="2021-07-31T04:37:23"/>
    <x v="11"/>
    <x v="2"/>
    <x v="6"/>
    <s v="Customer Support"/>
    <x v="4"/>
    <n v="5"/>
    <x v="98"/>
    <x v="89"/>
    <x v="52"/>
    <x v="622"/>
    <x v="11"/>
    <x v="3"/>
    <x v="22"/>
  </r>
  <r>
    <n v="749"/>
    <x v="748"/>
    <d v="2020-12-10T15:58:55"/>
    <x v="4"/>
    <x v="3"/>
    <x v="9"/>
    <s v="Survey"/>
    <x v="9"/>
    <n v="4"/>
    <x v="79"/>
    <x v="92"/>
    <x v="12"/>
    <x v="331"/>
    <x v="14"/>
    <x v="1"/>
    <x v="48"/>
  </r>
  <r>
    <n v="750"/>
    <x v="749"/>
    <d v="2022-07-12T03:00:49"/>
    <x v="11"/>
    <x v="0"/>
    <x v="14"/>
    <s v="App Review"/>
    <x v="6"/>
    <n v="8"/>
    <x v="86"/>
    <x v="90"/>
    <x v="65"/>
    <x v="623"/>
    <x v="0"/>
    <x v="1"/>
    <x v="47"/>
  </r>
  <r>
    <n v="751"/>
    <x v="750"/>
    <d v="2021-12-04T01:02:44"/>
    <x v="4"/>
    <x v="2"/>
    <x v="16"/>
    <s v="Survey"/>
    <x v="3"/>
    <n v="5"/>
    <x v="57"/>
    <x v="45"/>
    <x v="82"/>
    <x v="624"/>
    <x v="16"/>
    <x v="1"/>
    <x v="25"/>
  </r>
  <r>
    <n v="752"/>
    <x v="751"/>
    <d v="2022-02-10T12:17:32"/>
    <x v="9"/>
    <x v="0"/>
    <x v="3"/>
    <s v="App Review"/>
    <x v="3"/>
    <n v="9"/>
    <x v="64"/>
    <x v="18"/>
    <x v="34"/>
    <x v="625"/>
    <x v="19"/>
    <x v="2"/>
    <x v="76"/>
  </r>
  <r>
    <n v="753"/>
    <x v="752"/>
    <d v="2022-08-05T15:36:35"/>
    <x v="3"/>
    <x v="0"/>
    <x v="9"/>
    <s v="App Review"/>
    <x v="7"/>
    <n v="4"/>
    <x v="53"/>
    <x v="58"/>
    <x v="49"/>
    <x v="626"/>
    <x v="4"/>
    <x v="0"/>
    <x v="61"/>
  </r>
  <r>
    <n v="754"/>
    <x v="753"/>
    <d v="2021-03-21T17:44:51"/>
    <x v="8"/>
    <x v="2"/>
    <x v="21"/>
    <s v="Survey"/>
    <x v="6"/>
    <n v="3"/>
    <x v="38"/>
    <x v="46"/>
    <x v="50"/>
    <x v="627"/>
    <x v="13"/>
    <x v="3"/>
    <x v="6"/>
  </r>
  <r>
    <n v="755"/>
    <x v="754"/>
    <d v="2021-04-22T16:54:33"/>
    <x v="7"/>
    <x v="2"/>
    <x v="18"/>
    <s v="Customer Support"/>
    <x v="1"/>
    <n v="1"/>
    <x v="54"/>
    <x v="95"/>
    <x v="69"/>
    <x v="628"/>
    <x v="15"/>
    <x v="3"/>
    <x v="29"/>
  </r>
  <r>
    <n v="756"/>
    <x v="755"/>
    <d v="2022-12-02T18:58:18"/>
    <x v="4"/>
    <x v="0"/>
    <x v="7"/>
    <s v="Survey"/>
    <x v="2"/>
    <n v="4"/>
    <x v="76"/>
    <x v="0"/>
    <x v="0"/>
    <x v="629"/>
    <x v="5"/>
    <x v="5"/>
    <x v="12"/>
  </r>
  <r>
    <n v="757"/>
    <x v="756"/>
    <d v="2021-07-12T04:34:20"/>
    <x v="11"/>
    <x v="2"/>
    <x v="6"/>
    <s v="App Review"/>
    <x v="8"/>
    <n v="5"/>
    <x v="14"/>
    <x v="10"/>
    <x v="48"/>
    <x v="630"/>
    <x v="15"/>
    <x v="2"/>
    <x v="87"/>
  </r>
  <r>
    <n v="758"/>
    <x v="757"/>
    <d v="2021-04-05T22:08:34"/>
    <x v="7"/>
    <x v="2"/>
    <x v="19"/>
    <s v="Customer Support"/>
    <x v="3"/>
    <n v="7"/>
    <x v="64"/>
    <x v="31"/>
    <x v="43"/>
    <x v="631"/>
    <x v="16"/>
    <x v="0"/>
    <x v="81"/>
  </r>
  <r>
    <n v="759"/>
    <x v="758"/>
    <d v="2021-05-31T21:17:02"/>
    <x v="1"/>
    <x v="2"/>
    <x v="13"/>
    <s v="Customer Support"/>
    <x v="9"/>
    <n v="9"/>
    <x v="40"/>
    <x v="50"/>
    <x v="61"/>
    <x v="132"/>
    <x v="16"/>
    <x v="4"/>
    <x v="84"/>
  </r>
  <r>
    <n v="760"/>
    <x v="759"/>
    <d v="2023-01-05T20:55:30"/>
    <x v="2"/>
    <x v="1"/>
    <x v="4"/>
    <s v="Survey"/>
    <x v="1"/>
    <n v="8"/>
    <x v="8"/>
    <x v="32"/>
    <x v="15"/>
    <x v="193"/>
    <x v="10"/>
    <x v="0"/>
    <x v="37"/>
  </r>
  <r>
    <n v="761"/>
    <x v="760"/>
    <d v="2022-12-05T14:22:59"/>
    <x v="4"/>
    <x v="0"/>
    <x v="1"/>
    <s v="Survey"/>
    <x v="0"/>
    <n v="3"/>
    <x v="20"/>
    <x v="46"/>
    <x v="75"/>
    <x v="602"/>
    <x v="11"/>
    <x v="5"/>
    <x v="7"/>
  </r>
  <r>
    <n v="762"/>
    <x v="761"/>
    <d v="2023-03-21T21:51:06"/>
    <x v="8"/>
    <x v="1"/>
    <x v="13"/>
    <s v="App Review"/>
    <x v="9"/>
    <n v="2"/>
    <x v="67"/>
    <x v="23"/>
    <x v="46"/>
    <x v="319"/>
    <x v="0"/>
    <x v="0"/>
    <x v="47"/>
  </r>
  <r>
    <n v="763"/>
    <x v="762"/>
    <d v="2023-08-13T19:36:22"/>
    <x v="3"/>
    <x v="1"/>
    <x v="11"/>
    <s v="Survey"/>
    <x v="0"/>
    <n v="6"/>
    <x v="71"/>
    <x v="55"/>
    <x v="95"/>
    <x v="632"/>
    <x v="15"/>
    <x v="1"/>
    <x v="47"/>
  </r>
  <r>
    <n v="764"/>
    <x v="763"/>
    <d v="2020-09-21T20:46:36"/>
    <x v="6"/>
    <x v="3"/>
    <x v="4"/>
    <s v="Customer Support"/>
    <x v="3"/>
    <n v="2"/>
    <x v="80"/>
    <x v="20"/>
    <x v="8"/>
    <x v="633"/>
    <x v="12"/>
    <x v="5"/>
    <x v="69"/>
  </r>
  <r>
    <n v="765"/>
    <x v="764"/>
    <d v="2021-11-09T23:06:19"/>
    <x v="0"/>
    <x v="2"/>
    <x v="22"/>
    <s v="App Review"/>
    <x v="9"/>
    <n v="5"/>
    <x v="36"/>
    <x v="35"/>
    <x v="50"/>
    <x v="610"/>
    <x v="14"/>
    <x v="1"/>
    <x v="13"/>
  </r>
  <r>
    <n v="766"/>
    <x v="765"/>
    <d v="2021-01-03T05:35:40"/>
    <x v="2"/>
    <x v="2"/>
    <x v="23"/>
    <s v="Survey"/>
    <x v="2"/>
    <n v="9"/>
    <x v="100"/>
    <x v="53"/>
    <x v="23"/>
    <x v="634"/>
    <x v="10"/>
    <x v="5"/>
    <x v="90"/>
  </r>
  <r>
    <n v="767"/>
    <x v="766"/>
    <d v="2023-07-20T20:00:41"/>
    <x v="11"/>
    <x v="1"/>
    <x v="4"/>
    <s v="Survey"/>
    <x v="2"/>
    <n v="10"/>
    <x v="52"/>
    <x v="25"/>
    <x v="3"/>
    <x v="635"/>
    <x v="17"/>
    <x v="3"/>
    <x v="13"/>
  </r>
  <r>
    <n v="768"/>
    <x v="767"/>
    <d v="2021-09-04T07:48:54"/>
    <x v="6"/>
    <x v="2"/>
    <x v="2"/>
    <s v="App Review"/>
    <x v="2"/>
    <n v="8"/>
    <x v="16"/>
    <x v="53"/>
    <x v="75"/>
    <x v="549"/>
    <x v="10"/>
    <x v="1"/>
    <x v="92"/>
  </r>
  <r>
    <n v="769"/>
    <x v="768"/>
    <d v="2023-04-26T17:55:09"/>
    <x v="7"/>
    <x v="1"/>
    <x v="21"/>
    <s v="Survey"/>
    <x v="9"/>
    <n v="7"/>
    <x v="75"/>
    <x v="53"/>
    <x v="83"/>
    <x v="636"/>
    <x v="10"/>
    <x v="2"/>
    <x v="98"/>
  </r>
  <r>
    <n v="770"/>
    <x v="769"/>
    <d v="2020-10-23T11:01:21"/>
    <x v="10"/>
    <x v="3"/>
    <x v="12"/>
    <s v="Survey"/>
    <x v="1"/>
    <n v="9"/>
    <x v="63"/>
    <x v="98"/>
    <x v="20"/>
    <x v="637"/>
    <x v="1"/>
    <x v="0"/>
    <x v="82"/>
  </r>
  <r>
    <n v="771"/>
    <x v="770"/>
    <d v="2023-01-07T20:44:14"/>
    <x v="2"/>
    <x v="1"/>
    <x v="4"/>
    <s v="Survey"/>
    <x v="3"/>
    <n v="9"/>
    <x v="42"/>
    <x v="71"/>
    <x v="23"/>
    <x v="638"/>
    <x v="1"/>
    <x v="3"/>
    <x v="47"/>
  </r>
  <r>
    <n v="772"/>
    <x v="771"/>
    <d v="2023-05-05T16:08:56"/>
    <x v="1"/>
    <x v="1"/>
    <x v="18"/>
    <s v="Customer Support"/>
    <x v="5"/>
    <n v="10"/>
    <x v="73"/>
    <x v="19"/>
    <x v="55"/>
    <x v="639"/>
    <x v="7"/>
    <x v="0"/>
    <x v="21"/>
  </r>
  <r>
    <n v="773"/>
    <x v="772"/>
    <d v="2022-05-04T23:28:55"/>
    <x v="1"/>
    <x v="0"/>
    <x v="22"/>
    <s v="Customer Support"/>
    <x v="0"/>
    <n v="7"/>
    <x v="72"/>
    <x v="72"/>
    <x v="5"/>
    <x v="640"/>
    <x v="17"/>
    <x v="4"/>
    <x v="18"/>
  </r>
  <r>
    <n v="774"/>
    <x v="773"/>
    <d v="2020-11-15T13:01:36"/>
    <x v="0"/>
    <x v="3"/>
    <x v="5"/>
    <s v="Customer Support"/>
    <x v="7"/>
    <n v="1"/>
    <x v="37"/>
    <x v="28"/>
    <x v="76"/>
    <x v="641"/>
    <x v="15"/>
    <x v="1"/>
    <x v="98"/>
  </r>
  <r>
    <n v="775"/>
    <x v="774"/>
    <d v="2020-03-27T07:15:43"/>
    <x v="8"/>
    <x v="3"/>
    <x v="2"/>
    <s v="Survey"/>
    <x v="2"/>
    <n v="4"/>
    <x v="56"/>
    <x v="52"/>
    <x v="77"/>
    <x v="642"/>
    <x v="1"/>
    <x v="0"/>
    <x v="81"/>
  </r>
  <r>
    <n v="776"/>
    <x v="775"/>
    <d v="2022-05-14T17:05:49"/>
    <x v="1"/>
    <x v="0"/>
    <x v="21"/>
    <s v="Survey"/>
    <x v="1"/>
    <n v="10"/>
    <x v="64"/>
    <x v="76"/>
    <x v="42"/>
    <x v="643"/>
    <x v="4"/>
    <x v="4"/>
    <x v="18"/>
  </r>
  <r>
    <n v="777"/>
    <x v="776"/>
    <d v="2020-11-02T13:15:24"/>
    <x v="0"/>
    <x v="3"/>
    <x v="5"/>
    <s v="App Review"/>
    <x v="5"/>
    <n v="1"/>
    <x v="3"/>
    <x v="17"/>
    <x v="51"/>
    <x v="470"/>
    <x v="8"/>
    <x v="4"/>
    <x v="12"/>
  </r>
  <r>
    <n v="778"/>
    <x v="777"/>
    <d v="2021-06-19T15:10:17"/>
    <x v="5"/>
    <x v="2"/>
    <x v="9"/>
    <s v="Customer Support"/>
    <x v="0"/>
    <n v="6"/>
    <x v="92"/>
    <x v="44"/>
    <x v="88"/>
    <x v="340"/>
    <x v="1"/>
    <x v="1"/>
    <x v="21"/>
  </r>
  <r>
    <n v="779"/>
    <x v="778"/>
    <d v="2020-12-11T21:14:35"/>
    <x v="4"/>
    <x v="3"/>
    <x v="13"/>
    <s v="Customer Support"/>
    <x v="4"/>
    <n v="6"/>
    <x v="62"/>
    <x v="28"/>
    <x v="64"/>
    <x v="644"/>
    <x v="19"/>
    <x v="1"/>
    <x v="54"/>
  </r>
  <r>
    <n v="780"/>
    <x v="779"/>
    <d v="2023-04-01T10:49:05"/>
    <x v="7"/>
    <x v="1"/>
    <x v="15"/>
    <s v="App Review"/>
    <x v="6"/>
    <n v="6"/>
    <x v="66"/>
    <x v="71"/>
    <x v="70"/>
    <x v="645"/>
    <x v="5"/>
    <x v="3"/>
    <x v="37"/>
  </r>
  <r>
    <n v="781"/>
    <x v="780"/>
    <d v="2020-02-08T18:35:48"/>
    <x v="9"/>
    <x v="3"/>
    <x v="7"/>
    <s v="App Review"/>
    <x v="8"/>
    <n v="1"/>
    <x v="20"/>
    <x v="94"/>
    <x v="30"/>
    <x v="646"/>
    <x v="15"/>
    <x v="1"/>
    <x v="54"/>
  </r>
  <r>
    <n v="782"/>
    <x v="781"/>
    <d v="2023-09-11T08:24:37"/>
    <x v="6"/>
    <x v="1"/>
    <x v="8"/>
    <s v="App Review"/>
    <x v="1"/>
    <n v="7"/>
    <x v="58"/>
    <x v="42"/>
    <x v="35"/>
    <x v="647"/>
    <x v="12"/>
    <x v="5"/>
    <x v="97"/>
  </r>
  <r>
    <n v="783"/>
    <x v="782"/>
    <d v="2020-10-15T03:58:18"/>
    <x v="10"/>
    <x v="3"/>
    <x v="14"/>
    <s v="App Review"/>
    <x v="0"/>
    <n v="10"/>
    <x v="2"/>
    <x v="89"/>
    <x v="92"/>
    <x v="648"/>
    <x v="1"/>
    <x v="3"/>
    <x v="14"/>
  </r>
  <r>
    <n v="784"/>
    <x v="783"/>
    <d v="2021-03-31T11:01:14"/>
    <x v="8"/>
    <x v="2"/>
    <x v="12"/>
    <s v="App Review"/>
    <x v="1"/>
    <n v="1"/>
    <x v="91"/>
    <x v="27"/>
    <x v="88"/>
    <x v="649"/>
    <x v="3"/>
    <x v="1"/>
    <x v="84"/>
  </r>
  <r>
    <n v="785"/>
    <x v="784"/>
    <d v="2022-09-29T19:11:28"/>
    <x v="6"/>
    <x v="0"/>
    <x v="11"/>
    <s v="Customer Support"/>
    <x v="8"/>
    <n v="5"/>
    <x v="46"/>
    <x v="95"/>
    <x v="30"/>
    <x v="62"/>
    <x v="12"/>
    <x v="5"/>
    <x v="24"/>
  </r>
  <r>
    <n v="786"/>
    <x v="785"/>
    <d v="2023-08-19T19:02:19"/>
    <x v="3"/>
    <x v="1"/>
    <x v="11"/>
    <s v="App Review"/>
    <x v="1"/>
    <n v="5"/>
    <x v="81"/>
    <x v="89"/>
    <x v="47"/>
    <x v="244"/>
    <x v="2"/>
    <x v="3"/>
    <x v="19"/>
  </r>
  <r>
    <n v="787"/>
    <x v="786"/>
    <d v="2021-10-18T20:16:16"/>
    <x v="10"/>
    <x v="2"/>
    <x v="4"/>
    <s v="Customer Support"/>
    <x v="2"/>
    <n v="2"/>
    <x v="36"/>
    <x v="68"/>
    <x v="8"/>
    <x v="466"/>
    <x v="16"/>
    <x v="2"/>
    <x v="45"/>
  </r>
  <r>
    <n v="788"/>
    <x v="787"/>
    <d v="2020-05-01T18:49:28"/>
    <x v="1"/>
    <x v="3"/>
    <x v="7"/>
    <s v="Customer Support"/>
    <x v="8"/>
    <n v="10"/>
    <x v="89"/>
    <x v="81"/>
    <x v="35"/>
    <x v="650"/>
    <x v="2"/>
    <x v="5"/>
    <x v="15"/>
  </r>
  <r>
    <n v="789"/>
    <x v="788"/>
    <d v="2020-01-15T06:34:39"/>
    <x v="2"/>
    <x v="3"/>
    <x v="10"/>
    <s v="Survey"/>
    <x v="0"/>
    <n v="4"/>
    <x v="94"/>
    <x v="96"/>
    <x v="96"/>
    <x v="243"/>
    <x v="5"/>
    <x v="5"/>
    <x v="89"/>
  </r>
  <r>
    <n v="790"/>
    <x v="789"/>
    <d v="2022-07-01T01:49:07"/>
    <x v="11"/>
    <x v="0"/>
    <x v="16"/>
    <s v="Survey"/>
    <x v="0"/>
    <n v="8"/>
    <x v="10"/>
    <x v="8"/>
    <x v="89"/>
    <x v="62"/>
    <x v="6"/>
    <x v="1"/>
    <x v="19"/>
  </r>
  <r>
    <n v="791"/>
    <x v="790"/>
    <d v="2023-02-08T03:16:03"/>
    <x v="9"/>
    <x v="1"/>
    <x v="14"/>
    <s v="App Review"/>
    <x v="9"/>
    <n v="3"/>
    <x v="32"/>
    <x v="80"/>
    <x v="86"/>
    <x v="651"/>
    <x v="18"/>
    <x v="3"/>
    <x v="57"/>
  </r>
  <r>
    <n v="792"/>
    <x v="791"/>
    <d v="2020-11-12T00:38:27"/>
    <x v="0"/>
    <x v="3"/>
    <x v="17"/>
    <s v="App Review"/>
    <x v="7"/>
    <n v="9"/>
    <x v="57"/>
    <x v="8"/>
    <x v="78"/>
    <x v="652"/>
    <x v="9"/>
    <x v="1"/>
    <x v="48"/>
  </r>
  <r>
    <n v="793"/>
    <x v="792"/>
    <d v="2022-09-22T19:41:53"/>
    <x v="6"/>
    <x v="0"/>
    <x v="11"/>
    <s v="Survey"/>
    <x v="9"/>
    <n v="4"/>
    <x v="65"/>
    <x v="65"/>
    <x v="89"/>
    <x v="496"/>
    <x v="4"/>
    <x v="5"/>
    <x v="35"/>
  </r>
  <r>
    <n v="794"/>
    <x v="793"/>
    <d v="2021-02-04T05:05:01"/>
    <x v="9"/>
    <x v="2"/>
    <x v="23"/>
    <s v="Customer Support"/>
    <x v="4"/>
    <n v="5"/>
    <x v="9"/>
    <x v="53"/>
    <x v="41"/>
    <x v="653"/>
    <x v="10"/>
    <x v="4"/>
    <x v="74"/>
  </r>
  <r>
    <n v="795"/>
    <x v="794"/>
    <d v="2021-04-30T15:19:23"/>
    <x v="7"/>
    <x v="2"/>
    <x v="9"/>
    <s v="Survey"/>
    <x v="5"/>
    <n v="3"/>
    <x v="92"/>
    <x v="80"/>
    <x v="52"/>
    <x v="654"/>
    <x v="18"/>
    <x v="0"/>
    <x v="45"/>
  </r>
  <r>
    <n v="796"/>
    <x v="795"/>
    <d v="2021-03-12T07:44:43"/>
    <x v="8"/>
    <x v="2"/>
    <x v="2"/>
    <s v="App Review"/>
    <x v="6"/>
    <n v="8"/>
    <x v="19"/>
    <x v="6"/>
    <x v="95"/>
    <x v="655"/>
    <x v="6"/>
    <x v="0"/>
    <x v="4"/>
  </r>
  <r>
    <n v="797"/>
    <x v="796"/>
    <d v="2020-07-11T09:02:04"/>
    <x v="11"/>
    <x v="3"/>
    <x v="20"/>
    <s v="Survey"/>
    <x v="9"/>
    <n v="4"/>
    <x v="4"/>
    <x v="85"/>
    <x v="74"/>
    <x v="656"/>
    <x v="17"/>
    <x v="0"/>
    <x v="15"/>
  </r>
  <r>
    <n v="798"/>
    <x v="797"/>
    <d v="2020-05-26T11:21:20"/>
    <x v="1"/>
    <x v="3"/>
    <x v="12"/>
    <s v="App Review"/>
    <x v="4"/>
    <n v="8"/>
    <x v="22"/>
    <x v="50"/>
    <x v="64"/>
    <x v="58"/>
    <x v="2"/>
    <x v="2"/>
    <x v="52"/>
  </r>
  <r>
    <n v="799"/>
    <x v="798"/>
    <d v="2022-02-20T12:31:02"/>
    <x v="9"/>
    <x v="0"/>
    <x v="3"/>
    <s v="Survey"/>
    <x v="2"/>
    <n v="10"/>
    <x v="14"/>
    <x v="80"/>
    <x v="42"/>
    <x v="657"/>
    <x v="12"/>
    <x v="5"/>
    <x v="65"/>
  </r>
  <r>
    <n v="800"/>
    <x v="799"/>
    <d v="2020-10-08T23:14:32"/>
    <x v="10"/>
    <x v="3"/>
    <x v="22"/>
    <s v="Customer Support"/>
    <x v="7"/>
    <n v="10"/>
    <x v="22"/>
    <x v="32"/>
    <x v="77"/>
    <x v="658"/>
    <x v="3"/>
    <x v="4"/>
    <x v="41"/>
  </r>
  <r>
    <n v="801"/>
    <x v="800"/>
    <d v="2020-03-07T07:58:18"/>
    <x v="8"/>
    <x v="3"/>
    <x v="2"/>
    <s v="Survey"/>
    <x v="3"/>
    <n v="8"/>
    <x v="70"/>
    <x v="8"/>
    <x v="67"/>
    <x v="523"/>
    <x v="19"/>
    <x v="3"/>
    <x v="33"/>
  </r>
  <r>
    <n v="802"/>
    <x v="801"/>
    <d v="2021-01-07T06:38:12"/>
    <x v="2"/>
    <x v="2"/>
    <x v="10"/>
    <s v="App Review"/>
    <x v="5"/>
    <n v="3"/>
    <x v="52"/>
    <x v="1"/>
    <x v="77"/>
    <x v="659"/>
    <x v="6"/>
    <x v="0"/>
    <x v="86"/>
  </r>
  <r>
    <n v="803"/>
    <x v="802"/>
    <d v="2023-01-24T09:44:23"/>
    <x v="2"/>
    <x v="1"/>
    <x v="20"/>
    <s v="Survey"/>
    <x v="0"/>
    <n v="5"/>
    <x v="14"/>
    <x v="54"/>
    <x v="42"/>
    <x v="361"/>
    <x v="12"/>
    <x v="5"/>
    <x v="82"/>
  </r>
  <r>
    <n v="804"/>
    <x v="803"/>
    <d v="2020-01-11T17:52:02"/>
    <x v="2"/>
    <x v="3"/>
    <x v="21"/>
    <s v="App Review"/>
    <x v="7"/>
    <n v="8"/>
    <x v="12"/>
    <x v="92"/>
    <x v="81"/>
    <x v="660"/>
    <x v="0"/>
    <x v="5"/>
    <x v="81"/>
  </r>
  <r>
    <n v="805"/>
    <x v="804"/>
    <d v="2022-07-03T16:56:14"/>
    <x v="11"/>
    <x v="0"/>
    <x v="18"/>
    <s v="Survey"/>
    <x v="0"/>
    <n v="4"/>
    <x v="29"/>
    <x v="36"/>
    <x v="24"/>
    <x v="661"/>
    <x v="17"/>
    <x v="4"/>
    <x v="84"/>
  </r>
  <r>
    <n v="806"/>
    <x v="805"/>
    <d v="2023-04-03T16:15:57"/>
    <x v="7"/>
    <x v="1"/>
    <x v="18"/>
    <s v="App Review"/>
    <x v="1"/>
    <n v="8"/>
    <x v="3"/>
    <x v="89"/>
    <x v="4"/>
    <x v="662"/>
    <x v="9"/>
    <x v="2"/>
    <x v="35"/>
  </r>
  <r>
    <n v="807"/>
    <x v="806"/>
    <d v="2021-06-22T08:48:04"/>
    <x v="5"/>
    <x v="2"/>
    <x v="8"/>
    <s v="Survey"/>
    <x v="4"/>
    <n v="9"/>
    <x v="72"/>
    <x v="79"/>
    <x v="12"/>
    <x v="663"/>
    <x v="11"/>
    <x v="3"/>
    <x v="25"/>
  </r>
  <r>
    <n v="808"/>
    <x v="807"/>
    <d v="2022-07-06T18:29:53"/>
    <x v="11"/>
    <x v="0"/>
    <x v="7"/>
    <s v="Survey"/>
    <x v="8"/>
    <n v="1"/>
    <x v="12"/>
    <x v="69"/>
    <x v="51"/>
    <x v="664"/>
    <x v="10"/>
    <x v="3"/>
    <x v="66"/>
  </r>
  <r>
    <n v="809"/>
    <x v="808"/>
    <d v="2022-10-12T02:50:47"/>
    <x v="10"/>
    <x v="0"/>
    <x v="0"/>
    <s v="Survey"/>
    <x v="3"/>
    <n v="4"/>
    <x v="30"/>
    <x v="90"/>
    <x v="36"/>
    <x v="664"/>
    <x v="10"/>
    <x v="2"/>
    <x v="1"/>
  </r>
  <r>
    <n v="810"/>
    <x v="809"/>
    <d v="2020-01-20T17:09:48"/>
    <x v="2"/>
    <x v="3"/>
    <x v="21"/>
    <s v="Customer Support"/>
    <x v="8"/>
    <n v="5"/>
    <x v="54"/>
    <x v="67"/>
    <x v="60"/>
    <x v="665"/>
    <x v="7"/>
    <x v="0"/>
    <x v="49"/>
  </r>
  <r>
    <n v="811"/>
    <x v="810"/>
    <d v="2022-08-17T02:54:09"/>
    <x v="3"/>
    <x v="0"/>
    <x v="0"/>
    <s v="Survey"/>
    <x v="9"/>
    <n v="10"/>
    <x v="8"/>
    <x v="85"/>
    <x v="63"/>
    <x v="666"/>
    <x v="0"/>
    <x v="1"/>
    <x v="38"/>
  </r>
  <r>
    <n v="812"/>
    <x v="811"/>
    <d v="2021-11-29T15:51:38"/>
    <x v="0"/>
    <x v="2"/>
    <x v="9"/>
    <s v="App Review"/>
    <x v="3"/>
    <n v="2"/>
    <x v="25"/>
    <x v="12"/>
    <x v="97"/>
    <x v="667"/>
    <x v="15"/>
    <x v="0"/>
    <x v="9"/>
  </r>
  <r>
    <n v="813"/>
    <x v="812"/>
    <d v="2020-11-13T01:27:15"/>
    <x v="0"/>
    <x v="3"/>
    <x v="16"/>
    <s v="App Review"/>
    <x v="0"/>
    <n v="8"/>
    <x v="0"/>
    <x v="31"/>
    <x v="7"/>
    <x v="668"/>
    <x v="0"/>
    <x v="3"/>
    <x v="89"/>
  </r>
  <r>
    <n v="814"/>
    <x v="813"/>
    <d v="2021-02-21T01:20:22"/>
    <x v="9"/>
    <x v="2"/>
    <x v="16"/>
    <s v="Customer Support"/>
    <x v="5"/>
    <n v="6"/>
    <x v="83"/>
    <x v="85"/>
    <x v="92"/>
    <x v="133"/>
    <x v="17"/>
    <x v="2"/>
    <x v="81"/>
  </r>
  <r>
    <n v="815"/>
    <x v="814"/>
    <d v="2022-09-22T23:46:35"/>
    <x v="6"/>
    <x v="0"/>
    <x v="22"/>
    <s v="Survey"/>
    <x v="3"/>
    <n v="5"/>
    <x v="92"/>
    <x v="97"/>
    <x v="85"/>
    <x v="669"/>
    <x v="15"/>
    <x v="1"/>
    <x v="45"/>
  </r>
  <r>
    <n v="816"/>
    <x v="815"/>
    <d v="2023-03-24T00:47:55"/>
    <x v="8"/>
    <x v="1"/>
    <x v="17"/>
    <s v="Survey"/>
    <x v="5"/>
    <n v="2"/>
    <x v="17"/>
    <x v="53"/>
    <x v="1"/>
    <x v="670"/>
    <x v="15"/>
    <x v="1"/>
    <x v="92"/>
  </r>
  <r>
    <n v="817"/>
    <x v="816"/>
    <d v="2022-07-13T23:40:47"/>
    <x v="11"/>
    <x v="0"/>
    <x v="22"/>
    <s v="Survey"/>
    <x v="7"/>
    <n v="9"/>
    <x v="86"/>
    <x v="84"/>
    <x v="80"/>
    <x v="671"/>
    <x v="9"/>
    <x v="5"/>
    <x v="35"/>
  </r>
  <r>
    <n v="818"/>
    <x v="817"/>
    <d v="2021-06-29T07:03:31"/>
    <x v="5"/>
    <x v="2"/>
    <x v="2"/>
    <s v="App Review"/>
    <x v="6"/>
    <n v="1"/>
    <x v="44"/>
    <x v="54"/>
    <x v="28"/>
    <x v="190"/>
    <x v="6"/>
    <x v="2"/>
    <x v="88"/>
  </r>
  <r>
    <n v="819"/>
    <x v="818"/>
    <d v="2021-12-08T07:35:28"/>
    <x v="4"/>
    <x v="2"/>
    <x v="2"/>
    <s v="Customer Support"/>
    <x v="7"/>
    <n v="9"/>
    <x v="20"/>
    <x v="58"/>
    <x v="36"/>
    <x v="672"/>
    <x v="7"/>
    <x v="0"/>
    <x v="46"/>
  </r>
  <r>
    <n v="820"/>
    <x v="819"/>
    <d v="2022-12-23T20:58:50"/>
    <x v="4"/>
    <x v="0"/>
    <x v="4"/>
    <s v="Customer Support"/>
    <x v="6"/>
    <n v="10"/>
    <x v="49"/>
    <x v="16"/>
    <x v="56"/>
    <x v="673"/>
    <x v="0"/>
    <x v="4"/>
    <x v="19"/>
  </r>
  <r>
    <n v="821"/>
    <x v="820"/>
    <d v="2022-03-31T07:37:55"/>
    <x v="8"/>
    <x v="0"/>
    <x v="2"/>
    <s v="Survey"/>
    <x v="7"/>
    <n v="10"/>
    <x v="4"/>
    <x v="86"/>
    <x v="8"/>
    <x v="674"/>
    <x v="16"/>
    <x v="4"/>
    <x v="15"/>
  </r>
  <r>
    <n v="822"/>
    <x v="821"/>
    <d v="2023-07-11T06:00:10"/>
    <x v="11"/>
    <x v="1"/>
    <x v="10"/>
    <s v="App Review"/>
    <x v="5"/>
    <n v="4"/>
    <x v="40"/>
    <x v="77"/>
    <x v="56"/>
    <x v="675"/>
    <x v="15"/>
    <x v="2"/>
    <x v="54"/>
  </r>
  <r>
    <n v="823"/>
    <x v="822"/>
    <d v="2023-07-11T06:26:35"/>
    <x v="11"/>
    <x v="1"/>
    <x v="10"/>
    <s v="App Review"/>
    <x v="9"/>
    <n v="10"/>
    <x v="52"/>
    <x v="28"/>
    <x v="22"/>
    <x v="247"/>
    <x v="13"/>
    <x v="3"/>
    <x v="18"/>
  </r>
  <r>
    <n v="824"/>
    <x v="823"/>
    <d v="2022-02-06T19:42:40"/>
    <x v="9"/>
    <x v="0"/>
    <x v="11"/>
    <s v="Customer Support"/>
    <x v="8"/>
    <n v="8"/>
    <x v="59"/>
    <x v="56"/>
    <x v="75"/>
    <x v="147"/>
    <x v="3"/>
    <x v="2"/>
    <x v="42"/>
  </r>
  <r>
    <n v="825"/>
    <x v="824"/>
    <d v="2021-08-30T21:03:26"/>
    <x v="3"/>
    <x v="2"/>
    <x v="13"/>
    <s v="Survey"/>
    <x v="4"/>
    <n v="4"/>
    <x v="43"/>
    <x v="13"/>
    <x v="26"/>
    <x v="352"/>
    <x v="13"/>
    <x v="4"/>
    <x v="38"/>
  </r>
  <r>
    <n v="826"/>
    <x v="825"/>
    <d v="2023-08-18T07:13:46"/>
    <x v="3"/>
    <x v="1"/>
    <x v="2"/>
    <s v="App Review"/>
    <x v="8"/>
    <n v="8"/>
    <x v="33"/>
    <x v="88"/>
    <x v="57"/>
    <x v="371"/>
    <x v="16"/>
    <x v="5"/>
    <x v="78"/>
  </r>
  <r>
    <n v="827"/>
    <x v="826"/>
    <d v="2021-02-26T19:41:38"/>
    <x v="9"/>
    <x v="2"/>
    <x v="11"/>
    <s v="App Review"/>
    <x v="5"/>
    <n v="2"/>
    <x v="10"/>
    <x v="96"/>
    <x v="2"/>
    <x v="676"/>
    <x v="1"/>
    <x v="4"/>
    <x v="51"/>
  </r>
  <r>
    <n v="828"/>
    <x v="827"/>
    <d v="2022-11-03T05:16:29"/>
    <x v="0"/>
    <x v="0"/>
    <x v="23"/>
    <s v="Customer Support"/>
    <x v="1"/>
    <n v="2"/>
    <x v="86"/>
    <x v="88"/>
    <x v="38"/>
    <x v="15"/>
    <x v="1"/>
    <x v="4"/>
    <x v="19"/>
  </r>
  <r>
    <n v="829"/>
    <x v="828"/>
    <d v="2020-11-14T09:15:32"/>
    <x v="0"/>
    <x v="3"/>
    <x v="20"/>
    <s v="Survey"/>
    <x v="9"/>
    <n v="6"/>
    <x v="23"/>
    <x v="85"/>
    <x v="91"/>
    <x v="677"/>
    <x v="17"/>
    <x v="5"/>
    <x v="13"/>
  </r>
  <r>
    <n v="830"/>
    <x v="829"/>
    <d v="2023-07-04T00:40:54"/>
    <x v="11"/>
    <x v="1"/>
    <x v="17"/>
    <s v="Survey"/>
    <x v="0"/>
    <n v="10"/>
    <x v="68"/>
    <x v="97"/>
    <x v="19"/>
    <x v="256"/>
    <x v="16"/>
    <x v="5"/>
    <x v="72"/>
  </r>
  <r>
    <n v="831"/>
    <x v="830"/>
    <d v="2020-07-18T03:00:33"/>
    <x v="11"/>
    <x v="3"/>
    <x v="14"/>
    <s v="App Review"/>
    <x v="2"/>
    <n v="1"/>
    <x v="15"/>
    <x v="75"/>
    <x v="14"/>
    <x v="678"/>
    <x v="7"/>
    <x v="3"/>
    <x v="6"/>
  </r>
  <r>
    <n v="832"/>
    <x v="831"/>
    <d v="2023-09-09T22:59:22"/>
    <x v="6"/>
    <x v="1"/>
    <x v="19"/>
    <s v="App Review"/>
    <x v="2"/>
    <n v="7"/>
    <x v="42"/>
    <x v="35"/>
    <x v="21"/>
    <x v="679"/>
    <x v="2"/>
    <x v="3"/>
    <x v="49"/>
  </r>
  <r>
    <n v="833"/>
    <x v="832"/>
    <d v="2020-01-13T09:42:07"/>
    <x v="2"/>
    <x v="3"/>
    <x v="20"/>
    <s v="Survey"/>
    <x v="6"/>
    <n v="2"/>
    <x v="75"/>
    <x v="69"/>
    <x v="6"/>
    <x v="136"/>
    <x v="13"/>
    <x v="0"/>
    <x v="12"/>
  </r>
  <r>
    <n v="834"/>
    <x v="833"/>
    <d v="2023-05-20T07:35:59"/>
    <x v="1"/>
    <x v="1"/>
    <x v="2"/>
    <s v="Customer Support"/>
    <x v="0"/>
    <n v="4"/>
    <x v="86"/>
    <x v="69"/>
    <x v="82"/>
    <x v="680"/>
    <x v="13"/>
    <x v="5"/>
    <x v="66"/>
  </r>
  <r>
    <n v="835"/>
    <x v="834"/>
    <d v="2023-03-21T12:26:23"/>
    <x v="8"/>
    <x v="1"/>
    <x v="3"/>
    <s v="Survey"/>
    <x v="1"/>
    <n v="9"/>
    <x v="33"/>
    <x v="17"/>
    <x v="12"/>
    <x v="681"/>
    <x v="13"/>
    <x v="4"/>
    <x v="69"/>
  </r>
  <r>
    <n v="836"/>
    <x v="835"/>
    <d v="2021-11-14T11:05:35"/>
    <x v="0"/>
    <x v="2"/>
    <x v="12"/>
    <s v="Survey"/>
    <x v="0"/>
    <n v="6"/>
    <x v="20"/>
    <x v="32"/>
    <x v="32"/>
    <x v="506"/>
    <x v="17"/>
    <x v="1"/>
    <x v="54"/>
  </r>
  <r>
    <n v="837"/>
    <x v="836"/>
    <d v="2020-02-21T02:42:24"/>
    <x v="9"/>
    <x v="3"/>
    <x v="0"/>
    <s v="Survey"/>
    <x v="6"/>
    <n v="5"/>
    <x v="31"/>
    <x v="63"/>
    <x v="47"/>
    <x v="219"/>
    <x v="12"/>
    <x v="5"/>
    <x v="61"/>
  </r>
  <r>
    <n v="838"/>
    <x v="837"/>
    <d v="2020-09-22T16:17:42"/>
    <x v="6"/>
    <x v="3"/>
    <x v="18"/>
    <s v="Customer Support"/>
    <x v="0"/>
    <n v="8"/>
    <x v="17"/>
    <x v="89"/>
    <x v="14"/>
    <x v="409"/>
    <x v="9"/>
    <x v="4"/>
    <x v="44"/>
  </r>
  <r>
    <n v="839"/>
    <x v="838"/>
    <d v="2021-02-08T08:32:01"/>
    <x v="9"/>
    <x v="2"/>
    <x v="8"/>
    <s v="Survey"/>
    <x v="4"/>
    <n v="9"/>
    <x v="99"/>
    <x v="3"/>
    <x v="32"/>
    <x v="474"/>
    <x v="3"/>
    <x v="2"/>
    <x v="35"/>
  </r>
  <r>
    <n v="840"/>
    <x v="839"/>
    <d v="2023-02-08T13:17:29"/>
    <x v="9"/>
    <x v="1"/>
    <x v="5"/>
    <s v="Customer Support"/>
    <x v="4"/>
    <n v="7"/>
    <x v="92"/>
    <x v="77"/>
    <x v="40"/>
    <x v="211"/>
    <x v="18"/>
    <x v="1"/>
    <x v="19"/>
  </r>
  <r>
    <n v="841"/>
    <x v="840"/>
    <d v="2022-04-14T21:26:57"/>
    <x v="7"/>
    <x v="0"/>
    <x v="13"/>
    <s v="App Review"/>
    <x v="3"/>
    <n v="4"/>
    <x v="36"/>
    <x v="59"/>
    <x v="49"/>
    <x v="682"/>
    <x v="12"/>
    <x v="3"/>
    <x v="26"/>
  </r>
  <r>
    <n v="842"/>
    <x v="841"/>
    <d v="2022-09-18T21:15:24"/>
    <x v="6"/>
    <x v="0"/>
    <x v="13"/>
    <s v="App Review"/>
    <x v="9"/>
    <n v="10"/>
    <x v="12"/>
    <x v="12"/>
    <x v="44"/>
    <x v="683"/>
    <x v="15"/>
    <x v="5"/>
    <x v="21"/>
  </r>
  <r>
    <n v="843"/>
    <x v="842"/>
    <d v="2021-02-27T20:11:10"/>
    <x v="9"/>
    <x v="2"/>
    <x v="4"/>
    <s v="App Review"/>
    <x v="7"/>
    <n v="8"/>
    <x v="71"/>
    <x v="40"/>
    <x v="30"/>
    <x v="684"/>
    <x v="12"/>
    <x v="2"/>
    <x v="91"/>
  </r>
  <r>
    <n v="844"/>
    <x v="843"/>
    <d v="2021-12-22T21:47:13"/>
    <x v="4"/>
    <x v="2"/>
    <x v="13"/>
    <s v="Survey"/>
    <x v="5"/>
    <n v="1"/>
    <x v="58"/>
    <x v="93"/>
    <x v="46"/>
    <x v="685"/>
    <x v="11"/>
    <x v="4"/>
    <x v="79"/>
  </r>
  <r>
    <n v="845"/>
    <x v="844"/>
    <d v="2023-04-13T16:27:43"/>
    <x v="7"/>
    <x v="1"/>
    <x v="18"/>
    <s v="Survey"/>
    <x v="0"/>
    <n v="4"/>
    <x v="4"/>
    <x v="63"/>
    <x v="86"/>
    <x v="686"/>
    <x v="18"/>
    <x v="5"/>
    <x v="30"/>
  </r>
  <r>
    <n v="846"/>
    <x v="845"/>
    <d v="2021-10-04T15:59:40"/>
    <x v="10"/>
    <x v="2"/>
    <x v="9"/>
    <s v="Survey"/>
    <x v="4"/>
    <n v="9"/>
    <x v="96"/>
    <x v="15"/>
    <x v="84"/>
    <x v="687"/>
    <x v="13"/>
    <x v="5"/>
    <x v="7"/>
  </r>
  <r>
    <n v="847"/>
    <x v="846"/>
    <d v="2021-08-27T03:40:13"/>
    <x v="3"/>
    <x v="2"/>
    <x v="14"/>
    <s v="Survey"/>
    <x v="2"/>
    <n v="2"/>
    <x v="59"/>
    <x v="9"/>
    <x v="3"/>
    <x v="562"/>
    <x v="10"/>
    <x v="2"/>
    <x v="43"/>
  </r>
  <r>
    <n v="848"/>
    <x v="847"/>
    <d v="2020-12-29T21:30:07"/>
    <x v="4"/>
    <x v="3"/>
    <x v="13"/>
    <s v="Survey"/>
    <x v="0"/>
    <n v="6"/>
    <x v="40"/>
    <x v="41"/>
    <x v="3"/>
    <x v="688"/>
    <x v="12"/>
    <x v="2"/>
    <x v="0"/>
  </r>
  <r>
    <n v="849"/>
    <x v="848"/>
    <d v="2023-07-05T16:16:43"/>
    <x v="11"/>
    <x v="1"/>
    <x v="18"/>
    <s v="Customer Support"/>
    <x v="7"/>
    <n v="6"/>
    <x v="0"/>
    <x v="43"/>
    <x v="86"/>
    <x v="689"/>
    <x v="14"/>
    <x v="4"/>
    <x v="63"/>
  </r>
  <r>
    <n v="850"/>
    <x v="849"/>
    <d v="2023-05-15T02:47:54"/>
    <x v="1"/>
    <x v="1"/>
    <x v="0"/>
    <s v="Survey"/>
    <x v="4"/>
    <n v="8"/>
    <x v="48"/>
    <x v="24"/>
    <x v="66"/>
    <x v="690"/>
    <x v="18"/>
    <x v="5"/>
    <x v="43"/>
  </r>
  <r>
    <n v="851"/>
    <x v="850"/>
    <d v="2021-06-27T14:31:53"/>
    <x v="5"/>
    <x v="2"/>
    <x v="1"/>
    <s v="Customer Support"/>
    <x v="2"/>
    <n v="1"/>
    <x v="78"/>
    <x v="47"/>
    <x v="55"/>
    <x v="152"/>
    <x v="6"/>
    <x v="3"/>
    <x v="89"/>
  </r>
  <r>
    <n v="852"/>
    <x v="851"/>
    <d v="2022-06-23T21:01:36"/>
    <x v="5"/>
    <x v="0"/>
    <x v="13"/>
    <s v="App Review"/>
    <x v="9"/>
    <n v="4"/>
    <x v="63"/>
    <x v="0"/>
    <x v="70"/>
    <x v="691"/>
    <x v="19"/>
    <x v="1"/>
    <x v="86"/>
  </r>
  <r>
    <n v="853"/>
    <x v="852"/>
    <d v="2021-03-30T17:17:25"/>
    <x v="8"/>
    <x v="2"/>
    <x v="21"/>
    <s v="Customer Support"/>
    <x v="1"/>
    <n v="6"/>
    <x v="45"/>
    <x v="74"/>
    <x v="53"/>
    <x v="617"/>
    <x v="4"/>
    <x v="2"/>
    <x v="52"/>
  </r>
  <r>
    <n v="854"/>
    <x v="853"/>
    <d v="2020-07-08T09:38:14"/>
    <x v="11"/>
    <x v="3"/>
    <x v="20"/>
    <s v="Customer Support"/>
    <x v="9"/>
    <n v="7"/>
    <x v="35"/>
    <x v="55"/>
    <x v="24"/>
    <x v="36"/>
    <x v="0"/>
    <x v="4"/>
    <x v="43"/>
  </r>
  <r>
    <n v="855"/>
    <x v="854"/>
    <d v="2023-07-05T08:17:56"/>
    <x v="11"/>
    <x v="1"/>
    <x v="8"/>
    <s v="App Review"/>
    <x v="4"/>
    <n v="2"/>
    <x v="3"/>
    <x v="68"/>
    <x v="12"/>
    <x v="531"/>
    <x v="1"/>
    <x v="2"/>
    <x v="45"/>
  </r>
  <r>
    <n v="856"/>
    <x v="855"/>
    <d v="2022-12-01T18:32:46"/>
    <x v="4"/>
    <x v="0"/>
    <x v="7"/>
    <s v="App Review"/>
    <x v="6"/>
    <n v="9"/>
    <x v="37"/>
    <x v="92"/>
    <x v="29"/>
    <x v="692"/>
    <x v="17"/>
    <x v="4"/>
    <x v="58"/>
  </r>
  <r>
    <n v="857"/>
    <x v="856"/>
    <d v="2021-08-17T13:03:29"/>
    <x v="3"/>
    <x v="2"/>
    <x v="5"/>
    <s v="App Review"/>
    <x v="9"/>
    <n v="1"/>
    <x v="91"/>
    <x v="46"/>
    <x v="99"/>
    <x v="419"/>
    <x v="13"/>
    <x v="4"/>
    <x v="100"/>
  </r>
  <r>
    <n v="858"/>
    <x v="857"/>
    <d v="2021-04-04T05:48:35"/>
    <x v="7"/>
    <x v="2"/>
    <x v="23"/>
    <s v="App Review"/>
    <x v="8"/>
    <n v="1"/>
    <x v="100"/>
    <x v="26"/>
    <x v="45"/>
    <x v="693"/>
    <x v="16"/>
    <x v="4"/>
    <x v="75"/>
  </r>
  <r>
    <n v="859"/>
    <x v="858"/>
    <d v="2023-06-07T09:30:45"/>
    <x v="5"/>
    <x v="1"/>
    <x v="20"/>
    <s v="Survey"/>
    <x v="7"/>
    <n v="1"/>
    <x v="10"/>
    <x v="28"/>
    <x v="97"/>
    <x v="694"/>
    <x v="7"/>
    <x v="5"/>
    <x v="26"/>
  </r>
  <r>
    <n v="860"/>
    <x v="859"/>
    <d v="2022-08-15T03:33:00"/>
    <x v="3"/>
    <x v="0"/>
    <x v="14"/>
    <s v="Survey"/>
    <x v="1"/>
    <n v="1"/>
    <x v="1"/>
    <x v="68"/>
    <x v="18"/>
    <x v="258"/>
    <x v="12"/>
    <x v="2"/>
    <x v="23"/>
  </r>
  <r>
    <n v="861"/>
    <x v="860"/>
    <d v="2022-06-27T07:02:27"/>
    <x v="5"/>
    <x v="0"/>
    <x v="2"/>
    <s v="Customer Support"/>
    <x v="9"/>
    <n v="9"/>
    <x v="74"/>
    <x v="66"/>
    <x v="70"/>
    <x v="695"/>
    <x v="2"/>
    <x v="3"/>
    <x v="66"/>
  </r>
  <r>
    <n v="862"/>
    <x v="861"/>
    <d v="2020-10-27T01:47:26"/>
    <x v="10"/>
    <x v="3"/>
    <x v="16"/>
    <s v="App Review"/>
    <x v="2"/>
    <n v="3"/>
    <x v="39"/>
    <x v="19"/>
    <x v="15"/>
    <x v="75"/>
    <x v="1"/>
    <x v="2"/>
    <x v="9"/>
  </r>
  <r>
    <n v="863"/>
    <x v="862"/>
    <d v="2021-05-17T01:58:36"/>
    <x v="1"/>
    <x v="2"/>
    <x v="16"/>
    <s v="Customer Support"/>
    <x v="1"/>
    <n v="5"/>
    <x v="86"/>
    <x v="85"/>
    <x v="7"/>
    <x v="696"/>
    <x v="2"/>
    <x v="4"/>
    <x v="13"/>
  </r>
  <r>
    <n v="864"/>
    <x v="863"/>
    <d v="2023-05-01T19:53:04"/>
    <x v="1"/>
    <x v="1"/>
    <x v="11"/>
    <s v="Survey"/>
    <x v="2"/>
    <n v="3"/>
    <x v="38"/>
    <x v="28"/>
    <x v="14"/>
    <x v="697"/>
    <x v="3"/>
    <x v="5"/>
    <x v="82"/>
  </r>
  <r>
    <n v="865"/>
    <x v="864"/>
    <d v="2022-04-02T02:49:35"/>
    <x v="7"/>
    <x v="0"/>
    <x v="0"/>
    <s v="App Review"/>
    <x v="9"/>
    <n v="1"/>
    <x v="85"/>
    <x v="8"/>
    <x v="81"/>
    <x v="698"/>
    <x v="15"/>
    <x v="4"/>
    <x v="10"/>
  </r>
  <r>
    <n v="866"/>
    <x v="865"/>
    <d v="2022-06-20T00:37:39"/>
    <x v="5"/>
    <x v="0"/>
    <x v="17"/>
    <s v="Customer Support"/>
    <x v="8"/>
    <n v="9"/>
    <x v="50"/>
    <x v="84"/>
    <x v="86"/>
    <x v="699"/>
    <x v="13"/>
    <x v="0"/>
    <x v="4"/>
  </r>
  <r>
    <n v="867"/>
    <x v="866"/>
    <d v="2022-05-06T08:59:05"/>
    <x v="1"/>
    <x v="0"/>
    <x v="8"/>
    <s v="Survey"/>
    <x v="0"/>
    <n v="2"/>
    <x v="81"/>
    <x v="35"/>
    <x v="8"/>
    <x v="700"/>
    <x v="10"/>
    <x v="1"/>
    <x v="44"/>
  </r>
  <r>
    <n v="868"/>
    <x v="867"/>
    <d v="2021-07-18T06:42:56"/>
    <x v="11"/>
    <x v="2"/>
    <x v="10"/>
    <s v="Survey"/>
    <x v="7"/>
    <n v="9"/>
    <x v="93"/>
    <x v="83"/>
    <x v="73"/>
    <x v="230"/>
    <x v="18"/>
    <x v="2"/>
    <x v="71"/>
  </r>
  <r>
    <n v="869"/>
    <x v="868"/>
    <d v="2022-04-30T00:12:58"/>
    <x v="7"/>
    <x v="0"/>
    <x v="17"/>
    <s v="App Review"/>
    <x v="6"/>
    <n v="6"/>
    <x v="64"/>
    <x v="100"/>
    <x v="87"/>
    <x v="701"/>
    <x v="1"/>
    <x v="3"/>
    <x v="6"/>
  </r>
  <r>
    <n v="870"/>
    <x v="869"/>
    <d v="2021-05-02T16:31:10"/>
    <x v="1"/>
    <x v="2"/>
    <x v="18"/>
    <s v="Survey"/>
    <x v="0"/>
    <n v="1"/>
    <x v="11"/>
    <x v="38"/>
    <x v="95"/>
    <x v="122"/>
    <x v="12"/>
    <x v="1"/>
    <x v="71"/>
  </r>
  <r>
    <n v="871"/>
    <x v="870"/>
    <d v="2023-08-30T14:00:46"/>
    <x v="3"/>
    <x v="1"/>
    <x v="1"/>
    <s v="Survey"/>
    <x v="2"/>
    <n v="9"/>
    <x v="21"/>
    <x v="78"/>
    <x v="77"/>
    <x v="245"/>
    <x v="1"/>
    <x v="0"/>
    <x v="18"/>
  </r>
  <r>
    <n v="872"/>
    <x v="871"/>
    <d v="2023-08-19T21:01:09"/>
    <x v="3"/>
    <x v="1"/>
    <x v="13"/>
    <s v="Customer Support"/>
    <x v="6"/>
    <n v="3"/>
    <x v="77"/>
    <x v="69"/>
    <x v="24"/>
    <x v="702"/>
    <x v="16"/>
    <x v="1"/>
    <x v="2"/>
  </r>
  <r>
    <n v="873"/>
    <x v="872"/>
    <d v="2022-12-09T04:16:09"/>
    <x v="4"/>
    <x v="0"/>
    <x v="6"/>
    <s v="Survey"/>
    <x v="5"/>
    <n v="2"/>
    <x v="44"/>
    <x v="75"/>
    <x v="34"/>
    <x v="703"/>
    <x v="5"/>
    <x v="0"/>
    <x v="87"/>
  </r>
  <r>
    <n v="874"/>
    <x v="873"/>
    <d v="2020-02-04T04:19:12"/>
    <x v="9"/>
    <x v="3"/>
    <x v="6"/>
    <s v="Survey"/>
    <x v="5"/>
    <n v="1"/>
    <x v="86"/>
    <x v="59"/>
    <x v="51"/>
    <x v="599"/>
    <x v="3"/>
    <x v="5"/>
    <x v="66"/>
  </r>
  <r>
    <n v="875"/>
    <x v="874"/>
    <d v="2022-03-22T16:58:27"/>
    <x v="8"/>
    <x v="0"/>
    <x v="18"/>
    <s v="Survey"/>
    <x v="7"/>
    <n v="8"/>
    <x v="64"/>
    <x v="38"/>
    <x v="51"/>
    <x v="704"/>
    <x v="9"/>
    <x v="0"/>
    <x v="23"/>
  </r>
  <r>
    <n v="876"/>
    <x v="875"/>
    <d v="2021-02-22T17:14:39"/>
    <x v="9"/>
    <x v="2"/>
    <x v="21"/>
    <s v="Survey"/>
    <x v="5"/>
    <n v="1"/>
    <x v="68"/>
    <x v="73"/>
    <x v="72"/>
    <x v="705"/>
    <x v="0"/>
    <x v="1"/>
    <x v="89"/>
  </r>
  <r>
    <n v="877"/>
    <x v="876"/>
    <d v="2021-02-01T18:10:57"/>
    <x v="9"/>
    <x v="2"/>
    <x v="7"/>
    <s v="App Review"/>
    <x v="3"/>
    <n v="6"/>
    <x v="54"/>
    <x v="29"/>
    <x v="53"/>
    <x v="706"/>
    <x v="13"/>
    <x v="1"/>
    <x v="1"/>
  </r>
  <r>
    <n v="878"/>
    <x v="877"/>
    <d v="2021-11-15T02:26:42"/>
    <x v="0"/>
    <x v="2"/>
    <x v="0"/>
    <s v="App Review"/>
    <x v="7"/>
    <n v="1"/>
    <x v="86"/>
    <x v="46"/>
    <x v="35"/>
    <x v="707"/>
    <x v="17"/>
    <x v="4"/>
    <x v="6"/>
  </r>
  <r>
    <n v="879"/>
    <x v="878"/>
    <d v="2020-02-22T16:49:40"/>
    <x v="9"/>
    <x v="3"/>
    <x v="18"/>
    <s v="Survey"/>
    <x v="5"/>
    <n v="9"/>
    <x v="45"/>
    <x v="16"/>
    <x v="99"/>
    <x v="320"/>
    <x v="17"/>
    <x v="4"/>
    <x v="74"/>
  </r>
  <r>
    <n v="880"/>
    <x v="879"/>
    <d v="2022-05-15T15:12:29"/>
    <x v="1"/>
    <x v="0"/>
    <x v="9"/>
    <s v="App Review"/>
    <x v="1"/>
    <n v="2"/>
    <x v="76"/>
    <x v="72"/>
    <x v="45"/>
    <x v="708"/>
    <x v="14"/>
    <x v="1"/>
    <x v="84"/>
  </r>
  <r>
    <n v="881"/>
    <x v="880"/>
    <d v="2022-05-15T20:10:13"/>
    <x v="1"/>
    <x v="0"/>
    <x v="4"/>
    <s v="Customer Support"/>
    <x v="6"/>
    <n v="4"/>
    <x v="84"/>
    <x v="74"/>
    <x v="76"/>
    <x v="338"/>
    <x v="9"/>
    <x v="1"/>
    <x v="43"/>
  </r>
  <r>
    <n v="882"/>
    <x v="881"/>
    <d v="2021-07-12T08:12:45"/>
    <x v="11"/>
    <x v="2"/>
    <x v="8"/>
    <s v="Survey"/>
    <x v="7"/>
    <n v="7"/>
    <x v="14"/>
    <x v="37"/>
    <x v="72"/>
    <x v="709"/>
    <x v="17"/>
    <x v="5"/>
    <x v="79"/>
  </r>
  <r>
    <n v="883"/>
    <x v="882"/>
    <d v="2021-07-04T10:10:37"/>
    <x v="11"/>
    <x v="2"/>
    <x v="15"/>
    <s v="Customer Support"/>
    <x v="4"/>
    <n v="10"/>
    <x v="8"/>
    <x v="48"/>
    <x v="5"/>
    <x v="710"/>
    <x v="0"/>
    <x v="1"/>
    <x v="78"/>
  </r>
  <r>
    <n v="884"/>
    <x v="883"/>
    <d v="2021-09-23T14:11:23"/>
    <x v="6"/>
    <x v="2"/>
    <x v="1"/>
    <s v="Survey"/>
    <x v="6"/>
    <n v="8"/>
    <x v="9"/>
    <x v="88"/>
    <x v="11"/>
    <x v="711"/>
    <x v="10"/>
    <x v="4"/>
    <x v="17"/>
  </r>
  <r>
    <n v="885"/>
    <x v="884"/>
    <d v="2022-06-16T00:55:50"/>
    <x v="5"/>
    <x v="0"/>
    <x v="17"/>
    <s v="Survey"/>
    <x v="7"/>
    <n v="6"/>
    <x v="51"/>
    <x v="96"/>
    <x v="11"/>
    <x v="712"/>
    <x v="13"/>
    <x v="3"/>
    <x v="99"/>
  </r>
  <r>
    <n v="886"/>
    <x v="885"/>
    <d v="2020-09-14T22:36:22"/>
    <x v="6"/>
    <x v="3"/>
    <x v="19"/>
    <s v="Customer Support"/>
    <x v="5"/>
    <n v="5"/>
    <x v="15"/>
    <x v="49"/>
    <x v="52"/>
    <x v="713"/>
    <x v="4"/>
    <x v="3"/>
    <x v="13"/>
  </r>
  <r>
    <n v="887"/>
    <x v="886"/>
    <d v="2022-04-18T00:20:51"/>
    <x v="7"/>
    <x v="0"/>
    <x v="17"/>
    <s v="Survey"/>
    <x v="8"/>
    <n v="6"/>
    <x v="12"/>
    <x v="63"/>
    <x v="86"/>
    <x v="407"/>
    <x v="5"/>
    <x v="5"/>
    <x v="22"/>
  </r>
  <r>
    <n v="888"/>
    <x v="887"/>
    <d v="2022-01-25T08:55:22"/>
    <x v="2"/>
    <x v="0"/>
    <x v="8"/>
    <s v="App Review"/>
    <x v="3"/>
    <n v="8"/>
    <x v="65"/>
    <x v="26"/>
    <x v="6"/>
    <x v="20"/>
    <x v="18"/>
    <x v="1"/>
    <x v="26"/>
  </r>
  <r>
    <n v="889"/>
    <x v="888"/>
    <d v="2020-07-24T00:20:10"/>
    <x v="11"/>
    <x v="3"/>
    <x v="17"/>
    <s v="Survey"/>
    <x v="4"/>
    <n v="9"/>
    <x v="31"/>
    <x v="54"/>
    <x v="85"/>
    <x v="714"/>
    <x v="15"/>
    <x v="0"/>
    <x v="1"/>
  </r>
  <r>
    <n v="890"/>
    <x v="889"/>
    <d v="2020-06-03T02:28:53"/>
    <x v="5"/>
    <x v="3"/>
    <x v="0"/>
    <s v="App Review"/>
    <x v="4"/>
    <n v="1"/>
    <x v="12"/>
    <x v="41"/>
    <x v="39"/>
    <x v="715"/>
    <x v="0"/>
    <x v="0"/>
    <x v="28"/>
  </r>
  <r>
    <n v="891"/>
    <x v="890"/>
    <d v="2020-04-12T22:28:34"/>
    <x v="7"/>
    <x v="3"/>
    <x v="19"/>
    <s v="App Review"/>
    <x v="7"/>
    <n v="2"/>
    <x v="47"/>
    <x v="25"/>
    <x v="87"/>
    <x v="716"/>
    <x v="9"/>
    <x v="3"/>
    <x v="29"/>
  </r>
  <r>
    <n v="892"/>
    <x v="891"/>
    <d v="2023-05-31T15:49:04"/>
    <x v="1"/>
    <x v="1"/>
    <x v="9"/>
    <s v="App Review"/>
    <x v="6"/>
    <n v="2"/>
    <x v="1"/>
    <x v="81"/>
    <x v="49"/>
    <x v="526"/>
    <x v="18"/>
    <x v="1"/>
    <x v="72"/>
  </r>
  <r>
    <n v="893"/>
    <x v="892"/>
    <d v="2021-12-28T14:09:22"/>
    <x v="4"/>
    <x v="2"/>
    <x v="1"/>
    <s v="Survey"/>
    <x v="0"/>
    <n v="4"/>
    <x v="65"/>
    <x v="35"/>
    <x v="36"/>
    <x v="717"/>
    <x v="8"/>
    <x v="3"/>
    <x v="71"/>
  </r>
  <r>
    <n v="894"/>
    <x v="893"/>
    <d v="2023-05-23T15:28:14"/>
    <x v="1"/>
    <x v="1"/>
    <x v="9"/>
    <s v="Customer Support"/>
    <x v="0"/>
    <n v="1"/>
    <x v="100"/>
    <x v="4"/>
    <x v="70"/>
    <x v="718"/>
    <x v="3"/>
    <x v="1"/>
    <x v="7"/>
  </r>
  <r>
    <n v="895"/>
    <x v="894"/>
    <d v="2022-06-19T14:08:16"/>
    <x v="5"/>
    <x v="0"/>
    <x v="1"/>
    <s v="App Review"/>
    <x v="2"/>
    <n v="4"/>
    <x v="76"/>
    <x v="41"/>
    <x v="86"/>
    <x v="445"/>
    <x v="2"/>
    <x v="3"/>
    <x v="39"/>
  </r>
  <r>
    <n v="896"/>
    <x v="895"/>
    <d v="2020-03-19T00:11:32"/>
    <x v="8"/>
    <x v="3"/>
    <x v="17"/>
    <s v="Customer Support"/>
    <x v="0"/>
    <n v="6"/>
    <x v="62"/>
    <x v="7"/>
    <x v="78"/>
    <x v="116"/>
    <x v="14"/>
    <x v="3"/>
    <x v="48"/>
  </r>
  <r>
    <n v="897"/>
    <x v="896"/>
    <d v="2021-11-30T21:47:12"/>
    <x v="0"/>
    <x v="2"/>
    <x v="13"/>
    <s v="Survey"/>
    <x v="9"/>
    <n v="7"/>
    <x v="19"/>
    <x v="38"/>
    <x v="18"/>
    <x v="26"/>
    <x v="0"/>
    <x v="1"/>
    <x v="94"/>
  </r>
  <r>
    <n v="898"/>
    <x v="897"/>
    <d v="2020-01-23T12:37:41"/>
    <x v="2"/>
    <x v="3"/>
    <x v="3"/>
    <s v="Customer Support"/>
    <x v="9"/>
    <n v="9"/>
    <x v="12"/>
    <x v="81"/>
    <x v="32"/>
    <x v="719"/>
    <x v="7"/>
    <x v="5"/>
    <x v="94"/>
  </r>
  <r>
    <n v="899"/>
    <x v="898"/>
    <d v="2020-11-12T23:50:23"/>
    <x v="0"/>
    <x v="3"/>
    <x v="22"/>
    <s v="Customer Support"/>
    <x v="1"/>
    <n v="9"/>
    <x v="79"/>
    <x v="10"/>
    <x v="97"/>
    <x v="720"/>
    <x v="9"/>
    <x v="5"/>
    <x v="77"/>
  </r>
  <r>
    <n v="900"/>
    <x v="899"/>
    <d v="2021-02-26T00:07:34"/>
    <x v="9"/>
    <x v="2"/>
    <x v="17"/>
    <s v="App Review"/>
    <x v="5"/>
    <n v="2"/>
    <x v="43"/>
    <x v="17"/>
    <x v="80"/>
    <x v="654"/>
    <x v="11"/>
    <x v="3"/>
    <x v="77"/>
  </r>
  <r>
    <n v="901"/>
    <x v="900"/>
    <d v="2020-03-02T20:12:33"/>
    <x v="8"/>
    <x v="3"/>
    <x v="4"/>
    <s v="Customer Support"/>
    <x v="9"/>
    <n v="5"/>
    <x v="42"/>
    <x v="57"/>
    <x v="98"/>
    <x v="443"/>
    <x v="15"/>
    <x v="5"/>
    <x v="99"/>
  </r>
  <r>
    <n v="902"/>
    <x v="901"/>
    <d v="2022-09-05T00:48:54"/>
    <x v="6"/>
    <x v="0"/>
    <x v="17"/>
    <s v="App Review"/>
    <x v="4"/>
    <n v="3"/>
    <x v="52"/>
    <x v="15"/>
    <x v="65"/>
    <x v="721"/>
    <x v="15"/>
    <x v="4"/>
    <x v="60"/>
  </r>
  <r>
    <n v="903"/>
    <x v="902"/>
    <d v="2021-08-13T16:01:25"/>
    <x v="3"/>
    <x v="2"/>
    <x v="18"/>
    <s v="Survey"/>
    <x v="2"/>
    <n v="6"/>
    <x v="9"/>
    <x v="100"/>
    <x v="29"/>
    <x v="637"/>
    <x v="6"/>
    <x v="4"/>
    <x v="31"/>
  </r>
  <r>
    <n v="904"/>
    <x v="903"/>
    <d v="2020-11-11T03:55:55"/>
    <x v="0"/>
    <x v="3"/>
    <x v="14"/>
    <s v="Survey"/>
    <x v="4"/>
    <n v="8"/>
    <x v="63"/>
    <x v="80"/>
    <x v="45"/>
    <x v="692"/>
    <x v="19"/>
    <x v="2"/>
    <x v="5"/>
  </r>
  <r>
    <n v="905"/>
    <x v="904"/>
    <d v="2023-05-09T08:49:11"/>
    <x v="1"/>
    <x v="1"/>
    <x v="8"/>
    <s v="App Review"/>
    <x v="2"/>
    <n v="3"/>
    <x v="59"/>
    <x v="95"/>
    <x v="94"/>
    <x v="475"/>
    <x v="10"/>
    <x v="1"/>
    <x v="78"/>
  </r>
  <r>
    <n v="906"/>
    <x v="905"/>
    <d v="2020-09-03T01:03:10"/>
    <x v="6"/>
    <x v="3"/>
    <x v="16"/>
    <s v="App Review"/>
    <x v="7"/>
    <n v="3"/>
    <x v="85"/>
    <x v="77"/>
    <x v="71"/>
    <x v="722"/>
    <x v="7"/>
    <x v="1"/>
    <x v="60"/>
  </r>
  <r>
    <n v="907"/>
    <x v="906"/>
    <d v="2021-05-25T08:51:30"/>
    <x v="1"/>
    <x v="2"/>
    <x v="8"/>
    <s v="App Review"/>
    <x v="8"/>
    <n v="3"/>
    <x v="36"/>
    <x v="63"/>
    <x v="11"/>
    <x v="723"/>
    <x v="10"/>
    <x v="0"/>
    <x v="0"/>
  </r>
  <r>
    <n v="908"/>
    <x v="907"/>
    <d v="2023-08-05T03:14:25"/>
    <x v="3"/>
    <x v="1"/>
    <x v="14"/>
    <s v="Customer Support"/>
    <x v="1"/>
    <n v="2"/>
    <x v="52"/>
    <x v="58"/>
    <x v="18"/>
    <x v="724"/>
    <x v="9"/>
    <x v="0"/>
    <x v="65"/>
  </r>
  <r>
    <n v="909"/>
    <x v="908"/>
    <d v="2020-06-28T03:40:16"/>
    <x v="5"/>
    <x v="3"/>
    <x v="14"/>
    <s v="Survey"/>
    <x v="8"/>
    <n v="2"/>
    <x v="56"/>
    <x v="0"/>
    <x v="86"/>
    <x v="641"/>
    <x v="16"/>
    <x v="1"/>
    <x v="70"/>
  </r>
  <r>
    <n v="910"/>
    <x v="909"/>
    <d v="2023-03-11T19:54:36"/>
    <x v="8"/>
    <x v="1"/>
    <x v="11"/>
    <s v="App Review"/>
    <x v="3"/>
    <n v="4"/>
    <x v="80"/>
    <x v="95"/>
    <x v="53"/>
    <x v="725"/>
    <x v="16"/>
    <x v="5"/>
    <x v="80"/>
  </r>
  <r>
    <n v="911"/>
    <x v="910"/>
    <d v="2022-03-17T14:51:42"/>
    <x v="8"/>
    <x v="0"/>
    <x v="1"/>
    <s v="App Review"/>
    <x v="6"/>
    <n v="5"/>
    <x v="89"/>
    <x v="44"/>
    <x v="12"/>
    <x v="726"/>
    <x v="2"/>
    <x v="2"/>
    <x v="60"/>
  </r>
  <r>
    <n v="912"/>
    <x v="911"/>
    <d v="2023-03-18T08:46:03"/>
    <x v="8"/>
    <x v="1"/>
    <x v="8"/>
    <s v="Customer Support"/>
    <x v="1"/>
    <n v="7"/>
    <x v="86"/>
    <x v="54"/>
    <x v="33"/>
    <x v="727"/>
    <x v="3"/>
    <x v="2"/>
    <x v="85"/>
  </r>
  <r>
    <n v="913"/>
    <x v="912"/>
    <d v="2020-05-08T14:07:53"/>
    <x v="1"/>
    <x v="3"/>
    <x v="1"/>
    <s v="Customer Support"/>
    <x v="6"/>
    <n v="4"/>
    <x v="54"/>
    <x v="16"/>
    <x v="67"/>
    <x v="728"/>
    <x v="12"/>
    <x v="5"/>
    <x v="25"/>
  </r>
  <r>
    <n v="914"/>
    <x v="913"/>
    <d v="2020-04-20T08:52:42"/>
    <x v="7"/>
    <x v="3"/>
    <x v="8"/>
    <s v="Survey"/>
    <x v="6"/>
    <n v="3"/>
    <x v="47"/>
    <x v="37"/>
    <x v="81"/>
    <x v="729"/>
    <x v="18"/>
    <x v="3"/>
    <x v="77"/>
  </r>
  <r>
    <n v="915"/>
    <x v="914"/>
    <d v="2021-06-20T04:53:44"/>
    <x v="5"/>
    <x v="2"/>
    <x v="6"/>
    <s v="Customer Support"/>
    <x v="6"/>
    <n v="5"/>
    <x v="100"/>
    <x v="86"/>
    <x v="10"/>
    <x v="730"/>
    <x v="3"/>
    <x v="2"/>
    <x v="12"/>
  </r>
  <r>
    <n v="916"/>
    <x v="915"/>
    <d v="2021-05-28T10:00:15"/>
    <x v="1"/>
    <x v="2"/>
    <x v="15"/>
    <s v="Survey"/>
    <x v="6"/>
    <n v="7"/>
    <x v="20"/>
    <x v="12"/>
    <x v="45"/>
    <x v="191"/>
    <x v="15"/>
    <x v="4"/>
    <x v="99"/>
  </r>
  <r>
    <n v="917"/>
    <x v="916"/>
    <d v="2023-01-25T18:02:42"/>
    <x v="2"/>
    <x v="1"/>
    <x v="7"/>
    <s v="Survey"/>
    <x v="1"/>
    <n v="5"/>
    <x v="94"/>
    <x v="15"/>
    <x v="67"/>
    <x v="249"/>
    <x v="6"/>
    <x v="0"/>
    <x v="42"/>
  </r>
  <r>
    <n v="918"/>
    <x v="917"/>
    <d v="2021-02-18T03:26:50"/>
    <x v="9"/>
    <x v="2"/>
    <x v="14"/>
    <s v="Survey"/>
    <x v="7"/>
    <n v="1"/>
    <x v="3"/>
    <x v="3"/>
    <x v="38"/>
    <x v="731"/>
    <x v="13"/>
    <x v="4"/>
    <x v="2"/>
  </r>
  <r>
    <n v="919"/>
    <x v="918"/>
    <d v="2020-03-08T21:20:16"/>
    <x v="8"/>
    <x v="3"/>
    <x v="13"/>
    <s v="Survey"/>
    <x v="5"/>
    <n v="6"/>
    <x v="65"/>
    <x v="16"/>
    <x v="8"/>
    <x v="676"/>
    <x v="0"/>
    <x v="5"/>
    <x v="29"/>
  </r>
  <r>
    <n v="920"/>
    <x v="919"/>
    <d v="2023-02-22T18:15:19"/>
    <x v="9"/>
    <x v="1"/>
    <x v="7"/>
    <s v="App Review"/>
    <x v="9"/>
    <n v="1"/>
    <x v="40"/>
    <x v="87"/>
    <x v="44"/>
    <x v="732"/>
    <x v="12"/>
    <x v="1"/>
    <x v="30"/>
  </r>
  <r>
    <n v="921"/>
    <x v="920"/>
    <d v="2020-10-27T20:24:49"/>
    <x v="10"/>
    <x v="3"/>
    <x v="4"/>
    <s v="App Review"/>
    <x v="7"/>
    <n v="6"/>
    <x v="98"/>
    <x v="96"/>
    <x v="52"/>
    <x v="470"/>
    <x v="9"/>
    <x v="4"/>
    <x v="10"/>
  </r>
  <r>
    <n v="922"/>
    <x v="921"/>
    <d v="2020-02-10T12:45:24"/>
    <x v="9"/>
    <x v="3"/>
    <x v="3"/>
    <s v="Customer Support"/>
    <x v="8"/>
    <n v="2"/>
    <x v="3"/>
    <x v="49"/>
    <x v="48"/>
    <x v="655"/>
    <x v="15"/>
    <x v="3"/>
    <x v="60"/>
  </r>
  <r>
    <n v="923"/>
    <x v="922"/>
    <d v="2021-07-11T09:37:52"/>
    <x v="11"/>
    <x v="2"/>
    <x v="20"/>
    <s v="App Review"/>
    <x v="8"/>
    <n v="7"/>
    <x v="50"/>
    <x v="51"/>
    <x v="86"/>
    <x v="733"/>
    <x v="19"/>
    <x v="3"/>
    <x v="64"/>
  </r>
  <r>
    <n v="924"/>
    <x v="923"/>
    <d v="2022-11-15T00:24:05"/>
    <x v="0"/>
    <x v="0"/>
    <x v="17"/>
    <s v="Customer Support"/>
    <x v="7"/>
    <n v="3"/>
    <x v="88"/>
    <x v="11"/>
    <x v="77"/>
    <x v="221"/>
    <x v="10"/>
    <x v="0"/>
    <x v="3"/>
  </r>
  <r>
    <n v="925"/>
    <x v="924"/>
    <d v="2021-04-13T11:53:15"/>
    <x v="7"/>
    <x v="2"/>
    <x v="12"/>
    <s v="Customer Support"/>
    <x v="0"/>
    <n v="1"/>
    <x v="100"/>
    <x v="66"/>
    <x v="19"/>
    <x v="28"/>
    <x v="19"/>
    <x v="0"/>
    <x v="70"/>
  </r>
  <r>
    <n v="926"/>
    <x v="925"/>
    <d v="2021-09-06T16:59:08"/>
    <x v="6"/>
    <x v="2"/>
    <x v="18"/>
    <s v="Customer Support"/>
    <x v="2"/>
    <n v="1"/>
    <x v="6"/>
    <x v="17"/>
    <x v="42"/>
    <x v="505"/>
    <x v="11"/>
    <x v="1"/>
    <x v="57"/>
  </r>
  <r>
    <n v="927"/>
    <x v="926"/>
    <d v="2022-07-21T10:51:26"/>
    <x v="11"/>
    <x v="0"/>
    <x v="15"/>
    <s v="Customer Support"/>
    <x v="5"/>
    <n v="1"/>
    <x v="15"/>
    <x v="62"/>
    <x v="33"/>
    <x v="734"/>
    <x v="16"/>
    <x v="0"/>
    <x v="82"/>
  </r>
  <r>
    <n v="928"/>
    <x v="927"/>
    <d v="2021-03-24T01:21:53"/>
    <x v="8"/>
    <x v="2"/>
    <x v="16"/>
    <s v="Survey"/>
    <x v="6"/>
    <n v="6"/>
    <x v="81"/>
    <x v="98"/>
    <x v="60"/>
    <x v="264"/>
    <x v="8"/>
    <x v="5"/>
    <x v="90"/>
  </r>
  <r>
    <n v="929"/>
    <x v="928"/>
    <d v="2022-05-03T18:21:23"/>
    <x v="1"/>
    <x v="0"/>
    <x v="7"/>
    <s v="App Review"/>
    <x v="5"/>
    <n v="2"/>
    <x v="33"/>
    <x v="28"/>
    <x v="1"/>
    <x v="52"/>
    <x v="0"/>
    <x v="5"/>
    <x v="73"/>
  </r>
  <r>
    <n v="930"/>
    <x v="929"/>
    <d v="2023-01-14T08:02:59"/>
    <x v="2"/>
    <x v="1"/>
    <x v="8"/>
    <s v="Customer Support"/>
    <x v="8"/>
    <n v="7"/>
    <x v="61"/>
    <x v="54"/>
    <x v="65"/>
    <x v="735"/>
    <x v="11"/>
    <x v="1"/>
    <x v="31"/>
  </r>
  <r>
    <n v="931"/>
    <x v="930"/>
    <d v="2020-05-31T18:44:44"/>
    <x v="1"/>
    <x v="3"/>
    <x v="7"/>
    <s v="Survey"/>
    <x v="0"/>
    <n v="7"/>
    <x v="65"/>
    <x v="42"/>
    <x v="87"/>
    <x v="736"/>
    <x v="8"/>
    <x v="0"/>
    <x v="76"/>
  </r>
  <r>
    <n v="932"/>
    <x v="931"/>
    <d v="2023-03-21T04:14:51"/>
    <x v="8"/>
    <x v="1"/>
    <x v="6"/>
    <s v="App Review"/>
    <x v="9"/>
    <n v="1"/>
    <x v="80"/>
    <x v="91"/>
    <x v="45"/>
    <x v="428"/>
    <x v="18"/>
    <x v="5"/>
    <x v="9"/>
  </r>
  <r>
    <n v="933"/>
    <x v="932"/>
    <d v="2023-02-01T09:08:54"/>
    <x v="9"/>
    <x v="1"/>
    <x v="20"/>
    <s v="App Review"/>
    <x v="1"/>
    <n v="1"/>
    <x v="51"/>
    <x v="15"/>
    <x v="67"/>
    <x v="737"/>
    <x v="16"/>
    <x v="0"/>
    <x v="23"/>
  </r>
  <r>
    <n v="934"/>
    <x v="933"/>
    <d v="2020-12-08T07:20:43"/>
    <x v="4"/>
    <x v="3"/>
    <x v="2"/>
    <s v="Survey"/>
    <x v="6"/>
    <n v="7"/>
    <x v="97"/>
    <x v="79"/>
    <x v="68"/>
    <x v="738"/>
    <x v="18"/>
    <x v="1"/>
    <x v="86"/>
  </r>
  <r>
    <n v="935"/>
    <x v="934"/>
    <d v="2022-11-03T02:20:15"/>
    <x v="0"/>
    <x v="0"/>
    <x v="0"/>
    <s v="App Review"/>
    <x v="7"/>
    <n v="6"/>
    <x v="57"/>
    <x v="84"/>
    <x v="41"/>
    <x v="739"/>
    <x v="10"/>
    <x v="3"/>
    <x v="3"/>
  </r>
  <r>
    <n v="936"/>
    <x v="935"/>
    <d v="2022-12-11T17:23:56"/>
    <x v="4"/>
    <x v="0"/>
    <x v="21"/>
    <s v="Survey"/>
    <x v="3"/>
    <n v="9"/>
    <x v="30"/>
    <x v="55"/>
    <x v="64"/>
    <x v="228"/>
    <x v="13"/>
    <x v="5"/>
    <x v="83"/>
  </r>
  <r>
    <n v="937"/>
    <x v="936"/>
    <d v="2020-01-28T04:27:36"/>
    <x v="2"/>
    <x v="3"/>
    <x v="6"/>
    <s v="App Review"/>
    <x v="7"/>
    <n v="8"/>
    <x v="90"/>
    <x v="76"/>
    <x v="73"/>
    <x v="740"/>
    <x v="13"/>
    <x v="1"/>
    <x v="61"/>
  </r>
  <r>
    <n v="938"/>
    <x v="937"/>
    <d v="2023-06-09T08:34:55"/>
    <x v="5"/>
    <x v="1"/>
    <x v="8"/>
    <s v="App Review"/>
    <x v="6"/>
    <n v="9"/>
    <x v="76"/>
    <x v="79"/>
    <x v="86"/>
    <x v="741"/>
    <x v="19"/>
    <x v="3"/>
    <x v="47"/>
  </r>
  <r>
    <n v="939"/>
    <x v="938"/>
    <d v="2020-10-15T21:00:30"/>
    <x v="10"/>
    <x v="3"/>
    <x v="13"/>
    <s v="App Review"/>
    <x v="8"/>
    <n v="9"/>
    <x v="11"/>
    <x v="100"/>
    <x v="100"/>
    <x v="108"/>
    <x v="4"/>
    <x v="2"/>
    <x v="79"/>
  </r>
  <r>
    <n v="940"/>
    <x v="939"/>
    <d v="2020-07-17T21:38:56"/>
    <x v="11"/>
    <x v="3"/>
    <x v="13"/>
    <s v="Customer Support"/>
    <x v="7"/>
    <n v="7"/>
    <x v="63"/>
    <x v="90"/>
    <x v="61"/>
    <x v="742"/>
    <x v="7"/>
    <x v="0"/>
    <x v="97"/>
  </r>
  <r>
    <n v="941"/>
    <x v="940"/>
    <d v="2023-07-06T20:11:28"/>
    <x v="11"/>
    <x v="1"/>
    <x v="4"/>
    <s v="Survey"/>
    <x v="1"/>
    <n v="8"/>
    <x v="28"/>
    <x v="12"/>
    <x v="75"/>
    <x v="743"/>
    <x v="10"/>
    <x v="2"/>
    <x v="26"/>
  </r>
  <r>
    <n v="942"/>
    <x v="941"/>
    <d v="2020-04-02T02:31:00"/>
    <x v="7"/>
    <x v="3"/>
    <x v="0"/>
    <s v="Customer Support"/>
    <x v="2"/>
    <n v="7"/>
    <x v="38"/>
    <x v="100"/>
    <x v="26"/>
    <x v="602"/>
    <x v="17"/>
    <x v="5"/>
    <x v="20"/>
  </r>
  <r>
    <n v="943"/>
    <x v="942"/>
    <d v="2021-06-14T07:28:11"/>
    <x v="5"/>
    <x v="2"/>
    <x v="2"/>
    <s v="Customer Support"/>
    <x v="8"/>
    <n v="1"/>
    <x v="95"/>
    <x v="33"/>
    <x v="64"/>
    <x v="744"/>
    <x v="11"/>
    <x v="4"/>
    <x v="92"/>
  </r>
  <r>
    <n v="944"/>
    <x v="943"/>
    <d v="2021-03-08T18:13:08"/>
    <x v="8"/>
    <x v="2"/>
    <x v="7"/>
    <s v="Customer Support"/>
    <x v="1"/>
    <n v="4"/>
    <x v="88"/>
    <x v="79"/>
    <x v="83"/>
    <x v="745"/>
    <x v="8"/>
    <x v="5"/>
    <x v="62"/>
  </r>
  <r>
    <n v="945"/>
    <x v="944"/>
    <d v="2022-03-07T03:59:30"/>
    <x v="8"/>
    <x v="0"/>
    <x v="14"/>
    <s v="Customer Support"/>
    <x v="5"/>
    <n v="9"/>
    <x v="98"/>
    <x v="45"/>
    <x v="24"/>
    <x v="531"/>
    <x v="6"/>
    <x v="2"/>
    <x v="75"/>
  </r>
  <r>
    <n v="946"/>
    <x v="945"/>
    <d v="2020-07-11T07:00:41"/>
    <x v="11"/>
    <x v="3"/>
    <x v="2"/>
    <s v="App Review"/>
    <x v="5"/>
    <n v="9"/>
    <x v="64"/>
    <x v="82"/>
    <x v="67"/>
    <x v="488"/>
    <x v="10"/>
    <x v="2"/>
    <x v="40"/>
  </r>
  <r>
    <n v="947"/>
    <x v="946"/>
    <d v="2022-12-01T08:02:45"/>
    <x v="4"/>
    <x v="0"/>
    <x v="8"/>
    <s v="Customer Support"/>
    <x v="9"/>
    <n v="7"/>
    <x v="74"/>
    <x v="8"/>
    <x v="75"/>
    <x v="727"/>
    <x v="0"/>
    <x v="2"/>
    <x v="92"/>
  </r>
  <r>
    <n v="948"/>
    <x v="947"/>
    <d v="2021-03-29T02:39:52"/>
    <x v="8"/>
    <x v="2"/>
    <x v="0"/>
    <s v="App Review"/>
    <x v="2"/>
    <n v="9"/>
    <x v="90"/>
    <x v="68"/>
    <x v="44"/>
    <x v="473"/>
    <x v="15"/>
    <x v="3"/>
    <x v="33"/>
  </r>
  <r>
    <n v="949"/>
    <x v="948"/>
    <d v="2020-06-14T06:47:09"/>
    <x v="5"/>
    <x v="3"/>
    <x v="10"/>
    <s v="Customer Support"/>
    <x v="5"/>
    <n v="3"/>
    <x v="51"/>
    <x v="18"/>
    <x v="8"/>
    <x v="746"/>
    <x v="11"/>
    <x v="5"/>
    <x v="67"/>
  </r>
  <r>
    <n v="950"/>
    <x v="949"/>
    <d v="2023-02-05T21:46:29"/>
    <x v="9"/>
    <x v="1"/>
    <x v="13"/>
    <s v="Customer Support"/>
    <x v="5"/>
    <n v="1"/>
    <x v="58"/>
    <x v="85"/>
    <x v="57"/>
    <x v="747"/>
    <x v="8"/>
    <x v="0"/>
    <x v="59"/>
  </r>
  <r>
    <n v="951"/>
    <x v="950"/>
    <d v="2022-12-16T14:19:47"/>
    <x v="4"/>
    <x v="0"/>
    <x v="1"/>
    <s v="App Review"/>
    <x v="8"/>
    <n v="6"/>
    <x v="41"/>
    <x v="58"/>
    <x v="100"/>
    <x v="61"/>
    <x v="9"/>
    <x v="5"/>
    <x v="93"/>
  </r>
  <r>
    <n v="952"/>
    <x v="951"/>
    <d v="2021-02-07T10:01:44"/>
    <x v="9"/>
    <x v="2"/>
    <x v="15"/>
    <s v="Survey"/>
    <x v="1"/>
    <n v="3"/>
    <x v="86"/>
    <x v="4"/>
    <x v="63"/>
    <x v="748"/>
    <x v="15"/>
    <x v="2"/>
    <x v="89"/>
  </r>
  <r>
    <n v="953"/>
    <x v="952"/>
    <d v="2021-02-27T00:56:24"/>
    <x v="9"/>
    <x v="2"/>
    <x v="17"/>
    <s v="Customer Support"/>
    <x v="4"/>
    <n v="3"/>
    <x v="99"/>
    <x v="1"/>
    <x v="9"/>
    <x v="184"/>
    <x v="13"/>
    <x v="4"/>
    <x v="6"/>
  </r>
  <r>
    <n v="954"/>
    <x v="953"/>
    <d v="2021-01-06T22:39:25"/>
    <x v="2"/>
    <x v="2"/>
    <x v="19"/>
    <s v="Survey"/>
    <x v="1"/>
    <n v="5"/>
    <x v="22"/>
    <x v="45"/>
    <x v="27"/>
    <x v="749"/>
    <x v="8"/>
    <x v="5"/>
    <x v="3"/>
  </r>
  <r>
    <n v="955"/>
    <x v="954"/>
    <d v="2020-12-01T22:11:00"/>
    <x v="4"/>
    <x v="3"/>
    <x v="19"/>
    <s v="App Review"/>
    <x v="4"/>
    <n v="2"/>
    <x v="51"/>
    <x v="79"/>
    <x v="3"/>
    <x v="460"/>
    <x v="10"/>
    <x v="2"/>
    <x v="97"/>
  </r>
  <r>
    <n v="956"/>
    <x v="955"/>
    <d v="2022-08-02T00:09:36"/>
    <x v="3"/>
    <x v="0"/>
    <x v="17"/>
    <s v="Survey"/>
    <x v="0"/>
    <n v="5"/>
    <x v="21"/>
    <x v="90"/>
    <x v="21"/>
    <x v="750"/>
    <x v="2"/>
    <x v="0"/>
    <x v="94"/>
  </r>
  <r>
    <n v="957"/>
    <x v="956"/>
    <d v="2021-11-24T19:42:57"/>
    <x v="0"/>
    <x v="2"/>
    <x v="11"/>
    <s v="Customer Support"/>
    <x v="0"/>
    <n v="4"/>
    <x v="49"/>
    <x v="90"/>
    <x v="68"/>
    <x v="582"/>
    <x v="5"/>
    <x v="0"/>
    <x v="76"/>
  </r>
  <r>
    <n v="958"/>
    <x v="957"/>
    <d v="2020-08-20T11:51:55"/>
    <x v="3"/>
    <x v="3"/>
    <x v="12"/>
    <s v="Survey"/>
    <x v="9"/>
    <n v="2"/>
    <x v="32"/>
    <x v="92"/>
    <x v="18"/>
    <x v="687"/>
    <x v="11"/>
    <x v="5"/>
    <x v="32"/>
  </r>
  <r>
    <n v="959"/>
    <x v="958"/>
    <d v="2020-06-03T06:45:21"/>
    <x v="5"/>
    <x v="3"/>
    <x v="10"/>
    <s v="App Review"/>
    <x v="1"/>
    <n v="5"/>
    <x v="25"/>
    <x v="69"/>
    <x v="56"/>
    <x v="751"/>
    <x v="7"/>
    <x v="0"/>
    <x v="0"/>
  </r>
  <r>
    <n v="960"/>
    <x v="959"/>
    <d v="2023-04-15T21:34:31"/>
    <x v="7"/>
    <x v="1"/>
    <x v="13"/>
    <s v="Survey"/>
    <x v="2"/>
    <n v="3"/>
    <x v="24"/>
    <x v="20"/>
    <x v="73"/>
    <x v="696"/>
    <x v="16"/>
    <x v="1"/>
    <x v="91"/>
  </r>
  <r>
    <n v="961"/>
    <x v="960"/>
    <d v="2023-08-16T12:45:13"/>
    <x v="3"/>
    <x v="1"/>
    <x v="3"/>
    <s v="App Review"/>
    <x v="9"/>
    <n v="5"/>
    <x v="89"/>
    <x v="56"/>
    <x v="91"/>
    <x v="651"/>
    <x v="6"/>
    <x v="3"/>
    <x v="26"/>
  </r>
  <r>
    <n v="962"/>
    <x v="961"/>
    <d v="2022-07-29T05:43:48"/>
    <x v="11"/>
    <x v="0"/>
    <x v="23"/>
    <s v="App Review"/>
    <x v="3"/>
    <n v="2"/>
    <x v="96"/>
    <x v="68"/>
    <x v="35"/>
    <x v="752"/>
    <x v="1"/>
    <x v="0"/>
    <x v="27"/>
  </r>
  <r>
    <n v="963"/>
    <x v="962"/>
    <d v="2023-01-07T11:15:24"/>
    <x v="2"/>
    <x v="1"/>
    <x v="12"/>
    <s v="Survey"/>
    <x v="2"/>
    <n v="8"/>
    <x v="61"/>
    <x v="18"/>
    <x v="5"/>
    <x v="753"/>
    <x v="16"/>
    <x v="5"/>
    <x v="17"/>
  </r>
  <r>
    <n v="964"/>
    <x v="963"/>
    <d v="2021-11-17T03:41:15"/>
    <x v="0"/>
    <x v="2"/>
    <x v="14"/>
    <s v="Survey"/>
    <x v="6"/>
    <n v="10"/>
    <x v="65"/>
    <x v="11"/>
    <x v="53"/>
    <x v="754"/>
    <x v="12"/>
    <x v="3"/>
    <x v="57"/>
  </r>
  <r>
    <n v="965"/>
    <x v="964"/>
    <d v="2020-08-21T15:33:28"/>
    <x v="3"/>
    <x v="3"/>
    <x v="9"/>
    <s v="Customer Support"/>
    <x v="4"/>
    <n v="3"/>
    <x v="60"/>
    <x v="68"/>
    <x v="75"/>
    <x v="755"/>
    <x v="2"/>
    <x v="4"/>
    <x v="89"/>
  </r>
  <r>
    <n v="966"/>
    <x v="965"/>
    <d v="2020-11-17T12:42:19"/>
    <x v="0"/>
    <x v="3"/>
    <x v="3"/>
    <s v="Survey"/>
    <x v="4"/>
    <n v="4"/>
    <x v="60"/>
    <x v="9"/>
    <x v="96"/>
    <x v="756"/>
    <x v="4"/>
    <x v="1"/>
    <x v="61"/>
  </r>
  <r>
    <n v="967"/>
    <x v="966"/>
    <d v="2022-10-17T23:41:13"/>
    <x v="10"/>
    <x v="0"/>
    <x v="22"/>
    <s v="App Review"/>
    <x v="8"/>
    <n v="1"/>
    <x v="6"/>
    <x v="58"/>
    <x v="68"/>
    <x v="757"/>
    <x v="15"/>
    <x v="1"/>
    <x v="62"/>
  </r>
  <r>
    <n v="968"/>
    <x v="967"/>
    <d v="2021-11-29T15:33:28"/>
    <x v="0"/>
    <x v="2"/>
    <x v="9"/>
    <s v="App Review"/>
    <x v="2"/>
    <n v="5"/>
    <x v="6"/>
    <x v="54"/>
    <x v="62"/>
    <x v="758"/>
    <x v="3"/>
    <x v="1"/>
    <x v="60"/>
  </r>
  <r>
    <n v="969"/>
    <x v="968"/>
    <d v="2021-10-11T01:35:13"/>
    <x v="10"/>
    <x v="2"/>
    <x v="16"/>
    <s v="App Review"/>
    <x v="0"/>
    <n v="9"/>
    <x v="67"/>
    <x v="77"/>
    <x v="65"/>
    <x v="759"/>
    <x v="19"/>
    <x v="4"/>
    <x v="36"/>
  </r>
  <r>
    <n v="970"/>
    <x v="969"/>
    <d v="2023-08-14T19:58:27"/>
    <x v="3"/>
    <x v="1"/>
    <x v="11"/>
    <s v="Survey"/>
    <x v="5"/>
    <n v="10"/>
    <x v="58"/>
    <x v="20"/>
    <x v="31"/>
    <x v="760"/>
    <x v="8"/>
    <x v="3"/>
    <x v="96"/>
  </r>
  <r>
    <n v="971"/>
    <x v="970"/>
    <d v="2023-08-20T05:33:10"/>
    <x v="3"/>
    <x v="1"/>
    <x v="23"/>
    <s v="App Review"/>
    <x v="4"/>
    <n v="5"/>
    <x v="63"/>
    <x v="11"/>
    <x v="87"/>
    <x v="49"/>
    <x v="2"/>
    <x v="2"/>
    <x v="75"/>
  </r>
  <r>
    <n v="972"/>
    <x v="971"/>
    <d v="2023-03-12T08:23:58"/>
    <x v="8"/>
    <x v="1"/>
    <x v="8"/>
    <s v="Survey"/>
    <x v="9"/>
    <n v="1"/>
    <x v="78"/>
    <x v="16"/>
    <x v="82"/>
    <x v="761"/>
    <x v="13"/>
    <x v="3"/>
    <x v="88"/>
  </r>
  <r>
    <n v="973"/>
    <x v="972"/>
    <d v="2022-07-07T02:43:23"/>
    <x v="11"/>
    <x v="0"/>
    <x v="0"/>
    <s v="Survey"/>
    <x v="3"/>
    <n v="9"/>
    <x v="30"/>
    <x v="27"/>
    <x v="99"/>
    <x v="762"/>
    <x v="17"/>
    <x v="4"/>
    <x v="46"/>
  </r>
  <r>
    <n v="974"/>
    <x v="973"/>
    <d v="2020-08-08T07:09:48"/>
    <x v="3"/>
    <x v="3"/>
    <x v="2"/>
    <s v="Customer Support"/>
    <x v="6"/>
    <n v="7"/>
    <x v="5"/>
    <x v="60"/>
    <x v="98"/>
    <x v="586"/>
    <x v="2"/>
    <x v="1"/>
    <x v="16"/>
  </r>
  <r>
    <n v="975"/>
    <x v="974"/>
    <d v="2021-01-09T20:43:04"/>
    <x v="2"/>
    <x v="2"/>
    <x v="4"/>
    <s v="App Review"/>
    <x v="9"/>
    <n v="5"/>
    <x v="88"/>
    <x v="45"/>
    <x v="66"/>
    <x v="427"/>
    <x v="14"/>
    <x v="3"/>
    <x v="86"/>
  </r>
  <r>
    <n v="976"/>
    <x v="975"/>
    <d v="2020-10-07T17:31:09"/>
    <x v="10"/>
    <x v="3"/>
    <x v="21"/>
    <s v="Survey"/>
    <x v="2"/>
    <n v="8"/>
    <x v="73"/>
    <x v="75"/>
    <x v="61"/>
    <x v="272"/>
    <x v="2"/>
    <x v="0"/>
    <x v="69"/>
  </r>
  <r>
    <n v="977"/>
    <x v="976"/>
    <d v="2021-01-14T01:40:20"/>
    <x v="2"/>
    <x v="2"/>
    <x v="16"/>
    <s v="App Review"/>
    <x v="9"/>
    <n v="2"/>
    <x v="32"/>
    <x v="74"/>
    <x v="40"/>
    <x v="763"/>
    <x v="9"/>
    <x v="2"/>
    <x v="17"/>
  </r>
  <r>
    <n v="978"/>
    <x v="977"/>
    <d v="2020-06-11T16:25:32"/>
    <x v="5"/>
    <x v="3"/>
    <x v="18"/>
    <s v="App Review"/>
    <x v="3"/>
    <n v="10"/>
    <x v="33"/>
    <x v="38"/>
    <x v="71"/>
    <x v="764"/>
    <x v="5"/>
    <x v="2"/>
    <x v="90"/>
  </r>
  <r>
    <n v="979"/>
    <x v="978"/>
    <d v="2021-03-16T06:18:22"/>
    <x v="8"/>
    <x v="2"/>
    <x v="10"/>
    <s v="App Review"/>
    <x v="0"/>
    <n v="3"/>
    <x v="50"/>
    <x v="91"/>
    <x v="53"/>
    <x v="37"/>
    <x v="15"/>
    <x v="2"/>
    <x v="98"/>
  </r>
  <r>
    <n v="980"/>
    <x v="979"/>
    <d v="2020-10-17T03:18:59"/>
    <x v="10"/>
    <x v="3"/>
    <x v="14"/>
    <s v="Customer Support"/>
    <x v="5"/>
    <n v="1"/>
    <x v="58"/>
    <x v="43"/>
    <x v="55"/>
    <x v="765"/>
    <x v="16"/>
    <x v="1"/>
    <x v="99"/>
  </r>
  <r>
    <n v="981"/>
    <x v="980"/>
    <d v="2021-09-28T09:11:02"/>
    <x v="6"/>
    <x v="2"/>
    <x v="20"/>
    <s v="Survey"/>
    <x v="0"/>
    <n v="9"/>
    <x v="87"/>
    <x v="94"/>
    <x v="33"/>
    <x v="129"/>
    <x v="0"/>
    <x v="0"/>
    <x v="81"/>
  </r>
  <r>
    <n v="982"/>
    <x v="981"/>
    <d v="2023-02-17T13:06:10"/>
    <x v="9"/>
    <x v="1"/>
    <x v="5"/>
    <s v="App Review"/>
    <x v="7"/>
    <n v="8"/>
    <x v="91"/>
    <x v="25"/>
    <x v="49"/>
    <x v="766"/>
    <x v="11"/>
    <x v="2"/>
    <x v="81"/>
  </r>
  <r>
    <n v="983"/>
    <x v="982"/>
    <d v="2021-03-13T17:01:11"/>
    <x v="8"/>
    <x v="2"/>
    <x v="21"/>
    <s v="Customer Support"/>
    <x v="2"/>
    <n v="5"/>
    <x v="15"/>
    <x v="44"/>
    <x v="35"/>
    <x v="417"/>
    <x v="6"/>
    <x v="5"/>
    <x v="69"/>
  </r>
  <r>
    <n v="984"/>
    <x v="983"/>
    <d v="2021-01-26T16:04:50"/>
    <x v="2"/>
    <x v="2"/>
    <x v="18"/>
    <s v="App Review"/>
    <x v="3"/>
    <n v="5"/>
    <x v="84"/>
    <x v="77"/>
    <x v="64"/>
    <x v="767"/>
    <x v="9"/>
    <x v="1"/>
    <x v="30"/>
  </r>
  <r>
    <n v="985"/>
    <x v="984"/>
    <d v="2022-06-25T15:33:33"/>
    <x v="5"/>
    <x v="0"/>
    <x v="9"/>
    <s v="Customer Support"/>
    <x v="9"/>
    <n v="10"/>
    <x v="43"/>
    <x v="49"/>
    <x v="74"/>
    <x v="768"/>
    <x v="19"/>
    <x v="2"/>
    <x v="74"/>
  </r>
  <r>
    <n v="986"/>
    <x v="985"/>
    <d v="2020-07-11T04:55:47"/>
    <x v="11"/>
    <x v="3"/>
    <x v="6"/>
    <s v="App Review"/>
    <x v="2"/>
    <n v="8"/>
    <x v="14"/>
    <x v="21"/>
    <x v="77"/>
    <x v="61"/>
    <x v="0"/>
    <x v="5"/>
    <x v="77"/>
  </r>
  <r>
    <n v="987"/>
    <x v="986"/>
    <d v="2022-02-26T21:50:07"/>
    <x v="9"/>
    <x v="0"/>
    <x v="13"/>
    <s v="Customer Support"/>
    <x v="2"/>
    <n v="4"/>
    <x v="100"/>
    <x v="43"/>
    <x v="32"/>
    <x v="769"/>
    <x v="12"/>
    <x v="5"/>
    <x v="35"/>
  </r>
  <r>
    <n v="988"/>
    <x v="987"/>
    <d v="2021-05-04T22:32:26"/>
    <x v="1"/>
    <x v="2"/>
    <x v="19"/>
    <s v="Survey"/>
    <x v="5"/>
    <n v="1"/>
    <x v="13"/>
    <x v="9"/>
    <x v="20"/>
    <x v="770"/>
    <x v="17"/>
    <x v="4"/>
    <x v="22"/>
  </r>
  <r>
    <n v="989"/>
    <x v="988"/>
    <d v="2020-05-23T21:05:22"/>
    <x v="1"/>
    <x v="3"/>
    <x v="13"/>
    <s v="App Review"/>
    <x v="9"/>
    <n v="3"/>
    <x v="71"/>
    <x v="0"/>
    <x v="67"/>
    <x v="771"/>
    <x v="19"/>
    <x v="5"/>
    <x v="73"/>
  </r>
  <r>
    <n v="990"/>
    <x v="989"/>
    <d v="2022-12-01T01:00:20"/>
    <x v="4"/>
    <x v="0"/>
    <x v="16"/>
    <s v="Survey"/>
    <x v="2"/>
    <n v="5"/>
    <x v="39"/>
    <x v="96"/>
    <x v="70"/>
    <x v="285"/>
    <x v="17"/>
    <x v="0"/>
    <x v="52"/>
  </r>
  <r>
    <n v="991"/>
    <x v="990"/>
    <d v="2023-04-23T20:33:32"/>
    <x v="7"/>
    <x v="1"/>
    <x v="4"/>
    <s v="Customer Support"/>
    <x v="7"/>
    <n v="8"/>
    <x v="7"/>
    <x v="99"/>
    <x v="92"/>
    <x v="103"/>
    <x v="16"/>
    <x v="1"/>
    <x v="38"/>
  </r>
  <r>
    <n v="992"/>
    <x v="991"/>
    <d v="2022-08-15T05:56:14"/>
    <x v="3"/>
    <x v="0"/>
    <x v="23"/>
    <s v="Survey"/>
    <x v="0"/>
    <n v="10"/>
    <x v="56"/>
    <x v="35"/>
    <x v="60"/>
    <x v="772"/>
    <x v="12"/>
    <x v="3"/>
    <x v="46"/>
  </r>
  <r>
    <n v="993"/>
    <x v="992"/>
    <d v="2021-03-05T11:45:26"/>
    <x v="8"/>
    <x v="2"/>
    <x v="12"/>
    <s v="Customer Support"/>
    <x v="9"/>
    <n v="4"/>
    <x v="92"/>
    <x v="62"/>
    <x v="50"/>
    <x v="303"/>
    <x v="10"/>
    <x v="1"/>
    <x v="79"/>
  </r>
  <r>
    <n v="994"/>
    <x v="993"/>
    <d v="2020-05-30T16:51:31"/>
    <x v="1"/>
    <x v="3"/>
    <x v="18"/>
    <s v="Survey"/>
    <x v="8"/>
    <n v="9"/>
    <x v="56"/>
    <x v="15"/>
    <x v="44"/>
    <x v="773"/>
    <x v="18"/>
    <x v="1"/>
    <x v="40"/>
  </r>
  <r>
    <n v="995"/>
    <x v="994"/>
    <d v="2023-03-30T18:44:03"/>
    <x v="8"/>
    <x v="1"/>
    <x v="7"/>
    <s v="Customer Support"/>
    <x v="2"/>
    <n v="7"/>
    <x v="3"/>
    <x v="38"/>
    <x v="43"/>
    <x v="536"/>
    <x v="17"/>
    <x v="3"/>
    <x v="94"/>
  </r>
  <r>
    <n v="996"/>
    <x v="995"/>
    <d v="2020-01-02T02:50:33"/>
    <x v="2"/>
    <x v="3"/>
    <x v="0"/>
    <s v="Survey"/>
    <x v="4"/>
    <n v="4"/>
    <x v="51"/>
    <x v="93"/>
    <x v="52"/>
    <x v="774"/>
    <x v="15"/>
    <x v="3"/>
    <x v="4"/>
  </r>
  <r>
    <n v="997"/>
    <x v="996"/>
    <d v="2020-08-13T20:54:38"/>
    <x v="3"/>
    <x v="3"/>
    <x v="4"/>
    <s v="Customer Support"/>
    <x v="6"/>
    <n v="9"/>
    <x v="4"/>
    <x v="77"/>
    <x v="92"/>
    <x v="775"/>
    <x v="12"/>
    <x v="3"/>
    <x v="93"/>
  </r>
  <r>
    <n v="998"/>
    <x v="997"/>
    <d v="2021-05-15T19:44:04"/>
    <x v="1"/>
    <x v="2"/>
    <x v="11"/>
    <s v="Customer Support"/>
    <x v="3"/>
    <n v="6"/>
    <x v="53"/>
    <x v="70"/>
    <x v="59"/>
    <x v="776"/>
    <x v="2"/>
    <x v="1"/>
    <x v="77"/>
  </r>
  <r>
    <n v="999"/>
    <x v="998"/>
    <d v="2020-03-19T09:05:55"/>
    <x v="8"/>
    <x v="3"/>
    <x v="20"/>
    <s v="App Review"/>
    <x v="5"/>
    <n v="7"/>
    <x v="31"/>
    <x v="59"/>
    <x v="31"/>
    <x v="777"/>
    <x v="2"/>
    <x v="1"/>
    <x v="4"/>
  </r>
  <r>
    <n v="1000"/>
    <x v="999"/>
    <d v="2020-08-18T02:58:53"/>
    <x v="3"/>
    <x v="3"/>
    <x v="0"/>
    <s v="Customer Support"/>
    <x v="7"/>
    <n v="10"/>
    <x v="17"/>
    <x v="57"/>
    <x v="50"/>
    <x v="778"/>
    <x v="8"/>
    <x v="3"/>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9A00A1-58D0-430C-8304-F02E573FEE2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6:L7" firstHeaderRow="0" firstDataRow="1" firstDataCol="0"/>
  <pivotFields count="16">
    <pivotField showAll="0"/>
    <pivotField showAll="0"/>
    <pivotField numFmtId="164" showAll="0"/>
    <pivotField showAll="0"/>
    <pivotField showAll="0"/>
    <pivotField numFmtId="1" showAll="0"/>
    <pivotField showAll="0"/>
    <pivotField showAll="0"/>
    <pivotField showAll="0"/>
    <pivotField numFmtId="9"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Cart_Additions" fld="14" baseField="0" baseItem="0"/>
    <dataField name="Sum of Checkout_Progress"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E33EBC-718D-473A-B87A-89C2F846D4DC}" name="SUMMARY" cacheId="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8" firstHeaderRow="1" firstDataRow="1" firstDataCol="1"/>
  <pivotFields count="16">
    <pivotField dataField="1" showAll="0"/>
    <pivotField showAll="0">
      <items count="1001">
        <item x="227"/>
        <item x="342"/>
        <item x="168"/>
        <item x="941"/>
        <item x="422"/>
        <item x="161"/>
        <item x="902"/>
        <item x="496"/>
        <item x="890"/>
        <item x="755"/>
        <item x="858"/>
        <item x="132"/>
        <item x="322"/>
        <item x="328"/>
        <item x="264"/>
        <item x="951"/>
        <item x="71"/>
        <item x="391"/>
        <item x="904"/>
        <item x="953"/>
        <item x="397"/>
        <item x="612"/>
        <item x="202"/>
        <item x="460"/>
        <item x="988"/>
        <item x="327"/>
        <item x="571"/>
        <item x="343"/>
        <item x="201"/>
        <item x="975"/>
        <item x="396"/>
        <item x="275"/>
        <item x="533"/>
        <item x="670"/>
        <item x="814"/>
        <item x="432"/>
        <item x="524"/>
        <item x="931"/>
        <item x="741"/>
        <item x="556"/>
        <item x="850"/>
        <item x="723"/>
        <item x="13"/>
        <item x="5"/>
        <item x="235"/>
        <item x="642"/>
        <item x="862"/>
        <item x="898"/>
        <item x="112"/>
        <item x="125"/>
        <item x="353"/>
        <item x="729"/>
        <item x="401"/>
        <item x="601"/>
        <item x="553"/>
        <item x="233"/>
        <item x="708"/>
        <item x="332"/>
        <item x="75"/>
        <item x="699"/>
        <item x="805"/>
        <item x="696"/>
        <item x="68"/>
        <item x="119"/>
        <item x="673"/>
        <item x="46"/>
        <item x="515"/>
        <item x="228"/>
        <item x="938"/>
        <item x="543"/>
        <item x="689"/>
        <item x="610"/>
        <item x="620"/>
        <item x="102"/>
        <item x="608"/>
        <item x="255"/>
        <item x="384"/>
        <item x="453"/>
        <item x="398"/>
        <item x="675"/>
        <item x="259"/>
        <item x="968"/>
        <item x="362"/>
        <item x="174"/>
        <item x="871"/>
        <item x="643"/>
        <item x="100"/>
        <item x="569"/>
        <item x="542"/>
        <item x="698"/>
        <item x="487"/>
        <item x="198"/>
        <item x="411"/>
        <item x="4"/>
        <item x="476"/>
        <item x="509"/>
        <item x="977"/>
        <item x="72"/>
        <item x="336"/>
        <item x="719"/>
        <item x="114"/>
        <item x="876"/>
        <item x="138"/>
        <item x="412"/>
        <item x="819"/>
        <item x="229"/>
        <item x="526"/>
        <item x="869"/>
        <item x="681"/>
        <item x="616"/>
        <item x="443"/>
        <item x="948"/>
        <item x="338"/>
        <item x="967"/>
        <item x="182"/>
        <item x="288"/>
        <item x="344"/>
        <item x="121"/>
        <item x="582"/>
        <item x="59"/>
        <item x="437"/>
        <item x="231"/>
        <item x="996"/>
        <item x="303"/>
        <item x="307"/>
        <item x="531"/>
        <item x="521"/>
        <item x="239"/>
        <item x="785"/>
        <item x="692"/>
        <item x="196"/>
        <item x="500"/>
        <item x="874"/>
        <item x="927"/>
        <item x="958"/>
        <item x="115"/>
        <item x="717"/>
        <item x="34"/>
        <item x="527"/>
        <item x="147"/>
        <item x="258"/>
        <item x="544"/>
        <item x="545"/>
        <item x="435"/>
        <item x="981"/>
        <item x="368"/>
        <item x="853"/>
        <item x="492"/>
        <item x="731"/>
        <item x="529"/>
        <item x="707"/>
        <item x="485"/>
        <item x="47"/>
        <item x="369"/>
        <item x="470"/>
        <item x="139"/>
        <item x="480"/>
        <item x="160"/>
        <item x="488"/>
        <item x="215"/>
        <item x="512"/>
        <item x="791"/>
        <item x="252"/>
        <item x="572"/>
        <item x="803"/>
        <item x="309"/>
        <item x="379"/>
        <item x="688"/>
        <item x="710"/>
        <item x="907"/>
        <item x="591"/>
        <item x="638"/>
        <item x="813"/>
        <item x="758"/>
        <item x="21"/>
        <item x="296"/>
        <item x="562"/>
        <item x="777"/>
        <item x="17"/>
        <item x="690"/>
        <item x="377"/>
        <item x="262"/>
        <item x="576"/>
        <item x="142"/>
        <item x="832"/>
        <item x="91"/>
        <item x="714"/>
        <item x="662"/>
        <item x="406"/>
        <item x="671"/>
        <item x="548"/>
        <item x="256"/>
        <item x="905"/>
        <item x="145"/>
        <item x="193"/>
        <item x="830"/>
        <item x="824"/>
        <item x="863"/>
        <item x="483"/>
        <item x="455"/>
        <item x="442"/>
        <item x="999"/>
        <item x="939"/>
        <item x="961"/>
        <item x="839"/>
        <item x="302"/>
        <item x="274"/>
        <item x="181"/>
        <item x="392"/>
        <item x="122"/>
        <item x="312"/>
        <item x="67"/>
        <item x="197"/>
        <item x="541"/>
        <item x="589"/>
        <item x="23"/>
        <item x="144"/>
        <item x="218"/>
        <item x="912"/>
        <item x="845"/>
        <item x="841"/>
        <item x="872"/>
        <item x="881"/>
        <item x="156"/>
        <item x="547"/>
        <item x="350"/>
        <item x="399"/>
        <item x="217"/>
        <item x="621"/>
        <item x="366"/>
        <item x="809"/>
        <item x="764"/>
        <item x="266"/>
        <item x="69"/>
        <item x="207"/>
        <item x="250"/>
        <item x="873"/>
        <item x="972"/>
        <item x="18"/>
        <item x="715"/>
        <item x="339"/>
        <item x="106"/>
        <item x="2"/>
        <item x="855"/>
        <item x="669"/>
        <item x="767"/>
        <item x="634"/>
        <item x="110"/>
        <item x="860"/>
        <item x="120"/>
        <item x="329"/>
        <item x="806"/>
        <item x="155"/>
        <item x="98"/>
        <item x="519"/>
        <item x="779"/>
        <item x="62"/>
        <item x="260"/>
        <item x="879"/>
        <item x="679"/>
        <item x="754"/>
        <item x="867"/>
        <item x="979"/>
        <item x="762"/>
        <item x="574"/>
        <item x="861"/>
        <item x="140"/>
        <item x="736"/>
        <item x="277"/>
        <item x="984"/>
        <item x="917"/>
        <item x="124"/>
        <item x="650"/>
        <item x="325"/>
        <item x="383"/>
        <item x="73"/>
        <item x="408"/>
        <item x="272"/>
        <item x="751"/>
        <item x="538"/>
        <item x="783"/>
        <item x="768"/>
        <item x="57"/>
        <item x="885"/>
        <item x="450"/>
        <item x="829"/>
        <item x="113"/>
        <item x="305"/>
        <item x="823"/>
        <item x="742"/>
        <item x="505"/>
        <item x="45"/>
        <item x="749"/>
        <item x="757"/>
        <item x="846"/>
        <item x="960"/>
        <item x="438"/>
        <item x="840"/>
        <item x="172"/>
        <item x="997"/>
        <item x="730"/>
        <item x="686"/>
        <item x="89"/>
        <item x="695"/>
        <item x="163"/>
        <item x="659"/>
        <item x="494"/>
        <item x="778"/>
        <item x="722"/>
        <item x="964"/>
        <item x="117"/>
        <item x="101"/>
        <item x="923"/>
        <item x="444"/>
        <item x="410"/>
        <item x="293"/>
        <item x="693"/>
        <item x="468"/>
        <item x="326"/>
        <item x="242"/>
        <item x="756"/>
        <item x="475"/>
        <item x="557"/>
        <item x="622"/>
        <item x="35"/>
        <item x="629"/>
        <item x="126"/>
        <item x="595"/>
        <item x="130"/>
        <item x="916"/>
        <item x="782"/>
        <item x="457"/>
        <item x="87"/>
        <item x="129"/>
        <item x="646"/>
        <item x="92"/>
        <item x="899"/>
        <item x="807"/>
        <item x="304"/>
        <item x="324"/>
        <item x="774"/>
        <item x="466"/>
        <item x="415"/>
        <item x="887"/>
        <item x="637"/>
        <item x="566"/>
        <item x="294"/>
        <item x="602"/>
        <item x="942"/>
        <item x="214"/>
        <item x="308"/>
        <item x="219"/>
        <item x="759"/>
        <item x="565"/>
        <item x="711"/>
        <item x="11"/>
        <item x="463"/>
        <item x="9"/>
        <item x="795"/>
        <item x="587"/>
        <item x="486"/>
        <item x="563"/>
        <item x="15"/>
        <item x="995"/>
        <item x="381"/>
        <item x="718"/>
        <item x="502"/>
        <item x="687"/>
        <item x="436"/>
        <item x="81"/>
        <item x="169"/>
        <item x="65"/>
        <item x="697"/>
        <item x="281"/>
        <item x="464"/>
        <item x="186"/>
        <item x="349"/>
        <item x="107"/>
        <item x="431"/>
        <item x="300"/>
        <item x="535"/>
        <item x="409"/>
        <item x="766"/>
        <item x="668"/>
        <item x="419"/>
        <item x="843"/>
        <item x="285"/>
        <item x="37"/>
        <item x="210"/>
        <item x="534"/>
        <item x="491"/>
        <item x="387"/>
        <item x="28"/>
        <item x="310"/>
        <item x="103"/>
        <item x="704"/>
        <item x="614"/>
        <item x="891"/>
        <item x="594"/>
        <item x="27"/>
        <item x="753"/>
        <item x="393"/>
        <item x="257"/>
        <item x="348"/>
        <item x="636"/>
        <item x="234"/>
        <item x="279"/>
        <item x="153"/>
        <item x="613"/>
        <item x="474"/>
        <item x="552"/>
        <item x="925"/>
        <item x="41"/>
        <item x="418"/>
        <item x="998"/>
        <item x="389"/>
        <item x="42"/>
        <item x="357"/>
        <item x="525"/>
        <item x="429"/>
        <item x="812"/>
        <item x="919"/>
        <item x="851"/>
        <item x="48"/>
        <item x="240"/>
        <item x="738"/>
        <item x="424"/>
        <item x="3"/>
        <item x="504"/>
        <item x="991"/>
        <item x="148"/>
        <item x="817"/>
        <item x="495"/>
        <item x="133"/>
        <item x="25"/>
        <item x="53"/>
        <item x="921"/>
        <item x="770"/>
        <item x="798"/>
        <item x="38"/>
        <item x="937"/>
        <item x="175"/>
        <item x="765"/>
        <item x="724"/>
        <item x="420"/>
        <item x="537"/>
        <item x="320"/>
        <item x="775"/>
        <item x="963"/>
        <item x="826"/>
        <item x="465"/>
        <item x="451"/>
        <item x="149"/>
        <item x="407"/>
        <item x="10"/>
        <item x="554"/>
        <item x="44"/>
        <item x="992"/>
        <item x="337"/>
        <item x="428"/>
        <item x="378"/>
        <item x="624"/>
        <item x="936"/>
        <item x="171"/>
        <item x="385"/>
        <item x="732"/>
        <item x="298"/>
        <item x="16"/>
        <item x="888"/>
        <item x="261"/>
        <item x="928"/>
        <item x="263"/>
        <item x="909"/>
        <item x="90"/>
        <item x="834"/>
        <item x="880"/>
        <item x="518"/>
        <item x="395"/>
        <item x="14"/>
        <item x="236"/>
        <item x="664"/>
        <item x="425"/>
        <item x="183"/>
        <item x="804"/>
        <item x="924"/>
        <item x="164"/>
        <item x="416"/>
        <item x="364"/>
        <item x="472"/>
        <item x="56"/>
        <item x="577"/>
        <item x="772"/>
        <item x="743"/>
        <item x="83"/>
        <item x="560"/>
        <item x="797"/>
        <item x="301"/>
        <item x="913"/>
        <item x="212"/>
        <item x="592"/>
        <item x="720"/>
        <item x="680"/>
        <item x="467"/>
        <item x="970"/>
        <item x="287"/>
        <item x="654"/>
        <item x="170"/>
        <item x="370"/>
        <item x="51"/>
        <item x="440"/>
        <item x="672"/>
        <item x="649"/>
        <item x="316"/>
        <item x="511"/>
        <item x="607"/>
        <item x="99"/>
        <item x="238"/>
        <item x="683"/>
        <item x="784"/>
        <item x="208"/>
        <item x="800"/>
        <item x="794"/>
        <item x="105"/>
        <item x="626"/>
        <item x="866"/>
        <item x="694"/>
        <item x="136"/>
        <item x="652"/>
        <item x="632"/>
        <item x="684"/>
        <item x="667"/>
        <item x="831"/>
        <item x="568"/>
        <item x="555"/>
        <item x="434"/>
        <item x="447"/>
        <item x="26"/>
        <item x="462"/>
        <item x="319"/>
        <item x="340"/>
        <item x="360"/>
        <item x="735"/>
        <item x="206"/>
        <item x="781"/>
        <item x="539"/>
        <item x="959"/>
        <item x="427"/>
        <item x="146"/>
        <item x="838"/>
        <item x="793"/>
        <item x="702"/>
        <item x="192"/>
        <item x="918"/>
        <item x="877"/>
        <item x="317"/>
        <item x="878"/>
        <item x="209"/>
        <item x="278"/>
        <item x="792"/>
        <item x="965"/>
        <item x="224"/>
        <item x="230"/>
        <item x="868"/>
        <item x="166"/>
        <item x="801"/>
        <item x="433"/>
        <item x="501"/>
        <item x="630"/>
        <item x="883"/>
        <item x="200"/>
        <item x="551"/>
        <item x="314"/>
        <item x="978"/>
        <item x="52"/>
        <item x="268"/>
        <item x="657"/>
        <item x="40"/>
        <item x="375"/>
        <item x="575"/>
        <item x="39"/>
        <item x="747"/>
        <item x="33"/>
        <item x="674"/>
        <item x="458"/>
        <item x="558"/>
        <item x="641"/>
        <item x="950"/>
        <item x="334"/>
        <item x="709"/>
        <item x="347"/>
        <item x="423"/>
        <item x="573"/>
        <item x="376"/>
        <item x="273"/>
        <item x="727"/>
        <item x="355"/>
        <item x="111"/>
        <item x="123"/>
        <item x="199"/>
        <item x="405"/>
        <item x="247"/>
        <item x="70"/>
        <item x="619"/>
        <item x="141"/>
        <item x="802"/>
        <item x="934"/>
        <item x="567"/>
        <item x="162"/>
        <item x="85"/>
        <item x="254"/>
        <item x="628"/>
        <item x="137"/>
        <item x="661"/>
        <item x="341"/>
        <item x="705"/>
        <item x="402"/>
        <item x="446"/>
        <item x="600"/>
        <item x="744"/>
        <item x="956"/>
        <item x="371"/>
        <item x="473"/>
        <item x="920"/>
        <item x="241"/>
        <item x="430"/>
        <item x="651"/>
        <item x="490"/>
        <item x="159"/>
        <item x="740"/>
        <item x="32"/>
        <item x="974"/>
        <item x="270"/>
        <item x="22"/>
        <item x="221"/>
        <item x="926"/>
        <item x="365"/>
        <item x="536"/>
        <item x="943"/>
        <item x="700"/>
        <item x="969"/>
        <item x="590"/>
        <item x="189"/>
        <item x="390"/>
        <item x="886"/>
        <item x="461"/>
        <item x="179"/>
        <item x="88"/>
        <item x="374"/>
        <item x="222"/>
        <item x="49"/>
        <item x="605"/>
        <item x="367"/>
        <item x="903"/>
        <item x="96"/>
        <item x="955"/>
        <item x="79"/>
        <item x="962"/>
        <item x="361"/>
        <item x="666"/>
        <item x="532"/>
        <item x="282"/>
        <item x="134"/>
        <item x="143"/>
        <item x="691"/>
        <item x="386"/>
        <item x="330"/>
        <item x="842"/>
        <item x="248"/>
        <item x="983"/>
        <item x="808"/>
        <item x="911"/>
        <item x="74"/>
        <item x="31"/>
        <item x="989"/>
        <item x="283"/>
        <item x="820"/>
        <item x="109"/>
        <item x="915"/>
        <item x="833"/>
        <item x="597"/>
        <item x="859"/>
        <item x="618"/>
        <item x="596"/>
        <item x="810"/>
        <item x="633"/>
        <item x="394"/>
        <item x="177"/>
        <item x="449"/>
        <item x="84"/>
        <item x="828"/>
        <item x="93"/>
        <item x="625"/>
        <item x="606"/>
        <item x="929"/>
        <item x="30"/>
        <item x="479"/>
        <item x="24"/>
        <item x="865"/>
        <item x="682"/>
        <item x="825"/>
        <item x="570"/>
        <item x="896"/>
        <item x="658"/>
        <item x="173"/>
        <item x="489"/>
        <item x="280"/>
        <item x="204"/>
        <item x="957"/>
        <item x="404"/>
        <item x="947"/>
        <item x="583"/>
        <item x="180"/>
        <item x="906"/>
        <item x="359"/>
        <item x="506"/>
        <item x="639"/>
        <item x="611"/>
        <item x="648"/>
        <item x="889"/>
        <item x="581"/>
        <item x="864"/>
        <item x="482"/>
        <item x="540"/>
        <item x="517"/>
        <item x="954"/>
        <item x="897"/>
        <item x="36"/>
        <item x="663"/>
        <item x="609"/>
        <item x="945"/>
        <item x="882"/>
        <item x="790"/>
        <item x="151"/>
        <item x="194"/>
        <item x="857"/>
        <item x="875"/>
        <item x="191"/>
        <item x="627"/>
        <item x="586"/>
        <item x="454"/>
        <item x="844"/>
        <item x="763"/>
        <item x="737"/>
        <item x="493"/>
        <item x="815"/>
        <item x="477"/>
        <item x="676"/>
        <item x="1"/>
        <item x="150"/>
        <item x="748"/>
        <item x="745"/>
        <item x="421"/>
        <item x="292"/>
        <item x="77"/>
        <item x="733"/>
        <item x="656"/>
        <item x="780"/>
        <item x="985"/>
        <item x="837"/>
        <item x="245"/>
        <item x="311"/>
        <item x="95"/>
        <item x="546"/>
        <item x="930"/>
        <item x="220"/>
        <item x="232"/>
        <item x="97"/>
        <item x="980"/>
        <item x="603"/>
        <item x="414"/>
        <item x="388"/>
        <item x="836"/>
        <item x="128"/>
        <item x="244"/>
        <item x="615"/>
        <item x="187"/>
        <item x="893"/>
        <item x="835"/>
        <item x="188"/>
        <item x="469"/>
        <item x="216"/>
        <item x="135"/>
        <item x="799"/>
        <item x="771"/>
        <item x="363"/>
        <item x="549"/>
        <item x="321"/>
        <item x="246"/>
        <item x="382"/>
        <item x="354"/>
        <item x="994"/>
        <item x="508"/>
        <item x="63"/>
        <item x="579"/>
        <item x="448"/>
        <item x="952"/>
        <item x="821"/>
        <item x="445"/>
        <item x="380"/>
        <item x="94"/>
        <item x="313"/>
        <item x="901"/>
        <item x="940"/>
        <item x="971"/>
        <item x="713"/>
        <item x="739"/>
        <item x="721"/>
        <item x="20"/>
        <item x="291"/>
        <item x="497"/>
        <item x="895"/>
        <item x="635"/>
        <item x="816"/>
        <item x="530"/>
        <item x="987"/>
        <item x="426"/>
        <item x="644"/>
        <item x="510"/>
        <item x="528"/>
        <item x="933"/>
        <item x="982"/>
        <item x="752"/>
        <item x="351"/>
        <item x="237"/>
        <item x="211"/>
        <item x="299"/>
        <item x="584"/>
        <item x="523"/>
        <item x="80"/>
        <item x="716"/>
        <item x="225"/>
        <item x="43"/>
        <item x="734"/>
        <item x="746"/>
        <item x="276"/>
        <item x="910"/>
        <item x="559"/>
        <item x="750"/>
        <item x="55"/>
        <item x="949"/>
        <item x="701"/>
        <item x="514"/>
        <item x="290"/>
        <item x="0"/>
        <item x="439"/>
        <item x="513"/>
        <item x="400"/>
        <item x="64"/>
        <item x="854"/>
        <item x="213"/>
        <item x="8"/>
        <item x="655"/>
        <item x="593"/>
        <item x="550"/>
        <item x="251"/>
        <item x="178"/>
        <item x="165"/>
        <item x="498"/>
        <item x="848"/>
        <item x="76"/>
        <item x="345"/>
        <item x="184"/>
        <item x="61"/>
        <item x="811"/>
        <item x="195"/>
        <item x="54"/>
        <item x="849"/>
        <item x="520"/>
        <item x="108"/>
        <item x="856"/>
        <item x="561"/>
        <item x="318"/>
        <item x="50"/>
        <item x="760"/>
        <item x="966"/>
        <item x="226"/>
        <item x="914"/>
        <item x="884"/>
        <item x="284"/>
        <item x="578"/>
        <item x="908"/>
        <item x="773"/>
        <item x="157"/>
        <item x="190"/>
        <item x="653"/>
        <item x="205"/>
        <item x="456"/>
        <item x="253"/>
        <item x="269"/>
        <item x="993"/>
        <item x="265"/>
        <item x="167"/>
        <item x="58"/>
        <item x="598"/>
        <item x="459"/>
        <item x="499"/>
        <item x="306"/>
        <item x="665"/>
        <item x="484"/>
        <item x="471"/>
        <item x="677"/>
        <item x="7"/>
        <item x="503"/>
        <item x="413"/>
        <item x="976"/>
        <item x="333"/>
        <item x="645"/>
        <item x="787"/>
        <item x="685"/>
        <item x="932"/>
        <item x="894"/>
        <item x="769"/>
        <item x="585"/>
        <item x="441"/>
        <item x="706"/>
        <item x="154"/>
        <item x="131"/>
        <item x="66"/>
        <item x="203"/>
        <item x="522"/>
        <item x="516"/>
        <item x="295"/>
        <item x="660"/>
        <item x="60"/>
        <item x="29"/>
        <item x="728"/>
        <item x="588"/>
        <item x="481"/>
        <item x="19"/>
        <item x="6"/>
        <item x="452"/>
        <item x="223"/>
        <item x="358"/>
        <item x="990"/>
        <item x="352"/>
        <item x="946"/>
        <item x="788"/>
        <item x="944"/>
        <item x="796"/>
        <item x="86"/>
        <item x="822"/>
        <item x="678"/>
        <item x="127"/>
        <item x="118"/>
        <item x="507"/>
        <item x="786"/>
        <item x="818"/>
        <item x="331"/>
        <item x="478"/>
        <item x="986"/>
        <item x="564"/>
        <item x="323"/>
        <item x="726"/>
        <item x="78"/>
        <item x="116"/>
        <item x="703"/>
        <item x="289"/>
        <item x="604"/>
        <item x="647"/>
        <item x="900"/>
        <item x="243"/>
        <item x="935"/>
        <item x="417"/>
        <item x="373"/>
        <item x="335"/>
        <item x="922"/>
        <item x="852"/>
        <item x="870"/>
        <item x="761"/>
        <item x="623"/>
        <item x="892"/>
        <item x="725"/>
        <item x="599"/>
        <item x="973"/>
        <item x="346"/>
        <item x="789"/>
        <item x="712"/>
        <item x="827"/>
        <item x="286"/>
        <item x="158"/>
        <item x="297"/>
        <item x="403"/>
        <item x="356"/>
        <item x="104"/>
        <item x="617"/>
        <item x="776"/>
        <item x="185"/>
        <item x="267"/>
        <item x="12"/>
        <item x="271"/>
        <item x="152"/>
        <item x="82"/>
        <item x="580"/>
        <item x="847"/>
        <item x="640"/>
        <item x="631"/>
        <item x="249"/>
        <item x="372"/>
        <item x="315"/>
        <item x="176"/>
        <item t="default"/>
      </items>
    </pivotField>
    <pivotField numFmtId="164" showAll="0"/>
    <pivotField showAll="0">
      <items count="13">
        <item x="2"/>
        <item x="9"/>
        <item x="8"/>
        <item x="7"/>
        <item x="1"/>
        <item x="5"/>
        <item x="11"/>
        <item x="3"/>
        <item x="6"/>
        <item x="10"/>
        <item x="0"/>
        <item x="4"/>
        <item t="default"/>
      </items>
    </pivotField>
    <pivotField showAll="0">
      <items count="5">
        <item x="3"/>
        <item x="2"/>
        <item x="0"/>
        <item x="1"/>
        <item t="default"/>
      </items>
    </pivotField>
    <pivotField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pivotField showAll="0"/>
    <pivotField dataField="1" showAll="0"/>
    <pivotField dataField="1"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dataField="1" showAll="0">
      <items count="102">
        <item x="33"/>
        <item x="82"/>
        <item x="25"/>
        <item x="52"/>
        <item x="21"/>
        <item x="61"/>
        <item x="45"/>
        <item x="71"/>
        <item x="46"/>
        <item x="94"/>
        <item x="28"/>
        <item x="20"/>
        <item x="55"/>
        <item x="91"/>
        <item x="18"/>
        <item x="63"/>
        <item x="70"/>
        <item x="86"/>
        <item x="54"/>
        <item x="23"/>
        <item x="78"/>
        <item x="74"/>
        <item x="68"/>
        <item x="53"/>
        <item x="43"/>
        <item x="9"/>
        <item x="4"/>
        <item x="58"/>
        <item x="37"/>
        <item x="11"/>
        <item x="59"/>
        <item x="7"/>
        <item x="30"/>
        <item x="72"/>
        <item x="81"/>
        <item x="47"/>
        <item x="60"/>
        <item x="64"/>
        <item x="1"/>
        <item x="56"/>
        <item x="67"/>
        <item x="79"/>
        <item x="3"/>
        <item x="24"/>
        <item x="41"/>
        <item x="100"/>
        <item x="48"/>
        <item x="12"/>
        <item x="29"/>
        <item x="57"/>
        <item x="87"/>
        <item x="22"/>
        <item x="66"/>
        <item x="42"/>
        <item x="97"/>
        <item x="0"/>
        <item x="50"/>
        <item x="17"/>
        <item x="35"/>
        <item x="49"/>
        <item x="36"/>
        <item x="85"/>
        <item x="8"/>
        <item x="62"/>
        <item x="34"/>
        <item x="95"/>
        <item x="77"/>
        <item x="2"/>
        <item x="31"/>
        <item x="96"/>
        <item x="13"/>
        <item x="51"/>
        <item x="65"/>
        <item x="27"/>
        <item x="83"/>
        <item x="75"/>
        <item x="32"/>
        <item x="19"/>
        <item x="76"/>
        <item x="88"/>
        <item x="6"/>
        <item x="14"/>
        <item x="38"/>
        <item x="84"/>
        <item x="10"/>
        <item x="44"/>
        <item x="16"/>
        <item x="90"/>
        <item x="80"/>
        <item x="39"/>
        <item x="69"/>
        <item x="92"/>
        <item x="73"/>
        <item x="89"/>
        <item x="99"/>
        <item x="40"/>
        <item x="15"/>
        <item x="5"/>
        <item x="26"/>
        <item x="98"/>
        <item x="93"/>
        <item t="default"/>
      </items>
    </pivotField>
    <pivotField dataField="1"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dataField="1" showAll="0"/>
    <pivotField showAll="0">
      <items count="21">
        <item x="0"/>
        <item x="8"/>
        <item x="12"/>
        <item x="6"/>
        <item x="7"/>
        <item x="2"/>
        <item x="15"/>
        <item x="17"/>
        <item x="11"/>
        <item x="4"/>
        <item x="9"/>
        <item x="5"/>
        <item x="10"/>
        <item x="3"/>
        <item x="13"/>
        <item x="1"/>
        <item x="19"/>
        <item x="18"/>
        <item x="16"/>
        <item x="14"/>
        <item t="default"/>
      </items>
    </pivotField>
    <pivotField dataField="1" showAll="0"/>
    <pivotField showAll="0"/>
  </pivotFields>
  <rowFields count="1">
    <field x="-2"/>
  </rowFields>
  <rowItems count="7">
    <i>
      <x/>
    </i>
    <i i="1">
      <x v="1"/>
    </i>
    <i i="2">
      <x v="2"/>
    </i>
    <i i="3">
      <x v="3"/>
    </i>
    <i i="4">
      <x v="4"/>
    </i>
    <i i="5">
      <x v="5"/>
    </i>
    <i i="6">
      <x v="6"/>
    </i>
  </rowItems>
  <colItems count="1">
    <i/>
  </colItems>
  <dataFields count="7">
    <dataField name="Count of User_ID" fld="0" subtotal="count" baseField="0" baseItem="0"/>
    <dataField name="Sum of Page_Views" fld="8" baseField="0" baseItem="0"/>
    <dataField name="Average of Bounce_Rate" fld="9" subtotal="average" baseField="0" baseItem="0"/>
    <dataField name="Average of Add_to_Cart_Rate" fld="10" subtotal="average" baseField="0" baseItem="0"/>
    <dataField name="Average of Conversion_Rate" fld="11" subtotal="average" baseField="0" baseItem="0"/>
    <dataField name="Average of Session_Duration" fld="12" subtotal="average" baseField="0" baseItem="0"/>
    <dataField name="Sum of Cart_Additions" fld="14" baseField="0" baseItem="0"/>
  </dataFields>
  <formats count="1">
    <format dxfId="10">
      <pivotArea collapsedLevelsAreSubtotals="1" fieldPosition="0">
        <references count="1">
          <reference field="4294967294" count="3">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3F1630-D88C-4E0B-998D-E179FF6E3192}"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5:C107" firstHeaderRow="1" firstDataRow="1" firstDataCol="1"/>
  <pivotFields count="16">
    <pivotField showAll="0"/>
    <pivotField showAll="0">
      <items count="1001">
        <item x="227"/>
        <item x="342"/>
        <item x="168"/>
        <item x="941"/>
        <item x="422"/>
        <item x="161"/>
        <item x="902"/>
        <item x="496"/>
        <item x="890"/>
        <item x="755"/>
        <item x="858"/>
        <item x="132"/>
        <item x="322"/>
        <item x="328"/>
        <item x="264"/>
        <item x="951"/>
        <item x="71"/>
        <item x="391"/>
        <item x="904"/>
        <item x="953"/>
        <item x="397"/>
        <item x="612"/>
        <item x="202"/>
        <item x="460"/>
        <item x="988"/>
        <item x="327"/>
        <item x="571"/>
        <item x="343"/>
        <item x="201"/>
        <item x="975"/>
        <item x="396"/>
        <item x="275"/>
        <item x="533"/>
        <item x="670"/>
        <item x="814"/>
        <item x="432"/>
        <item x="524"/>
        <item x="931"/>
        <item x="741"/>
        <item x="556"/>
        <item x="850"/>
        <item x="723"/>
        <item x="13"/>
        <item x="5"/>
        <item x="235"/>
        <item x="642"/>
        <item x="862"/>
        <item x="898"/>
        <item x="112"/>
        <item x="125"/>
        <item x="353"/>
        <item x="729"/>
        <item x="401"/>
        <item x="601"/>
        <item x="553"/>
        <item x="233"/>
        <item x="708"/>
        <item x="332"/>
        <item x="75"/>
        <item x="699"/>
        <item x="805"/>
        <item x="696"/>
        <item x="68"/>
        <item x="119"/>
        <item x="673"/>
        <item x="46"/>
        <item x="515"/>
        <item x="228"/>
        <item x="938"/>
        <item x="543"/>
        <item x="689"/>
        <item x="610"/>
        <item x="620"/>
        <item x="102"/>
        <item x="608"/>
        <item x="255"/>
        <item x="384"/>
        <item x="453"/>
        <item x="398"/>
        <item x="675"/>
        <item x="259"/>
        <item x="968"/>
        <item x="362"/>
        <item x="174"/>
        <item x="871"/>
        <item x="643"/>
        <item x="100"/>
        <item x="569"/>
        <item x="542"/>
        <item x="698"/>
        <item x="487"/>
        <item x="198"/>
        <item x="411"/>
        <item x="4"/>
        <item x="476"/>
        <item x="509"/>
        <item x="977"/>
        <item x="72"/>
        <item x="336"/>
        <item x="719"/>
        <item x="114"/>
        <item x="876"/>
        <item x="138"/>
        <item x="412"/>
        <item x="819"/>
        <item x="229"/>
        <item x="526"/>
        <item x="869"/>
        <item x="681"/>
        <item x="616"/>
        <item x="443"/>
        <item x="948"/>
        <item x="338"/>
        <item x="967"/>
        <item x="182"/>
        <item x="288"/>
        <item x="344"/>
        <item x="121"/>
        <item x="582"/>
        <item x="59"/>
        <item x="437"/>
        <item x="231"/>
        <item x="996"/>
        <item x="303"/>
        <item x="307"/>
        <item x="531"/>
        <item x="521"/>
        <item x="239"/>
        <item x="785"/>
        <item x="692"/>
        <item x="196"/>
        <item x="500"/>
        <item x="874"/>
        <item x="927"/>
        <item x="958"/>
        <item x="115"/>
        <item x="717"/>
        <item x="34"/>
        <item x="527"/>
        <item x="147"/>
        <item x="258"/>
        <item x="544"/>
        <item x="545"/>
        <item x="435"/>
        <item x="981"/>
        <item x="368"/>
        <item x="853"/>
        <item x="492"/>
        <item x="731"/>
        <item x="529"/>
        <item x="707"/>
        <item x="485"/>
        <item x="47"/>
        <item x="369"/>
        <item x="470"/>
        <item x="139"/>
        <item x="480"/>
        <item x="160"/>
        <item x="488"/>
        <item x="215"/>
        <item x="512"/>
        <item x="791"/>
        <item x="252"/>
        <item x="572"/>
        <item x="803"/>
        <item x="309"/>
        <item x="379"/>
        <item x="688"/>
        <item x="710"/>
        <item x="907"/>
        <item x="591"/>
        <item x="638"/>
        <item x="813"/>
        <item x="758"/>
        <item x="21"/>
        <item x="296"/>
        <item x="562"/>
        <item x="777"/>
        <item x="17"/>
        <item x="690"/>
        <item x="377"/>
        <item x="262"/>
        <item x="576"/>
        <item x="142"/>
        <item x="832"/>
        <item x="91"/>
        <item x="714"/>
        <item x="662"/>
        <item x="406"/>
        <item x="671"/>
        <item x="548"/>
        <item x="256"/>
        <item x="905"/>
        <item x="145"/>
        <item x="193"/>
        <item x="830"/>
        <item x="824"/>
        <item x="863"/>
        <item x="483"/>
        <item x="455"/>
        <item x="442"/>
        <item x="999"/>
        <item x="939"/>
        <item x="961"/>
        <item x="839"/>
        <item x="302"/>
        <item x="274"/>
        <item x="181"/>
        <item x="392"/>
        <item x="122"/>
        <item x="312"/>
        <item x="67"/>
        <item x="197"/>
        <item x="541"/>
        <item x="589"/>
        <item x="23"/>
        <item x="144"/>
        <item x="218"/>
        <item x="912"/>
        <item x="845"/>
        <item x="841"/>
        <item x="872"/>
        <item x="881"/>
        <item x="156"/>
        <item x="547"/>
        <item x="350"/>
        <item x="399"/>
        <item x="217"/>
        <item x="621"/>
        <item x="366"/>
        <item x="809"/>
        <item x="764"/>
        <item x="266"/>
        <item x="69"/>
        <item x="207"/>
        <item x="250"/>
        <item x="873"/>
        <item x="972"/>
        <item x="18"/>
        <item x="715"/>
        <item x="339"/>
        <item x="106"/>
        <item x="2"/>
        <item x="855"/>
        <item x="669"/>
        <item x="767"/>
        <item x="634"/>
        <item x="110"/>
        <item x="860"/>
        <item x="120"/>
        <item x="329"/>
        <item x="806"/>
        <item x="155"/>
        <item x="98"/>
        <item x="519"/>
        <item x="779"/>
        <item x="62"/>
        <item x="260"/>
        <item x="879"/>
        <item x="679"/>
        <item x="754"/>
        <item x="867"/>
        <item x="979"/>
        <item x="762"/>
        <item x="574"/>
        <item x="861"/>
        <item x="140"/>
        <item x="736"/>
        <item x="277"/>
        <item x="984"/>
        <item x="917"/>
        <item x="124"/>
        <item x="650"/>
        <item x="325"/>
        <item x="383"/>
        <item x="73"/>
        <item x="408"/>
        <item x="272"/>
        <item x="751"/>
        <item x="538"/>
        <item x="783"/>
        <item x="768"/>
        <item x="57"/>
        <item x="885"/>
        <item x="450"/>
        <item x="829"/>
        <item x="113"/>
        <item x="305"/>
        <item x="823"/>
        <item x="742"/>
        <item x="505"/>
        <item x="45"/>
        <item x="749"/>
        <item x="757"/>
        <item x="846"/>
        <item x="960"/>
        <item x="438"/>
        <item x="840"/>
        <item x="172"/>
        <item x="997"/>
        <item x="730"/>
        <item x="686"/>
        <item x="89"/>
        <item x="695"/>
        <item x="163"/>
        <item x="659"/>
        <item x="494"/>
        <item x="778"/>
        <item x="722"/>
        <item x="964"/>
        <item x="117"/>
        <item x="101"/>
        <item x="923"/>
        <item x="444"/>
        <item x="410"/>
        <item x="293"/>
        <item x="693"/>
        <item x="468"/>
        <item x="326"/>
        <item x="242"/>
        <item x="756"/>
        <item x="475"/>
        <item x="557"/>
        <item x="622"/>
        <item x="35"/>
        <item x="629"/>
        <item x="126"/>
        <item x="595"/>
        <item x="130"/>
        <item x="916"/>
        <item x="782"/>
        <item x="457"/>
        <item x="87"/>
        <item x="129"/>
        <item x="646"/>
        <item x="92"/>
        <item x="899"/>
        <item x="807"/>
        <item x="304"/>
        <item x="324"/>
        <item x="774"/>
        <item x="466"/>
        <item x="415"/>
        <item x="887"/>
        <item x="637"/>
        <item x="566"/>
        <item x="294"/>
        <item x="602"/>
        <item x="942"/>
        <item x="214"/>
        <item x="308"/>
        <item x="219"/>
        <item x="759"/>
        <item x="565"/>
        <item x="711"/>
        <item x="11"/>
        <item x="463"/>
        <item x="9"/>
        <item x="795"/>
        <item x="587"/>
        <item x="486"/>
        <item x="563"/>
        <item x="15"/>
        <item x="995"/>
        <item x="381"/>
        <item x="718"/>
        <item x="502"/>
        <item x="687"/>
        <item x="436"/>
        <item x="81"/>
        <item x="169"/>
        <item x="65"/>
        <item x="697"/>
        <item x="281"/>
        <item x="464"/>
        <item x="186"/>
        <item x="349"/>
        <item x="107"/>
        <item x="431"/>
        <item x="300"/>
        <item x="535"/>
        <item x="409"/>
        <item x="766"/>
        <item x="668"/>
        <item x="419"/>
        <item x="843"/>
        <item x="285"/>
        <item x="37"/>
        <item x="210"/>
        <item x="534"/>
        <item x="491"/>
        <item x="387"/>
        <item x="28"/>
        <item x="310"/>
        <item x="103"/>
        <item x="704"/>
        <item x="614"/>
        <item x="891"/>
        <item x="594"/>
        <item x="27"/>
        <item x="753"/>
        <item x="393"/>
        <item x="257"/>
        <item x="348"/>
        <item x="636"/>
        <item x="234"/>
        <item x="279"/>
        <item x="153"/>
        <item x="613"/>
        <item x="474"/>
        <item x="552"/>
        <item x="925"/>
        <item x="41"/>
        <item x="418"/>
        <item x="998"/>
        <item x="389"/>
        <item x="42"/>
        <item x="357"/>
        <item x="525"/>
        <item x="429"/>
        <item x="812"/>
        <item x="919"/>
        <item x="851"/>
        <item x="48"/>
        <item x="240"/>
        <item x="738"/>
        <item x="424"/>
        <item x="3"/>
        <item x="504"/>
        <item x="991"/>
        <item x="148"/>
        <item x="817"/>
        <item x="495"/>
        <item x="133"/>
        <item x="25"/>
        <item x="53"/>
        <item x="921"/>
        <item x="770"/>
        <item x="798"/>
        <item x="38"/>
        <item x="937"/>
        <item x="175"/>
        <item x="765"/>
        <item x="724"/>
        <item x="420"/>
        <item x="537"/>
        <item x="320"/>
        <item x="775"/>
        <item x="963"/>
        <item x="826"/>
        <item x="465"/>
        <item x="451"/>
        <item x="149"/>
        <item x="407"/>
        <item x="10"/>
        <item x="554"/>
        <item x="44"/>
        <item x="992"/>
        <item x="337"/>
        <item x="428"/>
        <item x="378"/>
        <item x="624"/>
        <item x="936"/>
        <item x="171"/>
        <item x="385"/>
        <item x="732"/>
        <item x="298"/>
        <item x="16"/>
        <item x="888"/>
        <item x="261"/>
        <item x="928"/>
        <item x="263"/>
        <item x="909"/>
        <item x="90"/>
        <item x="834"/>
        <item x="880"/>
        <item x="518"/>
        <item x="395"/>
        <item x="14"/>
        <item x="236"/>
        <item x="664"/>
        <item x="425"/>
        <item x="183"/>
        <item x="804"/>
        <item x="924"/>
        <item x="164"/>
        <item x="416"/>
        <item x="364"/>
        <item x="472"/>
        <item x="56"/>
        <item x="577"/>
        <item x="772"/>
        <item x="743"/>
        <item x="83"/>
        <item x="560"/>
        <item x="797"/>
        <item x="301"/>
        <item x="913"/>
        <item x="212"/>
        <item x="592"/>
        <item x="720"/>
        <item x="680"/>
        <item x="467"/>
        <item x="970"/>
        <item x="287"/>
        <item x="654"/>
        <item x="170"/>
        <item x="370"/>
        <item x="51"/>
        <item x="440"/>
        <item x="672"/>
        <item x="649"/>
        <item x="316"/>
        <item x="511"/>
        <item x="607"/>
        <item x="99"/>
        <item x="238"/>
        <item x="683"/>
        <item x="784"/>
        <item x="208"/>
        <item x="800"/>
        <item x="794"/>
        <item x="105"/>
        <item x="626"/>
        <item x="866"/>
        <item x="694"/>
        <item x="136"/>
        <item x="652"/>
        <item x="632"/>
        <item x="684"/>
        <item x="667"/>
        <item x="831"/>
        <item x="568"/>
        <item x="555"/>
        <item x="434"/>
        <item x="447"/>
        <item x="26"/>
        <item x="462"/>
        <item x="319"/>
        <item x="340"/>
        <item x="360"/>
        <item x="735"/>
        <item x="206"/>
        <item x="781"/>
        <item x="539"/>
        <item x="959"/>
        <item x="427"/>
        <item x="146"/>
        <item x="838"/>
        <item x="793"/>
        <item x="702"/>
        <item x="192"/>
        <item x="918"/>
        <item x="877"/>
        <item x="317"/>
        <item x="878"/>
        <item x="209"/>
        <item x="278"/>
        <item x="792"/>
        <item x="965"/>
        <item x="224"/>
        <item x="230"/>
        <item x="868"/>
        <item x="166"/>
        <item x="801"/>
        <item x="433"/>
        <item x="501"/>
        <item x="630"/>
        <item x="883"/>
        <item x="200"/>
        <item x="551"/>
        <item x="314"/>
        <item x="978"/>
        <item x="52"/>
        <item x="268"/>
        <item x="657"/>
        <item x="40"/>
        <item x="375"/>
        <item x="575"/>
        <item x="39"/>
        <item x="747"/>
        <item x="33"/>
        <item x="674"/>
        <item x="458"/>
        <item x="558"/>
        <item x="641"/>
        <item x="950"/>
        <item x="334"/>
        <item x="709"/>
        <item x="347"/>
        <item x="423"/>
        <item x="573"/>
        <item x="376"/>
        <item x="273"/>
        <item x="727"/>
        <item x="355"/>
        <item x="111"/>
        <item x="123"/>
        <item x="199"/>
        <item x="405"/>
        <item x="247"/>
        <item x="70"/>
        <item x="619"/>
        <item x="141"/>
        <item x="802"/>
        <item x="934"/>
        <item x="567"/>
        <item x="162"/>
        <item x="85"/>
        <item x="254"/>
        <item x="628"/>
        <item x="137"/>
        <item x="661"/>
        <item x="341"/>
        <item x="705"/>
        <item x="402"/>
        <item x="446"/>
        <item x="600"/>
        <item x="744"/>
        <item x="956"/>
        <item x="371"/>
        <item x="473"/>
        <item x="920"/>
        <item x="241"/>
        <item x="430"/>
        <item x="651"/>
        <item x="490"/>
        <item x="159"/>
        <item x="740"/>
        <item x="32"/>
        <item x="974"/>
        <item x="270"/>
        <item x="22"/>
        <item x="221"/>
        <item x="926"/>
        <item x="365"/>
        <item x="536"/>
        <item x="943"/>
        <item x="700"/>
        <item x="969"/>
        <item x="590"/>
        <item x="189"/>
        <item x="390"/>
        <item x="886"/>
        <item x="461"/>
        <item x="179"/>
        <item x="88"/>
        <item x="374"/>
        <item x="222"/>
        <item x="49"/>
        <item x="605"/>
        <item x="367"/>
        <item x="903"/>
        <item x="96"/>
        <item x="955"/>
        <item x="79"/>
        <item x="962"/>
        <item x="361"/>
        <item x="666"/>
        <item x="532"/>
        <item x="282"/>
        <item x="134"/>
        <item x="143"/>
        <item x="691"/>
        <item x="386"/>
        <item x="330"/>
        <item x="842"/>
        <item x="248"/>
        <item x="983"/>
        <item x="808"/>
        <item x="911"/>
        <item x="74"/>
        <item x="31"/>
        <item x="989"/>
        <item x="283"/>
        <item x="820"/>
        <item x="109"/>
        <item x="915"/>
        <item x="833"/>
        <item x="597"/>
        <item x="859"/>
        <item x="618"/>
        <item x="596"/>
        <item x="810"/>
        <item x="633"/>
        <item x="394"/>
        <item x="177"/>
        <item x="449"/>
        <item x="84"/>
        <item x="828"/>
        <item x="93"/>
        <item x="625"/>
        <item x="606"/>
        <item x="929"/>
        <item x="30"/>
        <item x="479"/>
        <item x="24"/>
        <item x="865"/>
        <item x="682"/>
        <item x="825"/>
        <item x="570"/>
        <item x="896"/>
        <item x="658"/>
        <item x="173"/>
        <item x="489"/>
        <item x="280"/>
        <item x="204"/>
        <item x="957"/>
        <item x="404"/>
        <item x="947"/>
        <item x="583"/>
        <item x="180"/>
        <item x="906"/>
        <item x="359"/>
        <item x="506"/>
        <item x="639"/>
        <item x="611"/>
        <item x="648"/>
        <item x="889"/>
        <item x="581"/>
        <item x="864"/>
        <item x="482"/>
        <item x="540"/>
        <item x="517"/>
        <item x="954"/>
        <item x="897"/>
        <item x="36"/>
        <item x="663"/>
        <item x="609"/>
        <item x="945"/>
        <item x="882"/>
        <item x="790"/>
        <item x="151"/>
        <item x="194"/>
        <item x="857"/>
        <item x="875"/>
        <item x="191"/>
        <item x="627"/>
        <item x="586"/>
        <item x="454"/>
        <item x="844"/>
        <item x="763"/>
        <item x="737"/>
        <item x="493"/>
        <item x="815"/>
        <item x="477"/>
        <item x="676"/>
        <item x="1"/>
        <item x="150"/>
        <item x="748"/>
        <item x="745"/>
        <item x="421"/>
        <item x="292"/>
        <item x="77"/>
        <item x="733"/>
        <item x="656"/>
        <item x="780"/>
        <item x="985"/>
        <item x="837"/>
        <item x="245"/>
        <item x="311"/>
        <item x="95"/>
        <item x="546"/>
        <item x="930"/>
        <item x="220"/>
        <item x="232"/>
        <item x="97"/>
        <item x="980"/>
        <item x="603"/>
        <item x="414"/>
        <item x="388"/>
        <item x="836"/>
        <item x="128"/>
        <item x="244"/>
        <item x="615"/>
        <item x="187"/>
        <item x="893"/>
        <item x="835"/>
        <item x="188"/>
        <item x="469"/>
        <item x="216"/>
        <item x="135"/>
        <item x="799"/>
        <item x="771"/>
        <item x="363"/>
        <item x="549"/>
        <item x="321"/>
        <item x="246"/>
        <item x="382"/>
        <item x="354"/>
        <item x="994"/>
        <item x="508"/>
        <item x="63"/>
        <item x="579"/>
        <item x="448"/>
        <item x="952"/>
        <item x="821"/>
        <item x="445"/>
        <item x="380"/>
        <item x="94"/>
        <item x="313"/>
        <item x="901"/>
        <item x="940"/>
        <item x="971"/>
        <item x="713"/>
        <item x="739"/>
        <item x="721"/>
        <item x="20"/>
        <item x="291"/>
        <item x="497"/>
        <item x="895"/>
        <item x="635"/>
        <item x="816"/>
        <item x="530"/>
        <item x="987"/>
        <item x="426"/>
        <item x="644"/>
        <item x="510"/>
        <item x="528"/>
        <item x="933"/>
        <item x="982"/>
        <item x="752"/>
        <item x="351"/>
        <item x="237"/>
        <item x="211"/>
        <item x="299"/>
        <item x="584"/>
        <item x="523"/>
        <item x="80"/>
        <item x="716"/>
        <item x="225"/>
        <item x="43"/>
        <item x="734"/>
        <item x="746"/>
        <item x="276"/>
        <item x="910"/>
        <item x="559"/>
        <item x="750"/>
        <item x="55"/>
        <item x="949"/>
        <item x="701"/>
        <item x="514"/>
        <item x="290"/>
        <item x="0"/>
        <item x="439"/>
        <item x="513"/>
        <item x="400"/>
        <item x="64"/>
        <item x="854"/>
        <item x="213"/>
        <item x="8"/>
        <item x="655"/>
        <item x="593"/>
        <item x="550"/>
        <item x="251"/>
        <item x="178"/>
        <item x="165"/>
        <item x="498"/>
        <item x="848"/>
        <item x="76"/>
        <item x="345"/>
        <item x="184"/>
        <item x="61"/>
        <item x="811"/>
        <item x="195"/>
        <item x="54"/>
        <item x="849"/>
        <item x="520"/>
        <item x="108"/>
        <item x="856"/>
        <item x="561"/>
        <item x="318"/>
        <item x="50"/>
        <item x="760"/>
        <item x="966"/>
        <item x="226"/>
        <item x="914"/>
        <item x="884"/>
        <item x="284"/>
        <item x="578"/>
        <item x="908"/>
        <item x="773"/>
        <item x="157"/>
        <item x="190"/>
        <item x="653"/>
        <item x="205"/>
        <item x="456"/>
        <item x="253"/>
        <item x="269"/>
        <item x="993"/>
        <item x="265"/>
        <item x="167"/>
        <item x="58"/>
        <item x="598"/>
        <item x="459"/>
        <item x="499"/>
        <item x="306"/>
        <item x="665"/>
        <item x="484"/>
        <item x="471"/>
        <item x="677"/>
        <item x="7"/>
        <item x="503"/>
        <item x="413"/>
        <item x="976"/>
        <item x="333"/>
        <item x="645"/>
        <item x="787"/>
        <item x="685"/>
        <item x="932"/>
        <item x="894"/>
        <item x="769"/>
        <item x="585"/>
        <item x="441"/>
        <item x="706"/>
        <item x="154"/>
        <item x="131"/>
        <item x="66"/>
        <item x="203"/>
        <item x="522"/>
        <item x="516"/>
        <item x="295"/>
        <item x="660"/>
        <item x="60"/>
        <item x="29"/>
        <item x="728"/>
        <item x="588"/>
        <item x="481"/>
        <item x="19"/>
        <item x="6"/>
        <item x="452"/>
        <item x="223"/>
        <item x="358"/>
        <item x="990"/>
        <item x="352"/>
        <item x="946"/>
        <item x="788"/>
        <item x="944"/>
        <item x="796"/>
        <item x="86"/>
        <item x="822"/>
        <item x="678"/>
        <item x="127"/>
        <item x="118"/>
        <item x="507"/>
        <item x="786"/>
        <item x="818"/>
        <item x="331"/>
        <item x="478"/>
        <item x="986"/>
        <item x="564"/>
        <item x="323"/>
        <item x="726"/>
        <item x="78"/>
        <item x="116"/>
        <item x="703"/>
        <item x="289"/>
        <item x="604"/>
        <item x="647"/>
        <item x="900"/>
        <item x="243"/>
        <item x="935"/>
        <item x="417"/>
        <item x="373"/>
        <item x="335"/>
        <item x="922"/>
        <item x="852"/>
        <item x="870"/>
        <item x="761"/>
        <item x="623"/>
        <item x="892"/>
        <item x="725"/>
        <item x="599"/>
        <item x="973"/>
        <item x="346"/>
        <item x="789"/>
        <item x="712"/>
        <item x="827"/>
        <item x="286"/>
        <item x="158"/>
        <item x="297"/>
        <item x="403"/>
        <item x="356"/>
        <item x="104"/>
        <item x="617"/>
        <item x="776"/>
        <item x="185"/>
        <item x="267"/>
        <item x="12"/>
        <item x="271"/>
        <item x="152"/>
        <item x="82"/>
        <item x="580"/>
        <item x="847"/>
        <item x="640"/>
        <item x="631"/>
        <item x="249"/>
        <item x="372"/>
        <item x="315"/>
        <item x="176"/>
        <item t="default"/>
      </items>
    </pivotField>
    <pivotField numFmtId="164" showAll="0"/>
    <pivotField showAll="0">
      <items count="13">
        <item x="2"/>
        <item x="9"/>
        <item x="8"/>
        <item x="7"/>
        <item x="1"/>
        <item x="5"/>
        <item x="11"/>
        <item x="3"/>
        <item x="6"/>
        <item x="10"/>
        <item x="0"/>
        <item x="4"/>
        <item t="default"/>
      </items>
    </pivotField>
    <pivotField showAll="0">
      <items count="5">
        <item x="3"/>
        <item x="2"/>
        <item x="0"/>
        <item x="1"/>
        <item t="default"/>
      </items>
    </pivotField>
    <pivotField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pivotField showAll="0"/>
    <pivotField showAll="0"/>
    <pivotField axis="axisRow"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items count="102">
        <item x="33"/>
        <item x="82"/>
        <item x="25"/>
        <item x="52"/>
        <item x="21"/>
        <item x="61"/>
        <item x="45"/>
        <item x="71"/>
        <item x="46"/>
        <item x="94"/>
        <item x="28"/>
        <item x="20"/>
        <item x="55"/>
        <item x="91"/>
        <item x="18"/>
        <item x="63"/>
        <item x="70"/>
        <item x="86"/>
        <item x="54"/>
        <item x="23"/>
        <item x="78"/>
        <item x="74"/>
        <item x="68"/>
        <item x="53"/>
        <item x="43"/>
        <item x="9"/>
        <item x="4"/>
        <item x="58"/>
        <item x="37"/>
        <item x="11"/>
        <item x="59"/>
        <item x="7"/>
        <item x="30"/>
        <item x="72"/>
        <item x="81"/>
        <item x="47"/>
        <item x="60"/>
        <item x="64"/>
        <item x="1"/>
        <item x="56"/>
        <item x="67"/>
        <item x="79"/>
        <item x="3"/>
        <item x="24"/>
        <item x="41"/>
        <item x="100"/>
        <item x="48"/>
        <item x="12"/>
        <item x="29"/>
        <item x="57"/>
        <item x="87"/>
        <item x="22"/>
        <item x="66"/>
        <item x="42"/>
        <item x="97"/>
        <item x="0"/>
        <item x="50"/>
        <item x="17"/>
        <item x="35"/>
        <item x="49"/>
        <item x="36"/>
        <item x="85"/>
        <item x="8"/>
        <item x="62"/>
        <item x="34"/>
        <item x="95"/>
        <item x="77"/>
        <item x="2"/>
        <item x="31"/>
        <item x="96"/>
        <item x="13"/>
        <item x="51"/>
        <item x="65"/>
        <item x="27"/>
        <item x="83"/>
        <item x="75"/>
        <item x="32"/>
        <item x="19"/>
        <item x="76"/>
        <item x="88"/>
        <item x="6"/>
        <item x="14"/>
        <item x="38"/>
        <item x="84"/>
        <item x="10"/>
        <item x="44"/>
        <item x="16"/>
        <item x="90"/>
        <item x="80"/>
        <item x="39"/>
        <item x="69"/>
        <item x="92"/>
        <item x="73"/>
        <item x="89"/>
        <item x="99"/>
        <item x="40"/>
        <item x="15"/>
        <item x="5"/>
        <item x="26"/>
        <item x="98"/>
        <item x="93"/>
        <item t="default"/>
      </items>
    </pivotField>
    <pivotField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dataField="1" showAll="0"/>
    <pivotField showAll="0">
      <items count="21">
        <item x="0"/>
        <item x="8"/>
        <item x="12"/>
        <item x="6"/>
        <item x="7"/>
        <item x="2"/>
        <item x="15"/>
        <item x="17"/>
        <item x="11"/>
        <item x="4"/>
        <item x="9"/>
        <item x="5"/>
        <item x="10"/>
        <item x="3"/>
        <item x="13"/>
        <item x="1"/>
        <item x="19"/>
        <item x="18"/>
        <item x="16"/>
        <item x="14"/>
        <item t="default"/>
      </items>
    </pivotField>
    <pivotField showAll="0"/>
    <pivotField showAll="0"/>
  </pivotFields>
  <rowFields count="1">
    <field x="9"/>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Average of Session_Duration" fld="12" subtotal="average" baseField="6" baseItem="0"/>
  </dataFields>
  <formats count="4">
    <format dxfId="9">
      <pivotArea dataOnly="0" labelOnly="1" fieldPosition="0">
        <references count="1">
          <reference field="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8">
      <pivotArea dataOnly="0" labelOnly="1" fieldPosition="0">
        <references count="1">
          <reference field="9"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7">
      <pivotArea dataOnly="0" labelOnly="1" fieldPosition="0">
        <references count="1">
          <reference field="9" count="1">
            <x v="100"/>
          </reference>
        </references>
      </pivotArea>
    </format>
    <format dxfId="6">
      <pivotArea dataOnly="0" labelOnly="1" grandRow="1" outline="0" fieldPosition="0"/>
    </format>
  </format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7CAAE4-E897-44D1-B862-870C85B97F7F}"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8:D58" firstHeaderRow="0" firstDataRow="1" firstDataCol="1"/>
  <pivotFields count="16">
    <pivotField showAll="0"/>
    <pivotField showAll="0">
      <items count="1001">
        <item x="227"/>
        <item x="342"/>
        <item x="168"/>
        <item x="941"/>
        <item x="422"/>
        <item x="161"/>
        <item x="902"/>
        <item x="496"/>
        <item x="890"/>
        <item x="755"/>
        <item x="858"/>
        <item x="132"/>
        <item x="322"/>
        <item x="328"/>
        <item x="264"/>
        <item x="951"/>
        <item x="71"/>
        <item x="391"/>
        <item x="904"/>
        <item x="953"/>
        <item x="397"/>
        <item x="612"/>
        <item x="202"/>
        <item x="460"/>
        <item x="988"/>
        <item x="327"/>
        <item x="571"/>
        <item x="343"/>
        <item x="201"/>
        <item x="975"/>
        <item x="396"/>
        <item x="275"/>
        <item x="533"/>
        <item x="670"/>
        <item x="814"/>
        <item x="432"/>
        <item x="524"/>
        <item x="931"/>
        <item x="741"/>
        <item x="556"/>
        <item x="850"/>
        <item x="723"/>
        <item x="13"/>
        <item x="5"/>
        <item x="235"/>
        <item x="642"/>
        <item x="862"/>
        <item x="898"/>
        <item x="112"/>
        <item x="125"/>
        <item x="353"/>
        <item x="729"/>
        <item x="401"/>
        <item x="601"/>
        <item x="553"/>
        <item x="233"/>
        <item x="708"/>
        <item x="332"/>
        <item x="75"/>
        <item x="699"/>
        <item x="805"/>
        <item x="696"/>
        <item x="68"/>
        <item x="119"/>
        <item x="673"/>
        <item x="46"/>
        <item x="515"/>
        <item x="228"/>
        <item x="938"/>
        <item x="543"/>
        <item x="689"/>
        <item x="610"/>
        <item x="620"/>
        <item x="102"/>
        <item x="608"/>
        <item x="255"/>
        <item x="384"/>
        <item x="453"/>
        <item x="398"/>
        <item x="675"/>
        <item x="259"/>
        <item x="968"/>
        <item x="362"/>
        <item x="174"/>
        <item x="871"/>
        <item x="643"/>
        <item x="100"/>
        <item x="569"/>
        <item x="542"/>
        <item x="698"/>
        <item x="487"/>
        <item x="198"/>
        <item x="411"/>
        <item x="4"/>
        <item x="476"/>
        <item x="509"/>
        <item x="977"/>
        <item x="72"/>
        <item x="336"/>
        <item x="719"/>
        <item x="114"/>
        <item x="876"/>
        <item x="138"/>
        <item x="412"/>
        <item x="819"/>
        <item x="229"/>
        <item x="526"/>
        <item x="869"/>
        <item x="681"/>
        <item x="616"/>
        <item x="443"/>
        <item x="948"/>
        <item x="338"/>
        <item x="967"/>
        <item x="182"/>
        <item x="288"/>
        <item x="344"/>
        <item x="121"/>
        <item x="582"/>
        <item x="59"/>
        <item x="437"/>
        <item x="231"/>
        <item x="996"/>
        <item x="303"/>
        <item x="307"/>
        <item x="531"/>
        <item x="521"/>
        <item x="239"/>
        <item x="785"/>
        <item x="692"/>
        <item x="196"/>
        <item x="500"/>
        <item x="874"/>
        <item x="927"/>
        <item x="958"/>
        <item x="115"/>
        <item x="717"/>
        <item x="34"/>
        <item x="527"/>
        <item x="147"/>
        <item x="258"/>
        <item x="544"/>
        <item x="545"/>
        <item x="435"/>
        <item x="981"/>
        <item x="368"/>
        <item x="853"/>
        <item x="492"/>
        <item x="731"/>
        <item x="529"/>
        <item x="707"/>
        <item x="485"/>
        <item x="47"/>
        <item x="369"/>
        <item x="470"/>
        <item x="139"/>
        <item x="480"/>
        <item x="160"/>
        <item x="488"/>
        <item x="215"/>
        <item x="512"/>
        <item x="791"/>
        <item x="252"/>
        <item x="572"/>
        <item x="803"/>
        <item x="309"/>
        <item x="379"/>
        <item x="688"/>
        <item x="710"/>
        <item x="907"/>
        <item x="591"/>
        <item x="638"/>
        <item x="813"/>
        <item x="758"/>
        <item x="21"/>
        <item x="296"/>
        <item x="562"/>
        <item x="777"/>
        <item x="17"/>
        <item x="690"/>
        <item x="377"/>
        <item x="262"/>
        <item x="576"/>
        <item x="142"/>
        <item x="832"/>
        <item x="91"/>
        <item x="714"/>
        <item x="662"/>
        <item x="406"/>
        <item x="671"/>
        <item x="548"/>
        <item x="256"/>
        <item x="905"/>
        <item x="145"/>
        <item x="193"/>
        <item x="830"/>
        <item x="824"/>
        <item x="863"/>
        <item x="483"/>
        <item x="455"/>
        <item x="442"/>
        <item x="999"/>
        <item x="939"/>
        <item x="961"/>
        <item x="839"/>
        <item x="302"/>
        <item x="274"/>
        <item x="181"/>
        <item x="392"/>
        <item x="122"/>
        <item x="312"/>
        <item x="67"/>
        <item x="197"/>
        <item x="541"/>
        <item x="589"/>
        <item x="23"/>
        <item x="144"/>
        <item x="218"/>
        <item x="912"/>
        <item x="845"/>
        <item x="841"/>
        <item x="872"/>
        <item x="881"/>
        <item x="156"/>
        <item x="547"/>
        <item x="350"/>
        <item x="399"/>
        <item x="217"/>
        <item x="621"/>
        <item x="366"/>
        <item x="809"/>
        <item x="764"/>
        <item x="266"/>
        <item x="69"/>
        <item x="207"/>
        <item x="250"/>
        <item x="873"/>
        <item x="972"/>
        <item x="18"/>
        <item x="715"/>
        <item x="339"/>
        <item x="106"/>
        <item x="2"/>
        <item x="855"/>
        <item x="669"/>
        <item x="767"/>
        <item x="634"/>
        <item x="110"/>
        <item x="860"/>
        <item x="120"/>
        <item x="329"/>
        <item x="806"/>
        <item x="155"/>
        <item x="98"/>
        <item x="519"/>
        <item x="779"/>
        <item x="62"/>
        <item x="260"/>
        <item x="879"/>
        <item x="679"/>
        <item x="754"/>
        <item x="867"/>
        <item x="979"/>
        <item x="762"/>
        <item x="574"/>
        <item x="861"/>
        <item x="140"/>
        <item x="736"/>
        <item x="277"/>
        <item x="984"/>
        <item x="917"/>
        <item x="124"/>
        <item x="650"/>
        <item x="325"/>
        <item x="383"/>
        <item x="73"/>
        <item x="408"/>
        <item x="272"/>
        <item x="751"/>
        <item x="538"/>
        <item x="783"/>
        <item x="768"/>
        <item x="57"/>
        <item x="885"/>
        <item x="450"/>
        <item x="829"/>
        <item x="113"/>
        <item x="305"/>
        <item x="823"/>
        <item x="742"/>
        <item x="505"/>
        <item x="45"/>
        <item x="749"/>
        <item x="757"/>
        <item x="846"/>
        <item x="960"/>
        <item x="438"/>
        <item x="840"/>
        <item x="172"/>
        <item x="997"/>
        <item x="730"/>
        <item x="686"/>
        <item x="89"/>
        <item x="695"/>
        <item x="163"/>
        <item x="659"/>
        <item x="494"/>
        <item x="778"/>
        <item x="722"/>
        <item x="964"/>
        <item x="117"/>
        <item x="101"/>
        <item x="923"/>
        <item x="444"/>
        <item x="410"/>
        <item x="293"/>
        <item x="693"/>
        <item x="468"/>
        <item x="326"/>
        <item x="242"/>
        <item x="756"/>
        <item x="475"/>
        <item x="557"/>
        <item x="622"/>
        <item x="35"/>
        <item x="629"/>
        <item x="126"/>
        <item x="595"/>
        <item x="130"/>
        <item x="916"/>
        <item x="782"/>
        <item x="457"/>
        <item x="87"/>
        <item x="129"/>
        <item x="646"/>
        <item x="92"/>
        <item x="899"/>
        <item x="807"/>
        <item x="304"/>
        <item x="324"/>
        <item x="774"/>
        <item x="466"/>
        <item x="415"/>
        <item x="887"/>
        <item x="637"/>
        <item x="566"/>
        <item x="294"/>
        <item x="602"/>
        <item x="942"/>
        <item x="214"/>
        <item x="308"/>
        <item x="219"/>
        <item x="759"/>
        <item x="565"/>
        <item x="711"/>
        <item x="11"/>
        <item x="463"/>
        <item x="9"/>
        <item x="795"/>
        <item x="587"/>
        <item x="486"/>
        <item x="563"/>
        <item x="15"/>
        <item x="995"/>
        <item x="381"/>
        <item x="718"/>
        <item x="502"/>
        <item x="687"/>
        <item x="436"/>
        <item x="81"/>
        <item x="169"/>
        <item x="65"/>
        <item x="697"/>
        <item x="281"/>
        <item x="464"/>
        <item x="186"/>
        <item x="349"/>
        <item x="107"/>
        <item x="431"/>
        <item x="300"/>
        <item x="535"/>
        <item x="409"/>
        <item x="766"/>
        <item x="668"/>
        <item x="419"/>
        <item x="843"/>
        <item x="285"/>
        <item x="37"/>
        <item x="210"/>
        <item x="534"/>
        <item x="491"/>
        <item x="387"/>
        <item x="28"/>
        <item x="310"/>
        <item x="103"/>
        <item x="704"/>
        <item x="614"/>
        <item x="891"/>
        <item x="594"/>
        <item x="27"/>
        <item x="753"/>
        <item x="393"/>
        <item x="257"/>
        <item x="348"/>
        <item x="636"/>
        <item x="234"/>
        <item x="279"/>
        <item x="153"/>
        <item x="613"/>
        <item x="474"/>
        <item x="552"/>
        <item x="925"/>
        <item x="41"/>
        <item x="418"/>
        <item x="998"/>
        <item x="389"/>
        <item x="42"/>
        <item x="357"/>
        <item x="525"/>
        <item x="429"/>
        <item x="812"/>
        <item x="919"/>
        <item x="851"/>
        <item x="48"/>
        <item x="240"/>
        <item x="738"/>
        <item x="424"/>
        <item x="3"/>
        <item x="504"/>
        <item x="991"/>
        <item x="148"/>
        <item x="817"/>
        <item x="495"/>
        <item x="133"/>
        <item x="25"/>
        <item x="53"/>
        <item x="921"/>
        <item x="770"/>
        <item x="798"/>
        <item x="38"/>
        <item x="937"/>
        <item x="175"/>
        <item x="765"/>
        <item x="724"/>
        <item x="420"/>
        <item x="537"/>
        <item x="320"/>
        <item x="775"/>
        <item x="963"/>
        <item x="826"/>
        <item x="465"/>
        <item x="451"/>
        <item x="149"/>
        <item x="407"/>
        <item x="10"/>
        <item x="554"/>
        <item x="44"/>
        <item x="992"/>
        <item x="337"/>
        <item x="428"/>
        <item x="378"/>
        <item x="624"/>
        <item x="936"/>
        <item x="171"/>
        <item x="385"/>
        <item x="732"/>
        <item x="298"/>
        <item x="16"/>
        <item x="888"/>
        <item x="261"/>
        <item x="928"/>
        <item x="263"/>
        <item x="909"/>
        <item x="90"/>
        <item x="834"/>
        <item x="880"/>
        <item x="518"/>
        <item x="395"/>
        <item x="14"/>
        <item x="236"/>
        <item x="664"/>
        <item x="425"/>
        <item x="183"/>
        <item x="804"/>
        <item x="924"/>
        <item x="164"/>
        <item x="416"/>
        <item x="364"/>
        <item x="472"/>
        <item x="56"/>
        <item x="577"/>
        <item x="772"/>
        <item x="743"/>
        <item x="83"/>
        <item x="560"/>
        <item x="797"/>
        <item x="301"/>
        <item x="913"/>
        <item x="212"/>
        <item x="592"/>
        <item x="720"/>
        <item x="680"/>
        <item x="467"/>
        <item x="970"/>
        <item x="287"/>
        <item x="654"/>
        <item x="170"/>
        <item x="370"/>
        <item x="51"/>
        <item x="440"/>
        <item x="672"/>
        <item x="649"/>
        <item x="316"/>
        <item x="511"/>
        <item x="607"/>
        <item x="99"/>
        <item x="238"/>
        <item x="683"/>
        <item x="784"/>
        <item x="208"/>
        <item x="800"/>
        <item x="794"/>
        <item x="105"/>
        <item x="626"/>
        <item x="866"/>
        <item x="694"/>
        <item x="136"/>
        <item x="652"/>
        <item x="632"/>
        <item x="684"/>
        <item x="667"/>
        <item x="831"/>
        <item x="568"/>
        <item x="555"/>
        <item x="434"/>
        <item x="447"/>
        <item x="26"/>
        <item x="462"/>
        <item x="319"/>
        <item x="340"/>
        <item x="360"/>
        <item x="735"/>
        <item x="206"/>
        <item x="781"/>
        <item x="539"/>
        <item x="959"/>
        <item x="427"/>
        <item x="146"/>
        <item x="838"/>
        <item x="793"/>
        <item x="702"/>
        <item x="192"/>
        <item x="918"/>
        <item x="877"/>
        <item x="317"/>
        <item x="878"/>
        <item x="209"/>
        <item x="278"/>
        <item x="792"/>
        <item x="965"/>
        <item x="224"/>
        <item x="230"/>
        <item x="868"/>
        <item x="166"/>
        <item x="801"/>
        <item x="433"/>
        <item x="501"/>
        <item x="630"/>
        <item x="883"/>
        <item x="200"/>
        <item x="551"/>
        <item x="314"/>
        <item x="978"/>
        <item x="52"/>
        <item x="268"/>
        <item x="657"/>
        <item x="40"/>
        <item x="375"/>
        <item x="575"/>
        <item x="39"/>
        <item x="747"/>
        <item x="33"/>
        <item x="674"/>
        <item x="458"/>
        <item x="558"/>
        <item x="641"/>
        <item x="950"/>
        <item x="334"/>
        <item x="709"/>
        <item x="347"/>
        <item x="423"/>
        <item x="573"/>
        <item x="376"/>
        <item x="273"/>
        <item x="727"/>
        <item x="355"/>
        <item x="111"/>
        <item x="123"/>
        <item x="199"/>
        <item x="405"/>
        <item x="247"/>
        <item x="70"/>
        <item x="619"/>
        <item x="141"/>
        <item x="802"/>
        <item x="934"/>
        <item x="567"/>
        <item x="162"/>
        <item x="85"/>
        <item x="254"/>
        <item x="628"/>
        <item x="137"/>
        <item x="661"/>
        <item x="341"/>
        <item x="705"/>
        <item x="402"/>
        <item x="446"/>
        <item x="600"/>
        <item x="744"/>
        <item x="956"/>
        <item x="371"/>
        <item x="473"/>
        <item x="920"/>
        <item x="241"/>
        <item x="430"/>
        <item x="651"/>
        <item x="490"/>
        <item x="159"/>
        <item x="740"/>
        <item x="32"/>
        <item x="974"/>
        <item x="270"/>
        <item x="22"/>
        <item x="221"/>
        <item x="926"/>
        <item x="365"/>
        <item x="536"/>
        <item x="943"/>
        <item x="700"/>
        <item x="969"/>
        <item x="590"/>
        <item x="189"/>
        <item x="390"/>
        <item x="886"/>
        <item x="461"/>
        <item x="179"/>
        <item x="88"/>
        <item x="374"/>
        <item x="222"/>
        <item x="49"/>
        <item x="605"/>
        <item x="367"/>
        <item x="903"/>
        <item x="96"/>
        <item x="955"/>
        <item x="79"/>
        <item x="962"/>
        <item x="361"/>
        <item x="666"/>
        <item x="532"/>
        <item x="282"/>
        <item x="134"/>
        <item x="143"/>
        <item x="691"/>
        <item x="386"/>
        <item x="330"/>
        <item x="842"/>
        <item x="248"/>
        <item x="983"/>
        <item x="808"/>
        <item x="911"/>
        <item x="74"/>
        <item x="31"/>
        <item x="989"/>
        <item x="283"/>
        <item x="820"/>
        <item x="109"/>
        <item x="915"/>
        <item x="833"/>
        <item x="597"/>
        <item x="859"/>
        <item x="618"/>
        <item x="596"/>
        <item x="810"/>
        <item x="633"/>
        <item x="394"/>
        <item x="177"/>
        <item x="449"/>
        <item x="84"/>
        <item x="828"/>
        <item x="93"/>
        <item x="625"/>
        <item x="606"/>
        <item x="929"/>
        <item x="30"/>
        <item x="479"/>
        <item x="24"/>
        <item x="865"/>
        <item x="682"/>
        <item x="825"/>
        <item x="570"/>
        <item x="896"/>
        <item x="658"/>
        <item x="173"/>
        <item x="489"/>
        <item x="280"/>
        <item x="204"/>
        <item x="957"/>
        <item x="404"/>
        <item x="947"/>
        <item x="583"/>
        <item x="180"/>
        <item x="906"/>
        <item x="359"/>
        <item x="506"/>
        <item x="639"/>
        <item x="611"/>
        <item x="648"/>
        <item x="889"/>
        <item x="581"/>
        <item x="864"/>
        <item x="482"/>
        <item x="540"/>
        <item x="517"/>
        <item x="954"/>
        <item x="897"/>
        <item x="36"/>
        <item x="663"/>
        <item x="609"/>
        <item x="945"/>
        <item x="882"/>
        <item x="790"/>
        <item x="151"/>
        <item x="194"/>
        <item x="857"/>
        <item x="875"/>
        <item x="191"/>
        <item x="627"/>
        <item x="586"/>
        <item x="454"/>
        <item x="844"/>
        <item x="763"/>
        <item x="737"/>
        <item x="493"/>
        <item x="815"/>
        <item x="477"/>
        <item x="676"/>
        <item x="1"/>
        <item x="150"/>
        <item x="748"/>
        <item x="745"/>
        <item x="421"/>
        <item x="292"/>
        <item x="77"/>
        <item x="733"/>
        <item x="656"/>
        <item x="780"/>
        <item x="985"/>
        <item x="837"/>
        <item x="245"/>
        <item x="311"/>
        <item x="95"/>
        <item x="546"/>
        <item x="930"/>
        <item x="220"/>
        <item x="232"/>
        <item x="97"/>
        <item x="980"/>
        <item x="603"/>
        <item x="414"/>
        <item x="388"/>
        <item x="836"/>
        <item x="128"/>
        <item x="244"/>
        <item x="615"/>
        <item x="187"/>
        <item x="893"/>
        <item x="835"/>
        <item x="188"/>
        <item x="469"/>
        <item x="216"/>
        <item x="135"/>
        <item x="799"/>
        <item x="771"/>
        <item x="363"/>
        <item x="549"/>
        <item x="321"/>
        <item x="246"/>
        <item x="382"/>
        <item x="354"/>
        <item x="994"/>
        <item x="508"/>
        <item x="63"/>
        <item x="579"/>
        <item x="448"/>
        <item x="952"/>
        <item x="821"/>
        <item x="445"/>
        <item x="380"/>
        <item x="94"/>
        <item x="313"/>
        <item x="901"/>
        <item x="940"/>
        <item x="971"/>
        <item x="713"/>
        <item x="739"/>
        <item x="721"/>
        <item x="20"/>
        <item x="291"/>
        <item x="497"/>
        <item x="895"/>
        <item x="635"/>
        <item x="816"/>
        <item x="530"/>
        <item x="987"/>
        <item x="426"/>
        <item x="644"/>
        <item x="510"/>
        <item x="528"/>
        <item x="933"/>
        <item x="982"/>
        <item x="752"/>
        <item x="351"/>
        <item x="237"/>
        <item x="211"/>
        <item x="299"/>
        <item x="584"/>
        <item x="523"/>
        <item x="80"/>
        <item x="716"/>
        <item x="225"/>
        <item x="43"/>
        <item x="734"/>
        <item x="746"/>
        <item x="276"/>
        <item x="910"/>
        <item x="559"/>
        <item x="750"/>
        <item x="55"/>
        <item x="949"/>
        <item x="701"/>
        <item x="514"/>
        <item x="290"/>
        <item x="0"/>
        <item x="439"/>
        <item x="513"/>
        <item x="400"/>
        <item x="64"/>
        <item x="854"/>
        <item x="213"/>
        <item x="8"/>
        <item x="655"/>
        <item x="593"/>
        <item x="550"/>
        <item x="251"/>
        <item x="178"/>
        <item x="165"/>
        <item x="498"/>
        <item x="848"/>
        <item x="76"/>
        <item x="345"/>
        <item x="184"/>
        <item x="61"/>
        <item x="811"/>
        <item x="195"/>
        <item x="54"/>
        <item x="849"/>
        <item x="520"/>
        <item x="108"/>
        <item x="856"/>
        <item x="561"/>
        <item x="318"/>
        <item x="50"/>
        <item x="760"/>
        <item x="966"/>
        <item x="226"/>
        <item x="914"/>
        <item x="884"/>
        <item x="284"/>
        <item x="578"/>
        <item x="908"/>
        <item x="773"/>
        <item x="157"/>
        <item x="190"/>
        <item x="653"/>
        <item x="205"/>
        <item x="456"/>
        <item x="253"/>
        <item x="269"/>
        <item x="993"/>
        <item x="265"/>
        <item x="167"/>
        <item x="58"/>
        <item x="598"/>
        <item x="459"/>
        <item x="499"/>
        <item x="306"/>
        <item x="665"/>
        <item x="484"/>
        <item x="471"/>
        <item x="677"/>
        <item x="7"/>
        <item x="503"/>
        <item x="413"/>
        <item x="976"/>
        <item x="333"/>
        <item x="645"/>
        <item x="787"/>
        <item x="685"/>
        <item x="932"/>
        <item x="894"/>
        <item x="769"/>
        <item x="585"/>
        <item x="441"/>
        <item x="706"/>
        <item x="154"/>
        <item x="131"/>
        <item x="66"/>
        <item x="203"/>
        <item x="522"/>
        <item x="516"/>
        <item x="295"/>
        <item x="660"/>
        <item x="60"/>
        <item x="29"/>
        <item x="728"/>
        <item x="588"/>
        <item x="481"/>
        <item x="19"/>
        <item x="6"/>
        <item x="452"/>
        <item x="223"/>
        <item x="358"/>
        <item x="990"/>
        <item x="352"/>
        <item x="946"/>
        <item x="788"/>
        <item x="944"/>
        <item x="796"/>
        <item x="86"/>
        <item x="822"/>
        <item x="678"/>
        <item x="127"/>
        <item x="118"/>
        <item x="507"/>
        <item x="786"/>
        <item x="818"/>
        <item x="331"/>
        <item x="478"/>
        <item x="986"/>
        <item x="564"/>
        <item x="323"/>
        <item x="726"/>
        <item x="78"/>
        <item x="116"/>
        <item x="703"/>
        <item x="289"/>
        <item x="604"/>
        <item x="647"/>
        <item x="900"/>
        <item x="243"/>
        <item x="935"/>
        <item x="417"/>
        <item x="373"/>
        <item x="335"/>
        <item x="922"/>
        <item x="852"/>
        <item x="870"/>
        <item x="761"/>
        <item x="623"/>
        <item x="892"/>
        <item x="725"/>
        <item x="599"/>
        <item x="973"/>
        <item x="346"/>
        <item x="789"/>
        <item x="712"/>
        <item x="827"/>
        <item x="286"/>
        <item x="158"/>
        <item x="297"/>
        <item x="403"/>
        <item x="356"/>
        <item x="104"/>
        <item x="617"/>
        <item x="776"/>
        <item x="185"/>
        <item x="267"/>
        <item x="12"/>
        <item x="271"/>
        <item x="152"/>
        <item x="82"/>
        <item x="580"/>
        <item x="847"/>
        <item x="640"/>
        <item x="631"/>
        <item x="249"/>
        <item x="372"/>
        <item x="315"/>
        <item x="176"/>
        <item t="default"/>
      </items>
    </pivotField>
    <pivotField numFmtId="164" showAll="0"/>
    <pivotField axis="axisRow" showAll="0">
      <items count="13">
        <item x="2"/>
        <item x="9"/>
        <item x="8"/>
        <item x="7"/>
        <item x="1"/>
        <item x="5"/>
        <item x="11"/>
        <item x="3"/>
        <item x="6"/>
        <item x="10"/>
        <item x="0"/>
        <item x="4"/>
        <item t="default"/>
      </items>
    </pivotField>
    <pivotField axis="axisRow" showAll="0">
      <items count="5">
        <item x="3"/>
        <item x="2"/>
        <item x="0"/>
        <item x="1"/>
        <item t="default"/>
      </items>
    </pivotField>
    <pivotField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pivotField showAll="0"/>
    <pivotField showAll="0"/>
    <pivotField dataField="1"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items count="102">
        <item x="33"/>
        <item x="82"/>
        <item x="25"/>
        <item x="52"/>
        <item x="21"/>
        <item x="61"/>
        <item x="45"/>
        <item x="71"/>
        <item x="46"/>
        <item x="94"/>
        <item x="28"/>
        <item x="20"/>
        <item x="55"/>
        <item x="91"/>
        <item x="18"/>
        <item x="63"/>
        <item x="70"/>
        <item x="86"/>
        <item x="54"/>
        <item x="23"/>
        <item x="78"/>
        <item x="74"/>
        <item x="68"/>
        <item x="53"/>
        <item x="43"/>
        <item x="9"/>
        <item x="4"/>
        <item x="58"/>
        <item x="37"/>
        <item x="11"/>
        <item x="59"/>
        <item x="7"/>
        <item x="30"/>
        <item x="72"/>
        <item x="81"/>
        <item x="47"/>
        <item x="60"/>
        <item x="64"/>
        <item x="1"/>
        <item x="56"/>
        <item x="67"/>
        <item x="79"/>
        <item x="3"/>
        <item x="24"/>
        <item x="41"/>
        <item x="100"/>
        <item x="48"/>
        <item x="12"/>
        <item x="29"/>
        <item x="57"/>
        <item x="87"/>
        <item x="22"/>
        <item x="66"/>
        <item x="42"/>
        <item x="97"/>
        <item x="0"/>
        <item x="50"/>
        <item x="17"/>
        <item x="35"/>
        <item x="49"/>
        <item x="36"/>
        <item x="85"/>
        <item x="8"/>
        <item x="62"/>
        <item x="34"/>
        <item x="95"/>
        <item x="77"/>
        <item x="2"/>
        <item x="31"/>
        <item x="96"/>
        <item x="13"/>
        <item x="51"/>
        <item x="65"/>
        <item x="27"/>
        <item x="83"/>
        <item x="75"/>
        <item x="32"/>
        <item x="19"/>
        <item x="76"/>
        <item x="88"/>
        <item x="6"/>
        <item x="14"/>
        <item x="38"/>
        <item x="84"/>
        <item x="10"/>
        <item x="44"/>
        <item x="16"/>
        <item x="90"/>
        <item x="80"/>
        <item x="39"/>
        <item x="69"/>
        <item x="92"/>
        <item x="73"/>
        <item x="89"/>
        <item x="99"/>
        <item x="40"/>
        <item x="15"/>
        <item x="5"/>
        <item x="26"/>
        <item x="98"/>
        <item x="93"/>
        <item t="default"/>
      </items>
    </pivotField>
    <pivotField dataField="1"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showAll="0"/>
    <pivotField showAll="0">
      <items count="21">
        <item x="0"/>
        <item x="8"/>
        <item x="12"/>
        <item x="6"/>
        <item x="7"/>
        <item x="2"/>
        <item x="15"/>
        <item x="17"/>
        <item x="11"/>
        <item x="4"/>
        <item x="9"/>
        <item x="5"/>
        <item x="10"/>
        <item x="3"/>
        <item x="13"/>
        <item x="1"/>
        <item x="19"/>
        <item x="18"/>
        <item x="16"/>
        <item x="14"/>
        <item t="default"/>
      </items>
    </pivotField>
    <pivotField showAll="0"/>
    <pivotField showAll="0"/>
  </pivotFields>
  <rowFields count="2">
    <field x="4"/>
    <field x="3"/>
  </rowFields>
  <rowItems count="5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t="grand">
      <x/>
    </i>
  </rowItems>
  <colFields count="1">
    <field x="-2"/>
  </colFields>
  <colItems count="2">
    <i>
      <x/>
    </i>
    <i i="1">
      <x v="1"/>
    </i>
  </colItems>
  <dataFields count="2">
    <dataField name="Average of Conversion_Rate" fld="11" subtotal="average" baseField="4" baseItem="0"/>
    <dataField name="Average of Bounce_Rate" fld="9" subtotal="average" baseField="4" baseItem="0"/>
  </dataFields>
  <formats count="1">
    <format dxfId="5">
      <pivotArea outline="0" collapsedLevelsAreSubtotals="1" fieldPosition="0"/>
    </format>
  </formats>
  <chartFormats count="2">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4661EB-A388-4F75-BCB5-4964F88730D4}" name="PivotTable1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B106" firstHeaderRow="1" firstDataRow="1" firstDataCol="1"/>
  <pivotFields count="16">
    <pivotField showAll="0"/>
    <pivotField showAll="0">
      <items count="1001">
        <item x="227"/>
        <item x="342"/>
        <item x="168"/>
        <item x="941"/>
        <item x="422"/>
        <item x="161"/>
        <item x="902"/>
        <item x="496"/>
        <item x="890"/>
        <item x="755"/>
        <item x="858"/>
        <item x="132"/>
        <item x="322"/>
        <item x="328"/>
        <item x="264"/>
        <item x="951"/>
        <item x="71"/>
        <item x="391"/>
        <item x="904"/>
        <item x="953"/>
        <item x="397"/>
        <item x="612"/>
        <item x="202"/>
        <item x="460"/>
        <item x="988"/>
        <item x="327"/>
        <item x="571"/>
        <item x="343"/>
        <item x="201"/>
        <item x="975"/>
        <item x="396"/>
        <item x="275"/>
        <item x="533"/>
        <item x="670"/>
        <item x="814"/>
        <item x="432"/>
        <item x="524"/>
        <item x="931"/>
        <item x="741"/>
        <item x="556"/>
        <item x="850"/>
        <item x="723"/>
        <item x="13"/>
        <item x="5"/>
        <item x="235"/>
        <item x="642"/>
        <item x="862"/>
        <item x="898"/>
        <item x="112"/>
        <item x="125"/>
        <item x="353"/>
        <item x="729"/>
        <item x="401"/>
        <item x="601"/>
        <item x="553"/>
        <item x="233"/>
        <item x="708"/>
        <item x="332"/>
        <item x="75"/>
        <item x="699"/>
        <item x="805"/>
        <item x="696"/>
        <item x="68"/>
        <item x="119"/>
        <item x="673"/>
        <item x="46"/>
        <item x="515"/>
        <item x="228"/>
        <item x="938"/>
        <item x="543"/>
        <item x="689"/>
        <item x="610"/>
        <item x="620"/>
        <item x="102"/>
        <item x="608"/>
        <item x="255"/>
        <item x="384"/>
        <item x="453"/>
        <item x="398"/>
        <item x="675"/>
        <item x="259"/>
        <item x="968"/>
        <item x="362"/>
        <item x="174"/>
        <item x="871"/>
        <item x="643"/>
        <item x="100"/>
        <item x="569"/>
        <item x="542"/>
        <item x="698"/>
        <item x="487"/>
        <item x="198"/>
        <item x="411"/>
        <item x="4"/>
        <item x="476"/>
        <item x="509"/>
        <item x="977"/>
        <item x="72"/>
        <item x="336"/>
        <item x="719"/>
        <item x="114"/>
        <item x="876"/>
        <item x="138"/>
        <item x="412"/>
        <item x="819"/>
        <item x="229"/>
        <item x="526"/>
        <item x="869"/>
        <item x="681"/>
        <item x="616"/>
        <item x="443"/>
        <item x="948"/>
        <item x="338"/>
        <item x="967"/>
        <item x="182"/>
        <item x="288"/>
        <item x="344"/>
        <item x="121"/>
        <item x="582"/>
        <item x="59"/>
        <item x="437"/>
        <item x="231"/>
        <item x="996"/>
        <item x="303"/>
        <item x="307"/>
        <item x="531"/>
        <item x="521"/>
        <item x="239"/>
        <item x="785"/>
        <item x="692"/>
        <item x="196"/>
        <item x="500"/>
        <item x="874"/>
        <item x="927"/>
        <item x="958"/>
        <item x="115"/>
        <item x="717"/>
        <item x="34"/>
        <item x="527"/>
        <item x="147"/>
        <item x="258"/>
        <item x="544"/>
        <item x="545"/>
        <item x="435"/>
        <item x="981"/>
        <item x="368"/>
        <item x="853"/>
        <item x="492"/>
        <item x="731"/>
        <item x="529"/>
        <item x="707"/>
        <item x="485"/>
        <item x="47"/>
        <item x="369"/>
        <item x="470"/>
        <item x="139"/>
        <item x="480"/>
        <item x="160"/>
        <item x="488"/>
        <item x="215"/>
        <item x="512"/>
        <item x="791"/>
        <item x="252"/>
        <item x="572"/>
        <item x="803"/>
        <item x="309"/>
        <item x="379"/>
        <item x="688"/>
        <item x="710"/>
        <item x="907"/>
        <item x="591"/>
        <item x="638"/>
        <item x="813"/>
        <item x="758"/>
        <item x="21"/>
        <item x="296"/>
        <item x="562"/>
        <item x="777"/>
        <item x="17"/>
        <item x="690"/>
        <item x="377"/>
        <item x="262"/>
        <item x="576"/>
        <item x="142"/>
        <item x="832"/>
        <item x="91"/>
        <item x="714"/>
        <item x="662"/>
        <item x="406"/>
        <item x="671"/>
        <item x="548"/>
        <item x="256"/>
        <item x="905"/>
        <item x="145"/>
        <item x="193"/>
        <item x="830"/>
        <item x="824"/>
        <item x="863"/>
        <item x="483"/>
        <item x="455"/>
        <item x="442"/>
        <item x="999"/>
        <item x="939"/>
        <item x="961"/>
        <item x="839"/>
        <item x="302"/>
        <item x="274"/>
        <item x="181"/>
        <item x="392"/>
        <item x="122"/>
        <item x="312"/>
        <item x="67"/>
        <item x="197"/>
        <item x="541"/>
        <item x="589"/>
        <item x="23"/>
        <item x="144"/>
        <item x="218"/>
        <item x="912"/>
        <item x="845"/>
        <item x="841"/>
        <item x="872"/>
        <item x="881"/>
        <item x="156"/>
        <item x="547"/>
        <item x="350"/>
        <item x="399"/>
        <item x="217"/>
        <item x="621"/>
        <item x="366"/>
        <item x="809"/>
        <item x="764"/>
        <item x="266"/>
        <item x="69"/>
        <item x="207"/>
        <item x="250"/>
        <item x="873"/>
        <item x="972"/>
        <item x="18"/>
        <item x="715"/>
        <item x="339"/>
        <item x="106"/>
        <item x="2"/>
        <item x="855"/>
        <item x="669"/>
        <item x="767"/>
        <item x="634"/>
        <item x="110"/>
        <item x="860"/>
        <item x="120"/>
        <item x="329"/>
        <item x="806"/>
        <item x="155"/>
        <item x="98"/>
        <item x="519"/>
        <item x="779"/>
        <item x="62"/>
        <item x="260"/>
        <item x="879"/>
        <item x="679"/>
        <item x="754"/>
        <item x="867"/>
        <item x="979"/>
        <item x="762"/>
        <item x="574"/>
        <item x="861"/>
        <item x="140"/>
        <item x="736"/>
        <item x="277"/>
        <item x="984"/>
        <item x="917"/>
        <item x="124"/>
        <item x="650"/>
        <item x="325"/>
        <item x="383"/>
        <item x="73"/>
        <item x="408"/>
        <item x="272"/>
        <item x="751"/>
        <item x="538"/>
        <item x="783"/>
        <item x="768"/>
        <item x="57"/>
        <item x="885"/>
        <item x="450"/>
        <item x="829"/>
        <item x="113"/>
        <item x="305"/>
        <item x="823"/>
        <item x="742"/>
        <item x="505"/>
        <item x="45"/>
        <item x="749"/>
        <item x="757"/>
        <item x="846"/>
        <item x="960"/>
        <item x="438"/>
        <item x="840"/>
        <item x="172"/>
        <item x="997"/>
        <item x="730"/>
        <item x="686"/>
        <item x="89"/>
        <item x="695"/>
        <item x="163"/>
        <item x="659"/>
        <item x="494"/>
        <item x="778"/>
        <item x="722"/>
        <item x="964"/>
        <item x="117"/>
        <item x="101"/>
        <item x="923"/>
        <item x="444"/>
        <item x="410"/>
        <item x="293"/>
        <item x="693"/>
        <item x="468"/>
        <item x="326"/>
        <item x="242"/>
        <item x="756"/>
        <item x="475"/>
        <item x="557"/>
        <item x="622"/>
        <item x="35"/>
        <item x="629"/>
        <item x="126"/>
        <item x="595"/>
        <item x="130"/>
        <item x="916"/>
        <item x="782"/>
        <item x="457"/>
        <item x="87"/>
        <item x="129"/>
        <item x="646"/>
        <item x="92"/>
        <item x="899"/>
        <item x="807"/>
        <item x="304"/>
        <item x="324"/>
        <item x="774"/>
        <item x="466"/>
        <item x="415"/>
        <item x="887"/>
        <item x="637"/>
        <item x="566"/>
        <item x="294"/>
        <item x="602"/>
        <item x="942"/>
        <item x="214"/>
        <item x="308"/>
        <item x="219"/>
        <item x="759"/>
        <item x="565"/>
        <item x="711"/>
        <item x="11"/>
        <item x="463"/>
        <item x="9"/>
        <item x="795"/>
        <item x="587"/>
        <item x="486"/>
        <item x="563"/>
        <item x="15"/>
        <item x="995"/>
        <item x="381"/>
        <item x="718"/>
        <item x="502"/>
        <item x="687"/>
        <item x="436"/>
        <item x="81"/>
        <item x="169"/>
        <item x="65"/>
        <item x="697"/>
        <item x="281"/>
        <item x="464"/>
        <item x="186"/>
        <item x="349"/>
        <item x="107"/>
        <item x="431"/>
        <item x="300"/>
        <item x="535"/>
        <item x="409"/>
        <item x="766"/>
        <item x="668"/>
        <item x="419"/>
        <item x="843"/>
        <item x="285"/>
        <item x="37"/>
        <item x="210"/>
        <item x="534"/>
        <item x="491"/>
        <item x="387"/>
        <item x="28"/>
        <item x="310"/>
        <item x="103"/>
        <item x="704"/>
        <item x="614"/>
        <item x="891"/>
        <item x="594"/>
        <item x="27"/>
        <item x="753"/>
        <item x="393"/>
        <item x="257"/>
        <item x="348"/>
        <item x="636"/>
        <item x="234"/>
        <item x="279"/>
        <item x="153"/>
        <item x="613"/>
        <item x="474"/>
        <item x="552"/>
        <item x="925"/>
        <item x="41"/>
        <item x="418"/>
        <item x="998"/>
        <item x="389"/>
        <item x="42"/>
        <item x="357"/>
        <item x="525"/>
        <item x="429"/>
        <item x="812"/>
        <item x="919"/>
        <item x="851"/>
        <item x="48"/>
        <item x="240"/>
        <item x="738"/>
        <item x="424"/>
        <item x="3"/>
        <item x="504"/>
        <item x="991"/>
        <item x="148"/>
        <item x="817"/>
        <item x="495"/>
        <item x="133"/>
        <item x="25"/>
        <item x="53"/>
        <item x="921"/>
        <item x="770"/>
        <item x="798"/>
        <item x="38"/>
        <item x="937"/>
        <item x="175"/>
        <item x="765"/>
        <item x="724"/>
        <item x="420"/>
        <item x="537"/>
        <item x="320"/>
        <item x="775"/>
        <item x="963"/>
        <item x="826"/>
        <item x="465"/>
        <item x="451"/>
        <item x="149"/>
        <item x="407"/>
        <item x="10"/>
        <item x="554"/>
        <item x="44"/>
        <item x="992"/>
        <item x="337"/>
        <item x="428"/>
        <item x="378"/>
        <item x="624"/>
        <item x="936"/>
        <item x="171"/>
        <item x="385"/>
        <item x="732"/>
        <item x="298"/>
        <item x="16"/>
        <item x="888"/>
        <item x="261"/>
        <item x="928"/>
        <item x="263"/>
        <item x="909"/>
        <item x="90"/>
        <item x="834"/>
        <item x="880"/>
        <item x="518"/>
        <item x="395"/>
        <item x="14"/>
        <item x="236"/>
        <item x="664"/>
        <item x="425"/>
        <item x="183"/>
        <item x="804"/>
        <item x="924"/>
        <item x="164"/>
        <item x="416"/>
        <item x="364"/>
        <item x="472"/>
        <item x="56"/>
        <item x="577"/>
        <item x="772"/>
        <item x="743"/>
        <item x="83"/>
        <item x="560"/>
        <item x="797"/>
        <item x="301"/>
        <item x="913"/>
        <item x="212"/>
        <item x="592"/>
        <item x="720"/>
        <item x="680"/>
        <item x="467"/>
        <item x="970"/>
        <item x="287"/>
        <item x="654"/>
        <item x="170"/>
        <item x="370"/>
        <item x="51"/>
        <item x="440"/>
        <item x="672"/>
        <item x="649"/>
        <item x="316"/>
        <item x="511"/>
        <item x="607"/>
        <item x="99"/>
        <item x="238"/>
        <item x="683"/>
        <item x="784"/>
        <item x="208"/>
        <item x="800"/>
        <item x="794"/>
        <item x="105"/>
        <item x="626"/>
        <item x="866"/>
        <item x="694"/>
        <item x="136"/>
        <item x="652"/>
        <item x="632"/>
        <item x="684"/>
        <item x="667"/>
        <item x="831"/>
        <item x="568"/>
        <item x="555"/>
        <item x="434"/>
        <item x="447"/>
        <item x="26"/>
        <item x="462"/>
        <item x="319"/>
        <item x="340"/>
        <item x="360"/>
        <item x="735"/>
        <item x="206"/>
        <item x="781"/>
        <item x="539"/>
        <item x="959"/>
        <item x="427"/>
        <item x="146"/>
        <item x="838"/>
        <item x="793"/>
        <item x="702"/>
        <item x="192"/>
        <item x="918"/>
        <item x="877"/>
        <item x="317"/>
        <item x="878"/>
        <item x="209"/>
        <item x="278"/>
        <item x="792"/>
        <item x="965"/>
        <item x="224"/>
        <item x="230"/>
        <item x="868"/>
        <item x="166"/>
        <item x="801"/>
        <item x="433"/>
        <item x="501"/>
        <item x="630"/>
        <item x="883"/>
        <item x="200"/>
        <item x="551"/>
        <item x="314"/>
        <item x="978"/>
        <item x="52"/>
        <item x="268"/>
        <item x="657"/>
        <item x="40"/>
        <item x="375"/>
        <item x="575"/>
        <item x="39"/>
        <item x="747"/>
        <item x="33"/>
        <item x="674"/>
        <item x="458"/>
        <item x="558"/>
        <item x="641"/>
        <item x="950"/>
        <item x="334"/>
        <item x="709"/>
        <item x="347"/>
        <item x="423"/>
        <item x="573"/>
        <item x="376"/>
        <item x="273"/>
        <item x="727"/>
        <item x="355"/>
        <item x="111"/>
        <item x="123"/>
        <item x="199"/>
        <item x="405"/>
        <item x="247"/>
        <item x="70"/>
        <item x="619"/>
        <item x="141"/>
        <item x="802"/>
        <item x="934"/>
        <item x="567"/>
        <item x="162"/>
        <item x="85"/>
        <item x="254"/>
        <item x="628"/>
        <item x="137"/>
        <item x="661"/>
        <item x="341"/>
        <item x="705"/>
        <item x="402"/>
        <item x="446"/>
        <item x="600"/>
        <item x="744"/>
        <item x="956"/>
        <item x="371"/>
        <item x="473"/>
        <item x="920"/>
        <item x="241"/>
        <item x="430"/>
        <item x="651"/>
        <item x="490"/>
        <item x="159"/>
        <item x="740"/>
        <item x="32"/>
        <item x="974"/>
        <item x="270"/>
        <item x="22"/>
        <item x="221"/>
        <item x="926"/>
        <item x="365"/>
        <item x="536"/>
        <item x="943"/>
        <item x="700"/>
        <item x="969"/>
        <item x="590"/>
        <item x="189"/>
        <item x="390"/>
        <item x="886"/>
        <item x="461"/>
        <item x="179"/>
        <item x="88"/>
        <item x="374"/>
        <item x="222"/>
        <item x="49"/>
        <item x="605"/>
        <item x="367"/>
        <item x="903"/>
        <item x="96"/>
        <item x="955"/>
        <item x="79"/>
        <item x="962"/>
        <item x="361"/>
        <item x="666"/>
        <item x="532"/>
        <item x="282"/>
        <item x="134"/>
        <item x="143"/>
        <item x="691"/>
        <item x="386"/>
        <item x="330"/>
        <item x="842"/>
        <item x="248"/>
        <item x="983"/>
        <item x="808"/>
        <item x="911"/>
        <item x="74"/>
        <item x="31"/>
        <item x="989"/>
        <item x="283"/>
        <item x="820"/>
        <item x="109"/>
        <item x="915"/>
        <item x="833"/>
        <item x="597"/>
        <item x="859"/>
        <item x="618"/>
        <item x="596"/>
        <item x="810"/>
        <item x="633"/>
        <item x="394"/>
        <item x="177"/>
        <item x="449"/>
        <item x="84"/>
        <item x="828"/>
        <item x="93"/>
        <item x="625"/>
        <item x="606"/>
        <item x="929"/>
        <item x="30"/>
        <item x="479"/>
        <item x="24"/>
        <item x="865"/>
        <item x="682"/>
        <item x="825"/>
        <item x="570"/>
        <item x="896"/>
        <item x="658"/>
        <item x="173"/>
        <item x="489"/>
        <item x="280"/>
        <item x="204"/>
        <item x="957"/>
        <item x="404"/>
        <item x="947"/>
        <item x="583"/>
        <item x="180"/>
        <item x="906"/>
        <item x="359"/>
        <item x="506"/>
        <item x="639"/>
        <item x="611"/>
        <item x="648"/>
        <item x="889"/>
        <item x="581"/>
        <item x="864"/>
        <item x="482"/>
        <item x="540"/>
        <item x="517"/>
        <item x="954"/>
        <item x="897"/>
        <item x="36"/>
        <item x="663"/>
        <item x="609"/>
        <item x="945"/>
        <item x="882"/>
        <item x="790"/>
        <item x="151"/>
        <item x="194"/>
        <item x="857"/>
        <item x="875"/>
        <item x="191"/>
        <item x="627"/>
        <item x="586"/>
        <item x="454"/>
        <item x="844"/>
        <item x="763"/>
        <item x="737"/>
        <item x="493"/>
        <item x="815"/>
        <item x="477"/>
        <item x="676"/>
        <item x="1"/>
        <item x="150"/>
        <item x="748"/>
        <item x="745"/>
        <item x="421"/>
        <item x="292"/>
        <item x="77"/>
        <item x="733"/>
        <item x="656"/>
        <item x="780"/>
        <item x="985"/>
        <item x="837"/>
        <item x="245"/>
        <item x="311"/>
        <item x="95"/>
        <item x="546"/>
        <item x="930"/>
        <item x="220"/>
        <item x="232"/>
        <item x="97"/>
        <item x="980"/>
        <item x="603"/>
        <item x="414"/>
        <item x="388"/>
        <item x="836"/>
        <item x="128"/>
        <item x="244"/>
        <item x="615"/>
        <item x="187"/>
        <item x="893"/>
        <item x="835"/>
        <item x="188"/>
        <item x="469"/>
        <item x="216"/>
        <item x="135"/>
        <item x="799"/>
        <item x="771"/>
        <item x="363"/>
        <item x="549"/>
        <item x="321"/>
        <item x="246"/>
        <item x="382"/>
        <item x="354"/>
        <item x="994"/>
        <item x="508"/>
        <item x="63"/>
        <item x="579"/>
        <item x="448"/>
        <item x="952"/>
        <item x="821"/>
        <item x="445"/>
        <item x="380"/>
        <item x="94"/>
        <item x="313"/>
        <item x="901"/>
        <item x="940"/>
        <item x="971"/>
        <item x="713"/>
        <item x="739"/>
        <item x="721"/>
        <item x="20"/>
        <item x="291"/>
        <item x="497"/>
        <item x="895"/>
        <item x="635"/>
        <item x="816"/>
        <item x="530"/>
        <item x="987"/>
        <item x="426"/>
        <item x="644"/>
        <item x="510"/>
        <item x="528"/>
        <item x="933"/>
        <item x="982"/>
        <item x="752"/>
        <item x="351"/>
        <item x="237"/>
        <item x="211"/>
        <item x="299"/>
        <item x="584"/>
        <item x="523"/>
        <item x="80"/>
        <item x="716"/>
        <item x="225"/>
        <item x="43"/>
        <item x="734"/>
        <item x="746"/>
        <item x="276"/>
        <item x="910"/>
        <item x="559"/>
        <item x="750"/>
        <item x="55"/>
        <item x="949"/>
        <item x="701"/>
        <item x="514"/>
        <item x="290"/>
        <item x="0"/>
        <item x="439"/>
        <item x="513"/>
        <item x="400"/>
        <item x="64"/>
        <item x="854"/>
        <item x="213"/>
        <item x="8"/>
        <item x="655"/>
        <item x="593"/>
        <item x="550"/>
        <item x="251"/>
        <item x="178"/>
        <item x="165"/>
        <item x="498"/>
        <item x="848"/>
        <item x="76"/>
        <item x="345"/>
        <item x="184"/>
        <item x="61"/>
        <item x="811"/>
        <item x="195"/>
        <item x="54"/>
        <item x="849"/>
        <item x="520"/>
        <item x="108"/>
        <item x="856"/>
        <item x="561"/>
        <item x="318"/>
        <item x="50"/>
        <item x="760"/>
        <item x="966"/>
        <item x="226"/>
        <item x="914"/>
        <item x="884"/>
        <item x="284"/>
        <item x="578"/>
        <item x="908"/>
        <item x="773"/>
        <item x="157"/>
        <item x="190"/>
        <item x="653"/>
        <item x="205"/>
        <item x="456"/>
        <item x="253"/>
        <item x="269"/>
        <item x="993"/>
        <item x="265"/>
        <item x="167"/>
        <item x="58"/>
        <item x="598"/>
        <item x="459"/>
        <item x="499"/>
        <item x="306"/>
        <item x="665"/>
        <item x="484"/>
        <item x="471"/>
        <item x="677"/>
        <item x="7"/>
        <item x="503"/>
        <item x="413"/>
        <item x="976"/>
        <item x="333"/>
        <item x="645"/>
        <item x="787"/>
        <item x="685"/>
        <item x="932"/>
        <item x="894"/>
        <item x="769"/>
        <item x="585"/>
        <item x="441"/>
        <item x="706"/>
        <item x="154"/>
        <item x="131"/>
        <item x="66"/>
        <item x="203"/>
        <item x="522"/>
        <item x="516"/>
        <item x="295"/>
        <item x="660"/>
        <item x="60"/>
        <item x="29"/>
        <item x="728"/>
        <item x="588"/>
        <item x="481"/>
        <item x="19"/>
        <item x="6"/>
        <item x="452"/>
        <item x="223"/>
        <item x="358"/>
        <item x="990"/>
        <item x="352"/>
        <item x="946"/>
        <item x="788"/>
        <item x="944"/>
        <item x="796"/>
        <item x="86"/>
        <item x="822"/>
        <item x="678"/>
        <item x="127"/>
        <item x="118"/>
        <item x="507"/>
        <item x="786"/>
        <item x="818"/>
        <item x="331"/>
        <item x="478"/>
        <item x="986"/>
        <item x="564"/>
        <item x="323"/>
        <item x="726"/>
        <item x="78"/>
        <item x="116"/>
        <item x="703"/>
        <item x="289"/>
        <item x="604"/>
        <item x="647"/>
        <item x="900"/>
        <item x="243"/>
        <item x="935"/>
        <item x="417"/>
        <item x="373"/>
        <item x="335"/>
        <item x="922"/>
        <item x="852"/>
        <item x="870"/>
        <item x="761"/>
        <item x="623"/>
        <item x="892"/>
        <item x="725"/>
        <item x="599"/>
        <item x="973"/>
        <item x="346"/>
        <item x="789"/>
        <item x="712"/>
        <item x="827"/>
        <item x="286"/>
        <item x="158"/>
        <item x="297"/>
        <item x="403"/>
        <item x="356"/>
        <item x="104"/>
        <item x="617"/>
        <item x="776"/>
        <item x="185"/>
        <item x="267"/>
        <item x="12"/>
        <item x="271"/>
        <item x="152"/>
        <item x="82"/>
        <item x="580"/>
        <item x="847"/>
        <item x="640"/>
        <item x="631"/>
        <item x="249"/>
        <item x="372"/>
        <item x="315"/>
        <item x="176"/>
        <item t="default"/>
      </items>
    </pivotField>
    <pivotField numFmtId="164" showAll="0"/>
    <pivotField showAll="0">
      <items count="13">
        <item x="2"/>
        <item x="9"/>
        <item x="8"/>
        <item x="7"/>
        <item x="1"/>
        <item x="5"/>
        <item x="11"/>
        <item x="3"/>
        <item x="6"/>
        <item x="10"/>
        <item x="0"/>
        <item x="4"/>
        <item t="default"/>
      </items>
    </pivotField>
    <pivotField showAll="0">
      <items count="5">
        <item x="3"/>
        <item x="2"/>
        <item x="0"/>
        <item x="1"/>
        <item t="default"/>
      </items>
    </pivotField>
    <pivotField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pivotField showAll="0"/>
    <pivotField showAll="0"/>
    <pivotField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dataField="1" showAll="0">
      <items count="102">
        <item x="33"/>
        <item x="82"/>
        <item x="25"/>
        <item x="52"/>
        <item x="21"/>
        <item x="61"/>
        <item x="45"/>
        <item x="71"/>
        <item x="46"/>
        <item x="94"/>
        <item x="28"/>
        <item x="20"/>
        <item x="55"/>
        <item x="91"/>
        <item x="18"/>
        <item x="63"/>
        <item x="70"/>
        <item x="86"/>
        <item x="54"/>
        <item x="23"/>
        <item x="78"/>
        <item x="74"/>
        <item x="68"/>
        <item x="53"/>
        <item x="43"/>
        <item x="9"/>
        <item x="4"/>
        <item x="58"/>
        <item x="37"/>
        <item x="11"/>
        <item x="59"/>
        <item x="7"/>
        <item x="30"/>
        <item x="72"/>
        <item x="81"/>
        <item x="47"/>
        <item x="60"/>
        <item x="64"/>
        <item x="1"/>
        <item x="56"/>
        <item x="67"/>
        <item x="79"/>
        <item x="3"/>
        <item x="24"/>
        <item x="41"/>
        <item x="100"/>
        <item x="48"/>
        <item x="12"/>
        <item x="29"/>
        <item x="57"/>
        <item x="87"/>
        <item x="22"/>
        <item x="66"/>
        <item x="42"/>
        <item x="97"/>
        <item x="0"/>
        <item x="50"/>
        <item x="17"/>
        <item x="35"/>
        <item x="49"/>
        <item x="36"/>
        <item x="85"/>
        <item x="8"/>
        <item x="62"/>
        <item x="34"/>
        <item x="95"/>
        <item x="77"/>
        <item x="2"/>
        <item x="31"/>
        <item x="96"/>
        <item x="13"/>
        <item x="51"/>
        <item x="65"/>
        <item x="27"/>
        <item x="83"/>
        <item x="75"/>
        <item x="32"/>
        <item x="19"/>
        <item x="76"/>
        <item x="88"/>
        <item x="6"/>
        <item x="14"/>
        <item x="38"/>
        <item x="84"/>
        <item x="10"/>
        <item x="44"/>
        <item x="16"/>
        <item x="90"/>
        <item x="80"/>
        <item x="39"/>
        <item x="69"/>
        <item x="92"/>
        <item x="73"/>
        <item x="89"/>
        <item x="99"/>
        <item x="40"/>
        <item x="15"/>
        <item x="5"/>
        <item x="26"/>
        <item x="98"/>
        <item x="93"/>
        <item t="default"/>
      </items>
    </pivotField>
    <pivotField axis="axisRow"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showAll="0"/>
    <pivotField showAll="0">
      <items count="21">
        <item x="0"/>
        <item x="8"/>
        <item x="12"/>
        <item x="6"/>
        <item x="7"/>
        <item x="2"/>
        <item x="15"/>
        <item x="17"/>
        <item x="11"/>
        <item x="4"/>
        <item x="9"/>
        <item x="5"/>
        <item x="10"/>
        <item x="3"/>
        <item x="13"/>
        <item x="1"/>
        <item x="19"/>
        <item x="18"/>
        <item x="16"/>
        <item x="14"/>
        <item t="default"/>
      </items>
    </pivotField>
    <pivotField showAll="0"/>
    <pivotField showAll="0"/>
  </pivotFields>
  <rowFields count="1">
    <field x="11"/>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Average of Add_to_Cart_Rate" fld="10" subtotal="average" baseField="11" baseItem="0" numFmtId="9"/>
  </dataFields>
  <formats count="5">
    <format dxfId="4">
      <pivotArea outline="0" collapsedLevelsAreSubtotals="1" fieldPosition="0"/>
    </format>
    <format dxfId="3">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
      <pivotArea dataOnly="0" labelOnly="1" fieldPosition="0">
        <references count="1">
          <reference field="1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
      <pivotArea dataOnly="0" labelOnly="1" fieldPosition="0">
        <references count="1">
          <reference field="11" count="1">
            <x v="100"/>
          </reference>
        </references>
      </pivotArea>
    </format>
    <format dxfId="0">
      <pivotArea dataOnly="0" labelOnly="1" grandRow="1" outline="0" fieldPosition="0"/>
    </format>
  </formats>
  <chartFormats count="2">
    <chartFormat chart="5"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0A2806-1B83-4BA4-A618-8D9316F3693C}" name="PivotTable2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4:C15" firstHeaderRow="1" firstDataRow="1" firstDataCol="1"/>
  <pivotFields count="16">
    <pivotField showAll="0"/>
    <pivotField showAll="0">
      <items count="1001">
        <item x="227"/>
        <item x="342"/>
        <item x="168"/>
        <item x="941"/>
        <item x="422"/>
        <item x="161"/>
        <item x="902"/>
        <item x="496"/>
        <item x="890"/>
        <item x="755"/>
        <item x="858"/>
        <item x="132"/>
        <item x="322"/>
        <item x="328"/>
        <item x="264"/>
        <item x="951"/>
        <item x="71"/>
        <item x="391"/>
        <item x="904"/>
        <item x="953"/>
        <item x="397"/>
        <item x="612"/>
        <item x="202"/>
        <item x="460"/>
        <item x="988"/>
        <item x="327"/>
        <item x="571"/>
        <item x="343"/>
        <item x="201"/>
        <item x="975"/>
        <item x="396"/>
        <item x="275"/>
        <item x="533"/>
        <item x="670"/>
        <item x="814"/>
        <item x="432"/>
        <item x="524"/>
        <item x="931"/>
        <item x="741"/>
        <item x="556"/>
        <item x="850"/>
        <item x="723"/>
        <item x="13"/>
        <item x="5"/>
        <item x="235"/>
        <item x="642"/>
        <item x="862"/>
        <item x="898"/>
        <item x="112"/>
        <item x="125"/>
        <item x="353"/>
        <item x="729"/>
        <item x="401"/>
        <item x="601"/>
        <item x="553"/>
        <item x="233"/>
        <item x="708"/>
        <item x="332"/>
        <item x="75"/>
        <item x="699"/>
        <item x="805"/>
        <item x="696"/>
        <item x="68"/>
        <item x="119"/>
        <item x="673"/>
        <item x="46"/>
        <item x="515"/>
        <item x="228"/>
        <item x="938"/>
        <item x="543"/>
        <item x="689"/>
        <item x="610"/>
        <item x="620"/>
        <item x="102"/>
        <item x="608"/>
        <item x="255"/>
        <item x="384"/>
        <item x="453"/>
        <item x="398"/>
        <item x="675"/>
        <item x="259"/>
        <item x="968"/>
        <item x="362"/>
        <item x="174"/>
        <item x="871"/>
        <item x="643"/>
        <item x="100"/>
        <item x="569"/>
        <item x="542"/>
        <item x="698"/>
        <item x="487"/>
        <item x="198"/>
        <item x="411"/>
        <item x="4"/>
        <item x="476"/>
        <item x="509"/>
        <item x="977"/>
        <item x="72"/>
        <item x="336"/>
        <item x="719"/>
        <item x="114"/>
        <item x="876"/>
        <item x="138"/>
        <item x="412"/>
        <item x="819"/>
        <item x="229"/>
        <item x="526"/>
        <item x="869"/>
        <item x="681"/>
        <item x="616"/>
        <item x="443"/>
        <item x="948"/>
        <item x="338"/>
        <item x="967"/>
        <item x="182"/>
        <item x="288"/>
        <item x="344"/>
        <item x="121"/>
        <item x="582"/>
        <item x="59"/>
        <item x="437"/>
        <item x="231"/>
        <item x="996"/>
        <item x="303"/>
        <item x="307"/>
        <item x="531"/>
        <item x="521"/>
        <item x="239"/>
        <item x="785"/>
        <item x="692"/>
        <item x="196"/>
        <item x="500"/>
        <item x="874"/>
        <item x="927"/>
        <item x="958"/>
        <item x="115"/>
        <item x="717"/>
        <item x="34"/>
        <item x="527"/>
        <item x="147"/>
        <item x="258"/>
        <item x="544"/>
        <item x="545"/>
        <item x="435"/>
        <item x="981"/>
        <item x="368"/>
        <item x="853"/>
        <item x="492"/>
        <item x="731"/>
        <item x="529"/>
        <item x="707"/>
        <item x="485"/>
        <item x="47"/>
        <item x="369"/>
        <item x="470"/>
        <item x="139"/>
        <item x="480"/>
        <item x="160"/>
        <item x="488"/>
        <item x="215"/>
        <item x="512"/>
        <item x="791"/>
        <item x="252"/>
        <item x="572"/>
        <item x="803"/>
        <item x="309"/>
        <item x="379"/>
        <item x="688"/>
        <item x="710"/>
        <item x="907"/>
        <item x="591"/>
        <item x="638"/>
        <item x="813"/>
        <item x="758"/>
        <item x="21"/>
        <item x="296"/>
        <item x="562"/>
        <item x="777"/>
        <item x="17"/>
        <item x="690"/>
        <item x="377"/>
        <item x="262"/>
        <item x="576"/>
        <item x="142"/>
        <item x="832"/>
        <item x="91"/>
        <item x="714"/>
        <item x="662"/>
        <item x="406"/>
        <item x="671"/>
        <item x="548"/>
        <item x="256"/>
        <item x="905"/>
        <item x="145"/>
        <item x="193"/>
        <item x="830"/>
        <item x="824"/>
        <item x="863"/>
        <item x="483"/>
        <item x="455"/>
        <item x="442"/>
        <item x="999"/>
        <item x="939"/>
        <item x="961"/>
        <item x="839"/>
        <item x="302"/>
        <item x="274"/>
        <item x="181"/>
        <item x="392"/>
        <item x="122"/>
        <item x="312"/>
        <item x="67"/>
        <item x="197"/>
        <item x="541"/>
        <item x="589"/>
        <item x="23"/>
        <item x="144"/>
        <item x="218"/>
        <item x="912"/>
        <item x="845"/>
        <item x="841"/>
        <item x="872"/>
        <item x="881"/>
        <item x="156"/>
        <item x="547"/>
        <item x="350"/>
        <item x="399"/>
        <item x="217"/>
        <item x="621"/>
        <item x="366"/>
        <item x="809"/>
        <item x="764"/>
        <item x="266"/>
        <item x="69"/>
        <item x="207"/>
        <item x="250"/>
        <item x="873"/>
        <item x="972"/>
        <item x="18"/>
        <item x="715"/>
        <item x="339"/>
        <item x="106"/>
        <item x="2"/>
        <item x="855"/>
        <item x="669"/>
        <item x="767"/>
        <item x="634"/>
        <item x="110"/>
        <item x="860"/>
        <item x="120"/>
        <item x="329"/>
        <item x="806"/>
        <item x="155"/>
        <item x="98"/>
        <item x="519"/>
        <item x="779"/>
        <item x="62"/>
        <item x="260"/>
        <item x="879"/>
        <item x="679"/>
        <item x="754"/>
        <item x="867"/>
        <item x="979"/>
        <item x="762"/>
        <item x="574"/>
        <item x="861"/>
        <item x="140"/>
        <item x="736"/>
        <item x="277"/>
        <item x="984"/>
        <item x="917"/>
        <item x="124"/>
        <item x="650"/>
        <item x="325"/>
        <item x="383"/>
        <item x="73"/>
        <item x="408"/>
        <item x="272"/>
        <item x="751"/>
        <item x="538"/>
        <item x="783"/>
        <item x="768"/>
        <item x="57"/>
        <item x="885"/>
        <item x="450"/>
        <item x="829"/>
        <item x="113"/>
        <item x="305"/>
        <item x="823"/>
        <item x="742"/>
        <item x="505"/>
        <item x="45"/>
        <item x="749"/>
        <item x="757"/>
        <item x="846"/>
        <item x="960"/>
        <item x="438"/>
        <item x="840"/>
        <item x="172"/>
        <item x="997"/>
        <item x="730"/>
        <item x="686"/>
        <item x="89"/>
        <item x="695"/>
        <item x="163"/>
        <item x="659"/>
        <item x="494"/>
        <item x="778"/>
        <item x="722"/>
        <item x="964"/>
        <item x="117"/>
        <item x="101"/>
        <item x="923"/>
        <item x="444"/>
        <item x="410"/>
        <item x="293"/>
        <item x="693"/>
        <item x="468"/>
        <item x="326"/>
        <item x="242"/>
        <item x="756"/>
        <item x="475"/>
        <item x="557"/>
        <item x="622"/>
        <item x="35"/>
        <item x="629"/>
        <item x="126"/>
        <item x="595"/>
        <item x="130"/>
        <item x="916"/>
        <item x="782"/>
        <item x="457"/>
        <item x="87"/>
        <item x="129"/>
        <item x="646"/>
        <item x="92"/>
        <item x="899"/>
        <item x="807"/>
        <item x="304"/>
        <item x="324"/>
        <item x="774"/>
        <item x="466"/>
        <item x="415"/>
        <item x="887"/>
        <item x="637"/>
        <item x="566"/>
        <item x="294"/>
        <item x="602"/>
        <item x="942"/>
        <item x="214"/>
        <item x="308"/>
        <item x="219"/>
        <item x="759"/>
        <item x="565"/>
        <item x="711"/>
        <item x="11"/>
        <item x="463"/>
        <item x="9"/>
        <item x="795"/>
        <item x="587"/>
        <item x="486"/>
        <item x="563"/>
        <item x="15"/>
        <item x="995"/>
        <item x="381"/>
        <item x="718"/>
        <item x="502"/>
        <item x="687"/>
        <item x="436"/>
        <item x="81"/>
        <item x="169"/>
        <item x="65"/>
        <item x="697"/>
        <item x="281"/>
        <item x="464"/>
        <item x="186"/>
        <item x="349"/>
        <item x="107"/>
        <item x="431"/>
        <item x="300"/>
        <item x="535"/>
        <item x="409"/>
        <item x="766"/>
        <item x="668"/>
        <item x="419"/>
        <item x="843"/>
        <item x="285"/>
        <item x="37"/>
        <item x="210"/>
        <item x="534"/>
        <item x="491"/>
        <item x="387"/>
        <item x="28"/>
        <item x="310"/>
        <item x="103"/>
        <item x="704"/>
        <item x="614"/>
        <item x="891"/>
        <item x="594"/>
        <item x="27"/>
        <item x="753"/>
        <item x="393"/>
        <item x="257"/>
        <item x="348"/>
        <item x="636"/>
        <item x="234"/>
        <item x="279"/>
        <item x="153"/>
        <item x="613"/>
        <item x="474"/>
        <item x="552"/>
        <item x="925"/>
        <item x="41"/>
        <item x="418"/>
        <item x="998"/>
        <item x="389"/>
        <item x="42"/>
        <item x="357"/>
        <item x="525"/>
        <item x="429"/>
        <item x="812"/>
        <item x="919"/>
        <item x="851"/>
        <item x="48"/>
        <item x="240"/>
        <item x="738"/>
        <item x="424"/>
        <item x="3"/>
        <item x="504"/>
        <item x="991"/>
        <item x="148"/>
        <item x="817"/>
        <item x="495"/>
        <item x="133"/>
        <item x="25"/>
        <item x="53"/>
        <item x="921"/>
        <item x="770"/>
        <item x="798"/>
        <item x="38"/>
        <item x="937"/>
        <item x="175"/>
        <item x="765"/>
        <item x="724"/>
        <item x="420"/>
        <item x="537"/>
        <item x="320"/>
        <item x="775"/>
        <item x="963"/>
        <item x="826"/>
        <item x="465"/>
        <item x="451"/>
        <item x="149"/>
        <item x="407"/>
        <item x="10"/>
        <item x="554"/>
        <item x="44"/>
        <item x="992"/>
        <item x="337"/>
        <item x="428"/>
        <item x="378"/>
        <item x="624"/>
        <item x="936"/>
        <item x="171"/>
        <item x="385"/>
        <item x="732"/>
        <item x="298"/>
        <item x="16"/>
        <item x="888"/>
        <item x="261"/>
        <item x="928"/>
        <item x="263"/>
        <item x="909"/>
        <item x="90"/>
        <item x="834"/>
        <item x="880"/>
        <item x="518"/>
        <item x="395"/>
        <item x="14"/>
        <item x="236"/>
        <item x="664"/>
        <item x="425"/>
        <item x="183"/>
        <item x="804"/>
        <item x="924"/>
        <item x="164"/>
        <item x="416"/>
        <item x="364"/>
        <item x="472"/>
        <item x="56"/>
        <item x="577"/>
        <item x="772"/>
        <item x="743"/>
        <item x="83"/>
        <item x="560"/>
        <item x="797"/>
        <item x="301"/>
        <item x="913"/>
        <item x="212"/>
        <item x="592"/>
        <item x="720"/>
        <item x="680"/>
        <item x="467"/>
        <item x="970"/>
        <item x="287"/>
        <item x="654"/>
        <item x="170"/>
        <item x="370"/>
        <item x="51"/>
        <item x="440"/>
        <item x="672"/>
        <item x="649"/>
        <item x="316"/>
        <item x="511"/>
        <item x="607"/>
        <item x="99"/>
        <item x="238"/>
        <item x="683"/>
        <item x="784"/>
        <item x="208"/>
        <item x="800"/>
        <item x="794"/>
        <item x="105"/>
        <item x="626"/>
        <item x="866"/>
        <item x="694"/>
        <item x="136"/>
        <item x="652"/>
        <item x="632"/>
        <item x="684"/>
        <item x="667"/>
        <item x="831"/>
        <item x="568"/>
        <item x="555"/>
        <item x="434"/>
        <item x="447"/>
        <item x="26"/>
        <item x="462"/>
        <item x="319"/>
        <item x="340"/>
        <item x="360"/>
        <item x="735"/>
        <item x="206"/>
        <item x="781"/>
        <item x="539"/>
        <item x="959"/>
        <item x="427"/>
        <item x="146"/>
        <item x="838"/>
        <item x="793"/>
        <item x="702"/>
        <item x="192"/>
        <item x="918"/>
        <item x="877"/>
        <item x="317"/>
        <item x="878"/>
        <item x="209"/>
        <item x="278"/>
        <item x="792"/>
        <item x="965"/>
        <item x="224"/>
        <item x="230"/>
        <item x="868"/>
        <item x="166"/>
        <item x="801"/>
        <item x="433"/>
        <item x="501"/>
        <item x="630"/>
        <item x="883"/>
        <item x="200"/>
        <item x="551"/>
        <item x="314"/>
        <item x="978"/>
        <item x="52"/>
        <item x="268"/>
        <item x="657"/>
        <item x="40"/>
        <item x="375"/>
        <item x="575"/>
        <item x="39"/>
        <item x="747"/>
        <item x="33"/>
        <item x="674"/>
        <item x="458"/>
        <item x="558"/>
        <item x="641"/>
        <item x="950"/>
        <item x="334"/>
        <item x="709"/>
        <item x="347"/>
        <item x="423"/>
        <item x="573"/>
        <item x="376"/>
        <item x="273"/>
        <item x="727"/>
        <item x="355"/>
        <item x="111"/>
        <item x="123"/>
        <item x="199"/>
        <item x="405"/>
        <item x="247"/>
        <item x="70"/>
        <item x="619"/>
        <item x="141"/>
        <item x="802"/>
        <item x="934"/>
        <item x="567"/>
        <item x="162"/>
        <item x="85"/>
        <item x="254"/>
        <item x="628"/>
        <item x="137"/>
        <item x="661"/>
        <item x="341"/>
        <item x="705"/>
        <item x="402"/>
        <item x="446"/>
        <item x="600"/>
        <item x="744"/>
        <item x="956"/>
        <item x="371"/>
        <item x="473"/>
        <item x="920"/>
        <item x="241"/>
        <item x="430"/>
        <item x="651"/>
        <item x="490"/>
        <item x="159"/>
        <item x="740"/>
        <item x="32"/>
        <item x="974"/>
        <item x="270"/>
        <item x="22"/>
        <item x="221"/>
        <item x="926"/>
        <item x="365"/>
        <item x="536"/>
        <item x="943"/>
        <item x="700"/>
        <item x="969"/>
        <item x="590"/>
        <item x="189"/>
        <item x="390"/>
        <item x="886"/>
        <item x="461"/>
        <item x="179"/>
        <item x="88"/>
        <item x="374"/>
        <item x="222"/>
        <item x="49"/>
        <item x="605"/>
        <item x="367"/>
        <item x="903"/>
        <item x="96"/>
        <item x="955"/>
        <item x="79"/>
        <item x="962"/>
        <item x="361"/>
        <item x="666"/>
        <item x="532"/>
        <item x="282"/>
        <item x="134"/>
        <item x="143"/>
        <item x="691"/>
        <item x="386"/>
        <item x="330"/>
        <item x="842"/>
        <item x="248"/>
        <item x="983"/>
        <item x="808"/>
        <item x="911"/>
        <item x="74"/>
        <item x="31"/>
        <item x="989"/>
        <item x="283"/>
        <item x="820"/>
        <item x="109"/>
        <item x="915"/>
        <item x="833"/>
        <item x="597"/>
        <item x="859"/>
        <item x="618"/>
        <item x="596"/>
        <item x="810"/>
        <item x="633"/>
        <item x="394"/>
        <item x="177"/>
        <item x="449"/>
        <item x="84"/>
        <item x="828"/>
        <item x="93"/>
        <item x="625"/>
        <item x="606"/>
        <item x="929"/>
        <item x="30"/>
        <item x="479"/>
        <item x="24"/>
        <item x="865"/>
        <item x="682"/>
        <item x="825"/>
        <item x="570"/>
        <item x="896"/>
        <item x="658"/>
        <item x="173"/>
        <item x="489"/>
        <item x="280"/>
        <item x="204"/>
        <item x="957"/>
        <item x="404"/>
        <item x="947"/>
        <item x="583"/>
        <item x="180"/>
        <item x="906"/>
        <item x="359"/>
        <item x="506"/>
        <item x="639"/>
        <item x="611"/>
        <item x="648"/>
        <item x="889"/>
        <item x="581"/>
        <item x="864"/>
        <item x="482"/>
        <item x="540"/>
        <item x="517"/>
        <item x="954"/>
        <item x="897"/>
        <item x="36"/>
        <item x="663"/>
        <item x="609"/>
        <item x="945"/>
        <item x="882"/>
        <item x="790"/>
        <item x="151"/>
        <item x="194"/>
        <item x="857"/>
        <item x="875"/>
        <item x="191"/>
        <item x="627"/>
        <item x="586"/>
        <item x="454"/>
        <item x="844"/>
        <item x="763"/>
        <item x="737"/>
        <item x="493"/>
        <item x="815"/>
        <item x="477"/>
        <item x="676"/>
        <item x="1"/>
        <item x="150"/>
        <item x="748"/>
        <item x="745"/>
        <item x="421"/>
        <item x="292"/>
        <item x="77"/>
        <item x="733"/>
        <item x="656"/>
        <item x="780"/>
        <item x="985"/>
        <item x="837"/>
        <item x="245"/>
        <item x="311"/>
        <item x="95"/>
        <item x="546"/>
        <item x="930"/>
        <item x="220"/>
        <item x="232"/>
        <item x="97"/>
        <item x="980"/>
        <item x="603"/>
        <item x="414"/>
        <item x="388"/>
        <item x="836"/>
        <item x="128"/>
        <item x="244"/>
        <item x="615"/>
        <item x="187"/>
        <item x="893"/>
        <item x="835"/>
        <item x="188"/>
        <item x="469"/>
        <item x="216"/>
        <item x="135"/>
        <item x="799"/>
        <item x="771"/>
        <item x="363"/>
        <item x="549"/>
        <item x="321"/>
        <item x="246"/>
        <item x="382"/>
        <item x="354"/>
        <item x="994"/>
        <item x="508"/>
        <item x="63"/>
        <item x="579"/>
        <item x="448"/>
        <item x="952"/>
        <item x="821"/>
        <item x="445"/>
        <item x="380"/>
        <item x="94"/>
        <item x="313"/>
        <item x="901"/>
        <item x="940"/>
        <item x="971"/>
        <item x="713"/>
        <item x="739"/>
        <item x="721"/>
        <item x="20"/>
        <item x="291"/>
        <item x="497"/>
        <item x="895"/>
        <item x="635"/>
        <item x="816"/>
        <item x="530"/>
        <item x="987"/>
        <item x="426"/>
        <item x="644"/>
        <item x="510"/>
        <item x="528"/>
        <item x="933"/>
        <item x="982"/>
        <item x="752"/>
        <item x="351"/>
        <item x="237"/>
        <item x="211"/>
        <item x="299"/>
        <item x="584"/>
        <item x="523"/>
        <item x="80"/>
        <item x="716"/>
        <item x="225"/>
        <item x="43"/>
        <item x="734"/>
        <item x="746"/>
        <item x="276"/>
        <item x="910"/>
        <item x="559"/>
        <item x="750"/>
        <item x="55"/>
        <item x="949"/>
        <item x="701"/>
        <item x="514"/>
        <item x="290"/>
        <item x="0"/>
        <item x="439"/>
        <item x="513"/>
        <item x="400"/>
        <item x="64"/>
        <item x="854"/>
        <item x="213"/>
        <item x="8"/>
        <item x="655"/>
        <item x="593"/>
        <item x="550"/>
        <item x="251"/>
        <item x="178"/>
        <item x="165"/>
        <item x="498"/>
        <item x="848"/>
        <item x="76"/>
        <item x="345"/>
        <item x="184"/>
        <item x="61"/>
        <item x="811"/>
        <item x="195"/>
        <item x="54"/>
        <item x="849"/>
        <item x="520"/>
        <item x="108"/>
        <item x="856"/>
        <item x="561"/>
        <item x="318"/>
        <item x="50"/>
        <item x="760"/>
        <item x="966"/>
        <item x="226"/>
        <item x="914"/>
        <item x="884"/>
        <item x="284"/>
        <item x="578"/>
        <item x="908"/>
        <item x="773"/>
        <item x="157"/>
        <item x="190"/>
        <item x="653"/>
        <item x="205"/>
        <item x="456"/>
        <item x="253"/>
        <item x="269"/>
        <item x="993"/>
        <item x="265"/>
        <item x="167"/>
        <item x="58"/>
        <item x="598"/>
        <item x="459"/>
        <item x="499"/>
        <item x="306"/>
        <item x="665"/>
        <item x="484"/>
        <item x="471"/>
        <item x="677"/>
        <item x="7"/>
        <item x="503"/>
        <item x="413"/>
        <item x="976"/>
        <item x="333"/>
        <item x="645"/>
        <item x="787"/>
        <item x="685"/>
        <item x="932"/>
        <item x="894"/>
        <item x="769"/>
        <item x="585"/>
        <item x="441"/>
        <item x="706"/>
        <item x="154"/>
        <item x="131"/>
        <item x="66"/>
        <item x="203"/>
        <item x="522"/>
        <item x="516"/>
        <item x="295"/>
        <item x="660"/>
        <item x="60"/>
        <item x="29"/>
        <item x="728"/>
        <item x="588"/>
        <item x="481"/>
        <item x="19"/>
        <item x="6"/>
        <item x="452"/>
        <item x="223"/>
        <item x="358"/>
        <item x="990"/>
        <item x="352"/>
        <item x="946"/>
        <item x="788"/>
        <item x="944"/>
        <item x="796"/>
        <item x="86"/>
        <item x="822"/>
        <item x="678"/>
        <item x="127"/>
        <item x="118"/>
        <item x="507"/>
        <item x="786"/>
        <item x="818"/>
        <item x="331"/>
        <item x="478"/>
        <item x="986"/>
        <item x="564"/>
        <item x="323"/>
        <item x="726"/>
        <item x="78"/>
        <item x="116"/>
        <item x="703"/>
        <item x="289"/>
        <item x="604"/>
        <item x="647"/>
        <item x="900"/>
        <item x="243"/>
        <item x="935"/>
        <item x="417"/>
        <item x="373"/>
        <item x="335"/>
        <item x="922"/>
        <item x="852"/>
        <item x="870"/>
        <item x="761"/>
        <item x="623"/>
        <item x="892"/>
        <item x="725"/>
        <item x="599"/>
        <item x="973"/>
        <item x="346"/>
        <item x="789"/>
        <item x="712"/>
        <item x="827"/>
        <item x="286"/>
        <item x="158"/>
        <item x="297"/>
        <item x="403"/>
        <item x="356"/>
        <item x="104"/>
        <item x="617"/>
        <item x="776"/>
        <item x="185"/>
        <item x="267"/>
        <item x="12"/>
        <item x="271"/>
        <item x="152"/>
        <item x="82"/>
        <item x="580"/>
        <item x="847"/>
        <item x="640"/>
        <item x="631"/>
        <item x="249"/>
        <item x="372"/>
        <item x="315"/>
        <item x="176"/>
        <item t="default"/>
      </items>
    </pivotField>
    <pivotField numFmtId="164" showAll="0"/>
    <pivotField showAll="0">
      <items count="13">
        <item x="2"/>
        <item x="9"/>
        <item x="8"/>
        <item x="7"/>
        <item x="1"/>
        <item x="5"/>
        <item x="11"/>
        <item x="3"/>
        <item x="6"/>
        <item x="10"/>
        <item x="0"/>
        <item x="4"/>
        <item t="default"/>
      </items>
    </pivotField>
    <pivotField showAll="0">
      <items count="5">
        <item x="3"/>
        <item x="2"/>
        <item x="0"/>
        <item x="1"/>
        <item t="default"/>
      </items>
    </pivotField>
    <pivotField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pivotField axis="axisRow" dataField="1" showAll="0" sortType="ascending">
      <items count="11">
        <item x="9"/>
        <item x="2"/>
        <item x="6"/>
        <item x="7"/>
        <item x="0"/>
        <item x="5"/>
        <item x="1"/>
        <item x="3"/>
        <item x="4"/>
        <item x="8"/>
        <item t="default"/>
      </items>
      <autoSortScope>
        <pivotArea dataOnly="0" outline="0" fieldPosition="0">
          <references count="1">
            <reference field="4294967294" count="1" selected="0">
              <x v="0"/>
            </reference>
          </references>
        </pivotArea>
      </autoSortScope>
    </pivotField>
    <pivotField showAll="0"/>
    <pivotField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items count="102">
        <item x="33"/>
        <item x="82"/>
        <item x="25"/>
        <item x="52"/>
        <item x="21"/>
        <item x="61"/>
        <item x="45"/>
        <item x="71"/>
        <item x="46"/>
        <item x="94"/>
        <item x="28"/>
        <item x="20"/>
        <item x="55"/>
        <item x="91"/>
        <item x="18"/>
        <item x="63"/>
        <item x="70"/>
        <item x="86"/>
        <item x="54"/>
        <item x="23"/>
        <item x="78"/>
        <item x="74"/>
        <item x="68"/>
        <item x="53"/>
        <item x="43"/>
        <item x="9"/>
        <item x="4"/>
        <item x="58"/>
        <item x="37"/>
        <item x="11"/>
        <item x="59"/>
        <item x="7"/>
        <item x="30"/>
        <item x="72"/>
        <item x="81"/>
        <item x="47"/>
        <item x="60"/>
        <item x="64"/>
        <item x="1"/>
        <item x="56"/>
        <item x="67"/>
        <item x="79"/>
        <item x="3"/>
        <item x="24"/>
        <item x="41"/>
        <item x="100"/>
        <item x="48"/>
        <item x="12"/>
        <item x="29"/>
        <item x="57"/>
        <item x="87"/>
        <item x="22"/>
        <item x="66"/>
        <item x="42"/>
        <item x="97"/>
        <item x="0"/>
        <item x="50"/>
        <item x="17"/>
        <item x="35"/>
        <item x="49"/>
        <item x="36"/>
        <item x="85"/>
        <item x="8"/>
        <item x="62"/>
        <item x="34"/>
        <item x="95"/>
        <item x="77"/>
        <item x="2"/>
        <item x="31"/>
        <item x="96"/>
        <item x="13"/>
        <item x="51"/>
        <item x="65"/>
        <item x="27"/>
        <item x="83"/>
        <item x="75"/>
        <item x="32"/>
        <item x="19"/>
        <item x="76"/>
        <item x="88"/>
        <item x="6"/>
        <item x="14"/>
        <item x="38"/>
        <item x="84"/>
        <item x="10"/>
        <item x="44"/>
        <item x="16"/>
        <item x="90"/>
        <item x="80"/>
        <item x="39"/>
        <item x="69"/>
        <item x="92"/>
        <item x="73"/>
        <item x="89"/>
        <item x="99"/>
        <item x="40"/>
        <item x="15"/>
        <item x="5"/>
        <item x="26"/>
        <item x="98"/>
        <item x="93"/>
        <item t="default"/>
      </items>
    </pivotField>
    <pivotField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showAll="0">
      <items count="780">
        <item x="121"/>
        <item x="497"/>
        <item x="662"/>
        <item x="233"/>
        <item x="593"/>
        <item x="738"/>
        <item x="715"/>
        <item x="330"/>
        <item x="263"/>
        <item x="257"/>
        <item x="721"/>
        <item x="145"/>
        <item x="322"/>
        <item x="744"/>
        <item x="237"/>
        <item x="469"/>
        <item x="299"/>
        <item x="734"/>
        <item x="7"/>
        <item x="185"/>
        <item x="97"/>
        <item x="718"/>
        <item x="693"/>
        <item x="577"/>
        <item x="506"/>
        <item x="87"/>
        <item x="122"/>
        <item x="480"/>
        <item x="171"/>
        <item x="503"/>
        <item x="555"/>
        <item x="303"/>
        <item x="8"/>
        <item x="242"/>
        <item x="27"/>
        <item x="436"/>
        <item x="459"/>
        <item x="661"/>
        <item x="603"/>
        <item x="341"/>
        <item x="710"/>
        <item x="140"/>
        <item x="504"/>
        <item x="485"/>
        <item x="769"/>
        <item x="23"/>
        <item x="564"/>
        <item x="726"/>
        <item x="216"/>
        <item x="114"/>
        <item x="559"/>
        <item x="124"/>
        <item x="267"/>
        <item x="393"/>
        <item x="537"/>
        <item x="776"/>
        <item x="356"/>
        <item x="720"/>
        <item x="147"/>
        <item x="431"/>
        <item x="230"/>
        <item x="59"/>
        <item x="618"/>
        <item x="61"/>
        <item x="610"/>
        <item x="0"/>
        <item x="91"/>
        <item x="692"/>
        <item x="366"/>
        <item x="556"/>
        <item x="505"/>
        <item x="532"/>
        <item x="412"/>
        <item x="271"/>
        <item x="512"/>
        <item x="25"/>
        <item x="86"/>
        <item x="727"/>
        <item x="204"/>
        <item x="508"/>
        <item x="622"/>
        <item x="762"/>
        <item x="536"/>
        <item x="290"/>
        <item x="339"/>
        <item x="714"/>
        <item x="707"/>
        <item x="286"/>
        <item x="49"/>
        <item x="406"/>
        <item x="166"/>
        <item x="518"/>
        <item x="659"/>
        <item x="390"/>
        <item x="652"/>
        <item x="522"/>
        <item x="162"/>
        <item x="407"/>
        <item x="467"/>
        <item x="450"/>
        <item x="502"/>
        <item x="85"/>
        <item x="761"/>
        <item x="306"/>
        <item x="616"/>
        <item x="41"/>
        <item x="638"/>
        <item x="105"/>
        <item x="136"/>
        <item x="527"/>
        <item x="125"/>
        <item x="725"/>
        <item x="524"/>
        <item x="545"/>
        <item x="468"/>
        <item x="172"/>
        <item x="641"/>
        <item x="106"/>
        <item x="5"/>
        <item x="457"/>
        <item x="778"/>
        <item x="461"/>
        <item x="308"/>
        <item x="152"/>
        <item x="43"/>
        <item x="211"/>
        <item x="548"/>
        <item x="357"/>
        <item x="669"/>
        <item x="684"/>
        <item x="321"/>
        <item x="658"/>
        <item x="332"/>
        <item x="39"/>
        <item x="615"/>
        <item x="737"/>
        <item x="479"/>
        <item x="520"/>
        <item x="391"/>
        <item x="193"/>
        <item x="542"/>
        <item x="597"/>
        <item x="677"/>
        <item x="45"/>
        <item x="179"/>
        <item x="637"/>
        <item x="150"/>
        <item x="113"/>
        <item x="115"/>
        <item x="676"/>
        <item x="553"/>
        <item x="632"/>
        <item x="455"/>
        <item x="12"/>
        <item x="653"/>
        <item x="221"/>
        <item x="696"/>
        <item x="611"/>
        <item x="493"/>
        <item x="161"/>
        <item x="539"/>
        <item x="197"/>
        <item x="538"/>
        <item x="430"/>
        <item x="26"/>
        <item x="64"/>
        <item x="78"/>
        <item x="95"/>
        <item x="146"/>
        <item x="491"/>
        <item x="60"/>
        <item x="447"/>
        <item x="633"/>
        <item x="628"/>
        <item x="261"/>
        <item x="496"/>
        <item x="635"/>
        <item x="687"/>
        <item x="514"/>
        <item x="52"/>
        <item x="386"/>
        <item x="755"/>
        <item x="448"/>
        <item x="668"/>
        <item x="325"/>
        <item x="191"/>
        <item x="449"/>
        <item x="452"/>
        <item x="751"/>
        <item x="352"/>
        <item x="647"/>
        <item x="165"/>
        <item x="96"/>
        <item x="264"/>
        <item x="552"/>
        <item x="205"/>
        <item x="531"/>
        <item x="16"/>
        <item x="513"/>
        <item x="245"/>
        <item x="222"/>
        <item x="169"/>
        <item x="127"/>
        <item x="434"/>
        <item x="763"/>
        <item x="53"/>
        <item x="722"/>
        <item x="35"/>
        <item x="200"/>
        <item x="311"/>
        <item x="705"/>
        <item x="256"/>
        <item x="694"/>
        <item x="10"/>
        <item x="231"/>
        <item x="482"/>
        <item x="153"/>
        <item x="462"/>
        <item x="177"/>
        <item x="156"/>
        <item x="353"/>
        <item x="683"/>
        <item x="2"/>
        <item x="648"/>
        <item x="327"/>
        <item x="269"/>
        <item x="540"/>
        <item x="340"/>
        <item x="101"/>
        <item x="294"/>
        <item x="90"/>
        <item x="18"/>
        <item x="528"/>
        <item x="651"/>
        <item x="194"/>
        <item x="133"/>
        <item x="151"/>
        <item x="213"/>
        <item x="62"/>
        <item x="262"/>
        <item x="58"/>
        <item x="247"/>
        <item x="282"/>
        <item x="19"/>
        <item x="348"/>
        <item x="772"/>
        <item x="495"/>
        <item x="515"/>
        <item x="236"/>
        <item x="214"/>
        <item x="350"/>
        <item x="644"/>
        <item x="55"/>
        <item x="620"/>
        <item x="570"/>
        <item x="209"/>
        <item x="333"/>
        <item x="507"/>
        <item x="129"/>
        <item x="435"/>
        <item x="401"/>
        <item x="377"/>
        <item x="291"/>
        <item x="588"/>
        <item x="471"/>
        <item x="695"/>
        <item x="51"/>
        <item x="554"/>
        <item x="745"/>
        <item x="716"/>
        <item x="69"/>
        <item x="229"/>
        <item x="17"/>
        <item x="376"/>
        <item x="196"/>
        <item x="384"/>
        <item x="535"/>
        <item x="642"/>
        <item x="549"/>
        <item x="315"/>
        <item x="32"/>
        <item x="775"/>
        <item x="740"/>
        <item x="3"/>
        <item x="543"/>
        <item x="66"/>
        <item x="249"/>
        <item x="270"/>
        <item x="486"/>
        <item x="501"/>
        <item x="128"/>
        <item x="623"/>
        <item x="758"/>
        <item x="188"/>
        <item x="190"/>
        <item x="40"/>
        <item x="265"/>
        <item x="367"/>
        <item x="399"/>
        <item x="310"/>
        <item x="378"/>
        <item x="429"/>
        <item x="360"/>
        <item x="643"/>
        <item x="464"/>
        <item x="148"/>
        <item x="182"/>
        <item x="426"/>
        <item x="183"/>
        <item x="202"/>
        <item x="30"/>
        <item x="102"/>
        <item x="48"/>
        <item x="94"/>
        <item x="174"/>
        <item x="130"/>
        <item x="614"/>
        <item x="358"/>
        <item x="409"/>
        <item x="578"/>
        <item x="107"/>
        <item x="50"/>
        <item x="590"/>
        <item x="359"/>
        <item x="251"/>
        <item x="757"/>
        <item x="77"/>
        <item x="481"/>
        <item x="713"/>
        <item x="345"/>
        <item x="756"/>
        <item x="301"/>
        <item x="595"/>
        <item x="272"/>
        <item x="219"/>
        <item x="328"/>
        <item x="500"/>
        <item x="667"/>
        <item x="601"/>
        <item x="29"/>
        <item x="371"/>
        <item x="529"/>
        <item x="207"/>
        <item x="530"/>
        <item x="277"/>
        <item x="626"/>
        <item x="433"/>
        <item x="666"/>
        <item x="440"/>
        <item x="20"/>
        <item x="494"/>
        <item x="1"/>
        <item x="664"/>
        <item x="187"/>
        <item x="157"/>
        <item x="416"/>
        <item x="445"/>
        <item x="361"/>
        <item x="47"/>
        <item x="111"/>
        <item x="656"/>
        <item x="334"/>
        <item x="587"/>
        <item x="170"/>
        <item x="565"/>
        <item x="186"/>
        <item x="730"/>
        <item x="73"/>
        <item x="228"/>
        <item x="137"/>
        <item x="99"/>
        <item x="44"/>
        <item x="709"/>
        <item x="703"/>
        <item x="74"/>
        <item x="71"/>
        <item x="441"/>
        <item x="609"/>
        <item x="11"/>
        <item x="767"/>
        <item x="478"/>
        <item x="141"/>
        <item x="442"/>
        <item x="712"/>
        <item x="104"/>
        <item x="472"/>
        <item x="519"/>
        <item x="349"/>
        <item x="607"/>
        <item x="28"/>
        <item x="492"/>
        <item x="764"/>
        <item x="544"/>
        <item x="317"/>
        <item x="253"/>
        <item x="275"/>
        <item x="36"/>
        <item x="158"/>
        <item x="70"/>
        <item x="698"/>
        <item x="395"/>
        <item x="717"/>
        <item x="678"/>
        <item x="338"/>
        <item x="385"/>
        <item x="671"/>
        <item x="425"/>
        <item x="533"/>
        <item x="606"/>
        <item x="451"/>
        <item x="574"/>
        <item x="634"/>
        <item x="312"/>
        <item x="584"/>
        <item x="379"/>
        <item x="314"/>
        <item x="119"/>
        <item x="697"/>
        <item x="437"/>
        <item x="287"/>
        <item x="752"/>
        <item x="650"/>
        <item x="208"/>
        <item x="571"/>
        <item x="476"/>
        <item x="320"/>
        <item x="456"/>
        <item x="679"/>
        <item x="184"/>
        <item x="414"/>
        <item x="585"/>
        <item x="582"/>
        <item x="164"/>
        <item x="143"/>
        <item x="438"/>
        <item x="724"/>
        <item x="418"/>
        <item x="557"/>
        <item x="173"/>
        <item x="413"/>
        <item x="103"/>
        <item x="372"/>
        <item x="123"/>
        <item x="225"/>
        <item x="118"/>
        <item x="699"/>
        <item x="278"/>
        <item x="368"/>
        <item x="665"/>
        <item x="600"/>
        <item x="293"/>
        <item x="56"/>
        <item x="608"/>
        <item x="199"/>
        <item x="226"/>
        <item x="326"/>
        <item x="24"/>
        <item x="203"/>
        <item x="362"/>
        <item x="711"/>
        <item x="234"/>
        <item x="525"/>
        <item x="490"/>
        <item x="453"/>
        <item x="239"/>
        <item x="691"/>
        <item x="605"/>
        <item x="477"/>
        <item x="266"/>
        <item x="631"/>
        <item x="313"/>
        <item x="80"/>
        <item x="731"/>
        <item x="68"/>
        <item x="428"/>
        <item x="674"/>
        <item x="351"/>
        <item x="759"/>
        <item x="550"/>
        <item x="304"/>
        <item x="741"/>
        <item x="511"/>
        <item x="394"/>
        <item x="747"/>
        <item x="364"/>
        <item x="689"/>
        <item x="244"/>
        <item x="347"/>
        <item x="488"/>
        <item x="388"/>
        <item x="6"/>
        <item x="398"/>
        <item x="79"/>
        <item x="206"/>
        <item x="21"/>
        <item x="443"/>
        <item x="397"/>
        <item x="583"/>
        <item x="297"/>
        <item x="444"/>
        <item x="427"/>
        <item x="307"/>
        <item x="223"/>
        <item x="283"/>
        <item x="567"/>
        <item x="305"/>
        <item x="629"/>
        <item x="374"/>
        <item x="387"/>
        <item x="217"/>
        <item x="389"/>
        <item x="295"/>
        <item x="591"/>
        <item x="134"/>
        <item x="241"/>
        <item x="131"/>
        <item x="613"/>
        <item x="617"/>
        <item x="344"/>
        <item x="212"/>
        <item x="260"/>
        <item x="273"/>
        <item x="380"/>
        <item x="336"/>
        <item x="319"/>
        <item x="499"/>
        <item x="139"/>
        <item x="246"/>
        <item x="160"/>
        <item x="201"/>
        <item x="681"/>
        <item x="602"/>
        <item x="400"/>
        <item x="279"/>
        <item x="316"/>
        <item x="335"/>
        <item x="484"/>
        <item x="288"/>
        <item x="116"/>
        <item x="220"/>
        <item x="238"/>
        <item x="402"/>
        <item x="259"/>
        <item x="766"/>
        <item x="773"/>
        <item x="736"/>
        <item x="180"/>
        <item x="342"/>
        <item x="746"/>
        <item x="132"/>
        <item x="672"/>
        <item x="4"/>
        <item x="733"/>
        <item x="551"/>
        <item x="562"/>
        <item x="417"/>
        <item x="423"/>
        <item x="670"/>
        <item x="624"/>
        <item x="252"/>
        <item x="31"/>
        <item x="558"/>
        <item x="655"/>
        <item x="702"/>
        <item x="639"/>
        <item x="255"/>
        <item x="541"/>
        <item x="510"/>
        <item x="660"/>
        <item x="72"/>
        <item x="424"/>
        <item x="534"/>
        <item x="92"/>
        <item x="646"/>
        <item x="489"/>
        <item x="135"/>
        <item x="81"/>
        <item x="215"/>
        <item x="685"/>
        <item x="292"/>
        <item x="108"/>
        <item x="280"/>
        <item x="176"/>
        <item x="168"/>
        <item x="149"/>
        <item x="112"/>
        <item x="155"/>
        <item x="753"/>
        <item x="446"/>
        <item x="382"/>
        <item x="411"/>
        <item x="627"/>
        <item x="126"/>
        <item x="654"/>
        <item x="463"/>
        <item x="232"/>
        <item x="167"/>
        <item x="560"/>
        <item x="706"/>
        <item x="331"/>
        <item x="572"/>
        <item x="723"/>
        <item x="619"/>
        <item x="83"/>
        <item x="175"/>
        <item x="770"/>
        <item x="516"/>
        <item x="13"/>
        <item x="460"/>
        <item x="381"/>
        <item x="15"/>
        <item x="392"/>
        <item x="410"/>
        <item x="181"/>
        <item x="63"/>
        <item x="57"/>
        <item x="82"/>
        <item x="210"/>
        <item x="580"/>
        <item x="743"/>
        <item x="657"/>
        <item x="268"/>
        <item x="579"/>
        <item x="154"/>
        <item x="100"/>
        <item x="142"/>
        <item x="742"/>
        <item x="88"/>
        <item x="324"/>
        <item x="690"/>
        <item x="630"/>
        <item x="98"/>
        <item x="701"/>
        <item x="250"/>
        <item x="14"/>
        <item x="573"/>
        <item x="65"/>
        <item x="298"/>
        <item x="732"/>
        <item x="67"/>
        <item x="612"/>
        <item x="89"/>
        <item x="526"/>
        <item x="54"/>
        <item x="673"/>
        <item x="575"/>
        <item x="509"/>
        <item x="163"/>
        <item x="37"/>
        <item x="198"/>
        <item x="754"/>
        <item x="33"/>
        <item x="521"/>
        <item x="276"/>
        <item x="568"/>
        <item x="483"/>
        <item x="749"/>
        <item x="474"/>
        <item x="337"/>
        <item x="592"/>
        <item x="235"/>
        <item x="243"/>
        <item x="777"/>
        <item x="439"/>
        <item x="487"/>
        <item x="546"/>
        <item x="354"/>
        <item x="771"/>
        <item x="735"/>
        <item x="365"/>
        <item x="604"/>
        <item x="120"/>
        <item x="302"/>
        <item x="700"/>
        <item x="189"/>
        <item x="599"/>
        <item x="309"/>
        <item x="729"/>
        <item x="645"/>
        <item x="75"/>
        <item x="408"/>
        <item x="403"/>
        <item x="466"/>
        <item x="254"/>
        <item x="38"/>
        <item x="498"/>
        <item x="688"/>
        <item x="84"/>
        <item x="750"/>
        <item x="419"/>
        <item x="432"/>
        <item x="517"/>
        <item x="760"/>
        <item x="596"/>
        <item x="178"/>
        <item x="109"/>
        <item x="34"/>
        <item x="296"/>
        <item x="470"/>
        <item x="594"/>
        <item x="621"/>
        <item x="405"/>
        <item x="22"/>
        <item x="649"/>
        <item x="346"/>
        <item x="636"/>
        <item x="281"/>
        <item x="523"/>
        <item x="686"/>
        <item x="561"/>
        <item x="422"/>
        <item x="240"/>
        <item x="454"/>
        <item x="547"/>
        <item x="9"/>
        <item x="680"/>
        <item x="640"/>
        <item x="420"/>
        <item x="774"/>
        <item x="473"/>
        <item x="323"/>
        <item x="370"/>
        <item x="195"/>
        <item x="586"/>
        <item x="363"/>
        <item x="728"/>
        <item x="284"/>
        <item x="563"/>
        <item x="373"/>
        <item x="396"/>
        <item x="159"/>
        <item x="704"/>
        <item x="285"/>
        <item x="117"/>
        <item x="144"/>
        <item x="765"/>
        <item x="682"/>
        <item x="625"/>
        <item x="589"/>
        <item x="42"/>
        <item x="375"/>
        <item x="465"/>
        <item x="598"/>
        <item x="76"/>
        <item x="300"/>
        <item x="138"/>
        <item x="569"/>
        <item x="248"/>
        <item x="192"/>
        <item x="404"/>
        <item x="566"/>
        <item x="415"/>
        <item x="675"/>
        <item x="343"/>
        <item x="581"/>
        <item x="258"/>
        <item x="719"/>
        <item x="93"/>
        <item x="458"/>
        <item x="329"/>
        <item x="224"/>
        <item x="369"/>
        <item x="46"/>
        <item x="663"/>
        <item x="768"/>
        <item x="708"/>
        <item x="218"/>
        <item x="421"/>
        <item x="739"/>
        <item x="318"/>
        <item x="110"/>
        <item x="576"/>
        <item x="289"/>
        <item x="274"/>
        <item x="475"/>
        <item x="227"/>
        <item x="355"/>
        <item x="383"/>
        <item x="748"/>
        <item t="default"/>
      </items>
    </pivotField>
    <pivotField showAll="0">
      <items count="21">
        <item x="0"/>
        <item x="8"/>
        <item x="12"/>
        <item x="6"/>
        <item x="7"/>
        <item x="2"/>
        <item x="15"/>
        <item x="17"/>
        <item x="11"/>
        <item x="4"/>
        <item x="9"/>
        <item x="5"/>
        <item x="10"/>
        <item x="3"/>
        <item x="13"/>
        <item x="1"/>
        <item x="19"/>
        <item x="18"/>
        <item x="16"/>
        <item x="14"/>
        <item t="default"/>
      </items>
    </pivotField>
    <pivotField showAll="0">
      <items count="7">
        <item x="4"/>
        <item x="0"/>
        <item x="2"/>
        <item x="5"/>
        <item x="3"/>
        <item x="1"/>
        <item t="default"/>
      </items>
    </pivotField>
    <pivotField showAll="0"/>
  </pivotFields>
  <rowFields count="1">
    <field x="7"/>
  </rowFields>
  <rowItems count="11">
    <i>
      <x v="3"/>
    </i>
    <i>
      <x v="7"/>
    </i>
    <i>
      <x v="4"/>
    </i>
    <i>
      <x v="9"/>
    </i>
    <i>
      <x v="5"/>
    </i>
    <i>
      <x v="1"/>
    </i>
    <i>
      <x v="8"/>
    </i>
    <i>
      <x v="6"/>
    </i>
    <i>
      <x/>
    </i>
    <i>
      <x v="2"/>
    </i>
    <i t="grand">
      <x/>
    </i>
  </rowItems>
  <colItems count="1">
    <i/>
  </colItems>
  <dataFields count="1">
    <dataField name="Count of Feedback_Content" fld="7" subtotal="count" baseField="0" baseItem="0"/>
  </dataFields>
  <chartFormats count="2">
    <chartFormat chart="13"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edback_ID" xr10:uid="{33471731-ADB9-4822-8690-439C00550EDB}" sourceName="Feedback_ID">
  <pivotTables>
    <pivotTable tabId="4" name="SUMMARY"/>
    <pivotTable tabId="11" name="PivotTable17"/>
    <pivotTable tabId="12" name="PivotTable18"/>
    <pivotTable tabId="13" name="PivotTable19"/>
    <pivotTable tabId="14" name="PivotTable20"/>
  </pivotTables>
  <data>
    <tabular pivotCacheId="223728579">
      <items count="1000">
        <i x="227" s="1"/>
        <i x="342" s="1"/>
        <i x="168" s="1"/>
        <i x="941" s="1"/>
        <i x="422" s="1"/>
        <i x="161" s="1"/>
        <i x="902" s="1"/>
        <i x="496" s="1"/>
        <i x="890" s="1"/>
        <i x="755" s="1"/>
        <i x="858" s="1"/>
        <i x="132" s="1"/>
        <i x="322" s="1"/>
        <i x="328" s="1"/>
        <i x="264" s="1"/>
        <i x="951" s="1"/>
        <i x="71" s="1"/>
        <i x="391" s="1"/>
        <i x="904" s="1"/>
        <i x="953" s="1"/>
        <i x="397" s="1"/>
        <i x="612" s="1"/>
        <i x="202" s="1"/>
        <i x="460" s="1"/>
        <i x="988" s="1"/>
        <i x="327" s="1"/>
        <i x="571" s="1"/>
        <i x="343" s="1"/>
        <i x="201" s="1"/>
        <i x="975" s="1"/>
        <i x="396" s="1"/>
        <i x="275" s="1"/>
        <i x="533" s="1"/>
        <i x="670" s="1"/>
        <i x="814" s="1"/>
        <i x="432" s="1"/>
        <i x="524" s="1"/>
        <i x="931" s="1"/>
        <i x="741" s="1"/>
        <i x="556" s="1"/>
        <i x="850" s="1"/>
        <i x="723" s="1"/>
        <i x="13" s="1"/>
        <i x="5" s="1"/>
        <i x="235" s="1"/>
        <i x="642" s="1"/>
        <i x="862" s="1"/>
        <i x="898" s="1"/>
        <i x="112" s="1"/>
        <i x="125" s="1"/>
        <i x="353" s="1"/>
        <i x="729" s="1"/>
        <i x="401" s="1"/>
        <i x="601" s="1"/>
        <i x="553" s="1"/>
        <i x="233" s="1"/>
        <i x="708" s="1"/>
        <i x="332" s="1"/>
        <i x="75" s="1"/>
        <i x="699" s="1"/>
        <i x="805" s="1"/>
        <i x="696" s="1"/>
        <i x="68" s="1"/>
        <i x="119" s="1"/>
        <i x="673" s="1"/>
        <i x="46" s="1"/>
        <i x="515" s="1"/>
        <i x="228" s="1"/>
        <i x="938" s="1"/>
        <i x="543" s="1"/>
        <i x="689" s="1"/>
        <i x="610" s="1"/>
        <i x="620" s="1"/>
        <i x="102" s="1"/>
        <i x="608" s="1"/>
        <i x="255" s="1"/>
        <i x="384" s="1"/>
        <i x="453" s="1"/>
        <i x="398" s="1"/>
        <i x="675" s="1"/>
        <i x="259" s="1"/>
        <i x="968" s="1"/>
        <i x="362" s="1"/>
        <i x="174" s="1"/>
        <i x="871" s="1"/>
        <i x="643" s="1"/>
        <i x="100" s="1"/>
        <i x="569" s="1"/>
        <i x="542" s="1"/>
        <i x="698" s="1"/>
        <i x="487" s="1"/>
        <i x="198" s="1"/>
        <i x="411" s="1"/>
        <i x="4" s="1"/>
        <i x="476" s="1"/>
        <i x="509" s="1"/>
        <i x="977" s="1"/>
        <i x="72" s="1"/>
        <i x="336" s="1"/>
        <i x="719" s="1"/>
        <i x="114" s="1"/>
        <i x="876" s="1"/>
        <i x="138" s="1"/>
        <i x="412" s="1"/>
        <i x="819" s="1"/>
        <i x="229" s="1"/>
        <i x="526" s="1"/>
        <i x="869" s="1"/>
        <i x="681" s="1"/>
        <i x="616" s="1"/>
        <i x="443" s="1"/>
        <i x="948" s="1"/>
        <i x="338" s="1"/>
        <i x="967" s="1"/>
        <i x="182" s="1"/>
        <i x="288" s="1"/>
        <i x="344" s="1"/>
        <i x="121" s="1"/>
        <i x="582" s="1"/>
        <i x="59" s="1"/>
        <i x="437" s="1"/>
        <i x="231" s="1"/>
        <i x="996" s="1"/>
        <i x="303" s="1"/>
        <i x="307" s="1"/>
        <i x="531" s="1"/>
        <i x="521" s="1"/>
        <i x="239" s="1"/>
        <i x="785" s="1"/>
        <i x="692" s="1"/>
        <i x="196" s="1"/>
        <i x="500" s="1"/>
        <i x="874" s="1"/>
        <i x="927" s="1"/>
        <i x="958" s="1"/>
        <i x="115" s="1"/>
        <i x="717" s="1"/>
        <i x="34" s="1"/>
        <i x="527" s="1"/>
        <i x="147" s="1"/>
        <i x="258" s="1"/>
        <i x="544" s="1"/>
        <i x="545" s="1"/>
        <i x="435" s="1"/>
        <i x="981" s="1"/>
        <i x="368" s="1"/>
        <i x="853" s="1"/>
        <i x="492" s="1"/>
        <i x="731" s="1"/>
        <i x="529" s="1"/>
        <i x="707" s="1"/>
        <i x="485" s="1"/>
        <i x="47" s="1"/>
        <i x="369" s="1"/>
        <i x="470" s="1"/>
        <i x="139" s="1"/>
        <i x="480" s="1"/>
        <i x="160" s="1"/>
        <i x="488" s="1"/>
        <i x="215" s="1"/>
        <i x="512" s="1"/>
        <i x="791" s="1"/>
        <i x="252" s="1"/>
        <i x="572" s="1"/>
        <i x="803" s="1"/>
        <i x="309" s="1"/>
        <i x="379" s="1"/>
        <i x="688" s="1"/>
        <i x="710" s="1"/>
        <i x="907" s="1"/>
        <i x="591" s="1"/>
        <i x="638" s="1"/>
        <i x="813" s="1"/>
        <i x="758" s="1"/>
        <i x="21" s="1"/>
        <i x="296" s="1"/>
        <i x="562" s="1"/>
        <i x="777" s="1"/>
        <i x="17" s="1"/>
        <i x="690" s="1"/>
        <i x="377" s="1"/>
        <i x="262" s="1"/>
        <i x="576" s="1"/>
        <i x="142" s="1"/>
        <i x="832" s="1"/>
        <i x="91" s="1"/>
        <i x="714" s="1"/>
        <i x="662" s="1"/>
        <i x="406" s="1"/>
        <i x="671" s="1"/>
        <i x="548" s="1"/>
        <i x="256" s="1"/>
        <i x="905" s="1"/>
        <i x="145" s="1"/>
        <i x="193" s="1"/>
        <i x="830" s="1"/>
        <i x="824" s="1"/>
        <i x="863" s="1"/>
        <i x="483" s="1"/>
        <i x="455" s="1"/>
        <i x="442" s="1"/>
        <i x="999" s="1"/>
        <i x="939" s="1"/>
        <i x="961" s="1"/>
        <i x="839" s="1"/>
        <i x="302" s="1"/>
        <i x="274" s="1"/>
        <i x="181" s="1"/>
        <i x="392" s="1"/>
        <i x="122" s="1"/>
        <i x="312" s="1"/>
        <i x="67" s="1"/>
        <i x="197" s="1"/>
        <i x="541" s="1"/>
        <i x="589" s="1"/>
        <i x="23" s="1"/>
        <i x="144" s="1"/>
        <i x="218" s="1"/>
        <i x="912" s="1"/>
        <i x="845" s="1"/>
        <i x="841" s="1"/>
        <i x="872" s="1"/>
        <i x="881" s="1"/>
        <i x="156" s="1"/>
        <i x="547" s="1"/>
        <i x="350" s="1"/>
        <i x="399" s="1"/>
        <i x="217" s="1"/>
        <i x="621" s="1"/>
        <i x="366" s="1"/>
        <i x="809" s="1"/>
        <i x="764" s="1"/>
        <i x="266" s="1"/>
        <i x="69" s="1"/>
        <i x="207" s="1"/>
        <i x="250" s="1"/>
        <i x="873" s="1"/>
        <i x="972" s="1"/>
        <i x="18" s="1"/>
        <i x="715" s="1"/>
        <i x="339" s="1"/>
        <i x="106" s="1"/>
        <i x="2" s="1"/>
        <i x="855" s="1"/>
        <i x="669" s="1"/>
        <i x="767" s="1"/>
        <i x="634" s="1"/>
        <i x="110" s="1"/>
        <i x="860" s="1"/>
        <i x="120" s="1"/>
        <i x="329" s="1"/>
        <i x="806" s="1"/>
        <i x="155" s="1"/>
        <i x="98" s="1"/>
        <i x="519" s="1"/>
        <i x="779" s="1"/>
        <i x="62" s="1"/>
        <i x="260" s="1"/>
        <i x="879" s="1"/>
        <i x="679" s="1"/>
        <i x="754" s="1"/>
        <i x="867" s="1"/>
        <i x="979" s="1"/>
        <i x="762" s="1"/>
        <i x="574" s="1"/>
        <i x="861" s="1"/>
        <i x="140" s="1"/>
        <i x="736" s="1"/>
        <i x="277" s="1"/>
        <i x="984" s="1"/>
        <i x="917" s="1"/>
        <i x="124" s="1"/>
        <i x="650" s="1"/>
        <i x="325" s="1"/>
        <i x="383" s="1"/>
        <i x="73" s="1"/>
        <i x="408" s="1"/>
        <i x="272" s="1"/>
        <i x="751" s="1"/>
        <i x="538" s="1"/>
        <i x="783" s="1"/>
        <i x="768" s="1"/>
        <i x="57" s="1"/>
        <i x="885" s="1"/>
        <i x="450" s="1"/>
        <i x="829" s="1"/>
        <i x="113" s="1"/>
        <i x="305" s="1"/>
        <i x="823" s="1"/>
        <i x="742" s="1"/>
        <i x="505" s="1"/>
        <i x="45" s="1"/>
        <i x="749" s="1"/>
        <i x="757" s="1"/>
        <i x="846" s="1"/>
        <i x="960" s="1"/>
        <i x="438" s="1"/>
        <i x="840" s="1"/>
        <i x="172" s="1"/>
        <i x="997" s="1"/>
        <i x="730" s="1"/>
        <i x="686" s="1"/>
        <i x="89" s="1"/>
        <i x="695" s="1"/>
        <i x="163" s="1"/>
        <i x="659" s="1"/>
        <i x="494" s="1"/>
        <i x="778" s="1"/>
        <i x="722" s="1"/>
        <i x="964" s="1"/>
        <i x="117" s="1"/>
        <i x="101" s="1"/>
        <i x="923" s="1"/>
        <i x="444" s="1"/>
        <i x="410" s="1"/>
        <i x="293" s="1"/>
        <i x="693" s="1"/>
        <i x="468" s="1"/>
        <i x="326" s="1"/>
        <i x="242" s="1"/>
        <i x="756" s="1"/>
        <i x="475" s="1"/>
        <i x="557" s="1"/>
        <i x="622" s="1"/>
        <i x="35" s="1"/>
        <i x="629" s="1"/>
        <i x="126" s="1"/>
        <i x="595" s="1"/>
        <i x="130" s="1"/>
        <i x="916" s="1"/>
        <i x="782" s="1"/>
        <i x="457" s="1"/>
        <i x="87" s="1"/>
        <i x="129" s="1"/>
        <i x="646" s="1"/>
        <i x="92" s="1"/>
        <i x="899" s="1"/>
        <i x="807" s="1"/>
        <i x="304" s="1"/>
        <i x="324" s="1"/>
        <i x="774" s="1"/>
        <i x="466" s="1"/>
        <i x="415" s="1"/>
        <i x="887" s="1"/>
        <i x="637" s="1"/>
        <i x="566" s="1"/>
        <i x="294" s="1"/>
        <i x="602" s="1"/>
        <i x="942" s="1"/>
        <i x="214" s="1"/>
        <i x="308" s="1"/>
        <i x="219" s="1"/>
        <i x="759" s="1"/>
        <i x="565" s="1"/>
        <i x="711" s="1"/>
        <i x="11" s="1"/>
        <i x="463" s="1"/>
        <i x="9" s="1"/>
        <i x="795" s="1"/>
        <i x="587" s="1"/>
        <i x="486" s="1"/>
        <i x="563" s="1"/>
        <i x="15" s="1"/>
        <i x="995" s="1"/>
        <i x="381" s="1"/>
        <i x="718" s="1"/>
        <i x="502" s="1"/>
        <i x="687" s="1"/>
        <i x="436" s="1"/>
        <i x="81" s="1"/>
        <i x="169" s="1"/>
        <i x="65" s="1"/>
        <i x="697" s="1"/>
        <i x="281" s="1"/>
        <i x="464" s="1"/>
        <i x="186" s="1"/>
        <i x="349" s="1"/>
        <i x="107" s="1"/>
        <i x="431" s="1"/>
        <i x="300" s="1"/>
        <i x="535" s="1"/>
        <i x="409" s="1"/>
        <i x="766" s="1"/>
        <i x="668" s="1"/>
        <i x="419" s="1"/>
        <i x="843" s="1"/>
        <i x="285" s="1"/>
        <i x="37" s="1"/>
        <i x="210" s="1"/>
        <i x="534" s="1"/>
        <i x="491" s="1"/>
        <i x="387" s="1"/>
        <i x="28" s="1"/>
        <i x="310" s="1"/>
        <i x="103" s="1"/>
        <i x="704" s="1"/>
        <i x="614" s="1"/>
        <i x="891" s="1"/>
        <i x="594" s="1"/>
        <i x="27" s="1"/>
        <i x="753" s="1"/>
        <i x="393" s="1"/>
        <i x="257" s="1"/>
        <i x="348" s="1"/>
        <i x="636" s="1"/>
        <i x="234" s="1"/>
        <i x="279" s="1"/>
        <i x="153" s="1"/>
        <i x="613" s="1"/>
        <i x="474" s="1"/>
        <i x="552" s="1"/>
        <i x="925" s="1"/>
        <i x="41" s="1"/>
        <i x="418" s="1"/>
        <i x="998" s="1"/>
        <i x="389" s="1"/>
        <i x="42" s="1"/>
        <i x="357" s="1"/>
        <i x="525" s="1"/>
        <i x="429" s="1"/>
        <i x="812" s="1"/>
        <i x="919" s="1"/>
        <i x="851" s="1"/>
        <i x="48" s="1"/>
        <i x="240" s="1"/>
        <i x="738" s="1"/>
        <i x="424" s="1"/>
        <i x="3" s="1"/>
        <i x="504" s="1"/>
        <i x="991" s="1"/>
        <i x="148" s="1"/>
        <i x="817" s="1"/>
        <i x="495" s="1"/>
        <i x="133" s="1"/>
        <i x="25" s="1"/>
        <i x="53" s="1"/>
        <i x="921" s="1"/>
        <i x="770" s="1"/>
        <i x="798" s="1"/>
        <i x="38" s="1"/>
        <i x="937" s="1"/>
        <i x="175" s="1"/>
        <i x="765" s="1"/>
        <i x="724" s="1"/>
        <i x="420" s="1"/>
        <i x="537" s="1"/>
        <i x="320" s="1"/>
        <i x="775" s="1"/>
        <i x="963" s="1"/>
        <i x="826" s="1"/>
        <i x="465" s="1"/>
        <i x="451" s="1"/>
        <i x="149" s="1"/>
        <i x="407" s="1"/>
        <i x="10" s="1"/>
        <i x="554" s="1"/>
        <i x="44" s="1"/>
        <i x="992" s="1"/>
        <i x="337" s="1"/>
        <i x="428" s="1"/>
        <i x="378" s="1"/>
        <i x="624" s="1"/>
        <i x="936" s="1"/>
        <i x="171" s="1"/>
        <i x="385" s="1"/>
        <i x="732" s="1"/>
        <i x="298" s="1"/>
        <i x="16" s="1"/>
        <i x="888" s="1"/>
        <i x="261" s="1"/>
        <i x="928" s="1"/>
        <i x="263" s="1"/>
        <i x="909" s="1"/>
        <i x="90" s="1"/>
        <i x="834" s="1"/>
        <i x="880" s="1"/>
        <i x="518" s="1"/>
        <i x="395" s="1"/>
        <i x="14" s="1"/>
        <i x="236" s="1"/>
        <i x="664" s="1"/>
        <i x="425" s="1"/>
        <i x="183" s="1"/>
        <i x="804" s="1"/>
        <i x="924" s="1"/>
        <i x="164" s="1"/>
        <i x="416" s="1"/>
        <i x="364" s="1"/>
        <i x="472" s="1"/>
        <i x="56" s="1"/>
        <i x="577" s="1"/>
        <i x="772" s="1"/>
        <i x="743" s="1"/>
        <i x="83" s="1"/>
        <i x="560" s="1"/>
        <i x="797" s="1"/>
        <i x="301" s="1"/>
        <i x="913" s="1"/>
        <i x="212" s="1"/>
        <i x="592" s="1"/>
        <i x="720" s="1"/>
        <i x="680" s="1"/>
        <i x="467" s="1"/>
        <i x="970" s="1"/>
        <i x="287" s="1"/>
        <i x="654" s="1"/>
        <i x="170" s="1"/>
        <i x="370" s="1"/>
        <i x="51" s="1"/>
        <i x="440" s="1"/>
        <i x="672" s="1"/>
        <i x="649" s="1"/>
        <i x="316" s="1"/>
        <i x="511" s="1"/>
        <i x="607" s="1"/>
        <i x="99" s="1"/>
        <i x="238" s="1"/>
        <i x="683" s="1"/>
        <i x="784" s="1"/>
        <i x="208" s="1"/>
        <i x="800" s="1"/>
        <i x="794" s="1"/>
        <i x="105" s="1"/>
        <i x="626" s="1"/>
        <i x="866" s="1"/>
        <i x="694" s="1"/>
        <i x="136" s="1"/>
        <i x="652" s="1"/>
        <i x="632" s="1"/>
        <i x="684" s="1"/>
        <i x="667" s="1"/>
        <i x="831" s="1"/>
        <i x="568" s="1"/>
        <i x="555" s="1"/>
        <i x="434" s="1"/>
        <i x="447" s="1"/>
        <i x="26" s="1"/>
        <i x="462" s="1"/>
        <i x="319" s="1"/>
        <i x="340" s="1"/>
        <i x="360" s="1"/>
        <i x="735" s="1"/>
        <i x="206" s="1"/>
        <i x="781" s="1"/>
        <i x="539" s="1"/>
        <i x="959" s="1"/>
        <i x="427" s="1"/>
        <i x="146" s="1"/>
        <i x="838" s="1"/>
        <i x="793" s="1"/>
        <i x="702" s="1"/>
        <i x="192" s="1"/>
        <i x="918" s="1"/>
        <i x="877" s="1"/>
        <i x="317" s="1"/>
        <i x="878" s="1"/>
        <i x="209" s="1"/>
        <i x="278" s="1"/>
        <i x="792" s="1"/>
        <i x="965" s="1"/>
        <i x="224" s="1"/>
        <i x="230" s="1"/>
        <i x="868" s="1"/>
        <i x="166" s="1"/>
        <i x="801" s="1"/>
        <i x="433" s="1"/>
        <i x="501" s="1"/>
        <i x="630" s="1"/>
        <i x="883" s="1"/>
        <i x="200" s="1"/>
        <i x="551" s="1"/>
        <i x="314" s="1"/>
        <i x="978" s="1"/>
        <i x="52" s="1"/>
        <i x="268" s="1"/>
        <i x="657" s="1"/>
        <i x="40" s="1"/>
        <i x="375" s="1"/>
        <i x="575" s="1"/>
        <i x="39" s="1"/>
        <i x="747" s="1"/>
        <i x="33" s="1"/>
        <i x="674" s="1"/>
        <i x="458" s="1"/>
        <i x="558" s="1"/>
        <i x="641" s="1"/>
        <i x="950" s="1"/>
        <i x="334" s="1"/>
        <i x="709" s="1"/>
        <i x="347" s="1"/>
        <i x="423" s="1"/>
        <i x="573" s="1"/>
        <i x="376" s="1"/>
        <i x="273" s="1"/>
        <i x="727" s="1"/>
        <i x="355" s="1"/>
        <i x="111" s="1"/>
        <i x="123" s="1"/>
        <i x="199" s="1"/>
        <i x="405" s="1"/>
        <i x="247" s="1"/>
        <i x="70" s="1"/>
        <i x="619" s="1"/>
        <i x="141" s="1"/>
        <i x="802" s="1"/>
        <i x="934" s="1"/>
        <i x="567" s="1"/>
        <i x="162" s="1"/>
        <i x="85" s="1"/>
        <i x="254" s="1"/>
        <i x="628" s="1"/>
        <i x="137" s="1"/>
        <i x="661" s="1"/>
        <i x="341" s="1"/>
        <i x="705" s="1"/>
        <i x="402" s="1"/>
        <i x="446" s="1"/>
        <i x="600" s="1"/>
        <i x="744" s="1"/>
        <i x="956" s="1"/>
        <i x="371" s="1"/>
        <i x="473" s="1"/>
        <i x="920" s="1"/>
        <i x="241" s="1"/>
        <i x="430" s="1"/>
        <i x="651" s="1"/>
        <i x="490" s="1"/>
        <i x="159" s="1"/>
        <i x="740" s="1"/>
        <i x="32" s="1"/>
        <i x="974" s="1"/>
        <i x="270" s="1"/>
        <i x="22" s="1"/>
        <i x="221" s="1"/>
        <i x="926" s="1"/>
        <i x="365" s="1"/>
        <i x="536" s="1"/>
        <i x="943" s="1"/>
        <i x="700" s="1"/>
        <i x="969" s="1"/>
        <i x="590" s="1"/>
        <i x="189" s="1"/>
        <i x="390" s="1"/>
        <i x="886" s="1"/>
        <i x="461" s="1"/>
        <i x="179" s="1"/>
        <i x="88" s="1"/>
        <i x="374" s="1"/>
        <i x="222" s="1"/>
        <i x="49" s="1"/>
        <i x="605" s="1"/>
        <i x="367" s="1"/>
        <i x="903" s="1"/>
        <i x="96" s="1"/>
        <i x="955" s="1"/>
        <i x="79" s="1"/>
        <i x="962" s="1"/>
        <i x="361" s="1"/>
        <i x="666" s="1"/>
        <i x="532" s="1"/>
        <i x="282" s="1"/>
        <i x="134" s="1"/>
        <i x="143" s="1"/>
        <i x="691" s="1"/>
        <i x="386" s="1"/>
        <i x="330" s="1"/>
        <i x="842" s="1"/>
        <i x="248" s="1"/>
        <i x="983" s="1"/>
        <i x="808" s="1"/>
        <i x="911" s="1"/>
        <i x="74" s="1"/>
        <i x="31" s="1"/>
        <i x="989" s="1"/>
        <i x="283" s="1"/>
        <i x="820" s="1"/>
        <i x="109" s="1"/>
        <i x="915" s="1"/>
        <i x="833" s="1"/>
        <i x="597" s="1"/>
        <i x="859" s="1"/>
        <i x="618" s="1"/>
        <i x="596" s="1"/>
        <i x="810" s="1"/>
        <i x="633" s="1"/>
        <i x="394" s="1"/>
        <i x="177" s="1"/>
        <i x="449" s="1"/>
        <i x="84" s="1"/>
        <i x="828" s="1"/>
        <i x="93" s="1"/>
        <i x="625" s="1"/>
        <i x="606" s="1"/>
        <i x="929" s="1"/>
        <i x="30" s="1"/>
        <i x="479" s="1"/>
        <i x="24" s="1"/>
        <i x="865" s="1"/>
        <i x="682" s="1"/>
        <i x="825" s="1"/>
        <i x="570" s="1"/>
        <i x="896" s="1"/>
        <i x="658" s="1"/>
        <i x="173" s="1"/>
        <i x="489" s="1"/>
        <i x="280" s="1"/>
        <i x="204" s="1"/>
        <i x="957" s="1"/>
        <i x="404" s="1"/>
        <i x="947" s="1"/>
        <i x="583" s="1"/>
        <i x="180" s="1"/>
        <i x="906" s="1"/>
        <i x="359" s="1"/>
        <i x="506" s="1"/>
        <i x="639" s="1"/>
        <i x="611" s="1"/>
        <i x="648" s="1"/>
        <i x="889" s="1"/>
        <i x="581" s="1"/>
        <i x="864" s="1"/>
        <i x="482" s="1"/>
        <i x="540" s="1"/>
        <i x="517" s="1"/>
        <i x="954" s="1"/>
        <i x="897" s="1"/>
        <i x="36" s="1"/>
        <i x="663" s="1"/>
        <i x="609" s="1"/>
        <i x="945" s="1"/>
        <i x="882" s="1"/>
        <i x="790" s="1"/>
        <i x="151" s="1"/>
        <i x="194" s="1"/>
        <i x="857" s="1"/>
        <i x="875" s="1"/>
        <i x="191" s="1"/>
        <i x="627" s="1"/>
        <i x="586" s="1"/>
        <i x="454" s="1"/>
        <i x="844" s="1"/>
        <i x="763" s="1"/>
        <i x="737" s="1"/>
        <i x="493" s="1"/>
        <i x="815" s="1"/>
        <i x="477" s="1"/>
        <i x="676" s="1"/>
        <i x="1" s="1"/>
        <i x="150" s="1"/>
        <i x="748" s="1"/>
        <i x="745" s="1"/>
        <i x="421" s="1"/>
        <i x="292" s="1"/>
        <i x="77" s="1"/>
        <i x="733" s="1"/>
        <i x="656" s="1"/>
        <i x="780" s="1"/>
        <i x="985" s="1"/>
        <i x="837" s="1"/>
        <i x="245" s="1"/>
        <i x="311" s="1"/>
        <i x="95" s="1"/>
        <i x="546" s="1"/>
        <i x="930" s="1"/>
        <i x="220" s="1"/>
        <i x="232" s="1"/>
        <i x="97" s="1"/>
        <i x="980" s="1"/>
        <i x="603" s="1"/>
        <i x="414" s="1"/>
        <i x="388" s="1"/>
        <i x="836" s="1"/>
        <i x="128" s="1"/>
        <i x="244" s="1"/>
        <i x="615" s="1"/>
        <i x="187" s="1"/>
        <i x="893" s="1"/>
        <i x="835" s="1"/>
        <i x="188" s="1"/>
        <i x="469" s="1"/>
        <i x="216" s="1"/>
        <i x="135" s="1"/>
        <i x="799" s="1"/>
        <i x="771" s="1"/>
        <i x="363" s="1"/>
        <i x="549" s="1"/>
        <i x="321" s="1"/>
        <i x="246" s="1"/>
        <i x="382" s="1"/>
        <i x="354" s="1"/>
        <i x="994" s="1"/>
        <i x="508" s="1"/>
        <i x="63" s="1"/>
        <i x="579" s="1"/>
        <i x="448" s="1"/>
        <i x="952" s="1"/>
        <i x="821" s="1"/>
        <i x="445" s="1"/>
        <i x="380" s="1"/>
        <i x="94" s="1"/>
        <i x="313" s="1"/>
        <i x="901" s="1"/>
        <i x="940" s="1"/>
        <i x="971" s="1"/>
        <i x="713" s="1"/>
        <i x="739" s="1"/>
        <i x="721" s="1"/>
        <i x="20" s="1"/>
        <i x="291" s="1"/>
        <i x="497" s="1"/>
        <i x="895" s="1"/>
        <i x="635" s="1"/>
        <i x="816" s="1"/>
        <i x="530" s="1"/>
        <i x="987" s="1"/>
        <i x="426" s="1"/>
        <i x="644" s="1"/>
        <i x="510" s="1"/>
        <i x="528" s="1"/>
        <i x="933" s="1"/>
        <i x="982" s="1"/>
        <i x="752" s="1"/>
        <i x="351" s="1"/>
        <i x="237" s="1"/>
        <i x="211" s="1"/>
        <i x="299" s="1"/>
        <i x="584" s="1"/>
        <i x="523" s="1"/>
        <i x="80" s="1"/>
        <i x="716" s="1"/>
        <i x="225" s="1"/>
        <i x="43" s="1"/>
        <i x="734" s="1"/>
        <i x="746" s="1"/>
        <i x="276" s="1"/>
        <i x="910" s="1"/>
        <i x="559" s="1"/>
        <i x="750" s="1"/>
        <i x="55" s="1"/>
        <i x="949" s="1"/>
        <i x="701" s="1"/>
        <i x="514" s="1"/>
        <i x="290" s="1"/>
        <i x="0" s="1"/>
        <i x="439" s="1"/>
        <i x="513" s="1"/>
        <i x="400" s="1"/>
        <i x="64" s="1"/>
        <i x="854" s="1"/>
        <i x="213" s="1"/>
        <i x="8" s="1"/>
        <i x="655" s="1"/>
        <i x="593" s="1"/>
        <i x="550" s="1"/>
        <i x="251" s="1"/>
        <i x="178" s="1"/>
        <i x="165" s="1"/>
        <i x="498" s="1"/>
        <i x="848" s="1"/>
        <i x="76" s="1"/>
        <i x="345" s="1"/>
        <i x="184" s="1"/>
        <i x="61" s="1"/>
        <i x="811" s="1"/>
        <i x="195" s="1"/>
        <i x="54" s="1"/>
        <i x="849" s="1"/>
        <i x="520" s="1"/>
        <i x="108" s="1"/>
        <i x="856" s="1"/>
        <i x="561" s="1"/>
        <i x="318" s="1"/>
        <i x="50" s="1"/>
        <i x="760" s="1"/>
        <i x="966" s="1"/>
        <i x="226" s="1"/>
        <i x="914" s="1"/>
        <i x="884" s="1"/>
        <i x="284" s="1"/>
        <i x="578" s="1"/>
        <i x="908" s="1"/>
        <i x="773" s="1"/>
        <i x="157" s="1"/>
        <i x="190" s="1"/>
        <i x="653" s="1"/>
        <i x="205" s="1"/>
        <i x="456" s="1"/>
        <i x="253" s="1"/>
        <i x="269" s="1"/>
        <i x="993" s="1"/>
        <i x="265" s="1"/>
        <i x="167" s="1"/>
        <i x="58" s="1"/>
        <i x="598" s="1"/>
        <i x="459" s="1"/>
        <i x="499" s="1"/>
        <i x="306" s="1"/>
        <i x="665" s="1"/>
        <i x="484" s="1"/>
        <i x="471" s="1"/>
        <i x="677" s="1"/>
        <i x="7" s="1"/>
        <i x="503" s="1"/>
        <i x="413" s="1"/>
        <i x="976" s="1"/>
        <i x="333" s="1"/>
        <i x="645" s="1"/>
        <i x="787" s="1"/>
        <i x="685" s="1"/>
        <i x="932" s="1"/>
        <i x="894" s="1"/>
        <i x="769" s="1"/>
        <i x="585" s="1"/>
        <i x="441" s="1"/>
        <i x="706" s="1"/>
        <i x="154" s="1"/>
        <i x="131" s="1"/>
        <i x="66" s="1"/>
        <i x="203" s="1"/>
        <i x="522" s="1"/>
        <i x="516" s="1"/>
        <i x="295" s="1"/>
        <i x="660" s="1"/>
        <i x="60" s="1"/>
        <i x="29" s="1"/>
        <i x="728" s="1"/>
        <i x="588" s="1"/>
        <i x="481" s="1"/>
        <i x="19" s="1"/>
        <i x="6" s="1"/>
        <i x="452" s="1"/>
        <i x="223" s="1"/>
        <i x="358" s="1"/>
        <i x="990" s="1"/>
        <i x="352" s="1"/>
        <i x="946" s="1"/>
        <i x="788" s="1"/>
        <i x="944" s="1"/>
        <i x="796" s="1"/>
        <i x="86" s="1"/>
        <i x="822" s="1"/>
        <i x="678" s="1"/>
        <i x="127" s="1"/>
        <i x="118" s="1"/>
        <i x="507" s="1"/>
        <i x="786" s="1"/>
        <i x="818" s="1"/>
        <i x="331" s="1"/>
        <i x="478" s="1"/>
        <i x="986" s="1"/>
        <i x="564" s="1"/>
        <i x="323" s="1"/>
        <i x="726" s="1"/>
        <i x="78" s="1"/>
        <i x="116" s="1"/>
        <i x="703" s="1"/>
        <i x="289" s="1"/>
        <i x="604" s="1"/>
        <i x="647" s="1"/>
        <i x="900" s="1"/>
        <i x="243" s="1"/>
        <i x="935" s="1"/>
        <i x="417" s="1"/>
        <i x="373" s="1"/>
        <i x="335" s="1"/>
        <i x="922" s="1"/>
        <i x="852" s="1"/>
        <i x="870" s="1"/>
        <i x="761" s="1"/>
        <i x="623" s="1"/>
        <i x="892" s="1"/>
        <i x="725" s="1"/>
        <i x="599" s="1"/>
        <i x="973" s="1"/>
        <i x="346" s="1"/>
        <i x="789" s="1"/>
        <i x="712" s="1"/>
        <i x="827" s="1"/>
        <i x="286" s="1"/>
        <i x="158" s="1"/>
        <i x="297" s="1"/>
        <i x="403" s="1"/>
        <i x="356" s="1"/>
        <i x="104" s="1"/>
        <i x="617" s="1"/>
        <i x="776" s="1"/>
        <i x="185" s="1"/>
        <i x="267" s="1"/>
        <i x="12" s="1"/>
        <i x="271" s="1"/>
        <i x="152" s="1"/>
        <i x="82" s="1"/>
        <i x="580" s="1"/>
        <i x="847" s="1"/>
        <i x="640" s="1"/>
        <i x="631" s="1"/>
        <i x="249" s="1"/>
        <i x="372" s="1"/>
        <i x="315" s="1"/>
        <i x="17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1278415-E28F-4093-8D63-8C42676DEDF2}" sourceName="Month">
  <pivotTables>
    <pivotTable tabId="4" name="SUMMARY"/>
    <pivotTable tabId="11" name="PivotTable17"/>
    <pivotTable tabId="12" name="PivotTable18"/>
    <pivotTable tabId="13" name="PivotTable19"/>
    <pivotTable tabId="14" name="PivotTable20"/>
  </pivotTables>
  <data>
    <tabular pivotCacheId="223728579">
      <items count="12">
        <i x="2" s="1"/>
        <i x="9" s="1"/>
        <i x="8" s="1"/>
        <i x="7" s="1"/>
        <i x="1" s="1"/>
        <i x="5" s="1"/>
        <i x="11" s="1"/>
        <i x="3" s="1"/>
        <i x="6" s="1"/>
        <i x="10"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82EDE09-D426-40E6-AD19-BEEAFC36D904}" sourceName="Year">
  <pivotTables>
    <pivotTable tabId="4" name="SUMMARY"/>
    <pivotTable tabId="11" name="PivotTable17"/>
    <pivotTable tabId="12" name="PivotTable18"/>
    <pivotTable tabId="13" name="PivotTable19"/>
    <pivotTable tabId="14" name="PivotTable20"/>
  </pivotTables>
  <data>
    <tabular pivotCacheId="223728579">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unce_Rate" xr10:uid="{C0024A41-3A24-462C-9FCE-246D93B20804}" sourceName="Bounce_Rate">
  <pivotTables>
    <pivotTable tabId="4" name="SUMMARY"/>
    <pivotTable tabId="11" name="PivotTable17"/>
    <pivotTable tabId="12" name="PivotTable18"/>
    <pivotTable tabId="13" name="PivotTable19"/>
    <pivotTable tabId="14" name="PivotTable20"/>
  </pivotTables>
  <data>
    <tabular pivotCacheId="223728579">
      <items count="101">
        <i x="53" s="1"/>
        <i x="11" s="1"/>
        <i x="94" s="1"/>
        <i x="78" s="1"/>
        <i x="25" s="1"/>
        <i x="56" s="1"/>
        <i x="6" s="1"/>
        <i x="87" s="1"/>
        <i x="67" s="1"/>
        <i x="86" s="1"/>
        <i x="54" s="1"/>
        <i x="46" s="1"/>
        <i x="52" s="1"/>
        <i x="74" s="1"/>
        <i x="82" s="1"/>
        <i x="22" s="1"/>
        <i x="34" s="1"/>
        <i x="12" s="1"/>
        <i x="3" s="1"/>
        <i x="17" s="1"/>
        <i x="23" s="1"/>
        <i x="59" s="1"/>
        <i x="80" s="1"/>
        <i x="81" s="1"/>
        <i x="61" s="1"/>
        <i x="51" s="1"/>
        <i x="8" s="1"/>
        <i x="64" s="1"/>
        <i x="24" s="1"/>
        <i x="27" s="1"/>
        <i x="15" s="1"/>
        <i x="2" s="1"/>
        <i x="44" s="1"/>
        <i x="98" s="1"/>
        <i x="65" s="1"/>
        <i x="79" s="1"/>
        <i x="96" s="1"/>
        <i x="97" s="1"/>
        <i x="36" s="1"/>
        <i x="55" s="1"/>
        <i x="100" s="1"/>
        <i x="18" s="1"/>
        <i x="47" s="1"/>
        <i x="68" s="1"/>
        <i x="62" s="1"/>
        <i x="63" s="1"/>
        <i x="1" s="1"/>
        <i x="38" s="1"/>
        <i x="21" s="1"/>
        <i x="45" s="1"/>
        <i x="83" s="1"/>
        <i x="10" s="1"/>
        <i x="69" s="1"/>
        <i x="57" s="1"/>
        <i x="71" s="1"/>
        <i x="0" s="1"/>
        <i x="29" s="1"/>
        <i x="40" s="1"/>
        <i x="85" s="1"/>
        <i x="31" s="1"/>
        <i x="39" s="1"/>
        <i x="14" s="1"/>
        <i x="33" s="1"/>
        <i x="32" s="1"/>
        <i x="20" s="1"/>
        <i x="26" s="1"/>
        <i x="95" s="1"/>
        <i x="49" s="1"/>
        <i x="30" s="1"/>
        <i x="19" s="1"/>
        <i x="43" s="1"/>
        <i x="90" s="1"/>
        <i x="41" s="1"/>
        <i x="9" s="1"/>
        <i x="75" s="1"/>
        <i x="93" s="1"/>
        <i x="28" s="1"/>
        <i x="4" s="1"/>
        <i x="42" s="1"/>
        <i x="7" s="1"/>
        <i x="13" s="1"/>
        <i x="72" s="1"/>
        <i x="99" s="1"/>
        <i x="92" s="1"/>
        <i x="76" s="1"/>
        <i x="58" s="1"/>
        <i x="70" s="1"/>
        <i x="77" s="1"/>
        <i x="89" s="1"/>
        <i x="73" s="1"/>
        <i x="37" s="1"/>
        <i x="5" s="1"/>
        <i x="88" s="1"/>
        <i x="84" s="1"/>
        <i x="60" s="1"/>
        <i x="48" s="1"/>
        <i x="66" s="1"/>
        <i x="35" s="1"/>
        <i x="50" s="1"/>
        <i x="91" s="1"/>
        <i x="1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Views" xr10:uid="{D8E232FE-CC69-4C79-A2BD-3200609F75BA}" sourceName="Product_Views">
  <pivotTables>
    <pivotTable tabId="4" name="SUMMARY"/>
    <pivotTable tabId="11" name="PivotTable17"/>
    <pivotTable tabId="12" name="PivotTable18"/>
    <pivotTable tabId="13" name="PivotTable19"/>
    <pivotTable tabId="14" name="PivotTable20"/>
  </pivotTables>
  <data>
    <tabular pivotCacheId="223728579">
      <items count="20">
        <i x="0" s="1"/>
        <i x="8" s="1"/>
        <i x="12" s="1"/>
        <i x="6" s="1"/>
        <i x="7" s="1"/>
        <i x="2" s="1"/>
        <i x="15" s="1"/>
        <i x="17" s="1"/>
        <i x="11" s="1"/>
        <i x="4" s="1"/>
        <i x="9" s="1"/>
        <i x="5" s="1"/>
        <i x="10" s="1"/>
        <i x="3" s="1"/>
        <i x="13" s="1"/>
        <i x="1" s="1"/>
        <i x="19" s="1"/>
        <i x="18" s="1"/>
        <i x="16" s="1"/>
        <i x="1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ssion_Duration" xr10:uid="{CD987402-CDB4-4B47-8949-5D356B21DC08}" sourceName="Session_Duration">
  <pivotTables>
    <pivotTable tabId="14" name="PivotTable20"/>
  </pivotTables>
  <data>
    <tabular pivotCacheId="223728579">
      <items count="779">
        <i x="121" s="1"/>
        <i x="497" s="1"/>
        <i x="662" s="1"/>
        <i x="233" s="1"/>
        <i x="593" s="1"/>
        <i x="738" s="1"/>
        <i x="715" s="1"/>
        <i x="330" s="1"/>
        <i x="263" s="1"/>
        <i x="257" s="1"/>
        <i x="721" s="1"/>
        <i x="145" s="1"/>
        <i x="322" s="1"/>
        <i x="744" s="1"/>
        <i x="237" s="1"/>
        <i x="469" s="1"/>
        <i x="299" s="1"/>
        <i x="734" s="1"/>
        <i x="7" s="1"/>
        <i x="185" s="1"/>
        <i x="97" s="1"/>
        <i x="718" s="1"/>
        <i x="693" s="1"/>
        <i x="577" s="1"/>
        <i x="506" s="1"/>
        <i x="87" s="1"/>
        <i x="122" s="1"/>
        <i x="480" s="1"/>
        <i x="171" s="1"/>
        <i x="503" s="1"/>
        <i x="555" s="1"/>
        <i x="303" s="1"/>
        <i x="8" s="1"/>
        <i x="242" s="1"/>
        <i x="27" s="1"/>
        <i x="436" s="1"/>
        <i x="459" s="1"/>
        <i x="661" s="1"/>
        <i x="603" s="1"/>
        <i x="341" s="1"/>
        <i x="710" s="1"/>
        <i x="140" s="1"/>
        <i x="504" s="1"/>
        <i x="485" s="1"/>
        <i x="769" s="1"/>
        <i x="23" s="1"/>
        <i x="564" s="1"/>
        <i x="726" s="1"/>
        <i x="216" s="1"/>
        <i x="114" s="1"/>
        <i x="559" s="1"/>
        <i x="124" s="1"/>
        <i x="267" s="1"/>
        <i x="393" s="1"/>
        <i x="537" s="1"/>
        <i x="776" s="1"/>
        <i x="356" s="1"/>
        <i x="720" s="1"/>
        <i x="147" s="1"/>
        <i x="431" s="1"/>
        <i x="230" s="1"/>
        <i x="59" s="1"/>
        <i x="618" s="1"/>
        <i x="61" s="1"/>
        <i x="610" s="1"/>
        <i x="0" s="1"/>
        <i x="91" s="1"/>
        <i x="692" s="1"/>
        <i x="366" s="1"/>
        <i x="556" s="1"/>
        <i x="505" s="1"/>
        <i x="532" s="1"/>
        <i x="412" s="1"/>
        <i x="271" s="1"/>
        <i x="512" s="1"/>
        <i x="25" s="1"/>
        <i x="86" s="1"/>
        <i x="727" s="1"/>
        <i x="204" s="1"/>
        <i x="508" s="1"/>
        <i x="622" s="1"/>
        <i x="762" s="1"/>
        <i x="536" s="1"/>
        <i x="290" s="1"/>
        <i x="339" s="1"/>
        <i x="714" s="1"/>
        <i x="707" s="1"/>
        <i x="286" s="1"/>
        <i x="49" s="1"/>
        <i x="406" s="1"/>
        <i x="166" s="1"/>
        <i x="518" s="1"/>
        <i x="659" s="1"/>
        <i x="390" s="1"/>
        <i x="652" s="1"/>
        <i x="522" s="1"/>
        <i x="162" s="1"/>
        <i x="407" s="1"/>
        <i x="467" s="1"/>
        <i x="450" s="1"/>
        <i x="502" s="1"/>
        <i x="85" s="1"/>
        <i x="761" s="1"/>
        <i x="306" s="1"/>
        <i x="616" s="1"/>
        <i x="41" s="1"/>
        <i x="638" s="1"/>
        <i x="105" s="1"/>
        <i x="136" s="1"/>
        <i x="527" s="1"/>
        <i x="125" s="1"/>
        <i x="725" s="1"/>
        <i x="524" s="1"/>
        <i x="545" s="1"/>
        <i x="468" s="1"/>
        <i x="172" s="1"/>
        <i x="641" s="1"/>
        <i x="106" s="1"/>
        <i x="5" s="1"/>
        <i x="457" s="1"/>
        <i x="778" s="1"/>
        <i x="461" s="1"/>
        <i x="308" s="1"/>
        <i x="152" s="1"/>
        <i x="43" s="1"/>
        <i x="211" s="1"/>
        <i x="548" s="1"/>
        <i x="357" s="1"/>
        <i x="669" s="1"/>
        <i x="684" s="1"/>
        <i x="321" s="1"/>
        <i x="658" s="1"/>
        <i x="332" s="1"/>
        <i x="39" s="1"/>
        <i x="615" s="1"/>
        <i x="737" s="1"/>
        <i x="479" s="1"/>
        <i x="520" s="1"/>
        <i x="391" s="1"/>
        <i x="193" s="1"/>
        <i x="542" s="1"/>
        <i x="597" s="1"/>
        <i x="677" s="1"/>
        <i x="45" s="1"/>
        <i x="179" s="1"/>
        <i x="637" s="1"/>
        <i x="150" s="1"/>
        <i x="113" s="1"/>
        <i x="115" s="1"/>
        <i x="676" s="1"/>
        <i x="553" s="1"/>
        <i x="632" s="1"/>
        <i x="455" s="1"/>
        <i x="12" s="1"/>
        <i x="653" s="1"/>
        <i x="221" s="1"/>
        <i x="696" s="1"/>
        <i x="611" s="1"/>
        <i x="493" s="1"/>
        <i x="161" s="1"/>
        <i x="539" s="1"/>
        <i x="197" s="1"/>
        <i x="538" s="1"/>
        <i x="430" s="1"/>
        <i x="26" s="1"/>
        <i x="64" s="1"/>
        <i x="78" s="1"/>
        <i x="95" s="1"/>
        <i x="146" s="1"/>
        <i x="491" s="1"/>
        <i x="60" s="1"/>
        <i x="447" s="1"/>
        <i x="633" s="1"/>
        <i x="628" s="1"/>
        <i x="261" s="1"/>
        <i x="496" s="1"/>
        <i x="635" s="1"/>
        <i x="687" s="1"/>
        <i x="514" s="1"/>
        <i x="52" s="1"/>
        <i x="386" s="1"/>
        <i x="755" s="1"/>
        <i x="448" s="1"/>
        <i x="668" s="1"/>
        <i x="325" s="1"/>
        <i x="191" s="1"/>
        <i x="449" s="1"/>
        <i x="452" s="1"/>
        <i x="751" s="1"/>
        <i x="352" s="1"/>
        <i x="647" s="1"/>
        <i x="165" s="1"/>
        <i x="96" s="1"/>
        <i x="264" s="1"/>
        <i x="552" s="1"/>
        <i x="205" s="1"/>
        <i x="531" s="1"/>
        <i x="16" s="1"/>
        <i x="513" s="1"/>
        <i x="245" s="1"/>
        <i x="222" s="1"/>
        <i x="169" s="1"/>
        <i x="127" s="1"/>
        <i x="434" s="1"/>
        <i x="763" s="1"/>
        <i x="53" s="1"/>
        <i x="722" s="1"/>
        <i x="35" s="1"/>
        <i x="200" s="1"/>
        <i x="311" s="1"/>
        <i x="705" s="1"/>
        <i x="256" s="1"/>
        <i x="694" s="1"/>
        <i x="10" s="1"/>
        <i x="231" s="1"/>
        <i x="482" s="1"/>
        <i x="153" s="1"/>
        <i x="462" s="1"/>
        <i x="177" s="1"/>
        <i x="156" s="1"/>
        <i x="353" s="1"/>
        <i x="683" s="1"/>
        <i x="2" s="1"/>
        <i x="648" s="1"/>
        <i x="327" s="1"/>
        <i x="269" s="1"/>
        <i x="540" s="1"/>
        <i x="340" s="1"/>
        <i x="101" s="1"/>
        <i x="294" s="1"/>
        <i x="90" s="1"/>
        <i x="18" s="1"/>
        <i x="528" s="1"/>
        <i x="651" s="1"/>
        <i x="194" s="1"/>
        <i x="133" s="1"/>
        <i x="151" s="1"/>
        <i x="213" s="1"/>
        <i x="62" s="1"/>
        <i x="262" s="1"/>
        <i x="58" s="1"/>
        <i x="247" s="1"/>
        <i x="282" s="1"/>
        <i x="19" s="1"/>
        <i x="348" s="1"/>
        <i x="772" s="1"/>
        <i x="495" s="1"/>
        <i x="515" s="1"/>
        <i x="236" s="1"/>
        <i x="214" s="1"/>
        <i x="350" s="1"/>
        <i x="644" s="1"/>
        <i x="55" s="1"/>
        <i x="620" s="1"/>
        <i x="570" s="1"/>
        <i x="209" s="1"/>
        <i x="333" s="1"/>
        <i x="507" s="1"/>
        <i x="129" s="1"/>
        <i x="435" s="1"/>
        <i x="401" s="1"/>
        <i x="377" s="1"/>
        <i x="291" s="1"/>
        <i x="588" s="1"/>
        <i x="471" s="1"/>
        <i x="695" s="1"/>
        <i x="51" s="1"/>
        <i x="554" s="1"/>
        <i x="745" s="1"/>
        <i x="716" s="1"/>
        <i x="69" s="1"/>
        <i x="229" s="1"/>
        <i x="17" s="1"/>
        <i x="376" s="1"/>
        <i x="196" s="1"/>
        <i x="384" s="1"/>
        <i x="535" s="1"/>
        <i x="642" s="1"/>
        <i x="549" s="1"/>
        <i x="315" s="1"/>
        <i x="32" s="1"/>
        <i x="775" s="1"/>
        <i x="740" s="1"/>
        <i x="3" s="1"/>
        <i x="543" s="1"/>
        <i x="66" s="1"/>
        <i x="249" s="1"/>
        <i x="270" s="1"/>
        <i x="486" s="1"/>
        <i x="501" s="1"/>
        <i x="128" s="1"/>
        <i x="623" s="1"/>
        <i x="758" s="1"/>
        <i x="188" s="1"/>
        <i x="190" s="1"/>
        <i x="40" s="1"/>
        <i x="265" s="1"/>
        <i x="367" s="1"/>
        <i x="399" s="1"/>
        <i x="310" s="1"/>
        <i x="378" s="1"/>
        <i x="429" s="1"/>
        <i x="360" s="1"/>
        <i x="643" s="1"/>
        <i x="464" s="1"/>
        <i x="148" s="1"/>
        <i x="182" s="1"/>
        <i x="426" s="1"/>
        <i x="183" s="1"/>
        <i x="202" s="1"/>
        <i x="30" s="1"/>
        <i x="102" s="1"/>
        <i x="48" s="1"/>
        <i x="94" s="1"/>
        <i x="174" s="1"/>
        <i x="130" s="1"/>
        <i x="614" s="1"/>
        <i x="358" s="1"/>
        <i x="409" s="1"/>
        <i x="578" s="1"/>
        <i x="107" s="1"/>
        <i x="50" s="1"/>
        <i x="590" s="1"/>
        <i x="359" s="1"/>
        <i x="251" s="1"/>
        <i x="757" s="1"/>
        <i x="77" s="1"/>
        <i x="481" s="1"/>
        <i x="713" s="1"/>
        <i x="345" s="1"/>
        <i x="756" s="1"/>
        <i x="301" s="1"/>
        <i x="595" s="1"/>
        <i x="272" s="1"/>
        <i x="219" s="1"/>
        <i x="328" s="1"/>
        <i x="500" s="1"/>
        <i x="667" s="1"/>
        <i x="601" s="1"/>
        <i x="29" s="1"/>
        <i x="371" s="1"/>
        <i x="529" s="1"/>
        <i x="207" s="1"/>
        <i x="530" s="1"/>
        <i x="277" s="1"/>
        <i x="626" s="1"/>
        <i x="433" s="1"/>
        <i x="666" s="1"/>
        <i x="440" s="1"/>
        <i x="20" s="1"/>
        <i x="494" s="1"/>
        <i x="1" s="1"/>
        <i x="664" s="1"/>
        <i x="187" s="1"/>
        <i x="157" s="1"/>
        <i x="416" s="1"/>
        <i x="445" s="1"/>
        <i x="361" s="1"/>
        <i x="47" s="1"/>
        <i x="111" s="1"/>
        <i x="656" s="1"/>
        <i x="334" s="1"/>
        <i x="587" s="1"/>
        <i x="170" s="1"/>
        <i x="565" s="1"/>
        <i x="186" s="1"/>
        <i x="730" s="1"/>
        <i x="73" s="1"/>
        <i x="228" s="1"/>
        <i x="137" s="1"/>
        <i x="99" s="1"/>
        <i x="44" s="1"/>
        <i x="709" s="1"/>
        <i x="703" s="1"/>
        <i x="74" s="1"/>
        <i x="71" s="1"/>
        <i x="441" s="1"/>
        <i x="609" s="1"/>
        <i x="11" s="1"/>
        <i x="767" s="1"/>
        <i x="478" s="1"/>
        <i x="141" s="1"/>
        <i x="442" s="1"/>
        <i x="712" s="1"/>
        <i x="104" s="1"/>
        <i x="472" s="1"/>
        <i x="519" s="1"/>
        <i x="349" s="1"/>
        <i x="607" s="1"/>
        <i x="28" s="1"/>
        <i x="492" s="1"/>
        <i x="764" s="1"/>
        <i x="544" s="1"/>
        <i x="317" s="1"/>
        <i x="253" s="1"/>
        <i x="275" s="1"/>
        <i x="36" s="1"/>
        <i x="158" s="1"/>
        <i x="70" s="1"/>
        <i x="698" s="1"/>
        <i x="395" s="1"/>
        <i x="717" s="1"/>
        <i x="678" s="1"/>
        <i x="338" s="1"/>
        <i x="385" s="1"/>
        <i x="671" s="1"/>
        <i x="425" s="1"/>
        <i x="533" s="1"/>
        <i x="606" s="1"/>
        <i x="451" s="1"/>
        <i x="574" s="1"/>
        <i x="634" s="1"/>
        <i x="312" s="1"/>
        <i x="584" s="1"/>
        <i x="379" s="1"/>
        <i x="314" s="1"/>
        <i x="119" s="1"/>
        <i x="697" s="1"/>
        <i x="437" s="1"/>
        <i x="287" s="1"/>
        <i x="752" s="1"/>
        <i x="650" s="1"/>
        <i x="208" s="1"/>
        <i x="571" s="1"/>
        <i x="476" s="1"/>
        <i x="320" s="1"/>
        <i x="456" s="1"/>
        <i x="679" s="1"/>
        <i x="184" s="1"/>
        <i x="414" s="1"/>
        <i x="585" s="1"/>
        <i x="582" s="1"/>
        <i x="164" s="1"/>
        <i x="143" s="1"/>
        <i x="438" s="1"/>
        <i x="724" s="1"/>
        <i x="418" s="1"/>
        <i x="557" s="1"/>
        <i x="173" s="1"/>
        <i x="413" s="1"/>
        <i x="103" s="1"/>
        <i x="372" s="1"/>
        <i x="123" s="1"/>
        <i x="225" s="1"/>
        <i x="118" s="1"/>
        <i x="699" s="1"/>
        <i x="278" s="1"/>
        <i x="368" s="1"/>
        <i x="665" s="1"/>
        <i x="600" s="1"/>
        <i x="293" s="1"/>
        <i x="56" s="1"/>
        <i x="608" s="1"/>
        <i x="199" s="1"/>
        <i x="226" s="1"/>
        <i x="326" s="1"/>
        <i x="24" s="1"/>
        <i x="203" s="1"/>
        <i x="362" s="1"/>
        <i x="711" s="1"/>
        <i x="234" s="1"/>
        <i x="525" s="1"/>
        <i x="490" s="1"/>
        <i x="453" s="1"/>
        <i x="239" s="1"/>
        <i x="691" s="1"/>
        <i x="605" s="1"/>
        <i x="477" s="1"/>
        <i x="266" s="1"/>
        <i x="631" s="1"/>
        <i x="313" s="1"/>
        <i x="80" s="1"/>
        <i x="731" s="1"/>
        <i x="68" s="1"/>
        <i x="428" s="1"/>
        <i x="674" s="1"/>
        <i x="351" s="1"/>
        <i x="759" s="1"/>
        <i x="550" s="1"/>
        <i x="304" s="1"/>
        <i x="741" s="1"/>
        <i x="511" s="1"/>
        <i x="394" s="1"/>
        <i x="747" s="1"/>
        <i x="364" s="1"/>
        <i x="689" s="1"/>
        <i x="244" s="1"/>
        <i x="347" s="1"/>
        <i x="488" s="1"/>
        <i x="388" s="1"/>
        <i x="6" s="1"/>
        <i x="398" s="1"/>
        <i x="79" s="1"/>
        <i x="206" s="1"/>
        <i x="21" s="1"/>
        <i x="443" s="1"/>
        <i x="397" s="1"/>
        <i x="583" s="1"/>
        <i x="297" s="1"/>
        <i x="444" s="1"/>
        <i x="427" s="1"/>
        <i x="307" s="1"/>
        <i x="223" s="1"/>
        <i x="283" s="1"/>
        <i x="567" s="1"/>
        <i x="305" s="1"/>
        <i x="629" s="1"/>
        <i x="374" s="1"/>
        <i x="387" s="1"/>
        <i x="217" s="1"/>
        <i x="389" s="1"/>
        <i x="295" s="1"/>
        <i x="591" s="1"/>
        <i x="134" s="1"/>
        <i x="241" s="1"/>
        <i x="131" s="1"/>
        <i x="613" s="1"/>
        <i x="617" s="1"/>
        <i x="344" s="1"/>
        <i x="212" s="1"/>
        <i x="260" s="1"/>
        <i x="273" s="1"/>
        <i x="380" s="1"/>
        <i x="336" s="1"/>
        <i x="319" s="1"/>
        <i x="499" s="1"/>
        <i x="139" s="1"/>
        <i x="246" s="1"/>
        <i x="160" s="1"/>
        <i x="201" s="1"/>
        <i x="681" s="1"/>
        <i x="602" s="1"/>
        <i x="400" s="1"/>
        <i x="279" s="1"/>
        <i x="316" s="1"/>
        <i x="335" s="1"/>
        <i x="484" s="1"/>
        <i x="288" s="1"/>
        <i x="116" s="1"/>
        <i x="220" s="1"/>
        <i x="238" s="1"/>
        <i x="402" s="1"/>
        <i x="259" s="1"/>
        <i x="766" s="1"/>
        <i x="773" s="1"/>
        <i x="736" s="1"/>
        <i x="180" s="1"/>
        <i x="342" s="1"/>
        <i x="746" s="1"/>
        <i x="132" s="1"/>
        <i x="672" s="1"/>
        <i x="4" s="1"/>
        <i x="733" s="1"/>
        <i x="551" s="1"/>
        <i x="562" s="1"/>
        <i x="417" s="1"/>
        <i x="423" s="1"/>
        <i x="670" s="1"/>
        <i x="624" s="1"/>
        <i x="252" s="1"/>
        <i x="31" s="1"/>
        <i x="558" s="1"/>
        <i x="655" s="1"/>
        <i x="702" s="1"/>
        <i x="639" s="1"/>
        <i x="255" s="1"/>
        <i x="541" s="1"/>
        <i x="510" s="1"/>
        <i x="660" s="1"/>
        <i x="72" s="1"/>
        <i x="424" s="1"/>
        <i x="534" s="1"/>
        <i x="92" s="1"/>
        <i x="646" s="1"/>
        <i x="489" s="1"/>
        <i x="135" s="1"/>
        <i x="81" s="1"/>
        <i x="215" s="1"/>
        <i x="685" s="1"/>
        <i x="292" s="1"/>
        <i x="108" s="1"/>
        <i x="280" s="1"/>
        <i x="176" s="1"/>
        <i x="168" s="1"/>
        <i x="149" s="1"/>
        <i x="112" s="1"/>
        <i x="155" s="1"/>
        <i x="753" s="1"/>
        <i x="446" s="1"/>
        <i x="382" s="1"/>
        <i x="411" s="1"/>
        <i x="627" s="1"/>
        <i x="126" s="1"/>
        <i x="654" s="1"/>
        <i x="463" s="1"/>
        <i x="232" s="1"/>
        <i x="167" s="1"/>
        <i x="560" s="1"/>
        <i x="706" s="1"/>
        <i x="331" s="1"/>
        <i x="572" s="1"/>
        <i x="723" s="1"/>
        <i x="619" s="1"/>
        <i x="83" s="1"/>
        <i x="175" s="1"/>
        <i x="770" s="1"/>
        <i x="516" s="1"/>
        <i x="13" s="1"/>
        <i x="460" s="1"/>
        <i x="381" s="1"/>
        <i x="15" s="1"/>
        <i x="392" s="1"/>
        <i x="410" s="1"/>
        <i x="181" s="1"/>
        <i x="63" s="1"/>
        <i x="57" s="1"/>
        <i x="82" s="1"/>
        <i x="210" s="1"/>
        <i x="580" s="1"/>
        <i x="743" s="1"/>
        <i x="657" s="1"/>
        <i x="268" s="1"/>
        <i x="579" s="1"/>
        <i x="154" s="1"/>
        <i x="100" s="1"/>
        <i x="142" s="1"/>
        <i x="742" s="1"/>
        <i x="88" s="1"/>
        <i x="324" s="1"/>
        <i x="690" s="1"/>
        <i x="630" s="1"/>
        <i x="98" s="1"/>
        <i x="701" s="1"/>
        <i x="250" s="1"/>
        <i x="14" s="1"/>
        <i x="573" s="1"/>
        <i x="65" s="1"/>
        <i x="298" s="1"/>
        <i x="732" s="1"/>
        <i x="67" s="1"/>
        <i x="612" s="1"/>
        <i x="89" s="1"/>
        <i x="526" s="1"/>
        <i x="54" s="1"/>
        <i x="673" s="1"/>
        <i x="575" s="1"/>
        <i x="509" s="1"/>
        <i x="163" s="1"/>
        <i x="37" s="1"/>
        <i x="198" s="1"/>
        <i x="754" s="1"/>
        <i x="33" s="1"/>
        <i x="521" s="1"/>
        <i x="276" s="1"/>
        <i x="568" s="1"/>
        <i x="483" s="1"/>
        <i x="749" s="1"/>
        <i x="474" s="1"/>
        <i x="337" s="1"/>
        <i x="592" s="1"/>
        <i x="235" s="1"/>
        <i x="243" s="1"/>
        <i x="777" s="1"/>
        <i x="439" s="1"/>
        <i x="487" s="1"/>
        <i x="546" s="1"/>
        <i x="354" s="1"/>
        <i x="771" s="1"/>
        <i x="735" s="1"/>
        <i x="365" s="1"/>
        <i x="604" s="1"/>
        <i x="120" s="1"/>
        <i x="302" s="1"/>
        <i x="700" s="1"/>
        <i x="189" s="1"/>
        <i x="599" s="1"/>
        <i x="309" s="1"/>
        <i x="729" s="1"/>
        <i x="645" s="1"/>
        <i x="75" s="1"/>
        <i x="408" s="1"/>
        <i x="403" s="1"/>
        <i x="466" s="1"/>
        <i x="254" s="1"/>
        <i x="38" s="1"/>
        <i x="498" s="1"/>
        <i x="688" s="1"/>
        <i x="84" s="1"/>
        <i x="750" s="1"/>
        <i x="419" s="1"/>
        <i x="432" s="1"/>
        <i x="517" s="1"/>
        <i x="760" s="1"/>
        <i x="596" s="1"/>
        <i x="178" s="1"/>
        <i x="109" s="1"/>
        <i x="34" s="1"/>
        <i x="296" s="1"/>
        <i x="470" s="1"/>
        <i x="594" s="1"/>
        <i x="621" s="1"/>
        <i x="405" s="1"/>
        <i x="22" s="1"/>
        <i x="649" s="1"/>
        <i x="346" s="1"/>
        <i x="636" s="1"/>
        <i x="281" s="1"/>
        <i x="523" s="1"/>
        <i x="686" s="1"/>
        <i x="561" s="1"/>
        <i x="422" s="1"/>
        <i x="240" s="1"/>
        <i x="454" s="1"/>
        <i x="547" s="1"/>
        <i x="9" s="1"/>
        <i x="680" s="1"/>
        <i x="640" s="1"/>
        <i x="420" s="1"/>
        <i x="774" s="1"/>
        <i x="473" s="1"/>
        <i x="323" s="1"/>
        <i x="370" s="1"/>
        <i x="195" s="1"/>
        <i x="586" s="1"/>
        <i x="363" s="1"/>
        <i x="728" s="1"/>
        <i x="284" s="1"/>
        <i x="563" s="1"/>
        <i x="373" s="1"/>
        <i x="396" s="1"/>
        <i x="159" s="1"/>
        <i x="704" s="1"/>
        <i x="285" s="1"/>
        <i x="117" s="1"/>
        <i x="144" s="1"/>
        <i x="765" s="1"/>
        <i x="682" s="1"/>
        <i x="625" s="1"/>
        <i x="589" s="1"/>
        <i x="42" s="1"/>
        <i x="375" s="1"/>
        <i x="465" s="1"/>
        <i x="598" s="1"/>
        <i x="76" s="1"/>
        <i x="300" s="1"/>
        <i x="138" s="1"/>
        <i x="569" s="1"/>
        <i x="248" s="1"/>
        <i x="192" s="1"/>
        <i x="404" s="1"/>
        <i x="566" s="1"/>
        <i x="415" s="1"/>
        <i x="675" s="1"/>
        <i x="343" s="1"/>
        <i x="581" s="1"/>
        <i x="258" s="1"/>
        <i x="719" s="1"/>
        <i x="93" s="1"/>
        <i x="458" s="1"/>
        <i x="329" s="1"/>
        <i x="224" s="1"/>
        <i x="369" s="1"/>
        <i x="46" s="1"/>
        <i x="663" s="1"/>
        <i x="768" s="1"/>
        <i x="708" s="1"/>
        <i x="218" s="1"/>
        <i x="421" s="1"/>
        <i x="739" s="1"/>
        <i x="318" s="1"/>
        <i x="110" s="1"/>
        <i x="576" s="1"/>
        <i x="289" s="1"/>
        <i x="274" s="1"/>
        <i x="475" s="1"/>
        <i x="227" s="1"/>
        <i x="355" s="1"/>
        <i x="383" s="1"/>
        <i x="748"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version_Rate" xr10:uid="{1060CFB2-E895-4D28-8D7E-4359DAE5607E}" sourceName="Conversion_Rate">
  <pivotTables>
    <pivotTable tabId="13" name="PivotTable19"/>
  </pivotTables>
  <data>
    <tabular pivotCacheId="223728579">
      <items count="101">
        <i x="91" s="1"/>
        <i x="33" s="1"/>
        <i x="89" s="1"/>
        <i x="92" s="1"/>
        <i x="2" s="1"/>
        <i x="56" s="1"/>
        <i x="24" s="1"/>
        <i x="31" s="1"/>
        <i x="79" s="1"/>
        <i x="52" s="1"/>
        <i x="20" s="1"/>
        <i x="94" s="1"/>
        <i x="4" s="1"/>
        <i x="93" s="1"/>
        <i x="45" s="1"/>
        <i x="29" s="1"/>
        <i x="41" s="1"/>
        <i x="61" s="1"/>
        <i x="25" s="1"/>
        <i x="36" s="1"/>
        <i x="86" s="1"/>
        <i x="76" s="1"/>
        <i x="1" s="1"/>
        <i x="28" s="1"/>
        <i x="58" s="1"/>
        <i x="35" s="1"/>
        <i x="67" s="1"/>
        <i x="47" s="1"/>
        <i x="6" s="1"/>
        <i x="23" s="1"/>
        <i x="85" s="1"/>
        <i x="38" s="1"/>
        <i x="9" s="1"/>
        <i x="26" s="1"/>
        <i x="50" s="1"/>
        <i x="77" s="1"/>
        <i x="81" s="1"/>
        <i x="27" s="1"/>
        <i x="60" s="1"/>
        <i x="48" s="1"/>
        <i x="69" s="1"/>
        <i x="17" s="1"/>
        <i x="99" s="1"/>
        <i x="53" s="1"/>
        <i x="78" s="1"/>
        <i x="15" s="1"/>
        <i x="97" s="1"/>
        <i x="73" s="1"/>
        <i x="30" s="1"/>
        <i x="75" s="1"/>
        <i x="12" s="1"/>
        <i x="65" s="1"/>
        <i x="14" s="1"/>
        <i x="0" s="1"/>
        <i x="64" s="1"/>
        <i x="84" s="1"/>
        <i x="82" s="1"/>
        <i x="59" s="1"/>
        <i x="46" s="1"/>
        <i x="32" s="1"/>
        <i x="55" s="1"/>
        <i x="95" s="1"/>
        <i x="5" s="1"/>
        <i x="96" s="1"/>
        <i x="88" s="1"/>
        <i x="80" s="1"/>
        <i x="83" s="1"/>
        <i x="11" s="1"/>
        <i x="74" s="1"/>
        <i x="37" s="1"/>
        <i x="39" s="1"/>
        <i x="40" s="1"/>
        <i x="13" s="1"/>
        <i x="19" s="1"/>
        <i x="7" s="1"/>
        <i x="98" s="1"/>
        <i x="66" s="1"/>
        <i x="62" s="1"/>
        <i x="43" s="1"/>
        <i x="54" s="1"/>
        <i x="63" s="1"/>
        <i x="22" s="1"/>
        <i x="87" s="1"/>
        <i x="16" s="1"/>
        <i x="57" s="1"/>
        <i x="51" s="1"/>
        <i x="3" s="1"/>
        <i x="72" s="1"/>
        <i x="34" s="1"/>
        <i x="42" s="1"/>
        <i x="10" s="1"/>
        <i x="90" s="1"/>
        <i x="18" s="1"/>
        <i x="71" s="1"/>
        <i x="70" s="1"/>
        <i x="100" s="1"/>
        <i x="21" s="1"/>
        <i x="44" s="1"/>
        <i x="68" s="1"/>
        <i x="8" s="1"/>
        <i x="4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edback_ID" xr10:uid="{61D9057B-9E93-49D8-B03A-41BEC4F3A9B8}" cache="Slicer_Feedback_ID" caption="Feedback_ID" style="Slicer Style 5" rowHeight="225425"/>
  <slicer name="Month" xr10:uid="{781962BE-56C1-44B7-88E6-B2C267150CBF}" cache="Slicer_Month" caption="Month" startItem="4" style="Slicer Style 5" rowHeight="225425"/>
  <slicer name="Year" xr10:uid="{194FE987-CF36-49C4-B868-19D86FD89419}" cache="Slicer_Year" caption="Year" style="Slicer Style 5" rowHeight="225425"/>
  <slicer name="Bounce_Rate" xr10:uid="{AB458037-AC9D-4C43-9E40-17B64998CB43}" cache="Slicer_Bounce_Rate" caption="Bounce_Rate" startItem="41" style="Slicer Style 5" rowHeight="225425"/>
  <slicer name="Product_Views" xr10:uid="{0AB27B7C-40BE-432C-9A48-6E8D9A54512D}" cache="Slicer_Product_Views" caption="Product_Views" startItem="1" style="Slicer Style 5" rowHeight="225425"/>
  <slicer name="Session_Duration" xr10:uid="{03AF4110-163F-4F87-AEA9-22BDC6365858}" cache="Slicer_Session_Duration" caption="Session_Duration" style="Slicer Style 5" rowHeight="225425"/>
  <slicer name="Conversion_Rate" xr10:uid="{EAC0C7D1-9CEA-4739-B36C-3789261FFEA5}" cache="Slicer_Conversion_Rate" caption="Conversion_Rate" startItem="90" style="Slicer Style 5"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BCBFD6-3889-4C7B-9AEE-D1FBD1A1A6F5}" name="USER_FEEDBACK" displayName="USER_FEEDBACK" ref="A1:P1001" totalsRowShown="0" headerRowDxfId="46" dataDxfId="45">
  <autoFilter ref="A1:P1001" xr:uid="{D5BCBFD6-3889-4C7B-9AEE-D1FBD1A1A6F5}"/>
  <tableColumns count="16">
    <tableColumn id="1" xr3:uid="{8929467A-AC2D-491F-8272-89AD3E0BBC15}" name="User_ID" dataDxfId="44"/>
    <tableColumn id="2" xr3:uid="{62779A26-3CAF-405F-B61D-E086809E0603}" name="Feedback_ID" dataDxfId="43"/>
    <tableColumn id="3" xr3:uid="{AD459DE6-DBED-4FC6-8C44-3859587260E2}" name="Timestamp" dataDxfId="42"/>
    <tableColumn id="15" xr3:uid="{BB4D77EF-8F5B-4200-BDFB-183033A42CDC}" name="Month" dataDxfId="41">
      <calculatedColumnFormula>TEXT(USER_FEEDBACK[[#This Row],[Timestamp]],"MMM")</calculatedColumnFormula>
    </tableColumn>
    <tableColumn id="14" xr3:uid="{615554DE-B19F-4C04-842E-BAE0036C42D9}" name="Year" dataDxfId="40">
      <calculatedColumnFormula>TEXT(USER_FEEDBACK[[#This Row],[Timestamp]],"YYYY")</calculatedColumnFormula>
    </tableColumn>
    <tableColumn id="17" xr3:uid="{0372958F-DF71-4A27-8086-AB3B4DF2C2CC}" name="Hour of the day" dataDxfId="39"/>
    <tableColumn id="4" xr3:uid="{AEF307E8-C086-40A9-B5C1-D21E5DB93E1C}" name="Feedback_Type" dataDxfId="38"/>
    <tableColumn id="5" xr3:uid="{7CC45D07-4126-4802-96A3-1F4F752DE987}" name="Feedback_Content" dataDxfId="37"/>
    <tableColumn id="6" xr3:uid="{1B9278C1-873C-4312-80D0-B87780614539}" name="Page_Views" dataDxfId="36">
      <calculatedColumnFormula>VLOOKUP(USER_FEEDBACK[[#This Row],[User_ID]],APP_ANALYTICS[],4,FALSE)</calculatedColumnFormula>
    </tableColumn>
    <tableColumn id="7" xr3:uid="{E3709271-0DED-41EC-BFA7-21349BF4E74D}" name="Bounce_Rate" dataDxfId="35" dataCellStyle="Percent">
      <calculatedColumnFormula>VLOOKUP(USER_FEEDBACK[[#This Row],[User_ID]],APP_ANALYTICS[],5,FALSE)</calculatedColumnFormula>
    </tableColumn>
    <tableColumn id="8" xr3:uid="{11C514CB-34A1-46A9-9A76-F6675398C399}" name="Add_to_Cart_Rate" dataDxfId="34">
      <calculatedColumnFormula>VLOOKUP(USER_FEEDBACK[[#This Row],[User_ID]],APP_ANALYTICS[],6,FALSE)</calculatedColumnFormula>
    </tableColumn>
    <tableColumn id="9" xr3:uid="{3CA09C29-7ACC-432B-9B67-CA22AAFF350B}" name="Conversion_Rate" dataDxfId="33">
      <calculatedColumnFormula>VLOOKUP(USER_FEEDBACK[[#This Row],[User_ID]],APP_ANALYTICS[],7,FALSE)</calculatedColumnFormula>
    </tableColumn>
    <tableColumn id="10" xr3:uid="{BCEE5C3D-A9BA-4A87-A1CC-DC56ACCDED6E}" name="Session_Duration" dataDxfId="32">
      <calculatedColumnFormula>VLOOKUP(USER_FEEDBACK[[#This Row],[User_ID]],USER_BEHA[],4,FALSE)</calculatedColumnFormula>
    </tableColumn>
    <tableColumn id="11" xr3:uid="{2E349BF8-7786-4D03-B09E-A53ED4089C4C}" name="Product_Views" dataDxfId="31">
      <calculatedColumnFormula>VLOOKUP(USER_FEEDBACK[[#This Row],[User_ID]],USER_BEHA[],5,FALSE)</calculatedColumnFormula>
    </tableColumn>
    <tableColumn id="12" xr3:uid="{10BA576F-4B04-4009-8588-31BBC9E531A5}" name="Cart_Additions" dataDxfId="30">
      <calculatedColumnFormula>VLOOKUP(USER_FEEDBACK[[#This Row],[User_ID]],USER_BEHA[],6,FALSE)</calculatedColumnFormula>
    </tableColumn>
    <tableColumn id="13" xr3:uid="{B2D6D647-AFF0-4EF6-B597-73E061A57C23}" name="Checkout_Progress" dataDxfId="29">
      <calculatedColumnFormula>VLOOKUP(USER_FEEDBACK[[#This Row],[User_ID]],USER_BEHA[],7,FALSE)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18E432-72A3-4F6C-B910-421845CC776C}" name="APP_ANALYTICS" displayName="APP_ANALYTICS" ref="A1:G1001" totalsRowShown="0" headerRowDxfId="28" dataDxfId="27">
  <autoFilter ref="A1:G1001" xr:uid="{A918E432-72A3-4F6C-B910-421845CC776C}"/>
  <tableColumns count="7">
    <tableColumn id="1" xr3:uid="{6DD5CE1C-3489-4F0D-879B-DE7C5946E458}" name="User_ID" dataDxfId="26"/>
    <tableColumn id="2" xr3:uid="{DE23145A-FBCC-456D-8C47-290834E5A5B9}" name="Session_ID" dataDxfId="25"/>
    <tableColumn id="3" xr3:uid="{ADD695D4-7FA7-4806-BC6B-640D00E10201}" name="Timestamp" dataDxfId="24"/>
    <tableColumn id="4" xr3:uid="{07500D70-C039-4470-A91B-2A73E218FDD7}" name="Page_Views" dataDxfId="23"/>
    <tableColumn id="5" xr3:uid="{C61E6ACF-AACB-4A59-BFB6-13BEF79440E4}" name="Bounce_Rate" dataDxfId="22" dataCellStyle="Percent"/>
    <tableColumn id="6" xr3:uid="{0CAF2060-811C-45B5-9509-BA48685B180F}" name="Add_to_Cart_Rate" dataDxfId="21"/>
    <tableColumn id="7" xr3:uid="{11ACCBD0-1201-4E10-9AAB-8C222EBD7F1B}" name="Conversion_Rate" dataDxfId="2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C24BB1F-9676-46DC-A61C-A3744CD5EAC3}" name="USER_BEHA" displayName="USER_BEHA" ref="A1:G1001" totalsRowShown="0" headerRowDxfId="19" dataDxfId="18">
  <autoFilter ref="A1:G1001" xr:uid="{FC24BB1F-9676-46DC-A61C-A3744CD5EAC3}"/>
  <tableColumns count="7">
    <tableColumn id="1" xr3:uid="{72027D9F-93BF-4B57-ABA6-7EC72914DC65}" name="User_ID" dataDxfId="17"/>
    <tableColumn id="2" xr3:uid="{6707A3D7-5559-4AB7-9F63-15C68732D842}" name="Session_ID" dataDxfId="16"/>
    <tableColumn id="3" xr3:uid="{D9B4F4EB-28D8-4653-AD24-43BCB5FB5D46}" name="Timestamp" dataDxfId="15"/>
    <tableColumn id="4" xr3:uid="{6BC9A284-8064-4EC3-9F79-1858A0E0D51B}" name="Session_Duration" dataDxfId="14"/>
    <tableColumn id="5" xr3:uid="{E41ED4AF-A42B-4DBD-BE7E-364E8527020E}" name="Product_Views" dataDxfId="13"/>
    <tableColumn id="6" xr3:uid="{6DBF474A-8F63-4B6F-87B0-AF7C95D80D41}" name="Cart_Additions" dataDxfId="12"/>
    <tableColumn id="7" xr3:uid="{A95B9015-9A80-43D7-A4CF-1845D3DD6BAD}" name="Checkout_Progress" dataDxfId="1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01"/>
  <sheetViews>
    <sheetView topLeftCell="G1" workbookViewId="0">
      <selection activeCell="H5" sqref="H5"/>
    </sheetView>
  </sheetViews>
  <sheetFormatPr defaultColWidth="12.5703125" defaultRowHeight="15.75" customHeight="1" x14ac:dyDescent="0.2"/>
  <cols>
    <col min="2" max="2" width="14.85546875" customWidth="1"/>
    <col min="3" max="3" width="18.140625" bestFit="1" customWidth="1"/>
    <col min="4" max="5" width="18.140625" customWidth="1"/>
    <col min="6" max="6" width="18.140625" style="8" customWidth="1"/>
    <col min="7" max="7" width="17.42578125" customWidth="1"/>
    <col min="8" max="8" width="44" bestFit="1" customWidth="1"/>
    <col min="10" max="10" width="12.5703125" style="13"/>
    <col min="12" max="12" width="18.7109375" bestFit="1" customWidth="1"/>
    <col min="16" max="16" width="20.85546875" bestFit="1" customWidth="1"/>
  </cols>
  <sheetData>
    <row r="1" spans="1:16" x14ac:dyDescent="0.2">
      <c r="A1" s="1" t="s">
        <v>0</v>
      </c>
      <c r="B1" s="1" t="s">
        <v>1</v>
      </c>
      <c r="C1" s="1" t="s">
        <v>2</v>
      </c>
      <c r="D1" s="1" t="s">
        <v>37</v>
      </c>
      <c r="E1" s="1" t="s">
        <v>38</v>
      </c>
      <c r="F1" s="7" t="s">
        <v>58</v>
      </c>
      <c r="G1" s="1" t="s">
        <v>3</v>
      </c>
      <c r="H1" s="1" t="s">
        <v>4</v>
      </c>
      <c r="I1" s="1" t="s">
        <v>19</v>
      </c>
      <c r="J1" s="12" t="s">
        <v>20</v>
      </c>
      <c r="K1" s="1" t="s">
        <v>21</v>
      </c>
      <c r="L1" s="1" t="s">
        <v>22</v>
      </c>
      <c r="M1" s="1" t="s">
        <v>23</v>
      </c>
      <c r="N1" s="1" t="s">
        <v>24</v>
      </c>
      <c r="O1" s="1" t="s">
        <v>25</v>
      </c>
      <c r="P1" s="1" t="s">
        <v>26</v>
      </c>
    </row>
    <row r="2" spans="1:16" x14ac:dyDescent="0.2">
      <c r="A2" s="1">
        <v>1</v>
      </c>
      <c r="B2" s="1">
        <v>8501</v>
      </c>
      <c r="C2" s="2">
        <v>44872.092604166668</v>
      </c>
      <c r="D2" s="2" t="str">
        <f>TEXT(USER_FEEDBACK[[#This Row],[Timestamp]],"MMM")</f>
        <v>Nov</v>
      </c>
      <c r="E2" s="2" t="str">
        <f>TEXT(USER_FEEDBACK[[#This Row],[Timestamp]],"YYYY")</f>
        <v>2022</v>
      </c>
      <c r="F2" s="7">
        <v>2</v>
      </c>
      <c r="G2" s="1" t="s">
        <v>5</v>
      </c>
      <c r="H2" s="1" t="s">
        <v>6</v>
      </c>
      <c r="I2" s="1">
        <f>VLOOKUP(USER_FEEDBACK[[#This Row],[User_ID]],APP_ANALYTICS[],4,FALSE)</f>
        <v>3</v>
      </c>
      <c r="J2" s="12">
        <f>VLOOKUP(USER_FEEDBACK[[#This Row],[User_ID]],APP_ANALYTICS[],5,FALSE)</f>
        <v>0.55000000000000004</v>
      </c>
      <c r="K2" s="1">
        <f>VLOOKUP(USER_FEEDBACK[[#This Row],[User_ID]],APP_ANALYTICS[],6,FALSE)</f>
        <v>0.55000000000000004</v>
      </c>
      <c r="L2" s="1">
        <f>VLOOKUP(USER_FEEDBACK[[#This Row],[User_ID]],APP_ANALYTICS[],7,FALSE)</f>
        <v>0.53</v>
      </c>
      <c r="M2" s="1">
        <f>VLOOKUP(USER_FEEDBACK[[#This Row],[User_ID]],USER_BEHA[],4,FALSE)</f>
        <v>162</v>
      </c>
      <c r="N2" s="1">
        <f>VLOOKUP(USER_FEEDBACK[[#This Row],[User_ID]],USER_BEHA[],5,FALSE)</f>
        <v>1</v>
      </c>
      <c r="O2" s="1">
        <f>VLOOKUP(USER_FEEDBACK[[#This Row],[User_ID]],USER_BEHA[],6,FALSE)</f>
        <v>1</v>
      </c>
      <c r="P2" s="1">
        <f>VLOOKUP(USER_FEEDBACK[[#This Row],[User_ID]],USER_BEHA[],7,FALSE)</f>
        <v>10</v>
      </c>
    </row>
    <row r="3" spans="1:16" x14ac:dyDescent="0.2">
      <c r="A3" s="1">
        <v>2</v>
      </c>
      <c r="B3" s="1">
        <v>7650</v>
      </c>
      <c r="C3" s="2">
        <v>45066.613032407404</v>
      </c>
      <c r="D3" s="2" t="str">
        <f>TEXT(USER_FEEDBACK[[#This Row],[Timestamp]],"MMM")</f>
        <v>May</v>
      </c>
      <c r="E3" s="2" t="str">
        <f>TEXT(USER_FEEDBACK[[#This Row],[Timestamp]],"YYYY")</f>
        <v>2023</v>
      </c>
      <c r="F3" s="7">
        <v>14</v>
      </c>
      <c r="G3" s="1" t="s">
        <v>5</v>
      </c>
      <c r="H3" s="1" t="s">
        <v>6</v>
      </c>
      <c r="I3" s="1">
        <f>VLOOKUP(USER_FEEDBACK[[#This Row],[User_ID]],APP_ANALYTICS[],4,FALSE)</f>
        <v>10</v>
      </c>
      <c r="J3" s="12">
        <f>VLOOKUP(USER_FEEDBACK[[#This Row],[User_ID]],APP_ANALYTICS[],5,FALSE)</f>
        <v>0.46</v>
      </c>
      <c r="K3" s="1">
        <f>VLOOKUP(USER_FEEDBACK[[#This Row],[User_ID]],APP_ANALYTICS[],6,FALSE)</f>
        <v>0.38</v>
      </c>
      <c r="L3" s="1">
        <f>VLOOKUP(USER_FEEDBACK[[#This Row],[User_ID]],APP_ANALYTICS[],7,FALSE)</f>
        <v>0.22</v>
      </c>
      <c r="M3" s="1">
        <f>VLOOKUP(USER_FEEDBACK[[#This Row],[User_ID]],USER_BEHA[],4,FALSE)</f>
        <v>823</v>
      </c>
      <c r="N3" s="1">
        <f>VLOOKUP(USER_FEEDBACK[[#This Row],[User_ID]],USER_BEHA[],5,FALSE)</f>
        <v>16</v>
      </c>
      <c r="O3" s="1">
        <f>VLOOKUP(USER_FEEDBACK[[#This Row],[User_ID]],USER_BEHA[],6,FALSE)</f>
        <v>5</v>
      </c>
      <c r="P3" s="1">
        <f>VLOOKUP(USER_FEEDBACK[[#This Row],[User_ID]],USER_BEHA[],7,FALSE)</f>
        <v>35</v>
      </c>
    </row>
    <row r="4" spans="1:16" x14ac:dyDescent="0.2">
      <c r="A4" s="1">
        <v>3</v>
      </c>
      <c r="B4" s="1">
        <v>3242</v>
      </c>
      <c r="C4" s="2">
        <v>44957.113402777781</v>
      </c>
      <c r="D4" s="2" t="str">
        <f>TEXT(USER_FEEDBACK[[#This Row],[Timestamp]],"MMM")</f>
        <v>Jan</v>
      </c>
      <c r="E4" s="2" t="str">
        <f>TEXT(USER_FEEDBACK[[#This Row],[Timestamp]],"YYYY")</f>
        <v>2023</v>
      </c>
      <c r="F4" s="7">
        <v>2</v>
      </c>
      <c r="G4" s="1" t="s">
        <v>7</v>
      </c>
      <c r="H4" s="1" t="s">
        <v>8</v>
      </c>
      <c r="I4" s="1">
        <f>VLOOKUP(USER_FEEDBACK[[#This Row],[User_ID]],APP_ANALYTICS[],4,FALSE)</f>
        <v>5</v>
      </c>
      <c r="J4" s="12">
        <f>VLOOKUP(USER_FEEDBACK[[#This Row],[User_ID]],APP_ANALYTICS[],5,FALSE)</f>
        <v>0.31</v>
      </c>
      <c r="K4" s="1">
        <f>VLOOKUP(USER_FEEDBACK[[#This Row],[User_ID]],APP_ANALYTICS[],6,FALSE)</f>
        <v>0.67</v>
      </c>
      <c r="L4" s="1">
        <f>VLOOKUP(USER_FEEDBACK[[#This Row],[User_ID]],APP_ANALYTICS[],7,FALSE)</f>
        <v>0.04</v>
      </c>
      <c r="M4" s="1">
        <f>VLOOKUP(USER_FEEDBACK[[#This Row],[User_ID]],USER_BEHA[],4,FALSE)</f>
        <v>522</v>
      </c>
      <c r="N4" s="1">
        <f>VLOOKUP(USER_FEEDBACK[[#This Row],[User_ID]],USER_BEHA[],5,FALSE)</f>
        <v>6</v>
      </c>
      <c r="O4" s="1">
        <f>VLOOKUP(USER_FEEDBACK[[#This Row],[User_ID]],USER_BEHA[],6,FALSE)</f>
        <v>2</v>
      </c>
      <c r="P4" s="1">
        <f>VLOOKUP(USER_FEEDBACK[[#This Row],[User_ID]],USER_BEHA[],7,FALSE)</f>
        <v>17</v>
      </c>
    </row>
    <row r="5" spans="1:16" x14ac:dyDescent="0.2">
      <c r="A5" s="1">
        <v>4</v>
      </c>
      <c r="B5" s="1">
        <v>4950</v>
      </c>
      <c r="C5" s="2">
        <v>44685.301134259258</v>
      </c>
      <c r="D5" s="2" t="str">
        <f>TEXT(USER_FEEDBACK[[#This Row],[Timestamp]],"MMM")</f>
        <v>May</v>
      </c>
      <c r="E5" s="2" t="str">
        <f>TEXT(USER_FEEDBACK[[#This Row],[Timestamp]],"YYYY")</f>
        <v>2022</v>
      </c>
      <c r="F5" s="7">
        <v>7</v>
      </c>
      <c r="G5" s="1" t="s">
        <v>9</v>
      </c>
      <c r="H5" s="1" t="s">
        <v>10</v>
      </c>
      <c r="I5" s="1">
        <f>VLOOKUP(USER_FEEDBACK[[#This Row],[User_ID]],APP_ANALYTICS[],4,FALSE)</f>
        <v>10</v>
      </c>
      <c r="J5" s="12">
        <f>VLOOKUP(USER_FEEDBACK[[#This Row],[User_ID]],APP_ANALYTICS[],5,FALSE)</f>
        <v>0.18</v>
      </c>
      <c r="K5" s="1">
        <f>VLOOKUP(USER_FEEDBACK[[#This Row],[User_ID]],APP_ANALYTICS[],6,FALSE)</f>
        <v>0.42</v>
      </c>
      <c r="L5" s="1">
        <f>VLOOKUP(USER_FEEDBACK[[#This Row],[User_ID]],APP_ANALYTICS[],7,FALSE)</f>
        <v>0.86</v>
      </c>
      <c r="M5" s="1">
        <f>VLOOKUP(USER_FEEDBACK[[#This Row],[User_ID]],USER_BEHA[],4,FALSE)</f>
        <v>647</v>
      </c>
      <c r="N5" s="1">
        <f>VLOOKUP(USER_FEEDBACK[[#This Row],[User_ID]],USER_BEHA[],5,FALSE)</f>
        <v>14</v>
      </c>
      <c r="O5" s="1">
        <f>VLOOKUP(USER_FEEDBACK[[#This Row],[User_ID]],USER_BEHA[],6,FALSE)</f>
        <v>4</v>
      </c>
      <c r="P5" s="1">
        <f>VLOOKUP(USER_FEEDBACK[[#This Row],[User_ID]],USER_BEHA[],7,FALSE)</f>
        <v>2</v>
      </c>
    </row>
    <row r="6" spans="1:16" x14ac:dyDescent="0.2">
      <c r="A6" s="1">
        <v>5</v>
      </c>
      <c r="B6" s="1">
        <v>1743</v>
      </c>
      <c r="C6" s="2">
        <v>44433.53297453704</v>
      </c>
      <c r="D6" s="2" t="str">
        <f>TEXT(USER_FEEDBACK[[#This Row],[Timestamp]],"MMM")</f>
        <v>Aug</v>
      </c>
      <c r="E6" s="2" t="str">
        <f>TEXT(USER_FEEDBACK[[#This Row],[Timestamp]],"YYYY")</f>
        <v>2021</v>
      </c>
      <c r="F6" s="7">
        <v>12</v>
      </c>
      <c r="G6" s="1" t="s">
        <v>5</v>
      </c>
      <c r="H6" s="1" t="s">
        <v>11</v>
      </c>
      <c r="I6" s="1">
        <f>VLOOKUP(USER_FEEDBACK[[#This Row],[User_ID]],APP_ANALYTICS[],4,FALSE)</f>
        <v>7</v>
      </c>
      <c r="J6" s="12">
        <f>VLOOKUP(USER_FEEDBACK[[#This Row],[User_ID]],APP_ANALYTICS[],5,FALSE)</f>
        <v>0.77</v>
      </c>
      <c r="K6" s="1">
        <f>VLOOKUP(USER_FEEDBACK[[#This Row],[User_ID]],APP_ANALYTICS[],6,FALSE)</f>
        <v>0.26</v>
      </c>
      <c r="L6" s="1">
        <f>VLOOKUP(USER_FEEDBACK[[#This Row],[User_ID]],APP_ANALYTICS[],7,FALSE)</f>
        <v>0.12</v>
      </c>
      <c r="M6" s="1">
        <f>VLOOKUP(USER_FEEDBACK[[#This Row],[User_ID]],USER_BEHA[],4,FALSE)</f>
        <v>1276</v>
      </c>
      <c r="N6" s="1">
        <f>VLOOKUP(USER_FEEDBACK[[#This Row],[User_ID]],USER_BEHA[],5,FALSE)</f>
        <v>10</v>
      </c>
      <c r="O6" s="1">
        <f>VLOOKUP(USER_FEEDBACK[[#This Row],[User_ID]],USER_BEHA[],6,FALSE)</f>
        <v>2</v>
      </c>
      <c r="P6" s="1">
        <f>VLOOKUP(USER_FEEDBACK[[#This Row],[User_ID]],USER_BEHA[],7,FALSE)</f>
        <v>74</v>
      </c>
    </row>
    <row r="7" spans="1:16" x14ac:dyDescent="0.2">
      <c r="A7" s="1">
        <v>6</v>
      </c>
      <c r="B7" s="1">
        <v>1361</v>
      </c>
      <c r="C7" s="2">
        <v>44897.860682870371</v>
      </c>
      <c r="D7" s="2" t="str">
        <f>TEXT(USER_FEEDBACK[[#This Row],[Timestamp]],"MMM")</f>
        <v>Dec</v>
      </c>
      <c r="E7" s="2" t="str">
        <f>TEXT(USER_FEEDBACK[[#This Row],[Timestamp]],"YYYY")</f>
        <v>2022</v>
      </c>
      <c r="F7" s="7">
        <v>20</v>
      </c>
      <c r="G7" s="1" t="s">
        <v>9</v>
      </c>
      <c r="H7" s="1" t="s">
        <v>6</v>
      </c>
      <c r="I7" s="1">
        <f>VLOOKUP(USER_FEEDBACK[[#This Row],[User_ID]],APP_ANALYTICS[],4,FALSE)</f>
        <v>1</v>
      </c>
      <c r="J7" s="12">
        <f>VLOOKUP(USER_FEEDBACK[[#This Row],[User_ID]],APP_ANALYTICS[],5,FALSE)</f>
        <v>0.91</v>
      </c>
      <c r="K7" s="1">
        <f>VLOOKUP(USER_FEEDBACK[[#This Row],[User_ID]],APP_ANALYTICS[],6,FALSE)</f>
        <v>0.97</v>
      </c>
      <c r="L7" s="1">
        <f>VLOOKUP(USER_FEEDBACK[[#This Row],[User_ID]],APP_ANALYTICS[],7,FALSE)</f>
        <v>0.62</v>
      </c>
      <c r="M7" s="1">
        <f>VLOOKUP(USER_FEEDBACK[[#This Row],[User_ID]],USER_BEHA[],4,FALSE)</f>
        <v>264</v>
      </c>
      <c r="N7" s="1">
        <f>VLOOKUP(USER_FEEDBACK[[#This Row],[User_ID]],USER_BEHA[],5,FALSE)</f>
        <v>12</v>
      </c>
      <c r="O7" s="1">
        <f>VLOOKUP(USER_FEEDBACK[[#This Row],[User_ID]],USER_BEHA[],6,FALSE)</f>
        <v>5</v>
      </c>
      <c r="P7" s="1">
        <f>VLOOKUP(USER_FEEDBACK[[#This Row],[User_ID]],USER_BEHA[],7,FALSE)</f>
        <v>96</v>
      </c>
    </row>
    <row r="8" spans="1:16" x14ac:dyDescent="0.2">
      <c r="A8" s="1">
        <v>7</v>
      </c>
      <c r="B8" s="1">
        <v>9317</v>
      </c>
      <c r="C8" s="2">
        <v>45148.554016203707</v>
      </c>
      <c r="D8" s="2" t="str">
        <f>TEXT(USER_FEEDBACK[[#This Row],[Timestamp]],"MMM")</f>
        <v>Aug</v>
      </c>
      <c r="E8" s="2" t="str">
        <f>TEXT(USER_FEEDBACK[[#This Row],[Timestamp]],"YYYY")</f>
        <v>2023</v>
      </c>
      <c r="F8" s="7">
        <v>13</v>
      </c>
      <c r="G8" s="1" t="s">
        <v>7</v>
      </c>
      <c r="H8" s="1" t="s">
        <v>12</v>
      </c>
      <c r="I8" s="1">
        <f>VLOOKUP(USER_FEEDBACK[[#This Row],[User_ID]],APP_ANALYTICS[],4,FALSE)</f>
        <v>7</v>
      </c>
      <c r="J8" s="12">
        <f>VLOOKUP(USER_FEEDBACK[[#This Row],[User_ID]],APP_ANALYTICS[],5,FALSE)</f>
        <v>0.06</v>
      </c>
      <c r="K8" s="1">
        <f>VLOOKUP(USER_FEEDBACK[[#This Row],[User_ID]],APP_ANALYTICS[],6,FALSE)</f>
        <v>0.38</v>
      </c>
      <c r="L8" s="1">
        <f>VLOOKUP(USER_FEEDBACK[[#This Row],[User_ID]],APP_ANALYTICS[],7,FALSE)</f>
        <v>0.28000000000000003</v>
      </c>
      <c r="M8" s="1">
        <f>VLOOKUP(USER_FEEDBACK[[#This Row],[User_ID]],USER_BEHA[],4,FALSE)</f>
        <v>1120</v>
      </c>
      <c r="N8" s="1">
        <f>VLOOKUP(USER_FEEDBACK[[#This Row],[User_ID]],USER_BEHA[],5,FALSE)</f>
        <v>14</v>
      </c>
      <c r="O8" s="1">
        <f>VLOOKUP(USER_FEEDBACK[[#This Row],[User_ID]],USER_BEHA[],6,FALSE)</f>
        <v>1</v>
      </c>
      <c r="P8" s="1">
        <f>VLOOKUP(USER_FEEDBACK[[#This Row],[User_ID]],USER_BEHA[],7,FALSE)</f>
        <v>77</v>
      </c>
    </row>
    <row r="9" spans="1:16" x14ac:dyDescent="0.2">
      <c r="A9" s="1">
        <v>8</v>
      </c>
      <c r="B9" s="1">
        <v>9034</v>
      </c>
      <c r="C9" s="2">
        <v>44546.198495370372</v>
      </c>
      <c r="D9" s="2" t="str">
        <f>TEXT(USER_FEEDBACK[[#This Row],[Timestamp]],"MMM")</f>
        <v>Dec</v>
      </c>
      <c r="E9" s="2" t="str">
        <f>TEXT(USER_FEEDBACK[[#This Row],[Timestamp]],"YYYY")</f>
        <v>2021</v>
      </c>
      <c r="F9" s="7">
        <v>4</v>
      </c>
      <c r="G9" s="1" t="s">
        <v>7</v>
      </c>
      <c r="H9" s="1" t="s">
        <v>13</v>
      </c>
      <c r="I9" s="1">
        <f>VLOOKUP(USER_FEEDBACK[[#This Row],[User_ID]],APP_ANALYTICS[],4,FALSE)</f>
        <v>3</v>
      </c>
      <c r="J9" s="12">
        <f>VLOOKUP(USER_FEEDBACK[[#This Row],[User_ID]],APP_ANALYTICS[],5,FALSE)</f>
        <v>0.46</v>
      </c>
      <c r="K9" s="1">
        <f>VLOOKUP(USER_FEEDBACK[[#This Row],[User_ID]],APP_ANALYTICS[],6,FALSE)</f>
        <v>0.8</v>
      </c>
      <c r="L9" s="1">
        <f>VLOOKUP(USER_FEEDBACK[[#This Row],[User_ID]],APP_ANALYTICS[],7,FALSE)</f>
        <v>0.74</v>
      </c>
      <c r="M9" s="1">
        <f>VLOOKUP(USER_FEEDBACK[[#This Row],[User_ID]],USER_BEHA[],4,FALSE)</f>
        <v>68</v>
      </c>
      <c r="N9" s="1">
        <f>VLOOKUP(USER_FEEDBACK[[#This Row],[User_ID]],USER_BEHA[],5,FALSE)</f>
        <v>4</v>
      </c>
      <c r="O9" s="1">
        <f>VLOOKUP(USER_FEEDBACK[[#This Row],[User_ID]],USER_BEHA[],6,FALSE)</f>
        <v>1</v>
      </c>
      <c r="P9" s="1">
        <f>VLOOKUP(USER_FEEDBACK[[#This Row],[User_ID]],USER_BEHA[],7,FALSE)</f>
        <v>26</v>
      </c>
    </row>
    <row r="10" spans="1:16" x14ac:dyDescent="0.2">
      <c r="A10" s="1">
        <v>9</v>
      </c>
      <c r="B10" s="1">
        <v>8567</v>
      </c>
      <c r="C10" s="2">
        <v>45097.759872685187</v>
      </c>
      <c r="D10" s="2" t="str">
        <f>TEXT(USER_FEEDBACK[[#This Row],[Timestamp]],"MMM")</f>
        <v>Jun</v>
      </c>
      <c r="E10" s="2" t="str">
        <f>TEXT(USER_FEEDBACK[[#This Row],[Timestamp]],"YYYY")</f>
        <v>2023</v>
      </c>
      <c r="F10" s="7">
        <v>18</v>
      </c>
      <c r="G10" s="1" t="s">
        <v>5</v>
      </c>
      <c r="H10" s="1" t="s">
        <v>14</v>
      </c>
      <c r="I10" s="1">
        <f>VLOOKUP(USER_FEEDBACK[[#This Row],[User_ID]],APP_ANALYTICS[],4,FALSE)</f>
        <v>9</v>
      </c>
      <c r="J10" s="12">
        <f>VLOOKUP(USER_FEEDBACK[[#This Row],[User_ID]],APP_ANALYTICS[],5,FALSE)</f>
        <v>0.79</v>
      </c>
      <c r="K10" s="1">
        <f>VLOOKUP(USER_FEEDBACK[[#This Row],[User_ID]],APP_ANALYTICS[],6,FALSE)</f>
        <v>0.31</v>
      </c>
      <c r="L10" s="1">
        <f>VLOOKUP(USER_FEEDBACK[[#This Row],[User_ID]],APP_ANALYTICS[],7,FALSE)</f>
        <v>0.99</v>
      </c>
      <c r="M10" s="1">
        <f>VLOOKUP(USER_FEEDBACK[[#This Row],[User_ID]],USER_BEHA[],4,FALSE)</f>
        <v>99</v>
      </c>
      <c r="N10" s="1">
        <f>VLOOKUP(USER_FEEDBACK[[#This Row],[User_ID]],USER_BEHA[],5,FALSE)</f>
        <v>5</v>
      </c>
      <c r="O10" s="1">
        <f>VLOOKUP(USER_FEEDBACK[[#This Row],[User_ID]],USER_BEHA[],6,FALSE)</f>
        <v>2</v>
      </c>
      <c r="P10" s="1">
        <f>VLOOKUP(USER_FEEDBACK[[#This Row],[User_ID]],USER_BEHA[],7,FALSE)</f>
        <v>92</v>
      </c>
    </row>
    <row r="11" spans="1:16" x14ac:dyDescent="0.2">
      <c r="A11" s="1">
        <v>10</v>
      </c>
      <c r="B11" s="1">
        <v>4258</v>
      </c>
      <c r="C11" s="2">
        <v>44535.577627314815</v>
      </c>
      <c r="D11" s="2" t="str">
        <f>TEXT(USER_FEEDBACK[[#This Row],[Timestamp]],"MMM")</f>
        <v>Dec</v>
      </c>
      <c r="E11" s="2" t="str">
        <f>TEXT(USER_FEEDBACK[[#This Row],[Timestamp]],"YYYY")</f>
        <v>2021</v>
      </c>
      <c r="F11" s="7">
        <v>13</v>
      </c>
      <c r="G11" s="1" t="s">
        <v>5</v>
      </c>
      <c r="H11" s="1" t="s">
        <v>11</v>
      </c>
      <c r="I11" s="1">
        <f>VLOOKUP(USER_FEEDBACK[[#This Row],[User_ID]],APP_ANALYTICS[],4,FALSE)</f>
        <v>9</v>
      </c>
      <c r="J11" s="12">
        <f>VLOOKUP(USER_FEEDBACK[[#This Row],[User_ID]],APP_ANALYTICS[],5,FALSE)</f>
        <v>0.26</v>
      </c>
      <c r="K11" s="1">
        <f>VLOOKUP(USER_FEEDBACK[[#This Row],[User_ID]],APP_ANALYTICS[],6,FALSE)</f>
        <v>0.62</v>
      </c>
      <c r="L11" s="1">
        <f>VLOOKUP(USER_FEEDBACK[[#This Row],[User_ID]],APP_ANALYTICS[],7,FALSE)</f>
        <v>0.32</v>
      </c>
      <c r="M11" s="1">
        <f>VLOOKUP(USER_FEEDBACK[[#This Row],[User_ID]],USER_BEHA[],4,FALSE)</f>
        <v>1670</v>
      </c>
      <c r="N11" s="1">
        <f>VLOOKUP(USER_FEEDBACK[[#This Row],[User_ID]],USER_BEHA[],5,FALSE)</f>
        <v>16</v>
      </c>
      <c r="O11" s="1">
        <f>VLOOKUP(USER_FEEDBACK[[#This Row],[User_ID]],USER_BEHA[],6,FALSE)</f>
        <v>2</v>
      </c>
      <c r="P11" s="1">
        <f>VLOOKUP(USER_FEEDBACK[[#This Row],[User_ID]],USER_BEHA[],7,FALSE)</f>
        <v>73</v>
      </c>
    </row>
    <row r="12" spans="1:16" x14ac:dyDescent="0.2">
      <c r="A12" s="1">
        <v>11</v>
      </c>
      <c r="B12" s="1">
        <v>5176</v>
      </c>
      <c r="C12" s="2">
        <v>43984.359039351853</v>
      </c>
      <c r="D12" s="2" t="str">
        <f>TEXT(USER_FEEDBACK[[#This Row],[Timestamp]],"MMM")</f>
        <v>Jun</v>
      </c>
      <c r="E12" s="2" t="str">
        <f>TEXT(USER_FEEDBACK[[#This Row],[Timestamp]],"YYYY")</f>
        <v>2020</v>
      </c>
      <c r="F12" s="7">
        <v>8</v>
      </c>
      <c r="G12" s="1" t="s">
        <v>9</v>
      </c>
      <c r="H12" s="1" t="s">
        <v>13</v>
      </c>
      <c r="I12" s="1">
        <f>VLOOKUP(USER_FEEDBACK[[#This Row],[User_ID]],APP_ANALYTICS[],4,FALSE)</f>
        <v>7</v>
      </c>
      <c r="J12" s="12">
        <f>VLOOKUP(USER_FEEDBACK[[#This Row],[User_ID]],APP_ANALYTICS[],5,FALSE)</f>
        <v>0.73</v>
      </c>
      <c r="K12" s="1">
        <f>VLOOKUP(USER_FEEDBACK[[#This Row],[User_ID]],APP_ANALYTICS[],6,FALSE)</f>
        <v>0.25</v>
      </c>
      <c r="L12" s="1">
        <f>VLOOKUP(USER_FEEDBACK[[#This Row],[User_ID]],APP_ANALYTICS[],7,FALSE)</f>
        <v>0.9</v>
      </c>
      <c r="M12" s="1">
        <f>VLOOKUP(USER_FEEDBACK[[#This Row],[User_ID]],USER_BEHA[],4,FALSE)</f>
        <v>499</v>
      </c>
      <c r="N12" s="1">
        <f>VLOOKUP(USER_FEEDBACK[[#This Row],[User_ID]],USER_BEHA[],5,FALSE)</f>
        <v>2</v>
      </c>
      <c r="O12" s="1">
        <f>VLOOKUP(USER_FEEDBACK[[#This Row],[User_ID]],USER_BEHA[],6,FALSE)</f>
        <v>0</v>
      </c>
      <c r="P12" s="1">
        <f>VLOOKUP(USER_FEEDBACK[[#This Row],[User_ID]],USER_BEHA[],7,FALSE)</f>
        <v>17</v>
      </c>
    </row>
    <row r="13" spans="1:16" x14ac:dyDescent="0.2">
      <c r="A13" s="1">
        <v>12</v>
      </c>
      <c r="B13" s="1">
        <v>4252</v>
      </c>
      <c r="C13" s="2">
        <v>44350.654374999998</v>
      </c>
      <c r="D13" s="2" t="str">
        <f>TEXT(USER_FEEDBACK[[#This Row],[Timestamp]],"MMM")</f>
        <v>Jun</v>
      </c>
      <c r="E13" s="2" t="str">
        <f>TEXT(USER_FEEDBACK[[#This Row],[Timestamp]],"YYYY")</f>
        <v>2021</v>
      </c>
      <c r="F13" s="7">
        <v>15</v>
      </c>
      <c r="G13" s="1" t="s">
        <v>7</v>
      </c>
      <c r="H13" s="1" t="s">
        <v>15</v>
      </c>
      <c r="I13" s="1">
        <f>VLOOKUP(USER_FEEDBACK[[#This Row],[User_ID]],APP_ANALYTICS[],4,FALSE)</f>
        <v>9</v>
      </c>
      <c r="J13" s="12">
        <f>VLOOKUP(USER_FEEDBACK[[#This Row],[User_ID]],APP_ANALYTICS[],5,FALSE)</f>
        <v>0.31</v>
      </c>
      <c r="K13" s="1">
        <f>VLOOKUP(USER_FEEDBACK[[#This Row],[User_ID]],APP_ANALYTICS[],6,FALSE)</f>
        <v>0.84</v>
      </c>
      <c r="L13" s="1">
        <f>VLOOKUP(USER_FEEDBACK[[#This Row],[User_ID]],APP_ANALYTICS[],7,FALSE)</f>
        <v>0.67</v>
      </c>
      <c r="M13" s="1">
        <f>VLOOKUP(USER_FEEDBACK[[#This Row],[User_ID]],USER_BEHA[],4,FALSE)</f>
        <v>889</v>
      </c>
      <c r="N13" s="1">
        <f>VLOOKUP(USER_FEEDBACK[[#This Row],[User_ID]],USER_BEHA[],5,FALSE)</f>
        <v>11</v>
      </c>
      <c r="O13" s="1">
        <f>VLOOKUP(USER_FEEDBACK[[#This Row],[User_ID]],USER_BEHA[],6,FALSE)</f>
        <v>5</v>
      </c>
      <c r="P13" s="1">
        <f>VLOOKUP(USER_FEEDBACK[[#This Row],[User_ID]],USER_BEHA[],7,FALSE)</f>
        <v>20</v>
      </c>
    </row>
    <row r="14" spans="1:16" x14ac:dyDescent="0.2">
      <c r="A14" s="1">
        <v>13</v>
      </c>
      <c r="B14" s="1">
        <v>9895</v>
      </c>
      <c r="C14" s="2">
        <v>43990.270833333336</v>
      </c>
      <c r="D14" s="2" t="str">
        <f>TEXT(USER_FEEDBACK[[#This Row],[Timestamp]],"MMM")</f>
        <v>Jun</v>
      </c>
      <c r="E14" s="2" t="str">
        <f>TEXT(USER_FEEDBACK[[#This Row],[Timestamp]],"YYYY")</f>
        <v>2020</v>
      </c>
      <c r="F14" s="7">
        <v>6</v>
      </c>
      <c r="G14" s="1" t="s">
        <v>7</v>
      </c>
      <c r="H14" s="1" t="s">
        <v>15</v>
      </c>
      <c r="I14" s="1">
        <f>VLOOKUP(USER_FEEDBACK[[#This Row],[User_ID]],APP_ANALYTICS[],4,FALSE)</f>
        <v>9</v>
      </c>
      <c r="J14" s="12">
        <f>VLOOKUP(USER_FEEDBACK[[#This Row],[User_ID]],APP_ANALYTICS[],5,FALSE)</f>
        <v>0.51</v>
      </c>
      <c r="K14" s="1">
        <f>VLOOKUP(USER_FEEDBACK[[#This Row],[User_ID]],APP_ANALYTICS[],6,FALSE)</f>
        <v>0.28999999999999998</v>
      </c>
      <c r="L14" s="1">
        <f>VLOOKUP(USER_FEEDBACK[[#This Row],[User_ID]],APP_ANALYTICS[],7,FALSE)</f>
        <v>0.5</v>
      </c>
      <c r="M14" s="1">
        <f>VLOOKUP(USER_FEEDBACK[[#This Row],[User_ID]],USER_BEHA[],4,FALSE)</f>
        <v>340</v>
      </c>
      <c r="N14" s="1">
        <f>VLOOKUP(USER_FEEDBACK[[#This Row],[User_ID]],USER_BEHA[],5,FALSE)</f>
        <v>13</v>
      </c>
      <c r="O14" s="1">
        <f>VLOOKUP(USER_FEEDBACK[[#This Row],[User_ID]],USER_BEHA[],6,FALSE)</f>
        <v>3</v>
      </c>
      <c r="P14" s="1">
        <f>VLOOKUP(USER_FEEDBACK[[#This Row],[User_ID]],USER_BEHA[],7,FALSE)</f>
        <v>68</v>
      </c>
    </row>
    <row r="15" spans="1:16" x14ac:dyDescent="0.2">
      <c r="A15" s="1">
        <v>14</v>
      </c>
      <c r="B15" s="1">
        <v>1331</v>
      </c>
      <c r="C15" s="2">
        <v>44450.804074074076</v>
      </c>
      <c r="D15" s="2" t="str">
        <f>TEXT(USER_FEEDBACK[[#This Row],[Timestamp]],"MMM")</f>
        <v>Sep</v>
      </c>
      <c r="E15" s="2" t="str">
        <f>TEXT(USER_FEEDBACK[[#This Row],[Timestamp]],"YYYY")</f>
        <v>2021</v>
      </c>
      <c r="F15" s="7">
        <v>19</v>
      </c>
      <c r="G15" s="1" t="s">
        <v>9</v>
      </c>
      <c r="H15" s="1" t="s">
        <v>8</v>
      </c>
      <c r="I15" s="1">
        <f>VLOOKUP(USER_FEEDBACK[[#This Row],[User_ID]],APP_ANALYTICS[],4,FALSE)</f>
        <v>2</v>
      </c>
      <c r="J15" s="12">
        <f>VLOOKUP(USER_FEEDBACK[[#This Row],[User_ID]],APP_ANALYTICS[],5,FALSE)</f>
        <v>0.79</v>
      </c>
      <c r="K15" s="1">
        <f>VLOOKUP(USER_FEEDBACK[[#This Row],[User_ID]],APP_ANALYTICS[],6,FALSE)</f>
        <v>0.47</v>
      </c>
      <c r="L15" s="1">
        <f>VLOOKUP(USER_FEEDBACK[[#This Row],[User_ID]],APP_ANALYTICS[],7,FALSE)</f>
        <v>0.72</v>
      </c>
      <c r="M15" s="1">
        <f>VLOOKUP(USER_FEEDBACK[[#This Row],[User_ID]],USER_BEHA[],4,FALSE)</f>
        <v>1400</v>
      </c>
      <c r="N15" s="1">
        <f>VLOOKUP(USER_FEEDBACK[[#This Row],[User_ID]],USER_BEHA[],5,FALSE)</f>
        <v>5</v>
      </c>
      <c r="O15" s="1">
        <f>VLOOKUP(USER_FEEDBACK[[#This Row],[User_ID]],USER_BEHA[],6,FALSE)</f>
        <v>0</v>
      </c>
      <c r="P15" s="1">
        <f>VLOOKUP(USER_FEEDBACK[[#This Row],[User_ID]],USER_BEHA[],7,FALSE)</f>
        <v>3</v>
      </c>
    </row>
    <row r="16" spans="1:16" x14ac:dyDescent="0.2">
      <c r="A16" s="1">
        <v>15</v>
      </c>
      <c r="B16" s="1">
        <v>5399</v>
      </c>
      <c r="C16" s="2">
        <v>45146.112407407411</v>
      </c>
      <c r="D16" s="2" t="str">
        <f>TEXT(USER_FEEDBACK[[#This Row],[Timestamp]],"MMM")</f>
        <v>Aug</v>
      </c>
      <c r="E16" s="2" t="str">
        <f>TEXT(USER_FEEDBACK[[#This Row],[Timestamp]],"YYYY")</f>
        <v>2023</v>
      </c>
      <c r="F16" s="7">
        <v>2</v>
      </c>
      <c r="G16" s="1" t="s">
        <v>7</v>
      </c>
      <c r="H16" s="1" t="s">
        <v>16</v>
      </c>
      <c r="I16" s="1">
        <f>VLOOKUP(USER_FEEDBACK[[#This Row],[User_ID]],APP_ANALYTICS[],4,FALSE)</f>
        <v>10</v>
      </c>
      <c r="J16" s="12">
        <f>VLOOKUP(USER_FEEDBACK[[#This Row],[User_ID]],APP_ANALYTICS[],5,FALSE)</f>
        <v>0.79</v>
      </c>
      <c r="K16" s="1">
        <f>VLOOKUP(USER_FEEDBACK[[#This Row],[User_ID]],APP_ANALYTICS[],6,FALSE)</f>
        <v>0.7</v>
      </c>
      <c r="L16" s="1">
        <f>VLOOKUP(USER_FEEDBACK[[#This Row],[User_ID]],APP_ANALYTICS[],7,FALSE)</f>
        <v>0.52</v>
      </c>
      <c r="M16" s="1">
        <f>VLOOKUP(USER_FEEDBACK[[#This Row],[User_ID]],USER_BEHA[],4,FALSE)</f>
        <v>1465</v>
      </c>
      <c r="N16" s="1">
        <f>VLOOKUP(USER_FEEDBACK[[#This Row],[User_ID]],USER_BEHA[],5,FALSE)</f>
        <v>9</v>
      </c>
      <c r="O16" s="1">
        <f>VLOOKUP(USER_FEEDBACK[[#This Row],[User_ID]],USER_BEHA[],6,FALSE)</f>
        <v>2</v>
      </c>
      <c r="P16" s="1">
        <f>VLOOKUP(USER_FEEDBACK[[#This Row],[User_ID]],USER_BEHA[],7,FALSE)</f>
        <v>63</v>
      </c>
    </row>
    <row r="17" spans="1:16" x14ac:dyDescent="0.2">
      <c r="A17" s="1">
        <v>16</v>
      </c>
      <c r="B17" s="1">
        <v>4300</v>
      </c>
      <c r="C17" s="2">
        <v>44655.255879629629</v>
      </c>
      <c r="D17" s="2" t="str">
        <f>TEXT(USER_FEEDBACK[[#This Row],[Timestamp]],"MMM")</f>
        <v>Apr</v>
      </c>
      <c r="E17" s="2" t="str">
        <f>TEXT(USER_FEEDBACK[[#This Row],[Timestamp]],"YYYY")</f>
        <v>2022</v>
      </c>
      <c r="F17" s="7">
        <v>6</v>
      </c>
      <c r="G17" s="1" t="s">
        <v>7</v>
      </c>
      <c r="H17" s="1" t="s">
        <v>10</v>
      </c>
      <c r="I17" s="1">
        <f>VLOOKUP(USER_FEEDBACK[[#This Row],[User_ID]],APP_ANALYTICS[],4,FALSE)</f>
        <v>6</v>
      </c>
      <c r="J17" s="12">
        <f>VLOOKUP(USER_FEEDBACK[[#This Row],[User_ID]],APP_ANALYTICS[],5,FALSE)</f>
        <v>0.01</v>
      </c>
      <c r="K17" s="1">
        <f>VLOOKUP(USER_FEEDBACK[[#This Row],[User_ID]],APP_ANALYTICS[],6,FALSE)</f>
        <v>0.7</v>
      </c>
      <c r="L17" s="1">
        <f>VLOOKUP(USER_FEEDBACK[[#This Row],[User_ID]],APP_ANALYTICS[],7,FALSE)</f>
        <v>0.67</v>
      </c>
      <c r="M17" s="1">
        <f>VLOOKUP(USER_FEEDBACK[[#This Row],[User_ID]],USER_BEHA[],4,FALSE)</f>
        <v>1407</v>
      </c>
      <c r="N17" s="1">
        <f>VLOOKUP(USER_FEEDBACK[[#This Row],[User_ID]],USER_BEHA[],5,FALSE)</f>
        <v>3</v>
      </c>
      <c r="O17" s="1">
        <f>VLOOKUP(USER_FEEDBACK[[#This Row],[User_ID]],USER_BEHA[],6,FALSE)</f>
        <v>3</v>
      </c>
      <c r="P17" s="1">
        <f>VLOOKUP(USER_FEEDBACK[[#This Row],[User_ID]],USER_BEHA[],7,FALSE)</f>
        <v>9</v>
      </c>
    </row>
    <row r="18" spans="1:16" x14ac:dyDescent="0.2">
      <c r="A18" s="1">
        <v>17</v>
      </c>
      <c r="B18" s="1">
        <v>5273</v>
      </c>
      <c r="C18" s="2">
        <v>44008.844340277778</v>
      </c>
      <c r="D18" s="2" t="str">
        <f>TEXT(USER_FEEDBACK[[#This Row],[Timestamp]],"MMM")</f>
        <v>Jun</v>
      </c>
      <c r="E18" s="2" t="str">
        <f>TEXT(USER_FEEDBACK[[#This Row],[Timestamp]],"YYYY")</f>
        <v>2020</v>
      </c>
      <c r="F18" s="7">
        <v>20</v>
      </c>
      <c r="G18" s="1" t="s">
        <v>7</v>
      </c>
      <c r="H18" s="1" t="s">
        <v>14</v>
      </c>
      <c r="I18" s="1">
        <f>VLOOKUP(USER_FEEDBACK[[#This Row],[User_ID]],APP_ANALYTICS[],4,FALSE)</f>
        <v>7</v>
      </c>
      <c r="J18" s="12">
        <f>VLOOKUP(USER_FEEDBACK[[#This Row],[User_ID]],APP_ANALYTICS[],5,FALSE)</f>
        <v>0.79</v>
      </c>
      <c r="K18" s="1">
        <f>VLOOKUP(USER_FEEDBACK[[#This Row],[User_ID]],APP_ANALYTICS[],6,FALSE)</f>
        <v>0.81</v>
      </c>
      <c r="L18" s="1">
        <f>VLOOKUP(USER_FEEDBACK[[#This Row],[User_ID]],APP_ANALYTICS[],7,FALSE)</f>
        <v>0.45</v>
      </c>
      <c r="M18" s="1">
        <f>VLOOKUP(USER_FEEDBACK[[#This Row],[User_ID]],USER_BEHA[],4,FALSE)</f>
        <v>447</v>
      </c>
      <c r="N18" s="1">
        <f>VLOOKUP(USER_FEEDBACK[[#This Row],[User_ID]],USER_BEHA[],5,FALSE)</f>
        <v>15</v>
      </c>
      <c r="O18" s="1">
        <f>VLOOKUP(USER_FEEDBACK[[#This Row],[User_ID]],USER_BEHA[],6,FALSE)</f>
        <v>4</v>
      </c>
      <c r="P18" s="1">
        <f>VLOOKUP(USER_FEEDBACK[[#This Row],[User_ID]],USER_BEHA[],7,FALSE)</f>
        <v>18</v>
      </c>
    </row>
    <row r="19" spans="1:16" x14ac:dyDescent="0.2">
      <c r="A19" s="1">
        <v>18</v>
      </c>
      <c r="B19" s="1">
        <v>2546</v>
      </c>
      <c r="C19" s="2">
        <v>44631.471736111111</v>
      </c>
      <c r="D19" s="2" t="str">
        <f>TEXT(USER_FEEDBACK[[#This Row],[Timestamp]],"MMM")</f>
        <v>Mar</v>
      </c>
      <c r="E19" s="2" t="str">
        <f>TEXT(USER_FEEDBACK[[#This Row],[Timestamp]],"YYYY")</f>
        <v>2022</v>
      </c>
      <c r="F19" s="7">
        <v>11</v>
      </c>
      <c r="G19" s="1" t="s">
        <v>7</v>
      </c>
      <c r="H19" s="1" t="s">
        <v>11</v>
      </c>
      <c r="I19" s="1">
        <f>VLOOKUP(USER_FEEDBACK[[#This Row],[User_ID]],APP_ANALYTICS[],4,FALSE)</f>
        <v>7</v>
      </c>
      <c r="J19" s="12">
        <f>VLOOKUP(USER_FEEDBACK[[#This Row],[User_ID]],APP_ANALYTICS[],5,FALSE)</f>
        <v>0.17</v>
      </c>
      <c r="K19" s="1">
        <f>VLOOKUP(USER_FEEDBACK[[#This Row],[User_ID]],APP_ANALYTICS[],6,FALSE)</f>
        <v>0.96</v>
      </c>
      <c r="L19" s="1">
        <f>VLOOKUP(USER_FEEDBACK[[#This Row],[User_ID]],APP_ANALYTICS[],7,FALSE)</f>
        <v>0.83</v>
      </c>
      <c r="M19" s="1">
        <f>VLOOKUP(USER_FEEDBACK[[#This Row],[User_ID]],USER_BEHA[],4,FALSE)</f>
        <v>625</v>
      </c>
      <c r="N19" s="1">
        <f>VLOOKUP(USER_FEEDBACK[[#This Row],[User_ID]],USER_BEHA[],5,FALSE)</f>
        <v>11</v>
      </c>
      <c r="O19" s="1">
        <f>VLOOKUP(USER_FEEDBACK[[#This Row],[User_ID]],USER_BEHA[],6,FALSE)</f>
        <v>1</v>
      </c>
      <c r="P19" s="1">
        <f>VLOOKUP(USER_FEEDBACK[[#This Row],[User_ID]],USER_BEHA[],7,FALSE)</f>
        <v>90</v>
      </c>
    </row>
    <row r="20" spans="1:16" x14ac:dyDescent="0.2">
      <c r="A20" s="1">
        <v>19</v>
      </c>
      <c r="B20" s="1">
        <v>3183</v>
      </c>
      <c r="C20" s="2">
        <v>44901.854317129626</v>
      </c>
      <c r="D20" s="2" t="str">
        <f>TEXT(USER_FEEDBACK[[#This Row],[Timestamp]],"MMM")</f>
        <v>Dec</v>
      </c>
      <c r="E20" s="2" t="str">
        <f>TEXT(USER_FEEDBACK[[#This Row],[Timestamp]],"YYYY")</f>
        <v>2022</v>
      </c>
      <c r="F20" s="7">
        <v>20</v>
      </c>
      <c r="G20" s="1" t="s">
        <v>9</v>
      </c>
      <c r="H20" s="1" t="s">
        <v>8</v>
      </c>
      <c r="I20" s="1">
        <f>VLOOKUP(USER_FEEDBACK[[#This Row],[User_ID]],APP_ANALYTICS[],4,FALSE)</f>
        <v>5</v>
      </c>
      <c r="J20" s="12">
        <f>VLOOKUP(USER_FEEDBACK[[#This Row],[User_ID]],APP_ANALYTICS[],5,FALSE)</f>
        <v>0.8</v>
      </c>
      <c r="K20" s="1">
        <f>VLOOKUP(USER_FEEDBACK[[#This Row],[User_ID]],APP_ANALYTICS[],6,FALSE)</f>
        <v>0.86</v>
      </c>
      <c r="L20" s="1">
        <f>VLOOKUP(USER_FEEDBACK[[#This Row],[User_ID]],APP_ANALYTICS[],7,FALSE)</f>
        <v>0.41</v>
      </c>
      <c r="M20" s="1">
        <f>VLOOKUP(USER_FEEDBACK[[#This Row],[User_ID]],USER_BEHA[],4,FALSE)</f>
        <v>546</v>
      </c>
      <c r="N20" s="1">
        <f>VLOOKUP(USER_FEEDBACK[[#This Row],[User_ID]],USER_BEHA[],5,FALSE)</f>
        <v>13</v>
      </c>
      <c r="O20" s="1">
        <f>VLOOKUP(USER_FEEDBACK[[#This Row],[User_ID]],USER_BEHA[],6,FALSE)</f>
        <v>2</v>
      </c>
      <c r="P20" s="1">
        <f>VLOOKUP(USER_FEEDBACK[[#This Row],[User_ID]],USER_BEHA[],7,FALSE)</f>
        <v>21</v>
      </c>
    </row>
    <row r="21" spans="1:16" x14ac:dyDescent="0.2">
      <c r="A21" s="1">
        <v>20</v>
      </c>
      <c r="B21" s="1">
        <v>9313</v>
      </c>
      <c r="C21" s="2">
        <v>44321.633402777778</v>
      </c>
      <c r="D21" s="2" t="str">
        <f>TEXT(USER_FEEDBACK[[#This Row],[Timestamp]],"MMM")</f>
        <v>May</v>
      </c>
      <c r="E21" s="2" t="str">
        <f>TEXT(USER_FEEDBACK[[#This Row],[Timestamp]],"YYYY")</f>
        <v>2021</v>
      </c>
      <c r="F21" s="7">
        <v>15</v>
      </c>
      <c r="G21" s="1" t="s">
        <v>5</v>
      </c>
      <c r="H21" s="1" t="s">
        <v>12</v>
      </c>
      <c r="I21" s="1">
        <f>VLOOKUP(USER_FEEDBACK[[#This Row],[User_ID]],APP_ANALYTICS[],4,FALSE)</f>
        <v>9</v>
      </c>
      <c r="J21" s="12">
        <f>VLOOKUP(USER_FEEDBACK[[#This Row],[User_ID]],APP_ANALYTICS[],5,FALSE)</f>
        <v>0.61</v>
      </c>
      <c r="K21" s="1">
        <f>VLOOKUP(USER_FEEDBACK[[#This Row],[User_ID]],APP_ANALYTICS[],6,FALSE)</f>
        <v>0.56999999999999995</v>
      </c>
      <c r="L21" s="1">
        <f>VLOOKUP(USER_FEEDBACK[[#This Row],[User_ID]],APP_ANALYTICS[],7,FALSE)</f>
        <v>0.92</v>
      </c>
      <c r="M21" s="1">
        <f>VLOOKUP(USER_FEEDBACK[[#This Row],[User_ID]],USER_BEHA[],4,FALSE)</f>
        <v>567</v>
      </c>
      <c r="N21" s="1">
        <f>VLOOKUP(USER_FEEDBACK[[#This Row],[User_ID]],USER_BEHA[],5,FALSE)</f>
        <v>1</v>
      </c>
      <c r="O21" s="1">
        <f>VLOOKUP(USER_FEEDBACK[[#This Row],[User_ID]],USER_BEHA[],6,FALSE)</f>
        <v>3</v>
      </c>
      <c r="P21" s="1">
        <f>VLOOKUP(USER_FEEDBACK[[#This Row],[User_ID]],USER_BEHA[],7,FALSE)</f>
        <v>94</v>
      </c>
    </row>
    <row r="22" spans="1:16" x14ac:dyDescent="0.2">
      <c r="A22" s="1">
        <v>21</v>
      </c>
      <c r="B22" s="1">
        <v>8195</v>
      </c>
      <c r="C22" s="2">
        <v>43967.663912037038</v>
      </c>
      <c r="D22" s="2" t="str">
        <f>TEXT(USER_FEEDBACK[[#This Row],[Timestamp]],"MMM")</f>
        <v>May</v>
      </c>
      <c r="E22" s="2" t="str">
        <f>TEXT(USER_FEEDBACK[[#This Row],[Timestamp]],"YYYY")</f>
        <v>2020</v>
      </c>
      <c r="F22" s="7">
        <v>15</v>
      </c>
      <c r="G22" s="1" t="s">
        <v>9</v>
      </c>
      <c r="H22" s="1" t="s">
        <v>10</v>
      </c>
      <c r="I22" s="1">
        <f>VLOOKUP(USER_FEEDBACK[[#This Row],[User_ID]],APP_ANALYTICS[],4,FALSE)</f>
        <v>9</v>
      </c>
      <c r="J22" s="12">
        <f>VLOOKUP(USER_FEEDBACK[[#This Row],[User_ID]],APP_ANALYTICS[],5,FALSE)</f>
        <v>0.3</v>
      </c>
      <c r="K22" s="1">
        <f>VLOOKUP(USER_FEEDBACK[[#This Row],[User_ID]],APP_ANALYTICS[],6,FALSE)</f>
        <v>0.14000000000000001</v>
      </c>
      <c r="L22" s="1">
        <f>VLOOKUP(USER_FEEDBACK[[#This Row],[User_ID]],APP_ANALYTICS[],7,FALSE)</f>
        <v>0.92</v>
      </c>
      <c r="M22" s="1">
        <f>VLOOKUP(USER_FEEDBACK[[#This Row],[User_ID]],USER_BEHA[],4,FALSE)</f>
        <v>820</v>
      </c>
      <c r="N22" s="1">
        <f>VLOOKUP(USER_FEEDBACK[[#This Row],[User_ID]],USER_BEHA[],5,FALSE)</f>
        <v>3</v>
      </c>
      <c r="O22" s="1">
        <f>VLOOKUP(USER_FEEDBACK[[#This Row],[User_ID]],USER_BEHA[],6,FALSE)</f>
        <v>4</v>
      </c>
      <c r="P22" s="1">
        <f>VLOOKUP(USER_FEEDBACK[[#This Row],[User_ID]],USER_BEHA[],7,FALSE)</f>
        <v>71</v>
      </c>
    </row>
    <row r="23" spans="1:16" x14ac:dyDescent="0.2">
      <c r="A23" s="1">
        <v>22</v>
      </c>
      <c r="B23" s="1">
        <v>2486</v>
      </c>
      <c r="C23" s="2">
        <v>45043.107708333337</v>
      </c>
      <c r="D23" s="2" t="str">
        <f>TEXT(USER_FEEDBACK[[#This Row],[Timestamp]],"MMM")</f>
        <v>Apr</v>
      </c>
      <c r="E23" s="2" t="str">
        <f>TEXT(USER_FEEDBACK[[#This Row],[Timestamp]],"YYYY")</f>
        <v>2023</v>
      </c>
      <c r="F23" s="7">
        <v>2</v>
      </c>
      <c r="G23" s="1" t="s">
        <v>9</v>
      </c>
      <c r="H23" s="1" t="s">
        <v>14</v>
      </c>
      <c r="I23" s="1">
        <f>VLOOKUP(USER_FEEDBACK[[#This Row],[User_ID]],APP_ANALYTICS[],4,FALSE)</f>
        <v>1</v>
      </c>
      <c r="J23" s="12">
        <f>VLOOKUP(USER_FEEDBACK[[#This Row],[User_ID]],APP_ANALYTICS[],5,FALSE)</f>
        <v>1</v>
      </c>
      <c r="K23" s="1">
        <f>VLOOKUP(USER_FEEDBACK[[#This Row],[User_ID]],APP_ANALYTICS[],6,FALSE)</f>
        <v>0.77</v>
      </c>
      <c r="L23" s="1">
        <f>VLOOKUP(USER_FEEDBACK[[#This Row],[User_ID]],APP_ANALYTICS[],7,FALSE)</f>
        <v>0.73</v>
      </c>
      <c r="M23" s="1">
        <f>VLOOKUP(USER_FEEDBACK[[#This Row],[User_ID]],USER_BEHA[],4,FALSE)</f>
        <v>1126</v>
      </c>
      <c r="N23" s="1">
        <f>VLOOKUP(USER_FEEDBACK[[#This Row],[User_ID]],USER_BEHA[],5,FALSE)</f>
        <v>1</v>
      </c>
      <c r="O23" s="1">
        <f>VLOOKUP(USER_FEEDBACK[[#This Row],[User_ID]],USER_BEHA[],6,FALSE)</f>
        <v>3</v>
      </c>
      <c r="P23" s="1">
        <f>VLOOKUP(USER_FEEDBACK[[#This Row],[User_ID]],USER_BEHA[],7,FALSE)</f>
        <v>3</v>
      </c>
    </row>
    <row r="24" spans="1:16" x14ac:dyDescent="0.2">
      <c r="A24" s="1">
        <v>23</v>
      </c>
      <c r="B24" s="1">
        <v>6645</v>
      </c>
      <c r="C24" s="2">
        <v>43841.876435185186</v>
      </c>
      <c r="D24" s="2" t="str">
        <f>TEXT(USER_FEEDBACK[[#This Row],[Timestamp]],"MMM")</f>
        <v>Jan</v>
      </c>
      <c r="E24" s="2" t="str">
        <f>TEXT(USER_FEEDBACK[[#This Row],[Timestamp]],"YYYY")</f>
        <v>2020</v>
      </c>
      <c r="F24" s="7">
        <v>21</v>
      </c>
      <c r="G24" s="1" t="s">
        <v>5</v>
      </c>
      <c r="H24" s="1" t="s">
        <v>13</v>
      </c>
      <c r="I24" s="1">
        <f>VLOOKUP(USER_FEEDBACK[[#This Row],[User_ID]],APP_ANALYTICS[],4,FALSE)</f>
        <v>5</v>
      </c>
      <c r="J24" s="12">
        <f>VLOOKUP(USER_FEEDBACK[[#This Row],[User_ID]],APP_ANALYTICS[],5,FALSE)</f>
        <v>0.19</v>
      </c>
      <c r="K24" s="1">
        <f>VLOOKUP(USER_FEEDBACK[[#This Row],[User_ID]],APP_ANALYTICS[],6,FALSE)</f>
        <v>0.11</v>
      </c>
      <c r="L24" s="1">
        <f>VLOOKUP(USER_FEEDBACK[[#This Row],[User_ID]],APP_ANALYTICS[],7,FALSE)</f>
        <v>0.1</v>
      </c>
      <c r="M24" s="1">
        <f>VLOOKUP(USER_FEEDBACK[[#This Row],[User_ID]],USER_BEHA[],4,FALSE)</f>
        <v>1636</v>
      </c>
      <c r="N24" s="1">
        <f>VLOOKUP(USER_FEEDBACK[[#This Row],[User_ID]],USER_BEHA[],5,FALSE)</f>
        <v>1</v>
      </c>
      <c r="O24" s="1">
        <f>VLOOKUP(USER_FEEDBACK[[#This Row],[User_ID]],USER_BEHA[],6,FALSE)</f>
        <v>0</v>
      </c>
      <c r="P24" s="1">
        <f>VLOOKUP(USER_FEEDBACK[[#This Row],[User_ID]],USER_BEHA[],7,FALSE)</f>
        <v>14</v>
      </c>
    </row>
    <row r="25" spans="1:16" x14ac:dyDescent="0.2">
      <c r="A25" s="1">
        <v>24</v>
      </c>
      <c r="B25" s="1">
        <v>2971</v>
      </c>
      <c r="C25" s="2">
        <v>45003.516145833331</v>
      </c>
      <c r="D25" s="2" t="str">
        <f>TEXT(USER_FEEDBACK[[#This Row],[Timestamp]],"MMM")</f>
        <v>Mar</v>
      </c>
      <c r="E25" s="2" t="str">
        <f>TEXT(USER_FEEDBACK[[#This Row],[Timestamp]],"YYYY")</f>
        <v>2023</v>
      </c>
      <c r="F25" s="7">
        <v>12</v>
      </c>
      <c r="G25" s="1" t="s">
        <v>9</v>
      </c>
      <c r="H25" s="1" t="s">
        <v>11</v>
      </c>
      <c r="I25" s="1">
        <f>VLOOKUP(USER_FEEDBACK[[#This Row],[User_ID]],APP_ANALYTICS[],4,FALSE)</f>
        <v>8</v>
      </c>
      <c r="J25" s="12">
        <f>VLOOKUP(USER_FEEDBACK[[#This Row],[User_ID]],APP_ANALYTICS[],5,FALSE)</f>
        <v>0.41</v>
      </c>
      <c r="K25" s="1">
        <f>VLOOKUP(USER_FEEDBACK[[#This Row],[User_ID]],APP_ANALYTICS[],6,FALSE)</f>
        <v>0.04</v>
      </c>
      <c r="L25" s="1">
        <f>VLOOKUP(USER_FEEDBACK[[#This Row],[User_ID]],APP_ANALYTICS[],7,FALSE)</f>
        <v>0.96</v>
      </c>
      <c r="M25" s="1">
        <f>VLOOKUP(USER_FEEDBACK[[#This Row],[User_ID]],USER_BEHA[],4,FALSE)</f>
        <v>125</v>
      </c>
      <c r="N25" s="1">
        <f>VLOOKUP(USER_FEEDBACK[[#This Row],[User_ID]],USER_BEHA[],5,FALSE)</f>
        <v>4</v>
      </c>
      <c r="O25" s="1">
        <f>VLOOKUP(USER_FEEDBACK[[#This Row],[User_ID]],USER_BEHA[],6,FALSE)</f>
        <v>2</v>
      </c>
      <c r="P25" s="1">
        <f>VLOOKUP(USER_FEEDBACK[[#This Row],[User_ID]],USER_BEHA[],7,FALSE)</f>
        <v>6</v>
      </c>
    </row>
    <row r="26" spans="1:16" x14ac:dyDescent="0.2">
      <c r="A26" s="1">
        <v>25</v>
      </c>
      <c r="B26" s="1">
        <v>7148</v>
      </c>
      <c r="C26" s="2">
        <v>44277.098807870374</v>
      </c>
      <c r="D26" s="2" t="str">
        <f>TEXT(USER_FEEDBACK[[#This Row],[Timestamp]],"MMM")</f>
        <v>Mar</v>
      </c>
      <c r="E26" s="2" t="str">
        <f>TEXT(USER_FEEDBACK[[#This Row],[Timestamp]],"YYYY")</f>
        <v>2021</v>
      </c>
      <c r="F26" s="7">
        <v>2</v>
      </c>
      <c r="G26" s="1" t="s">
        <v>9</v>
      </c>
      <c r="H26" s="1" t="s">
        <v>13</v>
      </c>
      <c r="I26" s="1">
        <f>VLOOKUP(USER_FEEDBACK[[#This Row],[User_ID]],APP_ANALYTICS[],4,FALSE)</f>
        <v>9</v>
      </c>
      <c r="J26" s="12">
        <f>VLOOKUP(USER_FEEDBACK[[#This Row],[User_ID]],APP_ANALYTICS[],5,FALSE)</f>
        <v>0.69</v>
      </c>
      <c r="K26" s="1">
        <f>VLOOKUP(USER_FEEDBACK[[#This Row],[User_ID]],APP_ANALYTICS[],6,FALSE)</f>
        <v>0.51</v>
      </c>
      <c r="L26" s="1">
        <f>VLOOKUP(USER_FEEDBACK[[#This Row],[User_ID]],APP_ANALYTICS[],7,FALSE)</f>
        <v>0.12</v>
      </c>
      <c r="M26" s="1">
        <f>VLOOKUP(USER_FEEDBACK[[#This Row],[User_ID]],USER_BEHA[],4,FALSE)</f>
        <v>1051</v>
      </c>
      <c r="N26" s="1">
        <f>VLOOKUP(USER_FEEDBACK[[#This Row],[User_ID]],USER_BEHA[],5,FALSE)</f>
        <v>14</v>
      </c>
      <c r="O26" s="1">
        <f>VLOOKUP(USER_FEEDBACK[[#This Row],[User_ID]],USER_BEHA[],6,FALSE)</f>
        <v>1</v>
      </c>
      <c r="P26" s="1">
        <f>VLOOKUP(USER_FEEDBACK[[#This Row],[User_ID]],USER_BEHA[],7,FALSE)</f>
        <v>5</v>
      </c>
    </row>
    <row r="27" spans="1:16" x14ac:dyDescent="0.2">
      <c r="A27" s="1">
        <v>26</v>
      </c>
      <c r="B27" s="1">
        <v>4996</v>
      </c>
      <c r="C27" s="2">
        <v>44824.277071759258</v>
      </c>
      <c r="D27" s="2" t="str">
        <f>TEXT(USER_FEEDBACK[[#This Row],[Timestamp]],"MMM")</f>
        <v>Sep</v>
      </c>
      <c r="E27" s="2" t="str">
        <f>TEXT(USER_FEEDBACK[[#This Row],[Timestamp]],"YYYY")</f>
        <v>2022</v>
      </c>
      <c r="F27" s="7">
        <v>6</v>
      </c>
      <c r="G27" s="1" t="s">
        <v>5</v>
      </c>
      <c r="H27" s="1" t="s">
        <v>14</v>
      </c>
      <c r="I27" s="1">
        <f>VLOOKUP(USER_FEEDBACK[[#This Row],[User_ID]],APP_ANALYTICS[],4,FALSE)</f>
        <v>9</v>
      </c>
      <c r="J27" s="12">
        <f>VLOOKUP(USER_FEEDBACK[[#This Row],[User_ID]],APP_ANALYTICS[],5,FALSE)</f>
        <v>0.64</v>
      </c>
      <c r="K27" s="1">
        <f>VLOOKUP(USER_FEEDBACK[[#This Row],[User_ID]],APP_ANALYTICS[],6,FALSE)</f>
        <v>0.19</v>
      </c>
      <c r="L27" s="1">
        <f>VLOOKUP(USER_FEEDBACK[[#This Row],[User_ID]],APP_ANALYTICS[],7,FALSE)</f>
        <v>0.81</v>
      </c>
      <c r="M27" s="1">
        <f>VLOOKUP(USER_FEEDBACK[[#This Row],[User_ID]],USER_BEHA[],4,FALSE)</f>
        <v>179</v>
      </c>
      <c r="N27" s="1">
        <f>VLOOKUP(USER_FEEDBACK[[#This Row],[User_ID]],USER_BEHA[],5,FALSE)</f>
        <v>5</v>
      </c>
      <c r="O27" s="1">
        <f>VLOOKUP(USER_FEEDBACK[[#This Row],[User_ID]],USER_BEHA[],6,FALSE)</f>
        <v>5</v>
      </c>
      <c r="P27" s="1">
        <f>VLOOKUP(USER_FEEDBACK[[#This Row],[User_ID]],USER_BEHA[],7,FALSE)</f>
        <v>49</v>
      </c>
    </row>
    <row r="28" spans="1:16" x14ac:dyDescent="0.2">
      <c r="A28" s="1">
        <v>27</v>
      </c>
      <c r="B28" s="1">
        <v>5894</v>
      </c>
      <c r="C28" s="2">
        <v>44087.877337962964</v>
      </c>
      <c r="D28" s="2" t="str">
        <f>TEXT(USER_FEEDBACK[[#This Row],[Timestamp]],"MMM")</f>
        <v>Sep</v>
      </c>
      <c r="E28" s="2" t="str">
        <f>TEXT(USER_FEEDBACK[[#This Row],[Timestamp]],"YYYY")</f>
        <v>2020</v>
      </c>
      <c r="F28" s="7">
        <v>21</v>
      </c>
      <c r="G28" s="1" t="s">
        <v>7</v>
      </c>
      <c r="H28" s="1" t="s">
        <v>17</v>
      </c>
      <c r="I28" s="1">
        <f>VLOOKUP(USER_FEEDBACK[[#This Row],[User_ID]],APP_ANALYTICS[],4,FALSE)</f>
        <v>8</v>
      </c>
      <c r="J28" s="12">
        <f>VLOOKUP(USER_FEEDBACK[[#This Row],[User_ID]],APP_ANALYTICS[],5,FALSE)</f>
        <v>0.48</v>
      </c>
      <c r="K28" s="1">
        <f>VLOOKUP(USER_FEEDBACK[[#This Row],[User_ID]],APP_ANALYTICS[],6,FALSE)</f>
        <v>0.43</v>
      </c>
      <c r="L28" s="1">
        <f>VLOOKUP(USER_FEEDBACK[[#This Row],[User_ID]],APP_ANALYTICS[],7,FALSE)</f>
        <v>0.28999999999999998</v>
      </c>
      <c r="M28" s="1">
        <f>VLOOKUP(USER_FEEDBACK[[#This Row],[User_ID]],USER_BEHA[],4,FALSE)</f>
        <v>367</v>
      </c>
      <c r="N28" s="1">
        <f>VLOOKUP(USER_FEEDBACK[[#This Row],[User_ID]],USER_BEHA[],5,FALSE)</f>
        <v>20</v>
      </c>
      <c r="O28" s="1">
        <f>VLOOKUP(USER_FEEDBACK[[#This Row],[User_ID]],USER_BEHA[],6,FALSE)</f>
        <v>1</v>
      </c>
      <c r="P28" s="1">
        <f>VLOOKUP(USER_FEEDBACK[[#This Row],[User_ID]],USER_BEHA[],7,FALSE)</f>
        <v>52</v>
      </c>
    </row>
    <row r="29" spans="1:16" x14ac:dyDescent="0.2">
      <c r="A29" s="1">
        <v>28</v>
      </c>
      <c r="B29" s="1">
        <v>4700</v>
      </c>
      <c r="C29" s="2">
        <v>43978.658587962964</v>
      </c>
      <c r="D29" s="2" t="str">
        <f>TEXT(USER_FEEDBACK[[#This Row],[Timestamp]],"MMM")</f>
        <v>May</v>
      </c>
      <c r="E29" s="2" t="str">
        <f>TEXT(USER_FEEDBACK[[#This Row],[Timestamp]],"YYYY")</f>
        <v>2020</v>
      </c>
      <c r="F29" s="7">
        <v>15</v>
      </c>
      <c r="G29" s="1" t="s">
        <v>5</v>
      </c>
      <c r="H29" s="1" t="s">
        <v>12</v>
      </c>
      <c r="I29" s="1">
        <f>VLOOKUP(USER_FEEDBACK[[#This Row],[User_ID]],APP_ANALYTICS[],4,FALSE)</f>
        <v>8</v>
      </c>
      <c r="J29" s="12">
        <f>VLOOKUP(USER_FEEDBACK[[#This Row],[User_ID]],APP_ANALYTICS[],5,FALSE)</f>
        <v>0.01</v>
      </c>
      <c r="K29" s="1">
        <f>VLOOKUP(USER_FEEDBACK[[#This Row],[User_ID]],APP_ANALYTICS[],6,FALSE)</f>
        <v>0.97</v>
      </c>
      <c r="L29" s="1">
        <f>VLOOKUP(USER_FEEDBACK[[#This Row],[User_ID]],APP_ANALYTICS[],7,FALSE)</f>
        <v>0.06</v>
      </c>
      <c r="M29" s="1">
        <f>VLOOKUP(USER_FEEDBACK[[#This Row],[User_ID]],USER_BEHA[],4,FALSE)</f>
        <v>101</v>
      </c>
      <c r="N29" s="1">
        <f>VLOOKUP(USER_FEEDBACK[[#This Row],[User_ID]],USER_BEHA[],5,FALSE)</f>
        <v>7</v>
      </c>
      <c r="O29" s="1">
        <f>VLOOKUP(USER_FEEDBACK[[#This Row],[User_ID]],USER_BEHA[],6,FALSE)</f>
        <v>5</v>
      </c>
      <c r="P29" s="1">
        <f>VLOOKUP(USER_FEEDBACK[[#This Row],[User_ID]],USER_BEHA[],7,FALSE)</f>
        <v>63</v>
      </c>
    </row>
    <row r="30" spans="1:16" x14ac:dyDescent="0.2">
      <c r="A30" s="1">
        <v>29</v>
      </c>
      <c r="B30" s="1">
        <v>4651</v>
      </c>
      <c r="C30" s="2">
        <v>44577.165254629632</v>
      </c>
      <c r="D30" s="2" t="str">
        <f>TEXT(USER_FEEDBACK[[#This Row],[Timestamp]],"MMM")</f>
        <v>Jan</v>
      </c>
      <c r="E30" s="2" t="str">
        <f>TEXT(USER_FEEDBACK[[#This Row],[Timestamp]],"YYYY")</f>
        <v>2022</v>
      </c>
      <c r="F30" s="7">
        <v>3</v>
      </c>
      <c r="G30" s="1" t="s">
        <v>9</v>
      </c>
      <c r="H30" s="1" t="s">
        <v>6</v>
      </c>
      <c r="I30" s="1">
        <f>VLOOKUP(USER_FEEDBACK[[#This Row],[User_ID]],APP_ANALYTICS[],4,FALSE)</f>
        <v>5</v>
      </c>
      <c r="J30" s="12">
        <f>VLOOKUP(USER_FEEDBACK[[#This Row],[User_ID]],APP_ANALYTICS[],5,FALSE)</f>
        <v>0.15</v>
      </c>
      <c r="K30" s="1">
        <f>VLOOKUP(USER_FEEDBACK[[#This Row],[User_ID]],APP_ANALYTICS[],6,FALSE)</f>
        <v>0.02</v>
      </c>
      <c r="L30" s="1">
        <f>VLOOKUP(USER_FEEDBACK[[#This Row],[User_ID]],APP_ANALYTICS[],7,FALSE)</f>
        <v>0.18</v>
      </c>
      <c r="M30" s="1">
        <f>VLOOKUP(USER_FEEDBACK[[#This Row],[User_ID]],USER_BEHA[],4,FALSE)</f>
        <v>912</v>
      </c>
      <c r="N30" s="1">
        <f>VLOOKUP(USER_FEEDBACK[[#This Row],[User_ID]],USER_BEHA[],5,FALSE)</f>
        <v>6</v>
      </c>
      <c r="O30" s="1">
        <f>VLOOKUP(USER_FEEDBACK[[#This Row],[User_ID]],USER_BEHA[],6,FALSE)</f>
        <v>5</v>
      </c>
      <c r="P30" s="1">
        <f>VLOOKUP(USER_FEEDBACK[[#This Row],[User_ID]],USER_BEHA[],7,FALSE)</f>
        <v>26</v>
      </c>
    </row>
    <row r="31" spans="1:16" x14ac:dyDescent="0.2">
      <c r="A31" s="1">
        <v>30</v>
      </c>
      <c r="B31" s="1">
        <v>9278</v>
      </c>
      <c r="C31" s="2">
        <v>44360.160636574074</v>
      </c>
      <c r="D31" s="2" t="str">
        <f>TEXT(USER_FEEDBACK[[#This Row],[Timestamp]],"MMM")</f>
        <v>Jun</v>
      </c>
      <c r="E31" s="2" t="str">
        <f>TEXT(USER_FEEDBACK[[#This Row],[Timestamp]],"YYYY")</f>
        <v>2021</v>
      </c>
      <c r="F31" s="7">
        <v>3</v>
      </c>
      <c r="G31" s="1" t="s">
        <v>5</v>
      </c>
      <c r="H31" s="1" t="s">
        <v>8</v>
      </c>
      <c r="I31" s="1">
        <f>VLOOKUP(USER_FEEDBACK[[#This Row],[User_ID]],APP_ANALYTICS[],4,FALSE)</f>
        <v>2</v>
      </c>
      <c r="J31" s="12">
        <f>VLOOKUP(USER_FEEDBACK[[#This Row],[User_ID]],APP_ANALYTICS[],5,FALSE)</f>
        <v>0.2</v>
      </c>
      <c r="K31" s="1">
        <f>VLOOKUP(USER_FEEDBACK[[#This Row],[User_ID]],APP_ANALYTICS[],6,FALSE)</f>
        <v>0.7</v>
      </c>
      <c r="L31" s="1">
        <f>VLOOKUP(USER_FEEDBACK[[#This Row],[User_ID]],APP_ANALYTICS[],7,FALSE)</f>
        <v>0.33</v>
      </c>
      <c r="M31" s="1">
        <f>VLOOKUP(USER_FEEDBACK[[#This Row],[User_ID]],USER_BEHA[],4,FALSE)</f>
        <v>797</v>
      </c>
      <c r="N31" s="1">
        <f>VLOOKUP(USER_FEEDBACK[[#This Row],[User_ID]],USER_BEHA[],5,FALSE)</f>
        <v>15</v>
      </c>
      <c r="O31" s="1">
        <f>VLOOKUP(USER_FEEDBACK[[#This Row],[User_ID]],USER_BEHA[],6,FALSE)</f>
        <v>3</v>
      </c>
      <c r="P31" s="1">
        <f>VLOOKUP(USER_FEEDBACK[[#This Row],[User_ID]],USER_BEHA[],7,FALSE)</f>
        <v>13</v>
      </c>
    </row>
    <row r="32" spans="1:16" x14ac:dyDescent="0.2">
      <c r="A32" s="1">
        <v>31</v>
      </c>
      <c r="B32" s="1">
        <v>7117</v>
      </c>
      <c r="C32" s="2">
        <v>45073.453842592593</v>
      </c>
      <c r="D32" s="2" t="str">
        <f>TEXT(USER_FEEDBACK[[#This Row],[Timestamp]],"MMM")</f>
        <v>May</v>
      </c>
      <c r="E32" s="2" t="str">
        <f>TEXT(USER_FEEDBACK[[#This Row],[Timestamp]],"YYYY")</f>
        <v>2023</v>
      </c>
      <c r="F32" s="7">
        <v>10</v>
      </c>
      <c r="G32" s="1" t="s">
        <v>9</v>
      </c>
      <c r="H32" s="1" t="s">
        <v>13</v>
      </c>
      <c r="I32" s="1">
        <f>VLOOKUP(USER_FEEDBACK[[#This Row],[User_ID]],APP_ANALYTICS[],4,FALSE)</f>
        <v>4</v>
      </c>
      <c r="J32" s="12">
        <f>VLOOKUP(USER_FEEDBACK[[#This Row],[User_ID]],APP_ANALYTICS[],5,FALSE)</f>
        <v>0.18</v>
      </c>
      <c r="K32" s="1">
        <f>VLOOKUP(USER_FEEDBACK[[#This Row],[User_ID]],APP_ANALYTICS[],6,FALSE)</f>
        <v>0.47</v>
      </c>
      <c r="L32" s="1">
        <f>VLOOKUP(USER_FEEDBACK[[#This Row],[User_ID]],APP_ANALYTICS[],7,FALSE)</f>
        <v>0.37</v>
      </c>
      <c r="M32" s="1">
        <f>VLOOKUP(USER_FEEDBACK[[#This Row],[User_ID]],USER_BEHA[],4,FALSE)</f>
        <v>722</v>
      </c>
      <c r="N32" s="1">
        <f>VLOOKUP(USER_FEEDBACK[[#This Row],[User_ID]],USER_BEHA[],5,FALSE)</f>
        <v>12</v>
      </c>
      <c r="O32" s="1">
        <f>VLOOKUP(USER_FEEDBACK[[#This Row],[User_ID]],USER_BEHA[],6,FALSE)</f>
        <v>3</v>
      </c>
      <c r="P32" s="1">
        <f>VLOOKUP(USER_FEEDBACK[[#This Row],[User_ID]],USER_BEHA[],7,FALSE)</f>
        <v>66</v>
      </c>
    </row>
    <row r="33" spans="1:16" x14ac:dyDescent="0.2">
      <c r="A33" s="1">
        <v>32</v>
      </c>
      <c r="B33" s="1">
        <v>6974</v>
      </c>
      <c r="C33" s="2">
        <v>44947.054085648146</v>
      </c>
      <c r="D33" s="2" t="str">
        <f>TEXT(USER_FEEDBACK[[#This Row],[Timestamp]],"MMM")</f>
        <v>Jan</v>
      </c>
      <c r="E33" s="2" t="str">
        <f>TEXT(USER_FEEDBACK[[#This Row],[Timestamp]],"YYYY")</f>
        <v>2023</v>
      </c>
      <c r="F33" s="7">
        <v>1</v>
      </c>
      <c r="G33" s="1" t="s">
        <v>7</v>
      </c>
      <c r="H33" s="1" t="s">
        <v>11</v>
      </c>
      <c r="I33" s="1">
        <f>VLOOKUP(USER_FEEDBACK[[#This Row],[User_ID]],APP_ANALYTICS[],4,FALSE)</f>
        <v>4</v>
      </c>
      <c r="J33" s="12">
        <f>VLOOKUP(USER_FEEDBACK[[#This Row],[User_ID]],APP_ANALYTICS[],5,FALSE)</f>
        <v>0.28000000000000003</v>
      </c>
      <c r="K33" s="1">
        <f>VLOOKUP(USER_FEEDBACK[[#This Row],[User_ID]],APP_ANALYTICS[],6,FALSE)</f>
        <v>0.11</v>
      </c>
      <c r="L33" s="1">
        <f>VLOOKUP(USER_FEEDBACK[[#This Row],[User_ID]],APP_ANALYTICS[],7,FALSE)</f>
        <v>0.23</v>
      </c>
      <c r="M33" s="1">
        <f>VLOOKUP(USER_FEEDBACK[[#This Row],[User_ID]],USER_BEHA[],4,FALSE)</f>
        <v>1299</v>
      </c>
      <c r="N33" s="1">
        <f>VLOOKUP(USER_FEEDBACK[[#This Row],[User_ID]],USER_BEHA[],5,FALSE)</f>
        <v>15</v>
      </c>
      <c r="O33" s="1">
        <f>VLOOKUP(USER_FEEDBACK[[#This Row],[User_ID]],USER_BEHA[],6,FALSE)</f>
        <v>4</v>
      </c>
      <c r="P33" s="1">
        <f>VLOOKUP(USER_FEEDBACK[[#This Row],[User_ID]],USER_BEHA[],7,FALSE)</f>
        <v>49</v>
      </c>
    </row>
    <row r="34" spans="1:16" x14ac:dyDescent="0.2">
      <c r="A34" s="1">
        <v>33</v>
      </c>
      <c r="B34" s="1">
        <v>6576</v>
      </c>
      <c r="C34" s="2">
        <v>44552.264814814815</v>
      </c>
      <c r="D34" s="2" t="str">
        <f>TEXT(USER_FEEDBACK[[#This Row],[Timestamp]],"MMM")</f>
        <v>Dec</v>
      </c>
      <c r="E34" s="2" t="str">
        <f>TEXT(USER_FEEDBACK[[#This Row],[Timestamp]],"YYYY")</f>
        <v>2021</v>
      </c>
      <c r="F34" s="7">
        <v>6</v>
      </c>
      <c r="G34" s="1" t="s">
        <v>9</v>
      </c>
      <c r="H34" s="1" t="s">
        <v>14</v>
      </c>
      <c r="I34" s="1">
        <f>VLOOKUP(USER_FEEDBACK[[#This Row],[User_ID]],APP_ANALYTICS[],4,FALSE)</f>
        <v>9</v>
      </c>
      <c r="J34" s="12">
        <f>VLOOKUP(USER_FEEDBACK[[#This Row],[User_ID]],APP_ANALYTICS[],5,FALSE)</f>
        <v>0.04</v>
      </c>
      <c r="K34" s="1">
        <f>VLOOKUP(USER_FEEDBACK[[#This Row],[User_ID]],APP_ANALYTICS[],6,FALSE)</f>
        <v>0.98</v>
      </c>
      <c r="L34" s="1">
        <f>VLOOKUP(USER_FEEDBACK[[#This Row],[User_ID]],APP_ANALYTICS[],7,FALSE)</f>
        <v>0.15</v>
      </c>
      <c r="M34" s="1">
        <f>VLOOKUP(USER_FEEDBACK[[#This Row],[User_ID]],USER_BEHA[],4,FALSE)</f>
        <v>643</v>
      </c>
      <c r="N34" s="1">
        <f>VLOOKUP(USER_FEEDBACK[[#This Row],[User_ID]],USER_BEHA[],5,FALSE)</f>
        <v>13</v>
      </c>
      <c r="O34" s="1">
        <f>VLOOKUP(USER_FEEDBACK[[#This Row],[User_ID]],USER_BEHA[],6,FALSE)</f>
        <v>3</v>
      </c>
      <c r="P34" s="1">
        <f>VLOOKUP(USER_FEEDBACK[[#This Row],[User_ID]],USER_BEHA[],7,FALSE)</f>
        <v>47</v>
      </c>
    </row>
    <row r="35" spans="1:16" x14ac:dyDescent="0.2">
      <c r="A35" s="1">
        <v>34</v>
      </c>
      <c r="B35" s="1">
        <v>6251</v>
      </c>
      <c r="C35" s="2">
        <v>44794.07408564815</v>
      </c>
      <c r="D35" s="2" t="str">
        <f>TEXT(USER_FEEDBACK[[#This Row],[Timestamp]],"MMM")</f>
        <v>Aug</v>
      </c>
      <c r="E35" s="2" t="str">
        <f>TEXT(USER_FEEDBACK[[#This Row],[Timestamp]],"YYYY")</f>
        <v>2022</v>
      </c>
      <c r="F35" s="7">
        <v>1</v>
      </c>
      <c r="G35" s="1" t="s">
        <v>9</v>
      </c>
      <c r="H35" s="1" t="s">
        <v>16</v>
      </c>
      <c r="I35" s="1">
        <f>VLOOKUP(USER_FEEDBACK[[#This Row],[User_ID]],APP_ANALYTICS[],4,FALSE)</f>
        <v>7</v>
      </c>
      <c r="J35" s="12">
        <f>VLOOKUP(USER_FEEDBACK[[#This Row],[User_ID]],APP_ANALYTICS[],5,FALSE)</f>
        <v>0.04</v>
      </c>
      <c r="K35" s="1">
        <f>VLOOKUP(USER_FEEDBACK[[#This Row],[User_ID]],APP_ANALYTICS[],6,FALSE)</f>
        <v>0.73</v>
      </c>
      <c r="L35" s="1">
        <f>VLOOKUP(USER_FEEDBACK[[#This Row],[User_ID]],APP_ANALYTICS[],7,FALSE)</f>
        <v>0.48</v>
      </c>
      <c r="M35" s="1">
        <f>VLOOKUP(USER_FEEDBACK[[#This Row],[User_ID]],USER_BEHA[],4,FALSE)</f>
        <v>1500</v>
      </c>
      <c r="N35" s="1">
        <f>VLOOKUP(USER_FEEDBACK[[#This Row],[User_ID]],USER_BEHA[],5,FALSE)</f>
        <v>10</v>
      </c>
      <c r="O35" s="1">
        <f>VLOOKUP(USER_FEEDBACK[[#This Row],[User_ID]],USER_BEHA[],6,FALSE)</f>
        <v>1</v>
      </c>
      <c r="P35" s="1">
        <f>VLOOKUP(USER_FEEDBACK[[#This Row],[User_ID]],USER_BEHA[],7,FALSE)</f>
        <v>46</v>
      </c>
    </row>
    <row r="36" spans="1:16" x14ac:dyDescent="0.2">
      <c r="A36" s="1">
        <v>35</v>
      </c>
      <c r="B36" s="1">
        <v>2105</v>
      </c>
      <c r="C36" s="2">
        <v>43916.005312499998</v>
      </c>
      <c r="D36" s="2" t="str">
        <f>TEXT(USER_FEEDBACK[[#This Row],[Timestamp]],"MMM")</f>
        <v>Mar</v>
      </c>
      <c r="E36" s="2" t="str">
        <f>TEXT(USER_FEEDBACK[[#This Row],[Timestamp]],"YYYY")</f>
        <v>2020</v>
      </c>
      <c r="F36" s="7">
        <v>0</v>
      </c>
      <c r="G36" s="1" t="s">
        <v>7</v>
      </c>
      <c r="H36" s="1" t="s">
        <v>14</v>
      </c>
      <c r="I36" s="1">
        <f>VLOOKUP(USER_FEEDBACK[[#This Row],[User_ID]],APP_ANALYTICS[],4,FALSE)</f>
        <v>10</v>
      </c>
      <c r="J36" s="12">
        <f>VLOOKUP(USER_FEEDBACK[[#This Row],[User_ID]],APP_ANALYTICS[],5,FALSE)</f>
        <v>0.65</v>
      </c>
      <c r="K36" s="1">
        <f>VLOOKUP(USER_FEEDBACK[[#This Row],[User_ID]],APP_ANALYTICS[],6,FALSE)</f>
        <v>0.1</v>
      </c>
      <c r="L36" s="1">
        <f>VLOOKUP(USER_FEEDBACK[[#This Row],[User_ID]],APP_ANALYTICS[],7,FALSE)</f>
        <v>7.0000000000000007E-2</v>
      </c>
      <c r="M36" s="1">
        <f>VLOOKUP(USER_FEEDBACK[[#This Row],[User_ID]],USER_BEHA[],4,FALSE)</f>
        <v>1609</v>
      </c>
      <c r="N36" s="1">
        <f>VLOOKUP(USER_FEEDBACK[[#This Row],[User_ID]],USER_BEHA[],5,FALSE)</f>
        <v>19</v>
      </c>
      <c r="O36" s="1">
        <f>VLOOKUP(USER_FEEDBACK[[#This Row],[User_ID]],USER_BEHA[],6,FALSE)</f>
        <v>4</v>
      </c>
      <c r="P36" s="1">
        <f>VLOOKUP(USER_FEEDBACK[[#This Row],[User_ID]],USER_BEHA[],7,FALSE)</f>
        <v>56</v>
      </c>
    </row>
    <row r="37" spans="1:16" x14ac:dyDescent="0.2">
      <c r="A37" s="1">
        <v>36</v>
      </c>
      <c r="B37" s="1">
        <v>3940</v>
      </c>
      <c r="C37" s="2">
        <v>44234.024039351854</v>
      </c>
      <c r="D37" s="2" t="str">
        <f>TEXT(USER_FEEDBACK[[#This Row],[Timestamp]],"MMM")</f>
        <v>Feb</v>
      </c>
      <c r="E37" s="2" t="str">
        <f>TEXT(USER_FEEDBACK[[#This Row],[Timestamp]],"YYYY")</f>
        <v>2021</v>
      </c>
      <c r="F37" s="7">
        <v>0</v>
      </c>
      <c r="G37" s="1" t="s">
        <v>7</v>
      </c>
      <c r="H37" s="1" t="s">
        <v>11</v>
      </c>
      <c r="I37" s="1">
        <f>VLOOKUP(USER_FEEDBACK[[#This Row],[User_ID]],APP_ANALYTICS[],4,FALSE)</f>
        <v>5</v>
      </c>
      <c r="J37" s="12">
        <f>VLOOKUP(USER_FEEDBACK[[#This Row],[User_ID]],APP_ANALYTICS[],5,FALSE)</f>
        <v>0.28999999999999998</v>
      </c>
      <c r="K37" s="1">
        <f>VLOOKUP(USER_FEEDBACK[[#This Row],[User_ID]],APP_ANALYTICS[],6,FALSE)</f>
        <v>0.48</v>
      </c>
      <c r="L37" s="1">
        <f>VLOOKUP(USER_FEEDBACK[[#This Row],[User_ID]],APP_ANALYTICS[],7,FALSE)</f>
        <v>0.59</v>
      </c>
      <c r="M37" s="1">
        <f>VLOOKUP(USER_FEEDBACK[[#This Row],[User_ID]],USER_BEHA[],4,FALSE)</f>
        <v>479</v>
      </c>
      <c r="N37" s="1">
        <f>VLOOKUP(USER_FEEDBACK[[#This Row],[User_ID]],USER_BEHA[],5,FALSE)</f>
        <v>8</v>
      </c>
      <c r="O37" s="1">
        <f>VLOOKUP(USER_FEEDBACK[[#This Row],[User_ID]],USER_BEHA[],6,FALSE)</f>
        <v>0</v>
      </c>
      <c r="P37" s="1">
        <f>VLOOKUP(USER_FEEDBACK[[#This Row],[User_ID]],USER_BEHA[],7,FALSE)</f>
        <v>72</v>
      </c>
    </row>
    <row r="38" spans="1:16" x14ac:dyDescent="0.2">
      <c r="A38" s="1">
        <v>37</v>
      </c>
      <c r="B38" s="1">
        <v>7418</v>
      </c>
      <c r="C38" s="2">
        <v>44535.179814814815</v>
      </c>
      <c r="D38" s="2" t="str">
        <f>TEXT(USER_FEEDBACK[[#This Row],[Timestamp]],"MMM")</f>
        <v>Dec</v>
      </c>
      <c r="E38" s="2" t="str">
        <f>TEXT(USER_FEEDBACK[[#This Row],[Timestamp]],"YYYY")</f>
        <v>2021</v>
      </c>
      <c r="F38" s="7">
        <v>4</v>
      </c>
      <c r="G38" s="1" t="s">
        <v>7</v>
      </c>
      <c r="H38" s="1" t="s">
        <v>8</v>
      </c>
      <c r="I38" s="1">
        <f>VLOOKUP(USER_FEEDBACK[[#This Row],[User_ID]],APP_ANALYTICS[],4,FALSE)</f>
        <v>3</v>
      </c>
      <c r="J38" s="12">
        <f>VLOOKUP(USER_FEEDBACK[[#This Row],[User_ID]],APP_ANALYTICS[],5,FALSE)</f>
        <v>0.76</v>
      </c>
      <c r="K38" s="1">
        <f>VLOOKUP(USER_FEEDBACK[[#This Row],[User_ID]],APP_ANALYTICS[],6,FALSE)</f>
        <v>0.32</v>
      </c>
      <c r="L38" s="1">
        <f>VLOOKUP(USER_FEEDBACK[[#This Row],[User_ID]],APP_ANALYTICS[],7,FALSE)</f>
        <v>0.01</v>
      </c>
      <c r="M38" s="1">
        <f>VLOOKUP(USER_FEEDBACK[[#This Row],[User_ID]],USER_BEHA[],4,FALSE)</f>
        <v>931</v>
      </c>
      <c r="N38" s="1">
        <f>VLOOKUP(USER_FEEDBACK[[#This Row],[User_ID]],USER_BEHA[],5,FALSE)</f>
        <v>18</v>
      </c>
      <c r="O38" s="1">
        <f>VLOOKUP(USER_FEEDBACK[[#This Row],[User_ID]],USER_BEHA[],6,FALSE)</f>
        <v>5</v>
      </c>
      <c r="P38" s="1">
        <f>VLOOKUP(USER_FEEDBACK[[#This Row],[User_ID]],USER_BEHA[],7,FALSE)</f>
        <v>51</v>
      </c>
    </row>
    <row r="39" spans="1:16" x14ac:dyDescent="0.2">
      <c r="A39" s="1">
        <v>38</v>
      </c>
      <c r="B39" s="1">
        <v>4589</v>
      </c>
      <c r="C39" s="2">
        <v>43839.190659722219</v>
      </c>
      <c r="D39" s="2" t="str">
        <f>TEXT(USER_FEEDBACK[[#This Row],[Timestamp]],"MMM")</f>
        <v>Jan</v>
      </c>
      <c r="E39" s="2" t="str">
        <f>TEXT(USER_FEEDBACK[[#This Row],[Timestamp]],"YYYY")</f>
        <v>2020</v>
      </c>
      <c r="F39" s="7">
        <v>4</v>
      </c>
      <c r="G39" s="1" t="s">
        <v>5</v>
      </c>
      <c r="H39" s="1" t="s">
        <v>13</v>
      </c>
      <c r="I39" s="1">
        <f>VLOOKUP(USER_FEEDBACK[[#This Row],[User_ID]],APP_ANALYTICS[],4,FALSE)</f>
        <v>2</v>
      </c>
      <c r="J39" s="12">
        <f>VLOOKUP(USER_FEEDBACK[[#This Row],[User_ID]],APP_ANALYTICS[],5,FALSE)</f>
        <v>0.56000000000000005</v>
      </c>
      <c r="K39" s="1">
        <f>VLOOKUP(USER_FEEDBACK[[#This Row],[User_ID]],APP_ANALYTICS[],6,FALSE)</f>
        <v>0.68</v>
      </c>
      <c r="L39" s="1">
        <f>VLOOKUP(USER_FEEDBACK[[#This Row],[User_ID]],APP_ANALYTICS[],7,FALSE)</f>
        <v>0.06</v>
      </c>
      <c r="M39" s="1">
        <f>VLOOKUP(USER_FEEDBACK[[#This Row],[User_ID]],USER_BEHA[],4,FALSE)</f>
        <v>1496</v>
      </c>
      <c r="N39" s="1">
        <f>VLOOKUP(USER_FEEDBACK[[#This Row],[User_ID]],USER_BEHA[],5,FALSE)</f>
        <v>15</v>
      </c>
      <c r="O39" s="1">
        <f>VLOOKUP(USER_FEEDBACK[[#This Row],[User_ID]],USER_BEHA[],6,FALSE)</f>
        <v>4</v>
      </c>
      <c r="P39" s="1">
        <f>VLOOKUP(USER_FEEDBACK[[#This Row],[User_ID]],USER_BEHA[],7,FALSE)</f>
        <v>64</v>
      </c>
    </row>
    <row r="40" spans="1:16" x14ac:dyDescent="0.2">
      <c r="A40" s="1">
        <v>39</v>
      </c>
      <c r="B40" s="1">
        <v>5042</v>
      </c>
      <c r="C40" s="2">
        <v>44598.468668981484</v>
      </c>
      <c r="D40" s="2" t="str">
        <f>TEXT(USER_FEEDBACK[[#This Row],[Timestamp]],"MMM")</f>
        <v>Feb</v>
      </c>
      <c r="E40" s="2" t="str">
        <f>TEXT(USER_FEEDBACK[[#This Row],[Timestamp]],"YYYY")</f>
        <v>2022</v>
      </c>
      <c r="F40" s="7">
        <v>11</v>
      </c>
      <c r="G40" s="1" t="s">
        <v>5</v>
      </c>
      <c r="H40" s="1" t="s">
        <v>17</v>
      </c>
      <c r="I40" s="1">
        <f>VLOOKUP(USER_FEEDBACK[[#This Row],[User_ID]],APP_ANALYTICS[],4,FALSE)</f>
        <v>4</v>
      </c>
      <c r="J40" s="12">
        <f>VLOOKUP(USER_FEEDBACK[[#This Row],[User_ID]],APP_ANALYTICS[],5,FALSE)</f>
        <v>0.68</v>
      </c>
      <c r="K40" s="1">
        <f>VLOOKUP(USER_FEEDBACK[[#This Row],[User_ID]],APP_ANALYTICS[],6,FALSE)</f>
        <v>0.76</v>
      </c>
      <c r="L40" s="1">
        <f>VLOOKUP(USER_FEEDBACK[[#This Row],[User_ID]],APP_ANALYTICS[],7,FALSE)</f>
        <v>0.88</v>
      </c>
      <c r="M40" s="1">
        <f>VLOOKUP(USER_FEEDBACK[[#This Row],[User_ID]],USER_BEHA[],4,FALSE)</f>
        <v>1580</v>
      </c>
      <c r="N40" s="1">
        <f>VLOOKUP(USER_FEEDBACK[[#This Row],[User_ID]],USER_BEHA[],5,FALSE)</f>
        <v>1</v>
      </c>
      <c r="O40" s="1">
        <f>VLOOKUP(USER_FEEDBACK[[#This Row],[User_ID]],USER_BEHA[],6,FALSE)</f>
        <v>1</v>
      </c>
      <c r="P40" s="1">
        <f>VLOOKUP(USER_FEEDBACK[[#This Row],[User_ID]],USER_BEHA[],7,FALSE)</f>
        <v>80</v>
      </c>
    </row>
    <row r="41" spans="1:16" x14ac:dyDescent="0.2">
      <c r="A41" s="1">
        <v>40</v>
      </c>
      <c r="B41" s="1">
        <v>6243</v>
      </c>
      <c r="C41" s="2">
        <v>44107.688414351855</v>
      </c>
      <c r="D41" s="2" t="str">
        <f>TEXT(USER_FEEDBACK[[#This Row],[Timestamp]],"MMM")</f>
        <v>Oct</v>
      </c>
      <c r="E41" s="2" t="str">
        <f>TEXT(USER_FEEDBACK[[#This Row],[Timestamp]],"YYYY")</f>
        <v>2020</v>
      </c>
      <c r="F41" s="7">
        <v>16</v>
      </c>
      <c r="G41" s="1" t="s">
        <v>7</v>
      </c>
      <c r="H41" s="1" t="s">
        <v>15</v>
      </c>
      <c r="I41" s="1">
        <f>VLOOKUP(USER_FEEDBACK[[#This Row],[User_ID]],APP_ANALYTICS[],4,FALSE)</f>
        <v>1</v>
      </c>
      <c r="J41" s="12">
        <f>VLOOKUP(USER_FEEDBACK[[#This Row],[User_ID]],APP_ANALYTICS[],5,FALSE)</f>
        <v>0.59</v>
      </c>
      <c r="K41" s="1">
        <f>VLOOKUP(USER_FEEDBACK[[#This Row],[User_ID]],APP_ANALYTICS[],6,FALSE)</f>
        <v>0</v>
      </c>
      <c r="L41" s="1">
        <f>VLOOKUP(USER_FEEDBACK[[#This Row],[User_ID]],APP_ANALYTICS[],7,FALSE)</f>
        <v>0.25</v>
      </c>
      <c r="M41" s="1">
        <f>VLOOKUP(USER_FEEDBACK[[#This Row],[User_ID]],USER_BEHA[],4,FALSE)</f>
        <v>298</v>
      </c>
      <c r="N41" s="1">
        <f>VLOOKUP(USER_FEEDBACK[[#This Row],[User_ID]],USER_BEHA[],5,FALSE)</f>
        <v>12</v>
      </c>
      <c r="O41" s="1">
        <f>VLOOKUP(USER_FEEDBACK[[#This Row],[User_ID]],USER_BEHA[],6,FALSE)</f>
        <v>3</v>
      </c>
      <c r="P41" s="1">
        <f>VLOOKUP(USER_FEEDBACK[[#This Row],[User_ID]],USER_BEHA[],7,FALSE)</f>
        <v>91</v>
      </c>
    </row>
    <row r="42" spans="1:16" x14ac:dyDescent="0.2">
      <c r="A42" s="1">
        <v>41</v>
      </c>
      <c r="B42" s="1">
        <v>6207</v>
      </c>
      <c r="C42" s="2">
        <v>43978.551805555559</v>
      </c>
      <c r="D42" s="2" t="str">
        <f>TEXT(USER_FEEDBACK[[#This Row],[Timestamp]],"MMM")</f>
        <v>May</v>
      </c>
      <c r="E42" s="2" t="str">
        <f>TEXT(USER_FEEDBACK[[#This Row],[Timestamp]],"YYYY")</f>
        <v>2020</v>
      </c>
      <c r="F42" s="7">
        <v>13</v>
      </c>
      <c r="G42" s="1" t="s">
        <v>7</v>
      </c>
      <c r="H42" s="1" t="s">
        <v>12</v>
      </c>
      <c r="I42" s="1">
        <f>VLOOKUP(USER_FEEDBACK[[#This Row],[User_ID]],APP_ANALYTICS[],4,FALSE)</f>
        <v>2</v>
      </c>
      <c r="J42" s="12">
        <f>VLOOKUP(USER_FEEDBACK[[#This Row],[User_ID]],APP_ANALYTICS[],5,FALSE)</f>
        <v>0.63</v>
      </c>
      <c r="K42" s="1">
        <f>VLOOKUP(USER_FEEDBACK[[#This Row],[User_ID]],APP_ANALYTICS[],6,FALSE)</f>
        <v>0.51</v>
      </c>
      <c r="L42" s="1">
        <f>VLOOKUP(USER_FEEDBACK[[#This Row],[User_ID]],APP_ANALYTICS[],7,FALSE)</f>
        <v>0.19</v>
      </c>
      <c r="M42" s="1">
        <f>VLOOKUP(USER_FEEDBACK[[#This Row],[User_ID]],USER_BEHA[],4,FALSE)</f>
        <v>677</v>
      </c>
      <c r="N42" s="1">
        <f>VLOOKUP(USER_FEEDBACK[[#This Row],[User_ID]],USER_BEHA[],5,FALSE)</f>
        <v>1</v>
      </c>
      <c r="O42" s="1">
        <f>VLOOKUP(USER_FEEDBACK[[#This Row],[User_ID]],USER_BEHA[],6,FALSE)</f>
        <v>3</v>
      </c>
      <c r="P42" s="1">
        <f>VLOOKUP(USER_FEEDBACK[[#This Row],[User_ID]],USER_BEHA[],7,FALSE)</f>
        <v>63</v>
      </c>
    </row>
    <row r="43" spans="1:16" x14ac:dyDescent="0.2">
      <c r="A43" s="1">
        <v>42</v>
      </c>
      <c r="B43" s="1">
        <v>4822</v>
      </c>
      <c r="C43" s="2">
        <v>44334.252534722225</v>
      </c>
      <c r="D43" s="2" t="str">
        <f>TEXT(USER_FEEDBACK[[#This Row],[Timestamp]],"MMM")</f>
        <v>May</v>
      </c>
      <c r="E43" s="2" t="str">
        <f>TEXT(USER_FEEDBACK[[#This Row],[Timestamp]],"YYYY")</f>
        <v>2021</v>
      </c>
      <c r="F43" s="7">
        <v>6</v>
      </c>
      <c r="G43" s="1" t="s">
        <v>9</v>
      </c>
      <c r="H43" s="1" t="s">
        <v>14</v>
      </c>
      <c r="I43" s="1">
        <f>VLOOKUP(USER_FEEDBACK[[#This Row],[User_ID]],APP_ANALYTICS[],4,FALSE)</f>
        <v>1</v>
      </c>
      <c r="J43" s="12">
        <f>VLOOKUP(USER_FEEDBACK[[#This Row],[User_ID]],APP_ANALYTICS[],5,FALSE)</f>
        <v>0.77</v>
      </c>
      <c r="K43" s="1">
        <f>VLOOKUP(USER_FEEDBACK[[#This Row],[User_ID]],APP_ANALYTICS[],6,FALSE)</f>
        <v>0.62</v>
      </c>
      <c r="L43" s="1">
        <f>VLOOKUP(USER_FEEDBACK[[#This Row],[User_ID]],APP_ANALYTICS[],7,FALSE)</f>
        <v>0.69</v>
      </c>
      <c r="M43" s="1">
        <f>VLOOKUP(USER_FEEDBACK[[#This Row],[User_ID]],USER_BEHA[],4,FALSE)</f>
        <v>239</v>
      </c>
      <c r="N43" s="1">
        <f>VLOOKUP(USER_FEEDBACK[[#This Row],[User_ID]],USER_BEHA[],5,FALSE)</f>
        <v>8</v>
      </c>
      <c r="O43" s="1">
        <f>VLOOKUP(USER_FEEDBACK[[#This Row],[User_ID]],USER_BEHA[],6,FALSE)</f>
        <v>4</v>
      </c>
      <c r="P43" s="1">
        <f>VLOOKUP(USER_FEEDBACK[[#This Row],[User_ID]],USER_BEHA[],7,FALSE)</f>
        <v>75</v>
      </c>
    </row>
    <row r="44" spans="1:16" x14ac:dyDescent="0.2">
      <c r="A44" s="1">
        <v>43</v>
      </c>
      <c r="B44" s="1">
        <v>4848</v>
      </c>
      <c r="C44" s="2">
        <v>44103.921099537038</v>
      </c>
      <c r="D44" s="2" t="str">
        <f>TEXT(USER_FEEDBACK[[#This Row],[Timestamp]],"MMM")</f>
        <v>Sep</v>
      </c>
      <c r="E44" s="2" t="str">
        <f>TEXT(USER_FEEDBACK[[#This Row],[Timestamp]],"YYYY")</f>
        <v>2020</v>
      </c>
      <c r="F44" s="7">
        <v>22</v>
      </c>
      <c r="G44" s="1" t="s">
        <v>7</v>
      </c>
      <c r="H44" s="1" t="s">
        <v>11</v>
      </c>
      <c r="I44" s="1">
        <f>VLOOKUP(USER_FEEDBACK[[#This Row],[User_ID]],APP_ANALYTICS[],4,FALSE)</f>
        <v>6</v>
      </c>
      <c r="J44" s="12">
        <f>VLOOKUP(USER_FEEDBACK[[#This Row],[User_ID]],APP_ANALYTICS[],5,FALSE)</f>
        <v>0.62</v>
      </c>
      <c r="K44" s="1">
        <f>VLOOKUP(USER_FEEDBACK[[#This Row],[User_ID]],APP_ANALYTICS[],6,FALSE)</f>
        <v>0.64</v>
      </c>
      <c r="L44" s="1">
        <f>VLOOKUP(USER_FEEDBACK[[#This Row],[User_ID]],APP_ANALYTICS[],7,FALSE)</f>
        <v>0.31</v>
      </c>
      <c r="M44" s="1">
        <f>VLOOKUP(USER_FEEDBACK[[#This Row],[User_ID]],USER_BEHA[],4,FALSE)</f>
        <v>1721</v>
      </c>
      <c r="N44" s="1">
        <f>VLOOKUP(USER_FEEDBACK[[#This Row],[User_ID]],USER_BEHA[],5,FALSE)</f>
        <v>16</v>
      </c>
      <c r="O44" s="1">
        <f>VLOOKUP(USER_FEEDBACK[[#This Row],[User_ID]],USER_BEHA[],6,FALSE)</f>
        <v>3</v>
      </c>
      <c r="P44" s="1">
        <f>VLOOKUP(USER_FEEDBACK[[#This Row],[User_ID]],USER_BEHA[],7,FALSE)</f>
        <v>22</v>
      </c>
    </row>
    <row r="45" spans="1:16" x14ac:dyDescent="0.2">
      <c r="A45" s="1">
        <v>44</v>
      </c>
      <c r="B45" s="1">
        <v>8406</v>
      </c>
      <c r="C45" s="2">
        <v>44302.671412037038</v>
      </c>
      <c r="D45" s="2" t="str">
        <f>TEXT(USER_FEEDBACK[[#This Row],[Timestamp]],"MMM")</f>
        <v>Apr</v>
      </c>
      <c r="E45" s="2" t="str">
        <f>TEXT(USER_FEEDBACK[[#This Row],[Timestamp]],"YYYY")</f>
        <v>2021</v>
      </c>
      <c r="F45" s="7">
        <v>16</v>
      </c>
      <c r="G45" s="1" t="s">
        <v>5</v>
      </c>
      <c r="H45" s="1" t="s">
        <v>12</v>
      </c>
      <c r="I45" s="1">
        <f>VLOOKUP(USER_FEEDBACK[[#This Row],[User_ID]],APP_ANALYTICS[],4,FALSE)</f>
        <v>3</v>
      </c>
      <c r="J45" s="12">
        <f>VLOOKUP(USER_FEEDBACK[[#This Row],[User_ID]],APP_ANALYTICS[],5,FALSE)</f>
        <v>0.16</v>
      </c>
      <c r="K45" s="1">
        <f>VLOOKUP(USER_FEEDBACK[[#This Row],[User_ID]],APP_ANALYTICS[],6,FALSE)</f>
        <v>0.57999999999999996</v>
      </c>
      <c r="L45" s="1">
        <f>VLOOKUP(USER_FEEDBACK[[#This Row],[User_ID]],APP_ANALYTICS[],7,FALSE)</f>
        <v>0.7</v>
      </c>
      <c r="M45" s="1">
        <f>VLOOKUP(USER_FEEDBACK[[#This Row],[User_ID]],USER_BEHA[],4,FALSE)</f>
        <v>279</v>
      </c>
      <c r="N45" s="1">
        <f>VLOOKUP(USER_FEEDBACK[[#This Row],[User_ID]],USER_BEHA[],5,FALSE)</f>
        <v>9</v>
      </c>
      <c r="O45" s="1">
        <f>VLOOKUP(USER_FEEDBACK[[#This Row],[User_ID]],USER_BEHA[],6,FALSE)</f>
        <v>2</v>
      </c>
      <c r="P45" s="1">
        <f>VLOOKUP(USER_FEEDBACK[[#This Row],[User_ID]],USER_BEHA[],7,FALSE)</f>
        <v>6</v>
      </c>
    </row>
    <row r="46" spans="1:16" x14ac:dyDescent="0.2">
      <c r="A46" s="1">
        <v>45</v>
      </c>
      <c r="B46" s="1">
        <v>5187</v>
      </c>
      <c r="C46" s="2">
        <v>44239.61886574074</v>
      </c>
      <c r="D46" s="2" t="str">
        <f>TEXT(USER_FEEDBACK[[#This Row],[Timestamp]],"MMM")</f>
        <v>Feb</v>
      </c>
      <c r="E46" s="2" t="str">
        <f>TEXT(USER_FEEDBACK[[#This Row],[Timestamp]],"YYYY")</f>
        <v>2021</v>
      </c>
      <c r="F46" s="7">
        <v>14</v>
      </c>
      <c r="G46" s="1" t="s">
        <v>5</v>
      </c>
      <c r="H46" s="1" t="s">
        <v>17</v>
      </c>
      <c r="I46" s="1">
        <f>VLOOKUP(USER_FEEDBACK[[#This Row],[User_ID]],APP_ANALYTICS[],4,FALSE)</f>
        <v>9</v>
      </c>
      <c r="J46" s="12">
        <f>VLOOKUP(USER_FEEDBACK[[#This Row],[User_ID]],APP_ANALYTICS[],5,FALSE)</f>
        <v>0.97</v>
      </c>
      <c r="K46" s="1">
        <f>VLOOKUP(USER_FEEDBACK[[#This Row],[User_ID]],APP_ANALYTICS[],6,FALSE)</f>
        <v>0.6</v>
      </c>
      <c r="L46" s="1">
        <f>VLOOKUP(USER_FEEDBACK[[#This Row],[User_ID]],APP_ANALYTICS[],7,FALSE)</f>
        <v>0.96</v>
      </c>
      <c r="M46" s="1">
        <f>VLOOKUP(USER_FEEDBACK[[#This Row],[User_ID]],USER_BEHA[],4,FALSE)</f>
        <v>882</v>
      </c>
      <c r="N46" s="1">
        <f>VLOOKUP(USER_FEEDBACK[[#This Row],[User_ID]],USER_BEHA[],5,FALSE)</f>
        <v>6</v>
      </c>
      <c r="O46" s="1">
        <f>VLOOKUP(USER_FEEDBACK[[#This Row],[User_ID]],USER_BEHA[],6,FALSE)</f>
        <v>3</v>
      </c>
      <c r="P46" s="1">
        <f>VLOOKUP(USER_FEEDBACK[[#This Row],[User_ID]],USER_BEHA[],7,FALSE)</f>
        <v>10</v>
      </c>
    </row>
    <row r="47" spans="1:16" x14ac:dyDescent="0.2">
      <c r="A47" s="1">
        <v>46</v>
      </c>
      <c r="B47" s="1">
        <v>3656</v>
      </c>
      <c r="C47" s="2">
        <v>44270.647800925923</v>
      </c>
      <c r="D47" s="2" t="str">
        <f>TEXT(USER_FEEDBACK[[#This Row],[Timestamp]],"MMM")</f>
        <v>Mar</v>
      </c>
      <c r="E47" s="2" t="str">
        <f>TEXT(USER_FEEDBACK[[#This Row],[Timestamp]],"YYYY")</f>
        <v>2021</v>
      </c>
      <c r="F47" s="7">
        <v>15</v>
      </c>
      <c r="G47" s="1" t="s">
        <v>7</v>
      </c>
      <c r="H47" s="1" t="s">
        <v>13</v>
      </c>
      <c r="I47" s="1">
        <f>VLOOKUP(USER_FEEDBACK[[#This Row],[User_ID]],APP_ANALYTICS[],4,FALSE)</f>
        <v>5</v>
      </c>
      <c r="J47" s="12">
        <f>VLOOKUP(USER_FEEDBACK[[#This Row],[User_ID]],APP_ANALYTICS[],5,FALSE)</f>
        <v>0.38</v>
      </c>
      <c r="K47" s="1">
        <f>VLOOKUP(USER_FEEDBACK[[#This Row],[User_ID]],APP_ANALYTICS[],6,FALSE)</f>
        <v>0.28000000000000003</v>
      </c>
      <c r="L47" s="1">
        <f>VLOOKUP(USER_FEEDBACK[[#This Row],[User_ID]],APP_ANALYTICS[],7,FALSE)</f>
        <v>0.71</v>
      </c>
      <c r="M47" s="1">
        <f>VLOOKUP(USER_FEEDBACK[[#This Row],[User_ID]],USER_BEHA[],4,FALSE)</f>
        <v>312</v>
      </c>
      <c r="N47" s="1">
        <f>VLOOKUP(USER_FEEDBACK[[#This Row],[User_ID]],USER_BEHA[],5,FALSE)</f>
        <v>12</v>
      </c>
      <c r="O47" s="1">
        <f>VLOOKUP(USER_FEEDBACK[[#This Row],[User_ID]],USER_BEHA[],6,FALSE)</f>
        <v>2</v>
      </c>
      <c r="P47" s="1">
        <f>VLOOKUP(USER_FEEDBACK[[#This Row],[User_ID]],USER_BEHA[],7,FALSE)</f>
        <v>38</v>
      </c>
    </row>
    <row r="48" spans="1:16" x14ac:dyDescent="0.2">
      <c r="A48" s="1">
        <v>47</v>
      </c>
      <c r="B48" s="1">
        <v>1523</v>
      </c>
      <c r="C48" s="2">
        <v>44425.022291666668</v>
      </c>
      <c r="D48" s="2" t="str">
        <f>TEXT(USER_FEEDBACK[[#This Row],[Timestamp]],"MMM")</f>
        <v>Aug</v>
      </c>
      <c r="E48" s="2" t="str">
        <f>TEXT(USER_FEEDBACK[[#This Row],[Timestamp]],"YYYY")</f>
        <v>2021</v>
      </c>
      <c r="F48" s="7">
        <v>0</v>
      </c>
      <c r="G48" s="1" t="s">
        <v>9</v>
      </c>
      <c r="H48" s="1" t="s">
        <v>16</v>
      </c>
      <c r="I48" s="1">
        <f>VLOOKUP(USER_FEEDBACK[[#This Row],[User_ID]],APP_ANALYTICS[],4,FALSE)</f>
        <v>1</v>
      </c>
      <c r="J48" s="12">
        <f>VLOOKUP(USER_FEEDBACK[[#This Row],[User_ID]],APP_ANALYTICS[],5,FALSE)</f>
        <v>0.9</v>
      </c>
      <c r="K48" s="1">
        <f>VLOOKUP(USER_FEEDBACK[[#This Row],[User_ID]],APP_ANALYTICS[],6,FALSE)</f>
        <v>0.82</v>
      </c>
      <c r="L48" s="1">
        <f>VLOOKUP(USER_FEEDBACK[[#This Row],[User_ID]],APP_ANALYTICS[],7,FALSE)</f>
        <v>0.71</v>
      </c>
      <c r="M48" s="1">
        <f>VLOOKUP(USER_FEEDBACK[[#This Row],[User_ID]],USER_BEHA[],4,FALSE)</f>
        <v>1764</v>
      </c>
      <c r="N48" s="1">
        <f>VLOOKUP(USER_FEEDBACK[[#This Row],[User_ID]],USER_BEHA[],5,FALSE)</f>
        <v>9</v>
      </c>
      <c r="O48" s="1">
        <f>VLOOKUP(USER_FEEDBACK[[#This Row],[User_ID]],USER_BEHA[],6,FALSE)</f>
        <v>5</v>
      </c>
      <c r="P48" s="1">
        <f>VLOOKUP(USER_FEEDBACK[[#This Row],[User_ID]],USER_BEHA[],7,FALSE)</f>
        <v>2</v>
      </c>
    </row>
    <row r="49" spans="1:16" x14ac:dyDescent="0.2">
      <c r="A49" s="1">
        <v>48</v>
      </c>
      <c r="B49" s="1">
        <v>2224</v>
      </c>
      <c r="C49" s="2">
        <v>43963.069884259261</v>
      </c>
      <c r="D49" s="2" t="str">
        <f>TEXT(USER_FEEDBACK[[#This Row],[Timestamp]],"MMM")</f>
        <v>May</v>
      </c>
      <c r="E49" s="2" t="str">
        <f>TEXT(USER_FEEDBACK[[#This Row],[Timestamp]],"YYYY")</f>
        <v>2020</v>
      </c>
      <c r="F49" s="7">
        <v>1</v>
      </c>
      <c r="G49" s="1" t="s">
        <v>5</v>
      </c>
      <c r="H49" s="1" t="s">
        <v>13</v>
      </c>
      <c r="I49" s="1">
        <f>VLOOKUP(USER_FEEDBACK[[#This Row],[User_ID]],APP_ANALYTICS[],4,FALSE)</f>
        <v>6</v>
      </c>
      <c r="J49" s="12">
        <f>VLOOKUP(USER_FEEDBACK[[#This Row],[User_ID]],APP_ANALYTICS[],5,FALSE)</f>
        <v>0.48</v>
      </c>
      <c r="K49" s="1">
        <f>VLOOKUP(USER_FEEDBACK[[#This Row],[User_ID]],APP_ANALYTICS[],6,FALSE)</f>
        <v>0.89</v>
      </c>
      <c r="L49" s="1">
        <f>VLOOKUP(USER_FEEDBACK[[#This Row],[User_ID]],APP_ANALYTICS[],7,FALSE)</f>
        <v>0.16</v>
      </c>
      <c r="M49" s="1">
        <f>VLOOKUP(USER_FEEDBACK[[#This Row],[User_ID]],USER_BEHA[],4,FALSE)</f>
        <v>850</v>
      </c>
      <c r="N49" s="1">
        <f>VLOOKUP(USER_FEEDBACK[[#This Row],[User_ID]],USER_BEHA[],5,FALSE)</f>
        <v>1</v>
      </c>
      <c r="O49" s="1">
        <f>VLOOKUP(USER_FEEDBACK[[#This Row],[User_ID]],USER_BEHA[],6,FALSE)</f>
        <v>1</v>
      </c>
      <c r="P49" s="1">
        <f>VLOOKUP(USER_FEEDBACK[[#This Row],[User_ID]],USER_BEHA[],7,FALSE)</f>
        <v>10</v>
      </c>
    </row>
    <row r="50" spans="1:16" x14ac:dyDescent="0.2">
      <c r="A50" s="1">
        <v>49</v>
      </c>
      <c r="B50" s="1">
        <v>4910</v>
      </c>
      <c r="C50" s="2">
        <v>44422.470520833333</v>
      </c>
      <c r="D50" s="2" t="str">
        <f>TEXT(USER_FEEDBACK[[#This Row],[Timestamp]],"MMM")</f>
        <v>Aug</v>
      </c>
      <c r="E50" s="2" t="str">
        <f>TEXT(USER_FEEDBACK[[#This Row],[Timestamp]],"YYYY")</f>
        <v>2021</v>
      </c>
      <c r="F50" s="7">
        <v>11</v>
      </c>
      <c r="G50" s="1" t="s">
        <v>5</v>
      </c>
      <c r="H50" s="1" t="s">
        <v>17</v>
      </c>
      <c r="I50" s="1">
        <f>VLOOKUP(USER_FEEDBACK[[#This Row],[User_ID]],APP_ANALYTICS[],4,FALSE)</f>
        <v>5</v>
      </c>
      <c r="J50" s="12">
        <f>VLOOKUP(USER_FEEDBACK[[#This Row],[User_ID]],APP_ANALYTICS[],5,FALSE)</f>
        <v>0.47</v>
      </c>
      <c r="K50" s="1">
        <f>VLOOKUP(USER_FEEDBACK[[#This Row],[User_ID]],APP_ANALYTICS[],6,FALSE)</f>
        <v>0</v>
      </c>
      <c r="L50" s="1">
        <f>VLOOKUP(USER_FEEDBACK[[#This Row],[User_ID]],APP_ANALYTICS[],7,FALSE)</f>
        <v>0.89</v>
      </c>
      <c r="M50" s="1">
        <f>VLOOKUP(USER_FEEDBACK[[#This Row],[User_ID]],USER_BEHA[],4,FALSE)</f>
        <v>725</v>
      </c>
      <c r="N50" s="1">
        <f>VLOOKUP(USER_FEEDBACK[[#This Row],[User_ID]],USER_BEHA[],5,FALSE)</f>
        <v>11</v>
      </c>
      <c r="O50" s="1">
        <f>VLOOKUP(USER_FEEDBACK[[#This Row],[User_ID]],USER_BEHA[],6,FALSE)</f>
        <v>3</v>
      </c>
      <c r="P50" s="1">
        <f>VLOOKUP(USER_FEEDBACK[[#This Row],[User_ID]],USER_BEHA[],7,FALSE)</f>
        <v>94</v>
      </c>
    </row>
    <row r="51" spans="1:16" x14ac:dyDescent="0.2">
      <c r="A51" s="1">
        <v>50</v>
      </c>
      <c r="B51" s="1">
        <v>6775</v>
      </c>
      <c r="C51" s="2">
        <v>45043.186099537037</v>
      </c>
      <c r="D51" s="2" t="str">
        <f>TEXT(USER_FEEDBACK[[#This Row],[Timestamp]],"MMM")</f>
        <v>Apr</v>
      </c>
      <c r="E51" s="2" t="str">
        <f>TEXT(USER_FEEDBACK[[#This Row],[Timestamp]],"YYYY")</f>
        <v>2023</v>
      </c>
      <c r="F51" s="7">
        <v>4</v>
      </c>
      <c r="G51" s="1" t="s">
        <v>5</v>
      </c>
      <c r="H51" s="1" t="s">
        <v>13</v>
      </c>
      <c r="I51" s="1">
        <f>VLOOKUP(USER_FEEDBACK[[#This Row],[User_ID]],APP_ANALYTICS[],4,FALSE)</f>
        <v>3</v>
      </c>
      <c r="J51" s="12">
        <f>VLOOKUP(USER_FEEDBACK[[#This Row],[User_ID]],APP_ANALYTICS[],5,FALSE)</f>
        <v>0.6</v>
      </c>
      <c r="K51" s="1">
        <f>VLOOKUP(USER_FEEDBACK[[#This Row],[User_ID]],APP_ANALYTICS[],6,FALSE)</f>
        <v>0.95</v>
      </c>
      <c r="L51" s="1">
        <f>VLOOKUP(USER_FEEDBACK[[#This Row],[User_ID]],APP_ANALYTICS[],7,FALSE)</f>
        <v>0.52</v>
      </c>
      <c r="M51" s="1">
        <f>VLOOKUP(USER_FEEDBACK[[#This Row],[User_ID]],USER_BEHA[],4,FALSE)</f>
        <v>206</v>
      </c>
      <c r="N51" s="1">
        <f>VLOOKUP(USER_FEEDBACK[[#This Row],[User_ID]],USER_BEHA[],5,FALSE)</f>
        <v>5</v>
      </c>
      <c r="O51" s="1">
        <f>VLOOKUP(USER_FEEDBACK[[#This Row],[User_ID]],USER_BEHA[],6,FALSE)</f>
        <v>4</v>
      </c>
      <c r="P51" s="1">
        <f>VLOOKUP(USER_FEEDBACK[[#This Row],[User_ID]],USER_BEHA[],7,FALSE)</f>
        <v>57</v>
      </c>
    </row>
    <row r="52" spans="1:16" x14ac:dyDescent="0.2">
      <c r="A52" s="1">
        <v>51</v>
      </c>
      <c r="B52" s="1">
        <v>8716</v>
      </c>
      <c r="C52" s="2">
        <v>44162.855520833335</v>
      </c>
      <c r="D52" s="2" t="str">
        <f>TEXT(USER_FEEDBACK[[#This Row],[Timestamp]],"MMM")</f>
        <v>Nov</v>
      </c>
      <c r="E52" s="2" t="str">
        <f>TEXT(USER_FEEDBACK[[#This Row],[Timestamp]],"YYYY")</f>
        <v>2020</v>
      </c>
      <c r="F52" s="7">
        <v>20</v>
      </c>
      <c r="G52" s="1" t="s">
        <v>7</v>
      </c>
      <c r="H52" s="1" t="s">
        <v>13</v>
      </c>
      <c r="I52" s="1">
        <f>VLOOKUP(USER_FEEDBACK[[#This Row],[User_ID]],APP_ANALYTICS[],4,FALSE)</f>
        <v>7</v>
      </c>
      <c r="J52" s="12">
        <f>VLOOKUP(USER_FEEDBACK[[#This Row],[User_ID]],APP_ANALYTICS[],5,FALSE)</f>
        <v>0.56999999999999995</v>
      </c>
      <c r="K52" s="1">
        <f>VLOOKUP(USER_FEEDBACK[[#This Row],[User_ID]],APP_ANALYTICS[],6,FALSE)</f>
        <v>0.44</v>
      </c>
      <c r="L52" s="1">
        <f>VLOOKUP(USER_FEEDBACK[[#This Row],[User_ID]],APP_ANALYTICS[],7,FALSE)</f>
        <v>0.83</v>
      </c>
      <c r="M52" s="1">
        <f>VLOOKUP(USER_FEEDBACK[[#This Row],[User_ID]],USER_BEHA[],4,FALSE)</f>
        <v>752</v>
      </c>
      <c r="N52" s="1">
        <f>VLOOKUP(USER_FEEDBACK[[#This Row],[User_ID]],USER_BEHA[],5,FALSE)</f>
        <v>8</v>
      </c>
      <c r="O52" s="1">
        <f>VLOOKUP(USER_FEEDBACK[[#This Row],[User_ID]],USER_BEHA[],6,FALSE)</f>
        <v>2</v>
      </c>
      <c r="P52" s="1">
        <f>VLOOKUP(USER_FEEDBACK[[#This Row],[User_ID]],USER_BEHA[],7,FALSE)</f>
        <v>50</v>
      </c>
    </row>
    <row r="53" spans="1:16" x14ac:dyDescent="0.2">
      <c r="A53" s="1">
        <v>52</v>
      </c>
      <c r="B53" s="1">
        <v>5673</v>
      </c>
      <c r="C53" s="2">
        <v>44767.189467592594</v>
      </c>
      <c r="D53" s="2" t="str">
        <f>TEXT(USER_FEEDBACK[[#This Row],[Timestamp]],"MMM")</f>
        <v>Jul</v>
      </c>
      <c r="E53" s="2" t="str">
        <f>TEXT(USER_FEEDBACK[[#This Row],[Timestamp]],"YYYY")</f>
        <v>2022</v>
      </c>
      <c r="F53" s="7">
        <v>4</v>
      </c>
      <c r="G53" s="1" t="s">
        <v>5</v>
      </c>
      <c r="H53" s="1" t="s">
        <v>11</v>
      </c>
      <c r="I53" s="1">
        <f>VLOOKUP(USER_FEEDBACK[[#This Row],[User_ID]],APP_ANALYTICS[],4,FALSE)</f>
        <v>8</v>
      </c>
      <c r="J53" s="12">
        <f>VLOOKUP(USER_FEEDBACK[[#This Row],[User_ID]],APP_ANALYTICS[],5,FALSE)</f>
        <v>0.72</v>
      </c>
      <c r="K53" s="1">
        <f>VLOOKUP(USER_FEEDBACK[[#This Row],[User_ID]],APP_ANALYTICS[],6,FALSE)</f>
        <v>0.57999999999999996</v>
      </c>
      <c r="L53" s="1">
        <f>VLOOKUP(USER_FEEDBACK[[#This Row],[User_ID]],APP_ANALYTICS[],7,FALSE)</f>
        <v>0.78</v>
      </c>
      <c r="M53" s="1">
        <f>VLOOKUP(USER_FEEDBACK[[#This Row],[User_ID]],USER_BEHA[],4,FALSE)</f>
        <v>614</v>
      </c>
      <c r="N53" s="1">
        <f>VLOOKUP(USER_FEEDBACK[[#This Row],[User_ID]],USER_BEHA[],5,FALSE)</f>
        <v>6</v>
      </c>
      <c r="O53" s="1">
        <f>VLOOKUP(USER_FEEDBACK[[#This Row],[User_ID]],USER_BEHA[],6,FALSE)</f>
        <v>1</v>
      </c>
      <c r="P53" s="1">
        <f>VLOOKUP(USER_FEEDBACK[[#This Row],[User_ID]],USER_BEHA[],7,FALSE)</f>
        <v>10</v>
      </c>
    </row>
    <row r="54" spans="1:16" x14ac:dyDescent="0.2">
      <c r="A54" s="1">
        <v>53</v>
      </c>
      <c r="B54" s="1">
        <v>6170</v>
      </c>
      <c r="C54" s="2">
        <v>43980.756840277776</v>
      </c>
      <c r="D54" s="2" t="str">
        <f>TEXT(USER_FEEDBACK[[#This Row],[Timestamp]],"MMM")</f>
        <v>May</v>
      </c>
      <c r="E54" s="2" t="str">
        <f>TEXT(USER_FEEDBACK[[#This Row],[Timestamp]],"YYYY")</f>
        <v>2020</v>
      </c>
      <c r="F54" s="7">
        <v>18</v>
      </c>
      <c r="G54" s="1" t="s">
        <v>9</v>
      </c>
      <c r="H54" s="1" t="s">
        <v>12</v>
      </c>
      <c r="I54" s="1">
        <f>VLOOKUP(USER_FEEDBACK[[#This Row],[User_ID]],APP_ANALYTICS[],4,FALSE)</f>
        <v>3</v>
      </c>
      <c r="J54" s="12">
        <f>VLOOKUP(USER_FEEDBACK[[#This Row],[User_ID]],APP_ANALYTICS[],5,FALSE)</f>
        <v>0.78</v>
      </c>
      <c r="K54" s="1">
        <f>VLOOKUP(USER_FEEDBACK[[#This Row],[User_ID]],APP_ANALYTICS[],6,FALSE)</f>
        <v>0.53</v>
      </c>
      <c r="L54" s="1">
        <f>VLOOKUP(USER_FEEDBACK[[#This Row],[User_ID]],APP_ANALYTICS[],7,FALSE)</f>
        <v>0.97</v>
      </c>
      <c r="M54" s="1">
        <f>VLOOKUP(USER_FEEDBACK[[#This Row],[User_ID]],USER_BEHA[],4,FALSE)</f>
        <v>414</v>
      </c>
      <c r="N54" s="1">
        <f>VLOOKUP(USER_FEEDBACK[[#This Row],[User_ID]],USER_BEHA[],5,FALSE)</f>
        <v>14</v>
      </c>
      <c r="O54" s="1">
        <f>VLOOKUP(USER_FEEDBACK[[#This Row],[User_ID]],USER_BEHA[],6,FALSE)</f>
        <v>4</v>
      </c>
      <c r="P54" s="1">
        <f>VLOOKUP(USER_FEEDBACK[[#This Row],[User_ID]],USER_BEHA[],7,FALSE)</f>
        <v>51</v>
      </c>
    </row>
    <row r="55" spans="1:16" x14ac:dyDescent="0.2">
      <c r="A55" s="1">
        <v>54</v>
      </c>
      <c r="B55" s="1">
        <v>4999</v>
      </c>
      <c r="C55" s="2">
        <v>44597.699224537035</v>
      </c>
      <c r="D55" s="2" t="str">
        <f>TEXT(USER_FEEDBACK[[#This Row],[Timestamp]],"MMM")</f>
        <v>Feb</v>
      </c>
      <c r="E55" s="2" t="str">
        <f>TEXT(USER_FEEDBACK[[#This Row],[Timestamp]],"YYYY")</f>
        <v>2022</v>
      </c>
      <c r="F55" s="7">
        <v>16</v>
      </c>
      <c r="G55" s="1" t="s">
        <v>5</v>
      </c>
      <c r="H55" s="1" t="s">
        <v>12</v>
      </c>
      <c r="I55" s="1">
        <f>VLOOKUP(USER_FEEDBACK[[#This Row],[User_ID]],APP_ANALYTICS[],4,FALSE)</f>
        <v>10</v>
      </c>
      <c r="J55" s="12">
        <f>VLOOKUP(USER_FEEDBACK[[#This Row],[User_ID]],APP_ANALYTICS[],5,FALSE)</f>
        <v>0.28000000000000003</v>
      </c>
      <c r="K55" s="1">
        <f>VLOOKUP(USER_FEEDBACK[[#This Row],[User_ID]],APP_ANALYTICS[],6,FALSE)</f>
        <v>0.24</v>
      </c>
      <c r="L55" s="1">
        <f>VLOOKUP(USER_FEEDBACK[[#This Row],[User_ID]],APP_ANALYTICS[],7,FALSE)</f>
        <v>0.73</v>
      </c>
      <c r="M55" s="1">
        <f>VLOOKUP(USER_FEEDBACK[[#This Row],[User_ID]],USER_BEHA[],4,FALSE)</f>
        <v>472</v>
      </c>
      <c r="N55" s="1">
        <f>VLOOKUP(USER_FEEDBACK[[#This Row],[User_ID]],USER_BEHA[],5,FALSE)</f>
        <v>14</v>
      </c>
      <c r="O55" s="1">
        <f>VLOOKUP(USER_FEEDBACK[[#This Row],[User_ID]],USER_BEHA[],6,FALSE)</f>
        <v>2</v>
      </c>
      <c r="P55" s="1">
        <f>VLOOKUP(USER_FEEDBACK[[#This Row],[User_ID]],USER_BEHA[],7,FALSE)</f>
        <v>92</v>
      </c>
    </row>
    <row r="56" spans="1:16" x14ac:dyDescent="0.2">
      <c r="A56" s="1">
        <v>55</v>
      </c>
      <c r="B56" s="1">
        <v>8675</v>
      </c>
      <c r="C56" s="2">
        <v>44254.378263888888</v>
      </c>
      <c r="D56" s="2" t="str">
        <f>TEXT(USER_FEEDBACK[[#This Row],[Timestamp]],"MMM")</f>
        <v>Feb</v>
      </c>
      <c r="E56" s="2" t="str">
        <f>TEXT(USER_FEEDBACK[[#This Row],[Timestamp]],"YYYY")</f>
        <v>2021</v>
      </c>
      <c r="F56" s="7">
        <v>9</v>
      </c>
      <c r="G56" s="1" t="s">
        <v>7</v>
      </c>
      <c r="H56" s="1" t="s">
        <v>8</v>
      </c>
      <c r="I56" s="1">
        <f>VLOOKUP(USER_FEEDBACK[[#This Row],[User_ID]],APP_ANALYTICS[],4,FALSE)</f>
        <v>9</v>
      </c>
      <c r="J56" s="12">
        <f>VLOOKUP(USER_FEEDBACK[[#This Row],[User_ID]],APP_ANALYTICS[],5,FALSE)</f>
        <v>0.7</v>
      </c>
      <c r="K56" s="1">
        <f>VLOOKUP(USER_FEEDBACK[[#This Row],[User_ID]],APP_ANALYTICS[],6,FALSE)</f>
        <v>0.85</v>
      </c>
      <c r="L56" s="1">
        <f>VLOOKUP(USER_FEEDBACK[[#This Row],[User_ID]],APP_ANALYTICS[],7,FALSE)</f>
        <v>0.53</v>
      </c>
      <c r="M56" s="1">
        <f>VLOOKUP(USER_FEEDBACK[[#This Row],[User_ID]],USER_BEHA[],4,FALSE)</f>
        <v>1481</v>
      </c>
      <c r="N56" s="1">
        <f>VLOOKUP(USER_FEEDBACK[[#This Row],[User_ID]],USER_BEHA[],5,FALSE)</f>
        <v>19</v>
      </c>
      <c r="O56" s="1">
        <f>VLOOKUP(USER_FEEDBACK[[#This Row],[User_ID]],USER_BEHA[],6,FALSE)</f>
        <v>0</v>
      </c>
      <c r="P56" s="1">
        <f>VLOOKUP(USER_FEEDBACK[[#This Row],[User_ID]],USER_BEHA[],7,FALSE)</f>
        <v>41</v>
      </c>
    </row>
    <row r="57" spans="1:16" x14ac:dyDescent="0.2">
      <c r="A57" s="1">
        <v>56</v>
      </c>
      <c r="B57" s="1">
        <v>8451</v>
      </c>
      <c r="C57" s="2">
        <v>45088.531111111108</v>
      </c>
      <c r="D57" s="2" t="str">
        <f>TEXT(USER_FEEDBACK[[#This Row],[Timestamp]],"MMM")</f>
        <v>Jun</v>
      </c>
      <c r="E57" s="2" t="str">
        <f>TEXT(USER_FEEDBACK[[#This Row],[Timestamp]],"YYYY")</f>
        <v>2023</v>
      </c>
      <c r="F57" s="7">
        <v>12</v>
      </c>
      <c r="G57" s="1" t="s">
        <v>7</v>
      </c>
      <c r="H57" s="1" t="s">
        <v>14</v>
      </c>
      <c r="I57" s="1">
        <f>VLOOKUP(USER_FEEDBACK[[#This Row],[User_ID]],APP_ANALYTICS[],4,FALSE)</f>
        <v>3</v>
      </c>
      <c r="J57" s="12">
        <f>VLOOKUP(USER_FEEDBACK[[#This Row],[User_ID]],APP_ANALYTICS[],5,FALSE)</f>
        <v>0.32</v>
      </c>
      <c r="K57" s="1">
        <f>VLOOKUP(USER_FEEDBACK[[#This Row],[User_ID]],APP_ANALYTICS[],6,FALSE)</f>
        <v>0.06</v>
      </c>
      <c r="L57" s="1">
        <f>VLOOKUP(USER_FEEDBACK[[#This Row],[User_ID]],APP_ANALYTICS[],7,FALSE)</f>
        <v>0.12</v>
      </c>
      <c r="M57" s="1">
        <f>VLOOKUP(USER_FEEDBACK[[#This Row],[User_ID]],USER_BEHA[],4,FALSE)</f>
        <v>586</v>
      </c>
      <c r="N57" s="1">
        <f>VLOOKUP(USER_FEEDBACK[[#This Row],[User_ID]],USER_BEHA[],5,FALSE)</f>
        <v>12</v>
      </c>
      <c r="O57" s="1">
        <f>VLOOKUP(USER_FEEDBACK[[#This Row],[User_ID]],USER_BEHA[],6,FALSE)</f>
        <v>3</v>
      </c>
      <c r="P57" s="1">
        <f>VLOOKUP(USER_FEEDBACK[[#This Row],[User_ID]],USER_BEHA[],7,FALSE)</f>
        <v>81</v>
      </c>
    </row>
    <row r="58" spans="1:16" x14ac:dyDescent="0.2">
      <c r="A58" s="1">
        <v>57</v>
      </c>
      <c r="B58" s="1">
        <v>5489</v>
      </c>
      <c r="C58" s="2">
        <v>44246.547430555554</v>
      </c>
      <c r="D58" s="2" t="str">
        <f>TEXT(USER_FEEDBACK[[#This Row],[Timestamp]],"MMM")</f>
        <v>Feb</v>
      </c>
      <c r="E58" s="2" t="str">
        <f>TEXT(USER_FEEDBACK[[#This Row],[Timestamp]],"YYYY")</f>
        <v>2021</v>
      </c>
      <c r="F58" s="7">
        <v>13</v>
      </c>
      <c r="G58" s="1" t="s">
        <v>9</v>
      </c>
      <c r="H58" s="1" t="s">
        <v>8</v>
      </c>
      <c r="I58" s="1">
        <f>VLOOKUP(USER_FEEDBACK[[#This Row],[User_ID]],APP_ANALYTICS[],4,FALSE)</f>
        <v>3</v>
      </c>
      <c r="J58" s="12">
        <f>VLOOKUP(USER_FEEDBACK[[#This Row],[User_ID]],APP_ANALYTICS[],5,FALSE)</f>
        <v>0.78</v>
      </c>
      <c r="K58" s="1">
        <f>VLOOKUP(USER_FEEDBACK[[#This Row],[User_ID]],APP_ANALYTICS[],6,FALSE)</f>
        <v>0.08</v>
      </c>
      <c r="L58" s="1">
        <f>VLOOKUP(USER_FEEDBACK[[#This Row],[User_ID]],APP_ANALYTICS[],7,FALSE)</f>
        <v>0.86</v>
      </c>
      <c r="M58" s="1">
        <f>VLOOKUP(USER_FEEDBACK[[#This Row],[User_ID]],USER_BEHA[],4,FALSE)</f>
        <v>1043</v>
      </c>
      <c r="N58" s="1">
        <f>VLOOKUP(USER_FEEDBACK[[#This Row],[User_ID]],USER_BEHA[],5,FALSE)</f>
        <v>17</v>
      </c>
      <c r="O58" s="1">
        <f>VLOOKUP(USER_FEEDBACK[[#This Row],[User_ID]],USER_BEHA[],6,FALSE)</f>
        <v>1</v>
      </c>
      <c r="P58" s="1">
        <f>VLOOKUP(USER_FEEDBACK[[#This Row],[User_ID]],USER_BEHA[],7,FALSE)</f>
        <v>79</v>
      </c>
    </row>
    <row r="59" spans="1:16" x14ac:dyDescent="0.2">
      <c r="A59" s="1">
        <v>58</v>
      </c>
      <c r="B59" s="1">
        <v>3561</v>
      </c>
      <c r="C59" s="2">
        <v>44512.742164351854</v>
      </c>
      <c r="D59" s="2" t="str">
        <f>TEXT(USER_FEEDBACK[[#This Row],[Timestamp]],"MMM")</f>
        <v>Nov</v>
      </c>
      <c r="E59" s="2" t="str">
        <f>TEXT(USER_FEEDBACK[[#This Row],[Timestamp]],"YYYY")</f>
        <v>2021</v>
      </c>
      <c r="F59" s="7">
        <v>17</v>
      </c>
      <c r="G59" s="1" t="s">
        <v>9</v>
      </c>
      <c r="H59" s="1" t="s">
        <v>6</v>
      </c>
      <c r="I59" s="1">
        <f>VLOOKUP(USER_FEEDBACK[[#This Row],[User_ID]],APP_ANALYTICS[],4,FALSE)</f>
        <v>1</v>
      </c>
      <c r="J59" s="12">
        <f>VLOOKUP(USER_FEEDBACK[[#This Row],[User_ID]],APP_ANALYTICS[],5,FALSE)</f>
        <v>0.49</v>
      </c>
      <c r="K59" s="1">
        <f>VLOOKUP(USER_FEEDBACK[[#This Row],[User_ID]],APP_ANALYTICS[],6,FALSE)</f>
        <v>0.35</v>
      </c>
      <c r="L59" s="1">
        <f>VLOOKUP(USER_FEEDBACK[[#This Row],[User_ID]],APP_ANALYTICS[],7,FALSE)</f>
        <v>0.12</v>
      </c>
      <c r="M59" s="1">
        <f>VLOOKUP(USER_FEEDBACK[[#This Row],[User_ID]],USER_BEHA[],4,FALSE)</f>
        <v>1422</v>
      </c>
      <c r="N59" s="1">
        <f>VLOOKUP(USER_FEEDBACK[[#This Row],[User_ID]],USER_BEHA[],5,FALSE)</f>
        <v>20</v>
      </c>
      <c r="O59" s="1">
        <f>VLOOKUP(USER_FEEDBACK[[#This Row],[User_ID]],USER_BEHA[],6,FALSE)</f>
        <v>3</v>
      </c>
      <c r="P59" s="1">
        <f>VLOOKUP(USER_FEEDBACK[[#This Row],[User_ID]],USER_BEHA[],7,FALSE)</f>
        <v>82</v>
      </c>
    </row>
    <row r="60" spans="1:16" x14ac:dyDescent="0.2">
      <c r="A60" s="1">
        <v>59</v>
      </c>
      <c r="B60" s="1">
        <v>8938</v>
      </c>
      <c r="C60" s="2">
        <v>44843.054930555554</v>
      </c>
      <c r="D60" s="2" t="str">
        <f>TEXT(USER_FEEDBACK[[#This Row],[Timestamp]],"MMM")</f>
        <v>Oct</v>
      </c>
      <c r="E60" s="2" t="str">
        <f>TEXT(USER_FEEDBACK[[#This Row],[Timestamp]],"YYYY")</f>
        <v>2022</v>
      </c>
      <c r="F60" s="7">
        <v>1</v>
      </c>
      <c r="G60" s="1" t="s">
        <v>5</v>
      </c>
      <c r="H60" s="1" t="s">
        <v>8</v>
      </c>
      <c r="I60" s="1">
        <f>VLOOKUP(USER_FEEDBACK[[#This Row],[User_ID]],APP_ANALYTICS[],4,FALSE)</f>
        <v>1</v>
      </c>
      <c r="J60" s="12">
        <f>VLOOKUP(USER_FEEDBACK[[#This Row],[User_ID]],APP_ANALYTICS[],5,FALSE)</f>
        <v>0.64</v>
      </c>
      <c r="K60" s="1">
        <f>VLOOKUP(USER_FEEDBACK[[#This Row],[User_ID]],APP_ANALYTICS[],6,FALSE)</f>
        <v>0.56999999999999995</v>
      </c>
      <c r="L60" s="1">
        <f>VLOOKUP(USER_FEEDBACK[[#This Row],[User_ID]],APP_ANALYTICS[],7,FALSE)</f>
        <v>0.14000000000000001</v>
      </c>
      <c r="M60" s="1">
        <f>VLOOKUP(USER_FEEDBACK[[#This Row],[User_ID]],USER_BEHA[],4,FALSE)</f>
        <v>564</v>
      </c>
      <c r="N60" s="1">
        <f>VLOOKUP(USER_FEEDBACK[[#This Row],[User_ID]],USER_BEHA[],5,FALSE)</f>
        <v>6</v>
      </c>
      <c r="O60" s="1">
        <f>VLOOKUP(USER_FEEDBACK[[#This Row],[User_ID]],USER_BEHA[],6,FALSE)</f>
        <v>5</v>
      </c>
      <c r="P60" s="1">
        <f>VLOOKUP(USER_FEEDBACK[[#This Row],[User_ID]],USER_BEHA[],7,FALSE)</f>
        <v>69</v>
      </c>
    </row>
    <row r="61" spans="1:16" x14ac:dyDescent="0.2">
      <c r="A61" s="1">
        <v>60</v>
      </c>
      <c r="B61" s="1">
        <v>1966</v>
      </c>
      <c r="C61" s="2">
        <v>44653.289664351854</v>
      </c>
      <c r="D61" s="2" t="str">
        <f>TEXT(USER_FEEDBACK[[#This Row],[Timestamp]],"MMM")</f>
        <v>Apr</v>
      </c>
      <c r="E61" s="2" t="str">
        <f>TEXT(USER_FEEDBACK[[#This Row],[Timestamp]],"YYYY")</f>
        <v>2022</v>
      </c>
      <c r="F61" s="7">
        <v>6</v>
      </c>
      <c r="G61" s="1" t="s">
        <v>7</v>
      </c>
      <c r="H61" s="1" t="s">
        <v>13</v>
      </c>
      <c r="I61" s="1">
        <f>VLOOKUP(USER_FEEDBACK[[#This Row],[User_ID]],APP_ANALYTICS[],4,FALSE)</f>
        <v>5</v>
      </c>
      <c r="J61" s="12">
        <f>VLOOKUP(USER_FEEDBACK[[#This Row],[User_ID]],APP_ANALYTICS[],5,FALSE)</f>
        <v>0.11</v>
      </c>
      <c r="K61" s="1">
        <f>VLOOKUP(USER_FEEDBACK[[#This Row],[User_ID]],APP_ANALYTICS[],6,FALSE)</f>
        <v>0.89</v>
      </c>
      <c r="L61" s="1">
        <f>VLOOKUP(USER_FEEDBACK[[#This Row],[User_ID]],APP_ANALYTICS[],7,FALSE)</f>
        <v>0.7</v>
      </c>
      <c r="M61" s="1">
        <f>VLOOKUP(USER_FEEDBACK[[#This Row],[User_ID]],USER_BEHA[],4,FALSE)</f>
        <v>154</v>
      </c>
      <c r="N61" s="1">
        <f>VLOOKUP(USER_FEEDBACK[[#This Row],[User_ID]],USER_BEHA[],5,FALSE)</f>
        <v>12</v>
      </c>
      <c r="O61" s="1">
        <f>VLOOKUP(USER_FEEDBACK[[#This Row],[User_ID]],USER_BEHA[],6,FALSE)</f>
        <v>0</v>
      </c>
      <c r="P61" s="1">
        <f>VLOOKUP(USER_FEEDBACK[[#This Row],[User_ID]],USER_BEHA[],7,FALSE)</f>
        <v>4</v>
      </c>
    </row>
    <row r="62" spans="1:16" x14ac:dyDescent="0.2">
      <c r="A62" s="1">
        <v>61</v>
      </c>
      <c r="B62" s="1">
        <v>9268</v>
      </c>
      <c r="C62" s="2">
        <v>44902.029675925929</v>
      </c>
      <c r="D62" s="2" t="str">
        <f>TEXT(USER_FEEDBACK[[#This Row],[Timestamp]],"MMM")</f>
        <v>Dec</v>
      </c>
      <c r="E62" s="2" t="str">
        <f>TEXT(USER_FEEDBACK[[#This Row],[Timestamp]],"YYYY")</f>
        <v>2022</v>
      </c>
      <c r="F62" s="7">
        <v>0</v>
      </c>
      <c r="G62" s="1" t="s">
        <v>5</v>
      </c>
      <c r="H62" s="1" t="s">
        <v>17</v>
      </c>
      <c r="I62" s="1">
        <f>VLOOKUP(USER_FEEDBACK[[#This Row],[User_ID]],APP_ANALYTICS[],4,FALSE)</f>
        <v>1</v>
      </c>
      <c r="J62" s="12">
        <f>VLOOKUP(USER_FEEDBACK[[#This Row],[User_ID]],APP_ANALYTICS[],5,FALSE)</f>
        <v>0.79</v>
      </c>
      <c r="K62" s="1">
        <f>VLOOKUP(USER_FEEDBACK[[#This Row],[User_ID]],APP_ANALYTICS[],6,FALSE)</f>
        <v>0.51</v>
      </c>
      <c r="L62" s="1">
        <f>VLOOKUP(USER_FEEDBACK[[#This Row],[User_ID]],APP_ANALYTICS[],7,FALSE)</f>
        <v>0.86</v>
      </c>
      <c r="M62" s="1">
        <f>VLOOKUP(USER_FEEDBACK[[#This Row],[User_ID]],USER_BEHA[],4,FALSE)</f>
        <v>386</v>
      </c>
      <c r="N62" s="1">
        <f>VLOOKUP(USER_FEEDBACK[[#This Row],[User_ID]],USER_BEHA[],5,FALSE)</f>
        <v>18</v>
      </c>
      <c r="O62" s="1">
        <f>VLOOKUP(USER_FEEDBACK[[#This Row],[User_ID]],USER_BEHA[],6,FALSE)</f>
        <v>3</v>
      </c>
      <c r="P62" s="1">
        <f>VLOOKUP(USER_FEEDBACK[[#This Row],[User_ID]],USER_BEHA[],7,FALSE)</f>
        <v>44</v>
      </c>
    </row>
    <row r="63" spans="1:16" x14ac:dyDescent="0.2">
      <c r="A63" s="1">
        <v>62</v>
      </c>
      <c r="B63" s="1">
        <v>8651</v>
      </c>
      <c r="C63" s="2">
        <v>45081.20621527778</v>
      </c>
      <c r="D63" s="2" t="str">
        <f>TEXT(USER_FEEDBACK[[#This Row],[Timestamp]],"MMM")</f>
        <v>Jun</v>
      </c>
      <c r="E63" s="2" t="str">
        <f>TEXT(USER_FEEDBACK[[#This Row],[Timestamp]],"YYYY")</f>
        <v>2023</v>
      </c>
      <c r="F63" s="7">
        <v>4</v>
      </c>
      <c r="G63" s="1" t="s">
        <v>5</v>
      </c>
      <c r="H63" s="1" t="s">
        <v>13</v>
      </c>
      <c r="I63" s="1">
        <f>VLOOKUP(USER_FEEDBACK[[#This Row],[User_ID]],APP_ANALYTICS[],4,FALSE)</f>
        <v>7</v>
      </c>
      <c r="J63" s="12">
        <f>VLOOKUP(USER_FEEDBACK[[#This Row],[User_ID]],APP_ANALYTICS[],5,FALSE)</f>
        <v>0.42</v>
      </c>
      <c r="K63" s="1">
        <f>VLOOKUP(USER_FEEDBACK[[#This Row],[User_ID]],APP_ANALYTICS[],6,FALSE)</f>
        <v>0.46</v>
      </c>
      <c r="L63" s="1">
        <f>VLOOKUP(USER_FEEDBACK[[#This Row],[User_ID]],APP_ANALYTICS[],7,FALSE)</f>
        <v>0.57999999999999996</v>
      </c>
      <c r="M63" s="1">
        <f>VLOOKUP(USER_FEEDBACK[[#This Row],[User_ID]],USER_BEHA[],4,FALSE)</f>
        <v>157</v>
      </c>
      <c r="N63" s="1">
        <f>VLOOKUP(USER_FEEDBACK[[#This Row],[User_ID]],USER_BEHA[],5,FALSE)</f>
        <v>5</v>
      </c>
      <c r="O63" s="1">
        <f>VLOOKUP(USER_FEEDBACK[[#This Row],[User_ID]],USER_BEHA[],6,FALSE)</f>
        <v>2</v>
      </c>
      <c r="P63" s="1">
        <f>VLOOKUP(USER_FEEDBACK[[#This Row],[User_ID]],USER_BEHA[],7,FALSE)</f>
        <v>27</v>
      </c>
    </row>
    <row r="64" spans="1:16" x14ac:dyDescent="0.2">
      <c r="A64" s="1">
        <v>63</v>
      </c>
      <c r="B64" s="1">
        <v>3348</v>
      </c>
      <c r="C64" s="2">
        <v>44469.115185185183</v>
      </c>
      <c r="D64" s="2" t="str">
        <f>TEXT(USER_FEEDBACK[[#This Row],[Timestamp]],"MMM")</f>
        <v>Sep</v>
      </c>
      <c r="E64" s="2" t="str">
        <f>TEXT(USER_FEEDBACK[[#This Row],[Timestamp]],"YYYY")</f>
        <v>2021</v>
      </c>
      <c r="F64" s="7">
        <v>2</v>
      </c>
      <c r="G64" s="1" t="s">
        <v>7</v>
      </c>
      <c r="H64" s="1" t="s">
        <v>17</v>
      </c>
      <c r="I64" s="1">
        <f>VLOOKUP(USER_FEEDBACK[[#This Row],[User_ID]],APP_ANALYTICS[],4,FALSE)</f>
        <v>6</v>
      </c>
      <c r="J64" s="12">
        <f>VLOOKUP(USER_FEEDBACK[[#This Row],[User_ID]],APP_ANALYTICS[],5,FALSE)</f>
        <v>0.95</v>
      </c>
      <c r="K64" s="1">
        <f>VLOOKUP(USER_FEEDBACK[[#This Row],[User_ID]],APP_ANALYTICS[],6,FALSE)</f>
        <v>0.59</v>
      </c>
      <c r="L64" s="1">
        <f>VLOOKUP(USER_FEEDBACK[[#This Row],[User_ID]],APP_ANALYTICS[],7,FALSE)</f>
        <v>0.27</v>
      </c>
      <c r="M64" s="1">
        <f>VLOOKUP(USER_FEEDBACK[[#This Row],[User_ID]],USER_BEHA[],4,FALSE)</f>
        <v>560</v>
      </c>
      <c r="N64" s="1">
        <f>VLOOKUP(USER_FEEDBACK[[#This Row],[User_ID]],USER_BEHA[],5,FALSE)</f>
        <v>20</v>
      </c>
      <c r="O64" s="1">
        <f>VLOOKUP(USER_FEEDBACK[[#This Row],[User_ID]],USER_BEHA[],6,FALSE)</f>
        <v>0</v>
      </c>
      <c r="P64" s="1">
        <f>VLOOKUP(USER_FEEDBACK[[#This Row],[User_ID]],USER_BEHA[],7,FALSE)</f>
        <v>13</v>
      </c>
    </row>
    <row r="65" spans="1:16" x14ac:dyDescent="0.2">
      <c r="A65" s="1">
        <v>64</v>
      </c>
      <c r="B65" s="1">
        <v>8084</v>
      </c>
      <c r="C65" s="2">
        <v>44589.545300925929</v>
      </c>
      <c r="D65" s="2" t="str">
        <f>TEXT(USER_FEEDBACK[[#This Row],[Timestamp]],"MMM")</f>
        <v>Jan</v>
      </c>
      <c r="E65" s="2" t="str">
        <f>TEXT(USER_FEEDBACK[[#This Row],[Timestamp]],"YYYY")</f>
        <v>2022</v>
      </c>
      <c r="F65" s="7">
        <v>13</v>
      </c>
      <c r="G65" s="1" t="s">
        <v>5</v>
      </c>
      <c r="H65" s="1" t="s">
        <v>15</v>
      </c>
      <c r="I65" s="1">
        <f>VLOOKUP(USER_FEEDBACK[[#This Row],[User_ID]],APP_ANALYTICS[],4,FALSE)</f>
        <v>3</v>
      </c>
      <c r="J65" s="12">
        <f>VLOOKUP(USER_FEEDBACK[[#This Row],[User_ID]],APP_ANALYTICS[],5,FALSE)</f>
        <v>0.69</v>
      </c>
      <c r="K65" s="1">
        <f>VLOOKUP(USER_FEEDBACK[[#This Row],[User_ID]],APP_ANALYTICS[],6,FALSE)</f>
        <v>0.43</v>
      </c>
      <c r="L65" s="1">
        <f>VLOOKUP(USER_FEEDBACK[[#This Row],[User_ID]],APP_ANALYTICS[],7,FALSE)</f>
        <v>0.19</v>
      </c>
      <c r="M65" s="1">
        <f>VLOOKUP(USER_FEEDBACK[[#This Row],[User_ID]],USER_BEHA[],4,FALSE)</f>
        <v>1420</v>
      </c>
      <c r="N65" s="1">
        <f>VLOOKUP(USER_FEEDBACK[[#This Row],[User_ID]],USER_BEHA[],5,FALSE)</f>
        <v>9</v>
      </c>
      <c r="O65" s="1">
        <f>VLOOKUP(USER_FEEDBACK[[#This Row],[User_ID]],USER_BEHA[],6,FALSE)</f>
        <v>2</v>
      </c>
      <c r="P65" s="1">
        <f>VLOOKUP(USER_FEEDBACK[[#This Row],[User_ID]],USER_BEHA[],7,FALSE)</f>
        <v>100</v>
      </c>
    </row>
    <row r="66" spans="1:16" x14ac:dyDescent="0.2">
      <c r="A66" s="1">
        <v>65</v>
      </c>
      <c r="B66" s="1">
        <v>8532</v>
      </c>
      <c r="C66" s="2">
        <v>44648.11383101852</v>
      </c>
      <c r="D66" s="2" t="str">
        <f>TEXT(USER_FEEDBACK[[#This Row],[Timestamp]],"MMM")</f>
        <v>Mar</v>
      </c>
      <c r="E66" s="2" t="str">
        <f>TEXT(USER_FEEDBACK[[#This Row],[Timestamp]],"YYYY")</f>
        <v>2022</v>
      </c>
      <c r="F66" s="7">
        <v>2</v>
      </c>
      <c r="G66" s="1" t="s">
        <v>7</v>
      </c>
      <c r="H66" s="1" t="s">
        <v>14</v>
      </c>
      <c r="I66" s="1">
        <f>VLOOKUP(USER_FEEDBACK[[#This Row],[User_ID]],APP_ANALYTICS[],4,FALSE)</f>
        <v>8</v>
      </c>
      <c r="J66" s="12">
        <f>VLOOKUP(USER_FEEDBACK[[#This Row],[User_ID]],APP_ANALYTICS[],5,FALSE)</f>
        <v>0.31</v>
      </c>
      <c r="K66" s="1">
        <f>VLOOKUP(USER_FEEDBACK[[#This Row],[User_ID]],APP_ANALYTICS[],6,FALSE)</f>
        <v>0.56000000000000005</v>
      </c>
      <c r="L66" s="1">
        <f>VLOOKUP(USER_FEEDBACK[[#This Row],[User_ID]],APP_ANALYTICS[],7,FALSE)</f>
        <v>0.96</v>
      </c>
      <c r="M66" s="1">
        <f>VLOOKUP(USER_FEEDBACK[[#This Row],[User_ID]],USER_BEHA[],4,FALSE)</f>
        <v>368</v>
      </c>
      <c r="N66" s="1">
        <f>VLOOKUP(USER_FEEDBACK[[#This Row],[User_ID]],USER_BEHA[],5,FALSE)</f>
        <v>9</v>
      </c>
      <c r="O66" s="1">
        <f>VLOOKUP(USER_FEEDBACK[[#This Row],[User_ID]],USER_BEHA[],6,FALSE)</f>
        <v>0</v>
      </c>
      <c r="P66" s="1">
        <f>VLOOKUP(USER_FEEDBACK[[#This Row],[User_ID]],USER_BEHA[],7,FALSE)</f>
        <v>94</v>
      </c>
    </row>
    <row r="67" spans="1:16" x14ac:dyDescent="0.2">
      <c r="A67" s="1">
        <v>66</v>
      </c>
      <c r="B67" s="1">
        <v>4385</v>
      </c>
      <c r="C67" s="2">
        <v>43844.729004629633</v>
      </c>
      <c r="D67" s="2" t="str">
        <f>TEXT(USER_FEEDBACK[[#This Row],[Timestamp]],"MMM")</f>
        <v>Jan</v>
      </c>
      <c r="E67" s="2" t="str">
        <f>TEXT(USER_FEEDBACK[[#This Row],[Timestamp]],"YYYY")</f>
        <v>2020</v>
      </c>
      <c r="F67" s="7">
        <v>17</v>
      </c>
      <c r="G67" s="1" t="s">
        <v>9</v>
      </c>
      <c r="H67" s="1" t="s">
        <v>12</v>
      </c>
      <c r="I67" s="1">
        <f>VLOOKUP(USER_FEEDBACK[[#This Row],[User_ID]],APP_ANALYTICS[],4,FALSE)</f>
        <v>10</v>
      </c>
      <c r="J67" s="12">
        <f>VLOOKUP(USER_FEEDBACK[[#This Row],[User_ID]],APP_ANALYTICS[],5,FALSE)</f>
        <v>1</v>
      </c>
      <c r="K67" s="1">
        <f>VLOOKUP(USER_FEEDBACK[[#This Row],[User_ID]],APP_ANALYTICS[],6,FALSE)</f>
        <v>0.68</v>
      </c>
      <c r="L67" s="1">
        <f>VLOOKUP(USER_FEEDBACK[[#This Row],[User_ID]],APP_ANALYTICS[],7,FALSE)</f>
        <v>0.39</v>
      </c>
      <c r="M67" s="1">
        <f>VLOOKUP(USER_FEEDBACK[[#This Row],[User_ID]],USER_BEHA[],4,FALSE)</f>
        <v>1472</v>
      </c>
      <c r="N67" s="1">
        <f>VLOOKUP(USER_FEEDBACK[[#This Row],[User_ID]],USER_BEHA[],5,FALSE)</f>
        <v>18</v>
      </c>
      <c r="O67" s="1">
        <f>VLOOKUP(USER_FEEDBACK[[#This Row],[User_ID]],USER_BEHA[],6,FALSE)</f>
        <v>3</v>
      </c>
      <c r="P67" s="1">
        <f>VLOOKUP(USER_FEEDBACK[[#This Row],[User_ID]],USER_BEHA[],7,FALSE)</f>
        <v>5</v>
      </c>
    </row>
    <row r="68" spans="1:16" x14ac:dyDescent="0.2">
      <c r="A68" s="1">
        <v>67</v>
      </c>
      <c r="B68" s="1">
        <v>9213</v>
      </c>
      <c r="C68" s="2">
        <v>44943.774062500001</v>
      </c>
      <c r="D68" s="2" t="str">
        <f>TEXT(USER_FEEDBACK[[#This Row],[Timestamp]],"MMM")</f>
        <v>Jan</v>
      </c>
      <c r="E68" s="2" t="str">
        <f>TEXT(USER_FEEDBACK[[#This Row],[Timestamp]],"YYYY")</f>
        <v>2023</v>
      </c>
      <c r="F68" s="7">
        <v>18</v>
      </c>
      <c r="G68" s="1" t="s">
        <v>9</v>
      </c>
      <c r="H68" s="1" t="s">
        <v>16</v>
      </c>
      <c r="I68" s="1">
        <f>VLOOKUP(USER_FEEDBACK[[#This Row],[User_ID]],APP_ANALYTICS[],4,FALSE)</f>
        <v>10</v>
      </c>
      <c r="J68" s="12">
        <f>VLOOKUP(USER_FEEDBACK[[#This Row],[User_ID]],APP_ANALYTICS[],5,FALSE)</f>
        <v>0.67</v>
      </c>
      <c r="K68" s="1">
        <f>VLOOKUP(USER_FEEDBACK[[#This Row],[User_ID]],APP_ANALYTICS[],6,FALSE)</f>
        <v>0.28000000000000003</v>
      </c>
      <c r="L68" s="1">
        <f>VLOOKUP(USER_FEEDBACK[[#This Row],[User_ID]],APP_ANALYTICS[],7,FALSE)</f>
        <v>0.99</v>
      </c>
      <c r="M68" s="1">
        <f>VLOOKUP(USER_FEEDBACK[[#This Row],[User_ID]],USER_BEHA[],4,FALSE)</f>
        <v>651</v>
      </c>
      <c r="N68" s="1">
        <f>VLOOKUP(USER_FEEDBACK[[#This Row],[User_ID]],USER_BEHA[],5,FALSE)</f>
        <v>5</v>
      </c>
      <c r="O68" s="1">
        <f>VLOOKUP(USER_FEEDBACK[[#This Row],[User_ID]],USER_BEHA[],6,FALSE)</f>
        <v>1</v>
      </c>
      <c r="P68" s="1">
        <f>VLOOKUP(USER_FEEDBACK[[#This Row],[User_ID]],USER_BEHA[],7,FALSE)</f>
        <v>36</v>
      </c>
    </row>
    <row r="69" spans="1:16" x14ac:dyDescent="0.2">
      <c r="A69" s="1">
        <v>68</v>
      </c>
      <c r="B69" s="1">
        <v>2893</v>
      </c>
      <c r="C69" s="2">
        <v>45142.443969907406</v>
      </c>
      <c r="D69" s="2" t="str">
        <f>TEXT(USER_FEEDBACK[[#This Row],[Timestamp]],"MMM")</f>
        <v>Aug</v>
      </c>
      <c r="E69" s="2" t="str">
        <f>TEXT(USER_FEEDBACK[[#This Row],[Timestamp]],"YYYY")</f>
        <v>2023</v>
      </c>
      <c r="F69" s="7">
        <v>10</v>
      </c>
      <c r="G69" s="1" t="s">
        <v>7</v>
      </c>
      <c r="H69" s="1" t="s">
        <v>13</v>
      </c>
      <c r="I69" s="1">
        <f>VLOOKUP(USER_FEEDBACK[[#This Row],[User_ID]],APP_ANALYTICS[],4,FALSE)</f>
        <v>3</v>
      </c>
      <c r="J69" s="12">
        <f>VLOOKUP(USER_FEEDBACK[[#This Row],[User_ID]],APP_ANALYTICS[],5,FALSE)</f>
        <v>0.56000000000000005</v>
      </c>
      <c r="K69" s="1">
        <f>VLOOKUP(USER_FEEDBACK[[#This Row],[User_ID]],APP_ANALYTICS[],6,FALSE)</f>
        <v>0.47</v>
      </c>
      <c r="L69" s="1">
        <f>VLOOKUP(USER_FEEDBACK[[#This Row],[User_ID]],APP_ANALYTICS[],7,FALSE)</f>
        <v>1</v>
      </c>
      <c r="M69" s="1">
        <f>VLOOKUP(USER_FEEDBACK[[#This Row],[User_ID]],USER_BEHA[],4,FALSE)</f>
        <v>1475</v>
      </c>
      <c r="N69" s="1">
        <f>VLOOKUP(USER_FEEDBACK[[#This Row],[User_ID]],USER_BEHA[],5,FALSE)</f>
        <v>20</v>
      </c>
      <c r="O69" s="1">
        <f>VLOOKUP(USER_FEEDBACK[[#This Row],[User_ID]],USER_BEHA[],6,FALSE)</f>
        <v>1</v>
      </c>
      <c r="P69" s="1">
        <f>VLOOKUP(USER_FEEDBACK[[#This Row],[User_ID]],USER_BEHA[],7,FALSE)</f>
        <v>71</v>
      </c>
    </row>
    <row r="70" spans="1:16" x14ac:dyDescent="0.2">
      <c r="A70" s="1">
        <v>69</v>
      </c>
      <c r="B70" s="1">
        <v>1499</v>
      </c>
      <c r="C70" s="2">
        <v>44819.353576388887</v>
      </c>
      <c r="D70" s="2" t="str">
        <f>TEXT(USER_FEEDBACK[[#This Row],[Timestamp]],"MMM")</f>
        <v>Sep</v>
      </c>
      <c r="E70" s="2" t="str">
        <f>TEXT(USER_FEEDBACK[[#This Row],[Timestamp]],"YYYY")</f>
        <v>2022</v>
      </c>
      <c r="F70" s="7">
        <v>8</v>
      </c>
      <c r="G70" s="1" t="s">
        <v>5</v>
      </c>
      <c r="H70" s="1" t="s">
        <v>8</v>
      </c>
      <c r="I70" s="1">
        <f>VLOOKUP(USER_FEEDBACK[[#This Row],[User_ID]],APP_ANALYTICS[],4,FALSE)</f>
        <v>8</v>
      </c>
      <c r="J70" s="12">
        <f>VLOOKUP(USER_FEEDBACK[[#This Row],[User_ID]],APP_ANALYTICS[],5,FALSE)</f>
        <v>0.98</v>
      </c>
      <c r="K70" s="1">
        <f>VLOOKUP(USER_FEEDBACK[[#This Row],[User_ID]],APP_ANALYTICS[],6,FALSE)</f>
        <v>0.85</v>
      </c>
      <c r="L70" s="1">
        <f>VLOOKUP(USER_FEEDBACK[[#This Row],[User_ID]],APP_ANALYTICS[],7,FALSE)</f>
        <v>0.18</v>
      </c>
      <c r="M70" s="1">
        <f>VLOOKUP(USER_FEEDBACK[[#This Row],[User_ID]],USER_BEHA[],4,FALSE)</f>
        <v>1086</v>
      </c>
      <c r="N70" s="1">
        <f>VLOOKUP(USER_FEEDBACK[[#This Row],[User_ID]],USER_BEHA[],5,FALSE)</f>
        <v>1</v>
      </c>
      <c r="O70" s="1">
        <f>VLOOKUP(USER_FEEDBACK[[#This Row],[User_ID]],USER_BEHA[],6,FALSE)</f>
        <v>3</v>
      </c>
      <c r="P70" s="1">
        <f>VLOOKUP(USER_FEEDBACK[[#This Row],[User_ID]],USER_BEHA[],7,FALSE)</f>
        <v>83</v>
      </c>
    </row>
    <row r="71" spans="1:16" x14ac:dyDescent="0.2">
      <c r="A71" s="1">
        <v>70</v>
      </c>
      <c r="B71" s="1">
        <v>3086</v>
      </c>
      <c r="C71" s="2">
        <v>45122.697094907409</v>
      </c>
      <c r="D71" s="2" t="str">
        <f>TEXT(USER_FEEDBACK[[#This Row],[Timestamp]],"MMM")</f>
        <v>Jul</v>
      </c>
      <c r="E71" s="2" t="str">
        <f>TEXT(USER_FEEDBACK[[#This Row],[Timestamp]],"YYYY")</f>
        <v>2023</v>
      </c>
      <c r="F71" s="7">
        <v>16</v>
      </c>
      <c r="G71" s="1" t="s">
        <v>7</v>
      </c>
      <c r="H71" s="1" t="s">
        <v>16</v>
      </c>
      <c r="I71" s="1">
        <f>VLOOKUP(USER_FEEDBACK[[#This Row],[User_ID]],APP_ANALYTICS[],4,FALSE)</f>
        <v>10</v>
      </c>
      <c r="J71" s="12">
        <f>VLOOKUP(USER_FEEDBACK[[#This Row],[User_ID]],APP_ANALYTICS[],5,FALSE)</f>
        <v>0.11</v>
      </c>
      <c r="K71" s="1">
        <f>VLOOKUP(USER_FEEDBACK[[#This Row],[User_ID]],APP_ANALYTICS[],6,FALSE)</f>
        <v>0.82</v>
      </c>
      <c r="L71" s="1">
        <f>VLOOKUP(USER_FEEDBACK[[#This Row],[User_ID]],APP_ANALYTICS[],7,FALSE)</f>
        <v>0.34</v>
      </c>
      <c r="M71" s="1">
        <f>VLOOKUP(USER_FEEDBACK[[#This Row],[User_ID]],USER_BEHA[],4,FALSE)</f>
        <v>620</v>
      </c>
      <c r="N71" s="1">
        <f>VLOOKUP(USER_FEEDBACK[[#This Row],[User_ID]],USER_BEHA[],5,FALSE)</f>
        <v>1</v>
      </c>
      <c r="O71" s="1">
        <f>VLOOKUP(USER_FEEDBACK[[#This Row],[User_ID]],USER_BEHA[],6,FALSE)</f>
        <v>3</v>
      </c>
      <c r="P71" s="1">
        <f>VLOOKUP(USER_FEEDBACK[[#This Row],[User_ID]],USER_BEHA[],7,FALSE)</f>
        <v>72</v>
      </c>
    </row>
    <row r="72" spans="1:16" x14ac:dyDescent="0.2">
      <c r="A72" s="1">
        <v>71</v>
      </c>
      <c r="B72" s="1">
        <v>6354</v>
      </c>
      <c r="C72" s="2">
        <v>43957.976215277777</v>
      </c>
      <c r="D72" s="2" t="str">
        <f>TEXT(USER_FEEDBACK[[#This Row],[Timestamp]],"MMM")</f>
        <v>May</v>
      </c>
      <c r="E72" s="2" t="str">
        <f>TEXT(USER_FEEDBACK[[#This Row],[Timestamp]],"YYYY")</f>
        <v>2020</v>
      </c>
      <c r="F72" s="7">
        <v>23</v>
      </c>
      <c r="G72" s="1" t="s">
        <v>7</v>
      </c>
      <c r="H72" s="1" t="s">
        <v>11</v>
      </c>
      <c r="I72" s="1">
        <f>VLOOKUP(USER_FEEDBACK[[#This Row],[User_ID]],APP_ANALYTICS[],4,FALSE)</f>
        <v>5</v>
      </c>
      <c r="J72" s="12">
        <f>VLOOKUP(USER_FEEDBACK[[#This Row],[User_ID]],APP_ANALYTICS[],5,FALSE)</f>
        <v>0.67</v>
      </c>
      <c r="K72" s="1">
        <f>VLOOKUP(USER_FEEDBACK[[#This Row],[User_ID]],APP_ANALYTICS[],6,FALSE)</f>
        <v>0.71</v>
      </c>
      <c r="L72" s="1">
        <f>VLOOKUP(USER_FEEDBACK[[#This Row],[User_ID]],APP_ANALYTICS[],7,FALSE)</f>
        <v>0.85</v>
      </c>
      <c r="M72" s="1">
        <f>VLOOKUP(USER_FEEDBACK[[#This Row],[User_ID]],USER_BEHA[],4,FALSE)</f>
        <v>938</v>
      </c>
      <c r="N72" s="1">
        <f>VLOOKUP(USER_FEEDBACK[[#This Row],[User_ID]],USER_BEHA[],5,FALSE)</f>
        <v>15</v>
      </c>
      <c r="O72" s="1">
        <f>VLOOKUP(USER_FEEDBACK[[#This Row],[User_ID]],USER_BEHA[],6,FALSE)</f>
        <v>0</v>
      </c>
      <c r="P72" s="1">
        <f>VLOOKUP(USER_FEEDBACK[[#This Row],[User_ID]],USER_BEHA[],7,FALSE)</f>
        <v>68</v>
      </c>
    </row>
    <row r="73" spans="1:16" x14ac:dyDescent="0.2">
      <c r="A73" s="1">
        <v>72</v>
      </c>
      <c r="B73" s="1">
        <v>1147</v>
      </c>
      <c r="C73" s="2">
        <v>44698.106145833335</v>
      </c>
      <c r="D73" s="2" t="str">
        <f>TEXT(USER_FEEDBACK[[#This Row],[Timestamp]],"MMM")</f>
        <v>May</v>
      </c>
      <c r="E73" s="2" t="str">
        <f>TEXT(USER_FEEDBACK[[#This Row],[Timestamp]],"YYYY")</f>
        <v>2022</v>
      </c>
      <c r="F73" s="7">
        <v>2</v>
      </c>
      <c r="G73" s="1" t="s">
        <v>7</v>
      </c>
      <c r="H73" s="1" t="s">
        <v>13</v>
      </c>
      <c r="I73" s="1">
        <f>VLOOKUP(USER_FEEDBACK[[#This Row],[User_ID]],APP_ANALYTICS[],4,FALSE)</f>
        <v>1</v>
      </c>
      <c r="J73" s="12">
        <f>VLOOKUP(USER_FEEDBACK[[#This Row],[User_ID]],APP_ANALYTICS[],5,FALSE)</f>
        <v>0.11</v>
      </c>
      <c r="K73" s="1">
        <f>VLOOKUP(USER_FEEDBACK[[#This Row],[User_ID]],APP_ANALYTICS[],6,FALSE)</f>
        <v>0.71</v>
      </c>
      <c r="L73" s="1">
        <f>VLOOKUP(USER_FEEDBACK[[#This Row],[User_ID]],APP_ANALYTICS[],7,FALSE)</f>
        <v>0.09</v>
      </c>
      <c r="M73" s="1">
        <f>VLOOKUP(USER_FEEDBACK[[#This Row],[User_ID]],USER_BEHA[],4,FALSE)</f>
        <v>886</v>
      </c>
      <c r="N73" s="1">
        <f>VLOOKUP(USER_FEEDBACK[[#This Row],[User_ID]],USER_BEHA[],5,FALSE)</f>
        <v>7</v>
      </c>
      <c r="O73" s="1">
        <f>VLOOKUP(USER_FEEDBACK[[#This Row],[User_ID]],USER_BEHA[],6,FALSE)</f>
        <v>1</v>
      </c>
      <c r="P73" s="1">
        <f>VLOOKUP(USER_FEEDBACK[[#This Row],[User_ID]],USER_BEHA[],7,FALSE)</f>
        <v>51</v>
      </c>
    </row>
    <row r="74" spans="1:16" x14ac:dyDescent="0.2">
      <c r="A74" s="1">
        <v>73</v>
      </c>
      <c r="B74" s="1">
        <v>1807</v>
      </c>
      <c r="C74" s="2">
        <v>44347.005173611113</v>
      </c>
      <c r="D74" s="2" t="str">
        <f>TEXT(USER_FEEDBACK[[#This Row],[Timestamp]],"MMM")</f>
        <v>May</v>
      </c>
      <c r="E74" s="2" t="str">
        <f>TEXT(USER_FEEDBACK[[#This Row],[Timestamp]],"YYYY")</f>
        <v>2021</v>
      </c>
      <c r="F74" s="7">
        <v>0</v>
      </c>
      <c r="G74" s="1" t="s">
        <v>5</v>
      </c>
      <c r="H74" s="1" t="s">
        <v>6</v>
      </c>
      <c r="I74" s="1">
        <f>VLOOKUP(USER_FEEDBACK[[#This Row],[User_ID]],APP_ANALYTICS[],4,FALSE)</f>
        <v>2</v>
      </c>
      <c r="J74" s="12">
        <f>VLOOKUP(USER_FEEDBACK[[#This Row],[User_ID]],APP_ANALYTICS[],5,FALSE)</f>
        <v>0.79</v>
      </c>
      <c r="K74" s="1">
        <f>VLOOKUP(USER_FEEDBACK[[#This Row],[User_ID]],APP_ANALYTICS[],6,FALSE)</f>
        <v>0.03</v>
      </c>
      <c r="L74" s="1">
        <f>VLOOKUP(USER_FEEDBACK[[#This Row],[User_ID]],APP_ANALYTICS[],7,FALSE)</f>
        <v>0.23</v>
      </c>
      <c r="M74" s="1">
        <f>VLOOKUP(USER_FEEDBACK[[#This Row],[User_ID]],USER_BEHA[],4,FALSE)</f>
        <v>1322</v>
      </c>
      <c r="N74" s="1">
        <f>VLOOKUP(USER_FEEDBACK[[#This Row],[User_ID]],USER_BEHA[],5,FALSE)</f>
        <v>10</v>
      </c>
      <c r="O74" s="1">
        <f>VLOOKUP(USER_FEEDBACK[[#This Row],[User_ID]],USER_BEHA[],6,FALSE)</f>
        <v>0</v>
      </c>
      <c r="P74" s="1">
        <f>VLOOKUP(USER_FEEDBACK[[#This Row],[User_ID]],USER_BEHA[],7,FALSE)</f>
        <v>23</v>
      </c>
    </row>
    <row r="75" spans="1:16" x14ac:dyDescent="0.2">
      <c r="A75" s="1">
        <v>74</v>
      </c>
      <c r="B75" s="1">
        <v>3523</v>
      </c>
      <c r="C75" s="2">
        <v>45069.255428240744</v>
      </c>
      <c r="D75" s="2" t="str">
        <f>TEXT(USER_FEEDBACK[[#This Row],[Timestamp]],"MMM")</f>
        <v>May</v>
      </c>
      <c r="E75" s="2" t="str">
        <f>TEXT(USER_FEEDBACK[[#This Row],[Timestamp]],"YYYY")</f>
        <v>2023</v>
      </c>
      <c r="F75" s="7">
        <v>6</v>
      </c>
      <c r="G75" s="1" t="s">
        <v>5</v>
      </c>
      <c r="H75" s="1" t="s">
        <v>16</v>
      </c>
      <c r="I75" s="1">
        <f>VLOOKUP(USER_FEEDBACK[[#This Row],[User_ID]],APP_ANALYTICS[],4,FALSE)</f>
        <v>6</v>
      </c>
      <c r="J75" s="12">
        <f>VLOOKUP(USER_FEEDBACK[[#This Row],[User_ID]],APP_ANALYTICS[],5,FALSE)</f>
        <v>0.47</v>
      </c>
      <c r="K75" s="1">
        <f>VLOOKUP(USER_FEEDBACK[[#This Row],[User_ID]],APP_ANALYTICS[],6,FALSE)</f>
        <v>0.23</v>
      </c>
      <c r="L75" s="1">
        <f>VLOOKUP(USER_FEEDBACK[[#This Row],[User_ID]],APP_ANALYTICS[],7,FALSE)</f>
        <v>0.43</v>
      </c>
      <c r="M75" s="1">
        <f>VLOOKUP(USER_FEEDBACK[[#This Row],[User_ID]],USER_BEHA[],4,FALSE)</f>
        <v>876</v>
      </c>
      <c r="N75" s="1">
        <f>VLOOKUP(USER_FEEDBACK[[#This Row],[User_ID]],USER_BEHA[],5,FALSE)</f>
        <v>5</v>
      </c>
      <c r="O75" s="1">
        <f>VLOOKUP(USER_FEEDBACK[[#This Row],[User_ID]],USER_BEHA[],6,FALSE)</f>
        <v>1</v>
      </c>
      <c r="P75" s="1">
        <f>VLOOKUP(USER_FEEDBACK[[#This Row],[User_ID]],USER_BEHA[],7,FALSE)</f>
        <v>82</v>
      </c>
    </row>
    <row r="76" spans="1:16" x14ac:dyDescent="0.2">
      <c r="A76" s="1">
        <v>75</v>
      </c>
      <c r="B76" s="1">
        <v>6973</v>
      </c>
      <c r="C76" s="2">
        <v>44813.329791666663</v>
      </c>
      <c r="D76" s="2" t="str">
        <f>TEXT(USER_FEEDBACK[[#This Row],[Timestamp]],"MMM")</f>
        <v>Sep</v>
      </c>
      <c r="E76" s="2" t="str">
        <f>TEXT(USER_FEEDBACK[[#This Row],[Timestamp]],"YYYY")</f>
        <v>2022</v>
      </c>
      <c r="F76" s="7">
        <v>7</v>
      </c>
      <c r="G76" s="1" t="s">
        <v>9</v>
      </c>
      <c r="H76" s="1" t="s">
        <v>16</v>
      </c>
      <c r="I76" s="1">
        <f>VLOOKUP(USER_FEEDBACK[[#This Row],[User_ID]],APP_ANALYTICS[],4,FALSE)</f>
        <v>8</v>
      </c>
      <c r="J76" s="12">
        <f>VLOOKUP(USER_FEEDBACK[[#This Row],[User_ID]],APP_ANALYTICS[],5,FALSE)</f>
        <v>0.3</v>
      </c>
      <c r="K76" s="1">
        <f>VLOOKUP(USER_FEEDBACK[[#This Row],[User_ID]],APP_ANALYTICS[],6,FALSE)</f>
        <v>0.18</v>
      </c>
      <c r="L76" s="1">
        <f>VLOOKUP(USER_FEEDBACK[[#This Row],[User_ID]],APP_ANALYTICS[],7,FALSE)</f>
        <v>0.79</v>
      </c>
      <c r="M76" s="1">
        <f>VLOOKUP(USER_FEEDBACK[[#This Row],[User_ID]],USER_BEHA[],4,FALSE)</f>
        <v>885</v>
      </c>
      <c r="N76" s="1">
        <f>VLOOKUP(USER_FEEDBACK[[#This Row],[User_ID]],USER_BEHA[],5,FALSE)</f>
        <v>10</v>
      </c>
      <c r="O76" s="1">
        <f>VLOOKUP(USER_FEEDBACK[[#This Row],[User_ID]],USER_BEHA[],6,FALSE)</f>
        <v>3</v>
      </c>
      <c r="P76" s="1">
        <f>VLOOKUP(USER_FEEDBACK[[#This Row],[User_ID]],USER_BEHA[],7,FALSE)</f>
        <v>76</v>
      </c>
    </row>
    <row r="77" spans="1:16" x14ac:dyDescent="0.2">
      <c r="A77" s="1">
        <v>76</v>
      </c>
      <c r="B77" s="1">
        <v>1467</v>
      </c>
      <c r="C77" s="2">
        <v>45088.386053240742</v>
      </c>
      <c r="D77" s="2" t="str">
        <f>TEXT(USER_FEEDBACK[[#This Row],[Timestamp]],"MMM")</f>
        <v>Jun</v>
      </c>
      <c r="E77" s="2" t="str">
        <f>TEXT(USER_FEEDBACK[[#This Row],[Timestamp]],"YYYY")</f>
        <v>2023</v>
      </c>
      <c r="F77" s="7">
        <v>9</v>
      </c>
      <c r="G77" s="1" t="s">
        <v>7</v>
      </c>
      <c r="H77" s="1" t="s">
        <v>15</v>
      </c>
      <c r="I77" s="1">
        <f>VLOOKUP(USER_FEEDBACK[[#This Row],[User_ID]],APP_ANALYTICS[],4,FALSE)</f>
        <v>6</v>
      </c>
      <c r="J77" s="12">
        <f>VLOOKUP(USER_FEEDBACK[[#This Row],[User_ID]],APP_ANALYTICS[],5,FALSE)</f>
        <v>0.25</v>
      </c>
      <c r="K77" s="1">
        <f>VLOOKUP(USER_FEEDBACK[[#This Row],[User_ID]],APP_ANALYTICS[],6,FALSE)</f>
        <v>0.62</v>
      </c>
      <c r="L77" s="1">
        <f>VLOOKUP(USER_FEEDBACK[[#This Row],[User_ID]],APP_ANALYTICS[],7,FALSE)</f>
        <v>0.97</v>
      </c>
      <c r="M77" s="1">
        <f>VLOOKUP(USER_FEEDBACK[[#This Row],[User_ID]],USER_BEHA[],4,FALSE)</f>
        <v>1569</v>
      </c>
      <c r="N77" s="1">
        <f>VLOOKUP(USER_FEEDBACK[[#This Row],[User_ID]],USER_BEHA[],5,FALSE)</f>
        <v>3</v>
      </c>
      <c r="O77" s="1">
        <f>VLOOKUP(USER_FEEDBACK[[#This Row],[User_ID]],USER_BEHA[],6,FALSE)</f>
        <v>5</v>
      </c>
      <c r="P77" s="1">
        <f>VLOOKUP(USER_FEEDBACK[[#This Row],[User_ID]],USER_BEHA[],7,FALSE)</f>
        <v>94</v>
      </c>
    </row>
    <row r="78" spans="1:16" x14ac:dyDescent="0.2">
      <c r="A78" s="1">
        <v>77</v>
      </c>
      <c r="B78" s="1">
        <v>8639</v>
      </c>
      <c r="C78" s="2">
        <v>44441.060115740744</v>
      </c>
      <c r="D78" s="2" t="str">
        <f>TEXT(USER_FEEDBACK[[#This Row],[Timestamp]],"MMM")</f>
        <v>Sep</v>
      </c>
      <c r="E78" s="2" t="str">
        <f>TEXT(USER_FEEDBACK[[#This Row],[Timestamp]],"YYYY")</f>
        <v>2021</v>
      </c>
      <c r="F78" s="7">
        <v>1</v>
      </c>
      <c r="G78" s="1" t="s">
        <v>9</v>
      </c>
      <c r="H78" s="1" t="s">
        <v>12</v>
      </c>
      <c r="I78" s="1">
        <f>VLOOKUP(USER_FEEDBACK[[#This Row],[User_ID]],APP_ANALYTICS[],4,FALSE)</f>
        <v>9</v>
      </c>
      <c r="J78" s="12">
        <f>VLOOKUP(USER_FEEDBACK[[#This Row],[User_ID]],APP_ANALYTICS[],5,FALSE)</f>
        <v>0.12</v>
      </c>
      <c r="K78" s="1">
        <f>VLOOKUP(USER_FEEDBACK[[#This Row],[User_ID]],APP_ANALYTICS[],6,FALSE)</f>
        <v>0.12</v>
      </c>
      <c r="L78" s="1">
        <f>VLOOKUP(USER_FEEDBACK[[#This Row],[User_ID]],APP_ANALYTICS[],7,FALSE)</f>
        <v>0.01</v>
      </c>
      <c r="M78" s="1">
        <f>VLOOKUP(USER_FEEDBACK[[#This Row],[User_ID]],USER_BEHA[],4,FALSE)</f>
        <v>1729</v>
      </c>
      <c r="N78" s="1">
        <f>VLOOKUP(USER_FEEDBACK[[#This Row],[User_ID]],USER_BEHA[],5,FALSE)</f>
        <v>11</v>
      </c>
      <c r="O78" s="1">
        <f>VLOOKUP(USER_FEEDBACK[[#This Row],[User_ID]],USER_BEHA[],6,FALSE)</f>
        <v>4</v>
      </c>
      <c r="P78" s="1">
        <f>VLOOKUP(USER_FEEDBACK[[#This Row],[User_ID]],USER_BEHA[],7,FALSE)</f>
        <v>89</v>
      </c>
    </row>
    <row r="79" spans="1:16" x14ac:dyDescent="0.2">
      <c r="A79" s="1">
        <v>78</v>
      </c>
      <c r="B79" s="1">
        <v>7701</v>
      </c>
      <c r="C79" s="2">
        <v>45181.432905092595</v>
      </c>
      <c r="D79" s="2" t="str">
        <f>TEXT(USER_FEEDBACK[[#This Row],[Timestamp]],"MMM")</f>
        <v>Sep</v>
      </c>
      <c r="E79" s="2" t="str">
        <f>TEXT(USER_FEEDBACK[[#This Row],[Timestamp]],"YYYY")</f>
        <v>2023</v>
      </c>
      <c r="F79" s="7">
        <v>10</v>
      </c>
      <c r="G79" s="1" t="s">
        <v>7</v>
      </c>
      <c r="H79" s="1" t="s">
        <v>11</v>
      </c>
      <c r="I79" s="1">
        <f>VLOOKUP(USER_FEEDBACK[[#This Row],[User_ID]],APP_ANALYTICS[],4,FALSE)</f>
        <v>3</v>
      </c>
      <c r="J79" s="12">
        <f>VLOOKUP(USER_FEEDBACK[[#This Row],[User_ID]],APP_ANALYTICS[],5,FALSE)</f>
        <v>0.18</v>
      </c>
      <c r="K79" s="1">
        <f>VLOOKUP(USER_FEEDBACK[[#This Row],[User_ID]],APP_ANALYTICS[],6,FALSE)</f>
        <v>0.25</v>
      </c>
      <c r="L79" s="1">
        <f>VLOOKUP(USER_FEEDBACK[[#This Row],[User_ID]],APP_ANALYTICS[],7,FALSE)</f>
        <v>0.71</v>
      </c>
      <c r="M79" s="1">
        <f>VLOOKUP(USER_FEEDBACK[[#This Row],[User_ID]],USER_BEHA[],4,FALSE)</f>
        <v>761</v>
      </c>
      <c r="N79" s="1">
        <f>VLOOKUP(USER_FEEDBACK[[#This Row],[User_ID]],USER_BEHA[],5,FALSE)</f>
        <v>3</v>
      </c>
      <c r="O79" s="1">
        <f>VLOOKUP(USER_FEEDBACK[[#This Row],[User_ID]],USER_BEHA[],6,FALSE)</f>
        <v>4</v>
      </c>
      <c r="P79" s="1">
        <f>VLOOKUP(USER_FEEDBACK[[#This Row],[User_ID]],USER_BEHA[],7,FALSE)</f>
        <v>7</v>
      </c>
    </row>
    <row r="80" spans="1:16" x14ac:dyDescent="0.2">
      <c r="A80" s="1">
        <v>79</v>
      </c>
      <c r="B80" s="1">
        <v>9526</v>
      </c>
      <c r="C80" s="2">
        <v>43887.62909722222</v>
      </c>
      <c r="D80" s="2" t="str">
        <f>TEXT(USER_FEEDBACK[[#This Row],[Timestamp]],"MMM")</f>
        <v>Feb</v>
      </c>
      <c r="E80" s="2" t="str">
        <f>TEXT(USER_FEEDBACK[[#This Row],[Timestamp]],"YYYY")</f>
        <v>2020</v>
      </c>
      <c r="F80" s="7">
        <v>15</v>
      </c>
      <c r="G80" s="1" t="s">
        <v>9</v>
      </c>
      <c r="H80" s="1" t="s">
        <v>16</v>
      </c>
      <c r="I80" s="1">
        <f>VLOOKUP(USER_FEEDBACK[[#This Row],[User_ID]],APP_ANALYTICS[],4,FALSE)</f>
        <v>9</v>
      </c>
      <c r="J80" s="12">
        <f>VLOOKUP(USER_FEEDBACK[[#This Row],[User_ID]],APP_ANALYTICS[],5,FALSE)</f>
        <v>0.97</v>
      </c>
      <c r="K80" s="1">
        <f>VLOOKUP(USER_FEEDBACK[[#This Row],[User_ID]],APP_ANALYTICS[],6,FALSE)</f>
        <v>0.39</v>
      </c>
      <c r="L80" s="1">
        <f>VLOOKUP(USER_FEEDBACK[[#This Row],[User_ID]],APP_ANALYTICS[],7,FALSE)</f>
        <v>0.6</v>
      </c>
      <c r="M80" s="1">
        <f>VLOOKUP(USER_FEEDBACK[[#This Row],[User_ID]],USER_BEHA[],4,FALSE)</f>
        <v>374</v>
      </c>
      <c r="N80" s="1">
        <f>VLOOKUP(USER_FEEDBACK[[#This Row],[User_ID]],USER_BEHA[],5,FALSE)</f>
        <v>2</v>
      </c>
      <c r="O80" s="1">
        <f>VLOOKUP(USER_FEEDBACK[[#This Row],[User_ID]],USER_BEHA[],6,FALSE)</f>
        <v>4</v>
      </c>
      <c r="P80" s="1">
        <f>VLOOKUP(USER_FEEDBACK[[#This Row],[User_ID]],USER_BEHA[],7,FALSE)</f>
        <v>57</v>
      </c>
    </row>
    <row r="81" spans="1:16" x14ac:dyDescent="0.2">
      <c r="A81" s="1">
        <v>80</v>
      </c>
      <c r="B81" s="1">
        <v>6810</v>
      </c>
      <c r="C81" s="2">
        <v>44071.608391203707</v>
      </c>
      <c r="D81" s="2" t="str">
        <f>TEXT(USER_FEEDBACK[[#This Row],[Timestamp]],"MMM")</f>
        <v>Aug</v>
      </c>
      <c r="E81" s="2" t="str">
        <f>TEXT(USER_FEEDBACK[[#This Row],[Timestamp]],"YYYY")</f>
        <v>2020</v>
      </c>
      <c r="F81" s="7">
        <v>14</v>
      </c>
      <c r="G81" s="1" t="s">
        <v>9</v>
      </c>
      <c r="H81" s="1" t="s">
        <v>10</v>
      </c>
      <c r="I81" s="1">
        <f>VLOOKUP(USER_FEEDBACK[[#This Row],[User_ID]],APP_ANALYTICS[],4,FALSE)</f>
        <v>10</v>
      </c>
      <c r="J81" s="12">
        <f>VLOOKUP(USER_FEEDBACK[[#This Row],[User_ID]],APP_ANALYTICS[],5,FALSE)</f>
        <v>0</v>
      </c>
      <c r="K81" s="1">
        <f>VLOOKUP(USER_FEEDBACK[[#This Row],[User_ID]],APP_ANALYTICS[],6,FALSE)</f>
        <v>0.39</v>
      </c>
      <c r="L81" s="1">
        <f>VLOOKUP(USER_FEEDBACK[[#This Row],[User_ID]],APP_ANALYTICS[],7,FALSE)</f>
        <v>0.67</v>
      </c>
      <c r="M81" s="1">
        <f>VLOOKUP(USER_FEEDBACK[[#This Row],[User_ID]],USER_BEHA[],4,FALSE)</f>
        <v>157</v>
      </c>
      <c r="N81" s="1">
        <f>VLOOKUP(USER_FEEDBACK[[#This Row],[User_ID]],USER_BEHA[],5,FALSE)</f>
        <v>5</v>
      </c>
      <c r="O81" s="1">
        <f>VLOOKUP(USER_FEEDBACK[[#This Row],[User_ID]],USER_BEHA[],6,FALSE)</f>
        <v>4</v>
      </c>
      <c r="P81" s="1">
        <f>VLOOKUP(USER_FEEDBACK[[#This Row],[User_ID]],USER_BEHA[],7,FALSE)</f>
        <v>10</v>
      </c>
    </row>
    <row r="82" spans="1:16" x14ac:dyDescent="0.2">
      <c r="A82" s="1">
        <v>81</v>
      </c>
      <c r="B82" s="1">
        <v>8370</v>
      </c>
      <c r="C82" s="2">
        <v>43859.12290509259</v>
      </c>
      <c r="D82" s="2" t="str">
        <f>TEXT(USER_FEEDBACK[[#This Row],[Timestamp]],"MMM")</f>
        <v>Jan</v>
      </c>
      <c r="E82" s="2" t="str">
        <f>TEXT(USER_FEEDBACK[[#This Row],[Timestamp]],"YYYY")</f>
        <v>2020</v>
      </c>
      <c r="F82" s="7">
        <v>2</v>
      </c>
      <c r="G82" s="1" t="s">
        <v>5</v>
      </c>
      <c r="H82" s="1" t="s">
        <v>8</v>
      </c>
      <c r="I82" s="1">
        <f>VLOOKUP(USER_FEEDBACK[[#This Row],[User_ID]],APP_ANALYTICS[],4,FALSE)</f>
        <v>1</v>
      </c>
      <c r="J82" s="12">
        <f>VLOOKUP(USER_FEEDBACK[[#This Row],[User_ID]],APP_ANALYTICS[],5,FALSE)</f>
        <v>0.67</v>
      </c>
      <c r="K82" s="1">
        <f>VLOOKUP(USER_FEEDBACK[[#This Row],[User_ID]],APP_ANALYTICS[],6,FALSE)</f>
        <v>0.51</v>
      </c>
      <c r="L82" s="1">
        <f>VLOOKUP(USER_FEEDBACK[[#This Row],[User_ID]],APP_ANALYTICS[],7,FALSE)</f>
        <v>0.05</v>
      </c>
      <c r="M82" s="1">
        <f>VLOOKUP(USER_FEEDBACK[[#This Row],[User_ID]],USER_BEHA[],4,FALSE)</f>
        <v>1122</v>
      </c>
      <c r="N82" s="1">
        <f>VLOOKUP(USER_FEEDBACK[[#This Row],[User_ID]],USER_BEHA[],5,FALSE)</f>
        <v>18</v>
      </c>
      <c r="O82" s="1">
        <f>VLOOKUP(USER_FEEDBACK[[#This Row],[User_ID]],USER_BEHA[],6,FALSE)</f>
        <v>2</v>
      </c>
      <c r="P82" s="1">
        <f>VLOOKUP(USER_FEEDBACK[[#This Row],[User_ID]],USER_BEHA[],7,FALSE)</f>
        <v>60</v>
      </c>
    </row>
    <row r="83" spans="1:16" x14ac:dyDescent="0.2">
      <c r="A83" s="1">
        <v>82</v>
      </c>
      <c r="B83" s="1">
        <v>4356</v>
      </c>
      <c r="C83" s="2">
        <v>44019.251238425924</v>
      </c>
      <c r="D83" s="2" t="str">
        <f>TEXT(USER_FEEDBACK[[#This Row],[Timestamp]],"MMM")</f>
        <v>Jul</v>
      </c>
      <c r="E83" s="2" t="str">
        <f>TEXT(USER_FEEDBACK[[#This Row],[Timestamp]],"YYYY")</f>
        <v>2020</v>
      </c>
      <c r="F83" s="7">
        <v>6</v>
      </c>
      <c r="G83" s="1" t="s">
        <v>5</v>
      </c>
      <c r="H83" s="1" t="s">
        <v>16</v>
      </c>
      <c r="I83" s="1">
        <f>VLOOKUP(USER_FEEDBACK[[#This Row],[User_ID]],APP_ANALYTICS[],4,FALSE)</f>
        <v>2</v>
      </c>
      <c r="J83" s="12">
        <f>VLOOKUP(USER_FEEDBACK[[#This Row],[User_ID]],APP_ANALYTICS[],5,FALSE)</f>
        <v>0.1</v>
      </c>
      <c r="K83" s="1">
        <f>VLOOKUP(USER_FEEDBACK[[#This Row],[User_ID]],APP_ANALYTICS[],6,FALSE)</f>
        <v>0.49</v>
      </c>
      <c r="L83" s="1">
        <f>VLOOKUP(USER_FEEDBACK[[#This Row],[User_ID]],APP_ANALYTICS[],7,FALSE)</f>
        <v>0.71</v>
      </c>
      <c r="M83" s="1">
        <f>VLOOKUP(USER_FEEDBACK[[#This Row],[User_ID]],USER_BEHA[],4,FALSE)</f>
        <v>1083</v>
      </c>
      <c r="N83" s="1">
        <f>VLOOKUP(USER_FEEDBACK[[#This Row],[User_ID]],USER_BEHA[],5,FALSE)</f>
        <v>3</v>
      </c>
      <c r="O83" s="1">
        <f>VLOOKUP(USER_FEEDBACK[[#This Row],[User_ID]],USER_BEHA[],6,FALSE)</f>
        <v>0</v>
      </c>
      <c r="P83" s="1">
        <f>VLOOKUP(USER_FEEDBACK[[#This Row],[User_ID]],USER_BEHA[],7,FALSE)</f>
        <v>79</v>
      </c>
    </row>
    <row r="84" spans="1:16" x14ac:dyDescent="0.2">
      <c r="A84" s="1">
        <v>83</v>
      </c>
      <c r="B84" s="1">
        <v>9937</v>
      </c>
      <c r="C84" s="2">
        <v>44344.644201388888</v>
      </c>
      <c r="D84" s="2" t="str">
        <f>TEXT(USER_FEEDBACK[[#This Row],[Timestamp]],"MMM")</f>
        <v>May</v>
      </c>
      <c r="E84" s="2" t="str">
        <f>TEXT(USER_FEEDBACK[[#This Row],[Timestamp]],"YYYY")</f>
        <v>2021</v>
      </c>
      <c r="F84" s="7">
        <v>15</v>
      </c>
      <c r="G84" s="1" t="s">
        <v>5</v>
      </c>
      <c r="H84" s="1" t="s">
        <v>11</v>
      </c>
      <c r="I84" s="1">
        <f>VLOOKUP(USER_FEEDBACK[[#This Row],[User_ID]],APP_ANALYTICS[],4,FALSE)</f>
        <v>4</v>
      </c>
      <c r="J84" s="12">
        <f>VLOOKUP(USER_FEEDBACK[[#This Row],[User_ID]],APP_ANALYTICS[],5,FALSE)</f>
        <v>0.01</v>
      </c>
      <c r="K84" s="1">
        <f>VLOOKUP(USER_FEEDBACK[[#This Row],[User_ID]],APP_ANALYTICS[],6,FALSE)</f>
        <v>0.27</v>
      </c>
      <c r="L84" s="1">
        <f>VLOOKUP(USER_FEEDBACK[[#This Row],[User_ID]],APP_ANALYTICS[],7,FALSE)</f>
        <v>0.9</v>
      </c>
      <c r="M84" s="1">
        <f>VLOOKUP(USER_FEEDBACK[[#This Row],[User_ID]],USER_BEHA[],4,FALSE)</f>
        <v>1334</v>
      </c>
      <c r="N84" s="1">
        <f>VLOOKUP(USER_FEEDBACK[[#This Row],[User_ID]],USER_BEHA[],5,FALSE)</f>
        <v>15</v>
      </c>
      <c r="O84" s="1">
        <f>VLOOKUP(USER_FEEDBACK[[#This Row],[User_ID]],USER_BEHA[],6,FALSE)</f>
        <v>1</v>
      </c>
      <c r="P84" s="1">
        <f>VLOOKUP(USER_FEEDBACK[[#This Row],[User_ID]],USER_BEHA[],7,FALSE)</f>
        <v>5</v>
      </c>
    </row>
    <row r="85" spans="1:16" x14ac:dyDescent="0.2">
      <c r="A85" s="1">
        <v>84</v>
      </c>
      <c r="B85" s="1">
        <v>5553</v>
      </c>
      <c r="C85" s="2">
        <v>44045.411678240744</v>
      </c>
      <c r="D85" s="2" t="str">
        <f>TEXT(USER_FEEDBACK[[#This Row],[Timestamp]],"MMM")</f>
        <v>Aug</v>
      </c>
      <c r="E85" s="2" t="str">
        <f>TEXT(USER_FEEDBACK[[#This Row],[Timestamp]],"YYYY")</f>
        <v>2020</v>
      </c>
      <c r="F85" s="7">
        <v>9</v>
      </c>
      <c r="G85" s="1" t="s">
        <v>9</v>
      </c>
      <c r="H85" s="1" t="s">
        <v>10</v>
      </c>
      <c r="I85" s="1">
        <f>VLOOKUP(USER_FEEDBACK[[#This Row],[User_ID]],APP_ANALYTICS[],4,FALSE)</f>
        <v>1</v>
      </c>
      <c r="J85" s="12">
        <f>VLOOKUP(USER_FEEDBACK[[#This Row],[User_ID]],APP_ANALYTICS[],5,FALSE)</f>
        <v>0.47</v>
      </c>
      <c r="K85" s="1">
        <f>VLOOKUP(USER_FEEDBACK[[#This Row],[User_ID]],APP_ANALYTICS[],6,FALSE)</f>
        <v>0.3</v>
      </c>
      <c r="L85" s="1">
        <f>VLOOKUP(USER_FEEDBACK[[#This Row],[User_ID]],APP_ANALYTICS[],7,FALSE)</f>
        <v>0.84</v>
      </c>
      <c r="M85" s="1">
        <f>VLOOKUP(USER_FEEDBACK[[#This Row],[User_ID]],USER_BEHA[],4,FALSE)</f>
        <v>1423</v>
      </c>
      <c r="N85" s="1">
        <f>VLOOKUP(USER_FEEDBACK[[#This Row],[User_ID]],USER_BEHA[],5,FALSE)</f>
        <v>12</v>
      </c>
      <c r="O85" s="1">
        <f>VLOOKUP(USER_FEEDBACK[[#This Row],[User_ID]],USER_BEHA[],6,FALSE)</f>
        <v>5</v>
      </c>
      <c r="P85" s="1">
        <f>VLOOKUP(USER_FEEDBACK[[#This Row],[User_ID]],USER_BEHA[],7,FALSE)</f>
        <v>68</v>
      </c>
    </row>
    <row r="86" spans="1:16" x14ac:dyDescent="0.2">
      <c r="A86" s="1">
        <v>85</v>
      </c>
      <c r="B86" s="1">
        <v>7087</v>
      </c>
      <c r="C86" s="2">
        <v>44717.823171296295</v>
      </c>
      <c r="D86" s="2" t="str">
        <f>TEXT(USER_FEEDBACK[[#This Row],[Timestamp]],"MMM")</f>
        <v>Jun</v>
      </c>
      <c r="E86" s="2" t="str">
        <f>TEXT(USER_FEEDBACK[[#This Row],[Timestamp]],"YYYY")</f>
        <v>2022</v>
      </c>
      <c r="F86" s="7">
        <v>19</v>
      </c>
      <c r="G86" s="1" t="s">
        <v>5</v>
      </c>
      <c r="H86" s="1" t="s">
        <v>10</v>
      </c>
      <c r="I86" s="1">
        <f>VLOOKUP(USER_FEEDBACK[[#This Row],[User_ID]],APP_ANALYTICS[],4,FALSE)</f>
        <v>5</v>
      </c>
      <c r="J86" s="12">
        <f>VLOOKUP(USER_FEEDBACK[[#This Row],[User_ID]],APP_ANALYTICS[],5,FALSE)</f>
        <v>0.61</v>
      </c>
      <c r="K86" s="1">
        <f>VLOOKUP(USER_FEEDBACK[[#This Row],[User_ID]],APP_ANALYTICS[],6,FALSE)</f>
        <v>0.36</v>
      </c>
      <c r="L86" s="1">
        <f>VLOOKUP(USER_FEEDBACK[[#This Row],[User_ID]],APP_ANALYTICS[],7,FALSE)</f>
        <v>0.97</v>
      </c>
      <c r="M86" s="1">
        <f>VLOOKUP(USER_FEEDBACK[[#This Row],[User_ID]],USER_BEHA[],4,FALSE)</f>
        <v>1386</v>
      </c>
      <c r="N86" s="1">
        <f>VLOOKUP(USER_FEEDBACK[[#This Row],[User_ID]],USER_BEHA[],5,FALSE)</f>
        <v>4</v>
      </c>
      <c r="O86" s="1">
        <f>VLOOKUP(USER_FEEDBACK[[#This Row],[User_ID]],USER_BEHA[],6,FALSE)</f>
        <v>2</v>
      </c>
      <c r="P86" s="1">
        <f>VLOOKUP(USER_FEEDBACK[[#This Row],[User_ID]],USER_BEHA[],7,FALSE)</f>
        <v>11</v>
      </c>
    </row>
    <row r="87" spans="1:16" x14ac:dyDescent="0.2">
      <c r="A87" s="1">
        <v>86</v>
      </c>
      <c r="B87" s="1">
        <v>6412</v>
      </c>
      <c r="C87" s="2">
        <v>43842.047048611108</v>
      </c>
      <c r="D87" s="2" t="str">
        <f>TEXT(USER_FEEDBACK[[#This Row],[Timestamp]],"MMM")</f>
        <v>Jan</v>
      </c>
      <c r="E87" s="2" t="str">
        <f>TEXT(USER_FEEDBACK[[#This Row],[Timestamp]],"YYYY")</f>
        <v>2020</v>
      </c>
      <c r="F87" s="7">
        <v>1</v>
      </c>
      <c r="G87" s="1" t="s">
        <v>5</v>
      </c>
      <c r="H87" s="1" t="s">
        <v>12</v>
      </c>
      <c r="I87" s="1">
        <f>VLOOKUP(USER_FEEDBACK[[#This Row],[User_ID]],APP_ANALYTICS[],4,FALSE)</f>
        <v>5</v>
      </c>
      <c r="J87" s="12">
        <f>VLOOKUP(USER_FEEDBACK[[#This Row],[User_ID]],APP_ANALYTICS[],5,FALSE)</f>
        <v>0.39</v>
      </c>
      <c r="K87" s="1">
        <f>VLOOKUP(USER_FEEDBACK[[#This Row],[User_ID]],APP_ANALYTICS[],6,FALSE)</f>
        <v>0.48</v>
      </c>
      <c r="L87" s="1">
        <f>VLOOKUP(USER_FEEDBACK[[#This Row],[User_ID]],APP_ANALYTICS[],7,FALSE)</f>
        <v>0.32</v>
      </c>
      <c r="M87" s="1">
        <f>VLOOKUP(USER_FEEDBACK[[#This Row],[User_ID]],USER_BEHA[],4,FALSE)</f>
        <v>1584</v>
      </c>
      <c r="N87" s="1">
        <f>VLOOKUP(USER_FEEDBACK[[#This Row],[User_ID]],USER_BEHA[],5,FALSE)</f>
        <v>17</v>
      </c>
      <c r="O87" s="1">
        <f>VLOOKUP(USER_FEEDBACK[[#This Row],[User_ID]],USER_BEHA[],6,FALSE)</f>
        <v>4</v>
      </c>
      <c r="P87" s="1">
        <f>VLOOKUP(USER_FEEDBACK[[#This Row],[User_ID]],USER_BEHA[],7,FALSE)</f>
        <v>85</v>
      </c>
    </row>
    <row r="88" spans="1:16" x14ac:dyDescent="0.2">
      <c r="A88" s="1">
        <v>87</v>
      </c>
      <c r="B88" s="1">
        <v>9373</v>
      </c>
      <c r="C88" s="2">
        <v>44434.586516203701</v>
      </c>
      <c r="D88" s="2" t="str">
        <f>TEXT(USER_FEEDBACK[[#This Row],[Timestamp]],"MMM")</f>
        <v>Aug</v>
      </c>
      <c r="E88" s="2" t="str">
        <f>TEXT(USER_FEEDBACK[[#This Row],[Timestamp]],"YYYY")</f>
        <v>2021</v>
      </c>
      <c r="F88" s="7">
        <v>14</v>
      </c>
      <c r="G88" s="1" t="s">
        <v>9</v>
      </c>
      <c r="H88" s="1" t="s">
        <v>8</v>
      </c>
      <c r="I88" s="1">
        <f>VLOOKUP(USER_FEEDBACK[[#This Row],[User_ID]],APP_ANALYTICS[],4,FALSE)</f>
        <v>7</v>
      </c>
      <c r="J88" s="12">
        <f>VLOOKUP(USER_FEEDBACK[[#This Row],[User_ID]],APP_ANALYTICS[],5,FALSE)</f>
        <v>0.05</v>
      </c>
      <c r="K88" s="1">
        <f>VLOOKUP(USER_FEEDBACK[[#This Row],[User_ID]],APP_ANALYTICS[],6,FALSE)</f>
        <v>0.71</v>
      </c>
      <c r="L88" s="1">
        <f>VLOOKUP(USER_FEEDBACK[[#This Row],[User_ID]],APP_ANALYTICS[],7,FALSE)</f>
        <v>0.48</v>
      </c>
      <c r="M88" s="1">
        <f>VLOOKUP(USER_FEEDBACK[[#This Row],[User_ID]],USER_BEHA[],4,FALSE)</f>
        <v>235</v>
      </c>
      <c r="N88" s="1">
        <f>VLOOKUP(USER_FEEDBACK[[#This Row],[User_ID]],USER_BEHA[],5,FALSE)</f>
        <v>5</v>
      </c>
      <c r="O88" s="1">
        <f>VLOOKUP(USER_FEEDBACK[[#This Row],[User_ID]],USER_BEHA[],6,FALSE)</f>
        <v>4</v>
      </c>
      <c r="P88" s="1">
        <f>VLOOKUP(USER_FEEDBACK[[#This Row],[User_ID]],USER_BEHA[],7,FALSE)</f>
        <v>41</v>
      </c>
    </row>
    <row r="89" spans="1:16" x14ac:dyDescent="0.2">
      <c r="A89" s="1">
        <v>88</v>
      </c>
      <c r="B89" s="1">
        <v>4035</v>
      </c>
      <c r="C89" s="2">
        <v>44729.236481481479</v>
      </c>
      <c r="D89" s="2" t="str">
        <f>TEXT(USER_FEEDBACK[[#This Row],[Timestamp]],"MMM")</f>
        <v>Jun</v>
      </c>
      <c r="E89" s="2" t="str">
        <f>TEXT(USER_FEEDBACK[[#This Row],[Timestamp]],"YYYY")</f>
        <v>2022</v>
      </c>
      <c r="F89" s="7">
        <v>5</v>
      </c>
      <c r="G89" s="1" t="s">
        <v>5</v>
      </c>
      <c r="H89" s="1" t="s">
        <v>14</v>
      </c>
      <c r="I89" s="1">
        <f>VLOOKUP(USER_FEEDBACK[[#This Row],[User_ID]],APP_ANALYTICS[],4,FALSE)</f>
        <v>2</v>
      </c>
      <c r="J89" s="12">
        <f>VLOOKUP(USER_FEEDBACK[[#This Row],[User_ID]],APP_ANALYTICS[],5,FALSE)</f>
        <v>0.97</v>
      </c>
      <c r="K89" s="1">
        <f>VLOOKUP(USER_FEEDBACK[[#This Row],[User_ID]],APP_ANALYTICS[],6,FALSE)</f>
        <v>0.05</v>
      </c>
      <c r="L89" s="1">
        <f>VLOOKUP(USER_FEEDBACK[[#This Row],[User_ID]],APP_ANALYTICS[],7,FALSE)</f>
        <v>0.88</v>
      </c>
      <c r="M89" s="1">
        <f>VLOOKUP(USER_FEEDBACK[[#This Row],[User_ID]],USER_BEHA[],4,FALSE)</f>
        <v>181</v>
      </c>
      <c r="N89" s="1">
        <f>VLOOKUP(USER_FEEDBACK[[#This Row],[User_ID]],USER_BEHA[],5,FALSE)</f>
        <v>3</v>
      </c>
      <c r="O89" s="1">
        <f>VLOOKUP(USER_FEEDBACK[[#This Row],[User_ID]],USER_BEHA[],6,FALSE)</f>
        <v>2</v>
      </c>
      <c r="P89" s="1">
        <f>VLOOKUP(USER_FEEDBACK[[#This Row],[User_ID]],USER_BEHA[],7,FALSE)</f>
        <v>50</v>
      </c>
    </row>
    <row r="90" spans="1:16" x14ac:dyDescent="0.2">
      <c r="A90" s="1">
        <v>89</v>
      </c>
      <c r="B90" s="1">
        <v>6729</v>
      </c>
      <c r="C90" s="2">
        <v>45136.3515162037</v>
      </c>
      <c r="D90" s="2" t="str">
        <f>TEXT(USER_FEEDBACK[[#This Row],[Timestamp]],"MMM")</f>
        <v>Jul</v>
      </c>
      <c r="E90" s="2" t="str">
        <f>TEXT(USER_FEEDBACK[[#This Row],[Timestamp]],"YYYY")</f>
        <v>2023</v>
      </c>
      <c r="F90" s="7">
        <v>8</v>
      </c>
      <c r="G90" s="1" t="s">
        <v>9</v>
      </c>
      <c r="H90" s="1" t="s">
        <v>14</v>
      </c>
      <c r="I90" s="1">
        <f>VLOOKUP(USER_FEEDBACK[[#This Row],[User_ID]],APP_ANALYTICS[],4,FALSE)</f>
        <v>7</v>
      </c>
      <c r="J90" s="12">
        <f>VLOOKUP(USER_FEEDBACK[[#This Row],[User_ID]],APP_ANALYTICS[],5,FALSE)</f>
        <v>0.53</v>
      </c>
      <c r="K90" s="1">
        <f>VLOOKUP(USER_FEEDBACK[[#This Row],[User_ID]],APP_ANALYTICS[],6,FALSE)</f>
        <v>0.14000000000000001</v>
      </c>
      <c r="L90" s="1">
        <f>VLOOKUP(USER_FEEDBACK[[#This Row],[User_ID]],APP_ANALYTICS[],7,FALSE)</f>
        <v>0.24</v>
      </c>
      <c r="M90" s="1">
        <f>VLOOKUP(USER_FEEDBACK[[#This Row],[User_ID]],USER_BEHA[],4,FALSE)</f>
        <v>81</v>
      </c>
      <c r="N90" s="1">
        <f>VLOOKUP(USER_FEEDBACK[[#This Row],[User_ID]],USER_BEHA[],5,FALSE)</f>
        <v>6</v>
      </c>
      <c r="O90" s="1">
        <f>VLOOKUP(USER_FEEDBACK[[#This Row],[User_ID]],USER_BEHA[],6,FALSE)</f>
        <v>0</v>
      </c>
      <c r="P90" s="1">
        <f>VLOOKUP(USER_FEEDBACK[[#This Row],[User_ID]],USER_BEHA[],7,FALSE)</f>
        <v>100</v>
      </c>
    </row>
    <row r="91" spans="1:16" x14ac:dyDescent="0.2">
      <c r="A91" s="1">
        <v>90</v>
      </c>
      <c r="B91" s="1">
        <v>3744</v>
      </c>
      <c r="C91" s="2">
        <v>44384.412152777775</v>
      </c>
      <c r="D91" s="2" t="str">
        <f>TEXT(USER_FEEDBACK[[#This Row],[Timestamp]],"MMM")</f>
        <v>Jul</v>
      </c>
      <c r="E91" s="2" t="str">
        <f>TEXT(USER_FEEDBACK[[#This Row],[Timestamp]],"YYYY")</f>
        <v>2021</v>
      </c>
      <c r="F91" s="7">
        <v>9</v>
      </c>
      <c r="G91" s="1" t="s">
        <v>9</v>
      </c>
      <c r="H91" s="1" t="s">
        <v>10</v>
      </c>
      <c r="I91" s="1">
        <f>VLOOKUP(USER_FEEDBACK[[#This Row],[User_ID]],APP_ANALYTICS[],4,FALSE)</f>
        <v>3</v>
      </c>
      <c r="J91" s="12">
        <f>VLOOKUP(USER_FEEDBACK[[#This Row],[User_ID]],APP_ANALYTICS[],5,FALSE)</f>
        <v>0.78</v>
      </c>
      <c r="K91" s="1">
        <f>VLOOKUP(USER_FEEDBACK[[#This Row],[User_ID]],APP_ANALYTICS[],6,FALSE)</f>
        <v>0.03</v>
      </c>
      <c r="L91" s="1">
        <f>VLOOKUP(USER_FEEDBACK[[#This Row],[User_ID]],APP_ANALYTICS[],7,FALSE)</f>
        <v>0.62</v>
      </c>
      <c r="M91" s="1">
        <f>VLOOKUP(USER_FEEDBACK[[#This Row],[User_ID]],USER_BEHA[],4,FALSE)</f>
        <v>1475</v>
      </c>
      <c r="N91" s="1">
        <f>VLOOKUP(USER_FEEDBACK[[#This Row],[User_ID]],USER_BEHA[],5,FALSE)</f>
        <v>17</v>
      </c>
      <c r="O91" s="1">
        <f>VLOOKUP(USER_FEEDBACK[[#This Row],[User_ID]],USER_BEHA[],6,FALSE)</f>
        <v>5</v>
      </c>
      <c r="P91" s="1">
        <f>VLOOKUP(USER_FEEDBACK[[#This Row],[User_ID]],USER_BEHA[],7,FALSE)</f>
        <v>61</v>
      </c>
    </row>
    <row r="92" spans="1:16" x14ac:dyDescent="0.2">
      <c r="A92" s="1">
        <v>91</v>
      </c>
      <c r="B92" s="1">
        <v>5354</v>
      </c>
      <c r="C92" s="2">
        <v>43848.378819444442</v>
      </c>
      <c r="D92" s="2" t="str">
        <f>TEXT(USER_FEEDBACK[[#This Row],[Timestamp]],"MMM")</f>
        <v>Jan</v>
      </c>
      <c r="E92" s="2" t="str">
        <f>TEXT(USER_FEEDBACK[[#This Row],[Timestamp]],"YYYY")</f>
        <v>2020</v>
      </c>
      <c r="F92" s="7">
        <v>9</v>
      </c>
      <c r="G92" s="1" t="s">
        <v>9</v>
      </c>
      <c r="H92" s="1" t="s">
        <v>17</v>
      </c>
      <c r="I92" s="1">
        <f>VLOOKUP(USER_FEEDBACK[[#This Row],[User_ID]],APP_ANALYTICS[],4,FALSE)</f>
        <v>7</v>
      </c>
      <c r="J92" s="12">
        <f>VLOOKUP(USER_FEEDBACK[[#This Row],[User_ID]],APP_ANALYTICS[],5,FALSE)</f>
        <v>0.62</v>
      </c>
      <c r="K92" s="1">
        <f>VLOOKUP(USER_FEEDBACK[[#This Row],[User_ID]],APP_ANALYTICS[],6,FALSE)</f>
        <v>0.63</v>
      </c>
      <c r="L92" s="1">
        <f>VLOOKUP(USER_FEEDBACK[[#This Row],[User_ID]],APP_ANALYTICS[],7,FALSE)</f>
        <v>0.69</v>
      </c>
      <c r="M92" s="1">
        <f>VLOOKUP(USER_FEEDBACK[[#This Row],[User_ID]],USER_BEHA[],4,FALSE)</f>
        <v>1446</v>
      </c>
      <c r="N92" s="1">
        <f>VLOOKUP(USER_FEEDBACK[[#This Row],[User_ID]],USER_BEHA[],5,FALSE)</f>
        <v>7</v>
      </c>
      <c r="O92" s="1">
        <f>VLOOKUP(USER_FEEDBACK[[#This Row],[User_ID]],USER_BEHA[],6,FALSE)</f>
        <v>3</v>
      </c>
      <c r="P92" s="1">
        <f>VLOOKUP(USER_FEEDBACK[[#This Row],[User_ID]],USER_BEHA[],7,FALSE)</f>
        <v>0</v>
      </c>
    </row>
    <row r="93" spans="1:16" x14ac:dyDescent="0.2">
      <c r="A93" s="1">
        <v>92</v>
      </c>
      <c r="B93" s="1">
        <v>2588</v>
      </c>
      <c r="C93" s="2">
        <v>44969.411921296298</v>
      </c>
      <c r="D93" s="2" t="str">
        <f>TEXT(USER_FEEDBACK[[#This Row],[Timestamp]],"MMM")</f>
        <v>Feb</v>
      </c>
      <c r="E93" s="2" t="str">
        <f>TEXT(USER_FEEDBACK[[#This Row],[Timestamp]],"YYYY")</f>
        <v>2023</v>
      </c>
      <c r="F93" s="7">
        <v>9</v>
      </c>
      <c r="G93" s="1" t="s">
        <v>9</v>
      </c>
      <c r="H93" s="1" t="s">
        <v>17</v>
      </c>
      <c r="I93" s="1">
        <f>VLOOKUP(USER_FEEDBACK[[#This Row],[User_ID]],APP_ANALYTICS[],4,FALSE)</f>
        <v>3</v>
      </c>
      <c r="J93" s="12">
        <f>VLOOKUP(USER_FEEDBACK[[#This Row],[User_ID]],APP_ANALYTICS[],5,FALSE)</f>
        <v>0.76</v>
      </c>
      <c r="K93" s="1">
        <f>VLOOKUP(USER_FEEDBACK[[#This Row],[User_ID]],APP_ANALYTICS[],6,FALSE)</f>
        <v>0.55000000000000004</v>
      </c>
      <c r="L93" s="1">
        <f>VLOOKUP(USER_FEEDBACK[[#This Row],[User_ID]],APP_ANALYTICS[],7,FALSE)</f>
        <v>0.56999999999999995</v>
      </c>
      <c r="M93" s="1">
        <f>VLOOKUP(USER_FEEDBACK[[#This Row],[User_ID]],USER_BEHA[],4,FALSE)</f>
        <v>1479</v>
      </c>
      <c r="N93" s="1">
        <f>VLOOKUP(USER_FEEDBACK[[#This Row],[User_ID]],USER_BEHA[],5,FALSE)</f>
        <v>11</v>
      </c>
      <c r="O93" s="1">
        <f>VLOOKUP(USER_FEEDBACK[[#This Row],[User_ID]],USER_BEHA[],6,FALSE)</f>
        <v>0</v>
      </c>
      <c r="P93" s="1">
        <f>VLOOKUP(USER_FEEDBACK[[#This Row],[User_ID]],USER_BEHA[],7,FALSE)</f>
        <v>20</v>
      </c>
    </row>
    <row r="94" spans="1:16" x14ac:dyDescent="0.2">
      <c r="A94" s="1">
        <v>93</v>
      </c>
      <c r="B94" s="1">
        <v>4055</v>
      </c>
      <c r="C94" s="2">
        <v>44794.963379629633</v>
      </c>
      <c r="D94" s="2" t="str">
        <f>TEXT(USER_FEEDBACK[[#This Row],[Timestamp]],"MMM")</f>
        <v>Aug</v>
      </c>
      <c r="E94" s="2" t="str">
        <f>TEXT(USER_FEEDBACK[[#This Row],[Timestamp]],"YYYY")</f>
        <v>2022</v>
      </c>
      <c r="F94" s="7">
        <v>23</v>
      </c>
      <c r="G94" s="1" t="s">
        <v>9</v>
      </c>
      <c r="H94" s="1" t="s">
        <v>12</v>
      </c>
      <c r="I94" s="1">
        <f>VLOOKUP(USER_FEEDBACK[[#This Row],[User_ID]],APP_ANALYTICS[],4,FALSE)</f>
        <v>6</v>
      </c>
      <c r="J94" s="12">
        <f>VLOOKUP(USER_FEEDBACK[[#This Row],[User_ID]],APP_ANALYTICS[],5,FALSE)</f>
        <v>0.25</v>
      </c>
      <c r="K94" s="1">
        <f>VLOOKUP(USER_FEEDBACK[[#This Row],[User_ID]],APP_ANALYTICS[],6,FALSE)</f>
        <v>0.67</v>
      </c>
      <c r="L94" s="1">
        <f>VLOOKUP(USER_FEEDBACK[[#This Row],[User_ID]],APP_ANALYTICS[],7,FALSE)</f>
        <v>0.6</v>
      </c>
      <c r="M94" s="1">
        <f>VLOOKUP(USER_FEEDBACK[[#This Row],[User_ID]],USER_BEHA[],4,FALSE)</f>
        <v>544</v>
      </c>
      <c r="N94" s="1">
        <f>VLOOKUP(USER_FEEDBACK[[#This Row],[User_ID]],USER_BEHA[],5,FALSE)</f>
        <v>2</v>
      </c>
      <c r="O94" s="1">
        <f>VLOOKUP(USER_FEEDBACK[[#This Row],[User_ID]],USER_BEHA[],6,FALSE)</f>
        <v>3</v>
      </c>
      <c r="P94" s="1">
        <f>VLOOKUP(USER_FEEDBACK[[#This Row],[User_ID]],USER_BEHA[],7,FALSE)</f>
        <v>2</v>
      </c>
    </row>
    <row r="95" spans="1:16" x14ac:dyDescent="0.2">
      <c r="A95" s="1">
        <v>94</v>
      </c>
      <c r="B95" s="1">
        <v>7100</v>
      </c>
      <c r="C95" s="2">
        <v>44167.867037037038</v>
      </c>
      <c r="D95" s="2" t="str">
        <f>TEXT(USER_FEEDBACK[[#This Row],[Timestamp]],"MMM")</f>
        <v>Dec</v>
      </c>
      <c r="E95" s="2" t="str">
        <f>TEXT(USER_FEEDBACK[[#This Row],[Timestamp]],"YYYY")</f>
        <v>2020</v>
      </c>
      <c r="F95" s="7">
        <v>20</v>
      </c>
      <c r="G95" s="1" t="s">
        <v>5</v>
      </c>
      <c r="H95" s="1" t="s">
        <v>11</v>
      </c>
      <c r="I95" s="1">
        <f>VLOOKUP(USER_FEEDBACK[[#This Row],[User_ID]],APP_ANALYTICS[],4,FALSE)</f>
        <v>9</v>
      </c>
      <c r="J95" s="12">
        <f>VLOOKUP(USER_FEEDBACK[[#This Row],[User_ID]],APP_ANALYTICS[],5,FALSE)</f>
        <v>0.18</v>
      </c>
      <c r="K95" s="1">
        <f>VLOOKUP(USER_FEEDBACK[[#This Row],[User_ID]],APP_ANALYTICS[],6,FALSE)</f>
        <v>0.15</v>
      </c>
      <c r="L95" s="1">
        <f>VLOOKUP(USER_FEEDBACK[[#This Row],[User_ID]],APP_ANALYTICS[],7,FALSE)</f>
        <v>0.38</v>
      </c>
      <c r="M95" s="1">
        <f>VLOOKUP(USER_FEEDBACK[[#This Row],[User_ID]],USER_BEHA[],4,FALSE)</f>
        <v>163</v>
      </c>
      <c r="N95" s="1">
        <f>VLOOKUP(USER_FEEDBACK[[#This Row],[User_ID]],USER_BEHA[],5,FALSE)</f>
        <v>8</v>
      </c>
      <c r="O95" s="1">
        <f>VLOOKUP(USER_FEEDBACK[[#This Row],[User_ID]],USER_BEHA[],6,FALSE)</f>
        <v>2</v>
      </c>
      <c r="P95" s="1">
        <f>VLOOKUP(USER_FEEDBACK[[#This Row],[User_ID]],USER_BEHA[],7,FALSE)</f>
        <v>17</v>
      </c>
    </row>
    <row r="96" spans="1:16" x14ac:dyDescent="0.2">
      <c r="A96" s="1">
        <v>95</v>
      </c>
      <c r="B96" s="1">
        <v>8150</v>
      </c>
      <c r="C96" s="2">
        <v>44674.756712962961</v>
      </c>
      <c r="D96" s="2" t="str">
        <f>TEXT(USER_FEEDBACK[[#This Row],[Timestamp]],"MMM")</f>
        <v>Apr</v>
      </c>
      <c r="E96" s="2" t="str">
        <f>TEXT(USER_FEEDBACK[[#This Row],[Timestamp]],"YYYY")</f>
        <v>2022</v>
      </c>
      <c r="F96" s="7">
        <v>18</v>
      </c>
      <c r="G96" s="1" t="s">
        <v>7</v>
      </c>
      <c r="H96" s="1" t="s">
        <v>6</v>
      </c>
      <c r="I96" s="1">
        <f>VLOOKUP(USER_FEEDBACK[[#This Row],[User_ID]],APP_ANALYTICS[],4,FALSE)</f>
        <v>10</v>
      </c>
      <c r="J96" s="12">
        <f>VLOOKUP(USER_FEEDBACK[[#This Row],[User_ID]],APP_ANALYTICS[],5,FALSE)</f>
        <v>0.85</v>
      </c>
      <c r="K96" s="1">
        <f>VLOOKUP(USER_FEEDBACK[[#This Row],[User_ID]],APP_ANALYTICS[],6,FALSE)</f>
        <v>0.47</v>
      </c>
      <c r="L96" s="1">
        <f>VLOOKUP(USER_FEEDBACK[[#This Row],[User_ID]],APP_ANALYTICS[],7,FALSE)</f>
        <v>0.28999999999999998</v>
      </c>
      <c r="M96" s="1">
        <f>VLOOKUP(USER_FEEDBACK[[#This Row],[User_ID]],USER_BEHA[],4,FALSE)</f>
        <v>1328</v>
      </c>
      <c r="N96" s="1">
        <f>VLOOKUP(USER_FEEDBACK[[#This Row],[User_ID]],USER_BEHA[],5,FALSE)</f>
        <v>9</v>
      </c>
      <c r="O96" s="1">
        <f>VLOOKUP(USER_FEEDBACK[[#This Row],[User_ID]],USER_BEHA[],6,FALSE)</f>
        <v>2</v>
      </c>
      <c r="P96" s="1">
        <f>VLOOKUP(USER_FEEDBACK[[#This Row],[User_ID]],USER_BEHA[],7,FALSE)</f>
        <v>91</v>
      </c>
    </row>
    <row r="97" spans="1:16" x14ac:dyDescent="0.2">
      <c r="A97" s="1">
        <v>96</v>
      </c>
      <c r="B97" s="1">
        <v>7817</v>
      </c>
      <c r="C97" s="2">
        <v>44411.749583333331</v>
      </c>
      <c r="D97" s="2" t="str">
        <f>TEXT(USER_FEEDBACK[[#This Row],[Timestamp]],"MMM")</f>
        <v>Aug</v>
      </c>
      <c r="E97" s="2" t="str">
        <f>TEXT(USER_FEEDBACK[[#This Row],[Timestamp]],"YYYY")</f>
        <v>2021</v>
      </c>
      <c r="F97" s="7">
        <v>17</v>
      </c>
      <c r="G97" s="1" t="s">
        <v>5</v>
      </c>
      <c r="H97" s="1" t="s">
        <v>12</v>
      </c>
      <c r="I97" s="1">
        <f>VLOOKUP(USER_FEEDBACK[[#This Row],[User_ID]],APP_ANALYTICS[],4,FALSE)</f>
        <v>1</v>
      </c>
      <c r="J97" s="12">
        <f>VLOOKUP(USER_FEEDBACK[[#This Row],[User_ID]],APP_ANALYTICS[],5,FALSE)</f>
        <v>0.25</v>
      </c>
      <c r="K97" s="1">
        <f>VLOOKUP(USER_FEEDBACK[[#This Row],[User_ID]],APP_ANALYTICS[],6,FALSE)</f>
        <v>0.37</v>
      </c>
      <c r="L97" s="1">
        <f>VLOOKUP(USER_FEEDBACK[[#This Row],[User_ID]],APP_ANALYTICS[],7,FALSE)</f>
        <v>0.67</v>
      </c>
      <c r="M97" s="1">
        <f>VLOOKUP(USER_FEEDBACK[[#This Row],[User_ID]],USER_BEHA[],4,FALSE)</f>
        <v>1752</v>
      </c>
      <c r="N97" s="1">
        <f>VLOOKUP(USER_FEEDBACK[[#This Row],[User_ID]],USER_BEHA[],5,FALSE)</f>
        <v>10</v>
      </c>
      <c r="O97" s="1">
        <f>VLOOKUP(USER_FEEDBACK[[#This Row],[User_ID]],USER_BEHA[],6,FALSE)</f>
        <v>5</v>
      </c>
      <c r="P97" s="1">
        <f>VLOOKUP(USER_FEEDBACK[[#This Row],[User_ID]],USER_BEHA[],7,FALSE)</f>
        <v>26</v>
      </c>
    </row>
    <row r="98" spans="1:16" x14ac:dyDescent="0.2">
      <c r="A98" s="1">
        <v>97</v>
      </c>
      <c r="B98" s="1">
        <v>6794</v>
      </c>
      <c r="C98" s="2">
        <v>44725.036377314813</v>
      </c>
      <c r="D98" s="2" t="str">
        <f>TEXT(USER_FEEDBACK[[#This Row],[Timestamp]],"MMM")</f>
        <v>Jun</v>
      </c>
      <c r="E98" s="2" t="str">
        <f>TEXT(USER_FEEDBACK[[#This Row],[Timestamp]],"YYYY")</f>
        <v>2022</v>
      </c>
      <c r="F98" s="7">
        <v>0</v>
      </c>
      <c r="G98" s="1" t="s">
        <v>5</v>
      </c>
      <c r="H98" s="1" t="s">
        <v>15</v>
      </c>
      <c r="I98" s="1">
        <f>VLOOKUP(USER_FEEDBACK[[#This Row],[User_ID]],APP_ANALYTICS[],4,FALSE)</f>
        <v>1</v>
      </c>
      <c r="J98" s="12">
        <f>VLOOKUP(USER_FEEDBACK[[#This Row],[User_ID]],APP_ANALYTICS[],5,FALSE)</f>
        <v>0.64</v>
      </c>
      <c r="K98" s="1">
        <f>VLOOKUP(USER_FEEDBACK[[#This Row],[User_ID]],APP_ANALYTICS[],6,FALSE)</f>
        <v>0.27</v>
      </c>
      <c r="L98" s="1">
        <f>VLOOKUP(USER_FEEDBACK[[#This Row],[User_ID]],APP_ANALYTICS[],7,FALSE)</f>
        <v>0.17</v>
      </c>
      <c r="M98" s="1">
        <f>VLOOKUP(USER_FEEDBACK[[#This Row],[User_ID]],USER_BEHA[],4,FALSE)</f>
        <v>726</v>
      </c>
      <c r="N98" s="1">
        <f>VLOOKUP(USER_FEEDBACK[[#This Row],[User_ID]],USER_BEHA[],5,FALSE)</f>
        <v>17</v>
      </c>
      <c r="O98" s="1">
        <f>VLOOKUP(USER_FEEDBACK[[#This Row],[User_ID]],USER_BEHA[],6,FALSE)</f>
        <v>5</v>
      </c>
      <c r="P98" s="1">
        <f>VLOOKUP(USER_FEEDBACK[[#This Row],[User_ID]],USER_BEHA[],7,FALSE)</f>
        <v>74</v>
      </c>
    </row>
    <row r="99" spans="1:16" x14ac:dyDescent="0.2">
      <c r="A99" s="1">
        <v>98</v>
      </c>
      <c r="B99" s="1">
        <v>7860</v>
      </c>
      <c r="C99" s="2">
        <v>44946.232488425929</v>
      </c>
      <c r="D99" s="2" t="str">
        <f>TEXT(USER_FEEDBACK[[#This Row],[Timestamp]],"MMM")</f>
        <v>Jan</v>
      </c>
      <c r="E99" s="2" t="str">
        <f>TEXT(USER_FEEDBACK[[#This Row],[Timestamp]],"YYYY")</f>
        <v>2023</v>
      </c>
      <c r="F99" s="7">
        <v>5</v>
      </c>
      <c r="G99" s="1" t="s">
        <v>9</v>
      </c>
      <c r="H99" s="1" t="s">
        <v>11</v>
      </c>
      <c r="I99" s="1">
        <f>VLOOKUP(USER_FEEDBACK[[#This Row],[User_ID]],APP_ANALYTICS[],4,FALSE)</f>
        <v>10</v>
      </c>
      <c r="J99" s="12">
        <f>VLOOKUP(USER_FEEDBACK[[#This Row],[User_ID]],APP_ANALYTICS[],5,FALSE)</f>
        <v>0.21</v>
      </c>
      <c r="K99" s="1">
        <f>VLOOKUP(USER_FEEDBACK[[#This Row],[User_ID]],APP_ANALYTICS[],6,FALSE)</f>
        <v>0.6</v>
      </c>
      <c r="L99" s="1">
        <f>VLOOKUP(USER_FEEDBACK[[#This Row],[User_ID]],APP_ANALYTICS[],7,FALSE)</f>
        <v>0.77</v>
      </c>
      <c r="M99" s="1">
        <f>VLOOKUP(USER_FEEDBACK[[#This Row],[User_ID]],USER_BEHA[],4,FALSE)</f>
        <v>885</v>
      </c>
      <c r="N99" s="1">
        <f>VLOOKUP(USER_FEEDBACK[[#This Row],[User_ID]],USER_BEHA[],5,FALSE)</f>
        <v>18</v>
      </c>
      <c r="O99" s="1">
        <f>VLOOKUP(USER_FEEDBACK[[#This Row],[User_ID]],USER_BEHA[],6,FALSE)</f>
        <v>4</v>
      </c>
      <c r="P99" s="1">
        <f>VLOOKUP(USER_FEEDBACK[[#This Row],[User_ID]],USER_BEHA[],7,FALSE)</f>
        <v>9</v>
      </c>
    </row>
    <row r="100" spans="1:16" x14ac:dyDescent="0.2">
      <c r="A100" s="1">
        <v>99</v>
      </c>
      <c r="B100" s="1">
        <v>3318</v>
      </c>
      <c r="C100" s="2">
        <v>44773.991759259261</v>
      </c>
      <c r="D100" s="2" t="str">
        <f>TEXT(USER_FEEDBACK[[#This Row],[Timestamp]],"MMM")</f>
        <v>Jul</v>
      </c>
      <c r="E100" s="2" t="str">
        <f>TEXT(USER_FEEDBACK[[#This Row],[Timestamp]],"YYYY")</f>
        <v>2022</v>
      </c>
      <c r="F100" s="7">
        <v>23</v>
      </c>
      <c r="G100" s="1" t="s">
        <v>7</v>
      </c>
      <c r="H100" s="1" t="s">
        <v>15</v>
      </c>
      <c r="I100" s="1">
        <f>VLOOKUP(USER_FEEDBACK[[#This Row],[User_ID]],APP_ANALYTICS[],4,FALSE)</f>
        <v>10</v>
      </c>
      <c r="J100" s="12">
        <f>VLOOKUP(USER_FEEDBACK[[#This Row],[User_ID]],APP_ANALYTICS[],5,FALSE)</f>
        <v>0.06</v>
      </c>
      <c r="K100" s="1">
        <f>VLOOKUP(USER_FEEDBACK[[#This Row],[User_ID]],APP_ANALYTICS[],6,FALSE)</f>
        <v>0.08</v>
      </c>
      <c r="L100" s="1">
        <f>VLOOKUP(USER_FEEDBACK[[#This Row],[User_ID]],APP_ANALYTICS[],7,FALSE)</f>
        <v>0.8</v>
      </c>
      <c r="M100" s="1">
        <f>VLOOKUP(USER_FEEDBACK[[#This Row],[User_ID]],USER_BEHA[],4,FALSE)</f>
        <v>375</v>
      </c>
      <c r="N100" s="1">
        <f>VLOOKUP(USER_FEEDBACK[[#This Row],[User_ID]],USER_BEHA[],5,FALSE)</f>
        <v>10</v>
      </c>
      <c r="O100" s="1">
        <f>VLOOKUP(USER_FEEDBACK[[#This Row],[User_ID]],USER_BEHA[],6,FALSE)</f>
        <v>4</v>
      </c>
      <c r="P100" s="1">
        <f>VLOOKUP(USER_FEEDBACK[[#This Row],[User_ID]],USER_BEHA[],7,FALSE)</f>
        <v>48</v>
      </c>
    </row>
    <row r="101" spans="1:16" x14ac:dyDescent="0.2">
      <c r="A101" s="1">
        <v>100</v>
      </c>
      <c r="B101" s="1">
        <v>5730</v>
      </c>
      <c r="C101" s="2">
        <v>44625.634305555555</v>
      </c>
      <c r="D101" s="2" t="str">
        <f>TEXT(USER_FEEDBACK[[#This Row],[Timestamp]],"MMM")</f>
        <v>Mar</v>
      </c>
      <c r="E101" s="2" t="str">
        <f>TEXT(USER_FEEDBACK[[#This Row],[Timestamp]],"YYYY")</f>
        <v>2022</v>
      </c>
      <c r="F101" s="7">
        <v>15</v>
      </c>
      <c r="G101" s="1" t="s">
        <v>7</v>
      </c>
      <c r="H101" s="1" t="s">
        <v>8</v>
      </c>
      <c r="I101" s="1">
        <f>VLOOKUP(USER_FEEDBACK[[#This Row],[User_ID]],APP_ANALYTICS[],4,FALSE)</f>
        <v>7</v>
      </c>
      <c r="J101" s="12">
        <f>VLOOKUP(USER_FEEDBACK[[#This Row],[User_ID]],APP_ANALYTICS[],5,FALSE)</f>
        <v>0.94</v>
      </c>
      <c r="K101" s="1">
        <f>VLOOKUP(USER_FEEDBACK[[#This Row],[User_ID]],APP_ANALYTICS[],6,FALSE)</f>
        <v>0.72</v>
      </c>
      <c r="L101" s="1">
        <f>VLOOKUP(USER_FEEDBACK[[#This Row],[User_ID]],APP_ANALYTICS[],7,FALSE)</f>
        <v>0.54</v>
      </c>
      <c r="M101" s="1">
        <f>VLOOKUP(USER_FEEDBACK[[#This Row],[User_ID]],USER_BEHA[],4,FALSE)</f>
        <v>440</v>
      </c>
      <c r="N101" s="1">
        <f>VLOOKUP(USER_FEEDBACK[[#This Row],[User_ID]],USER_BEHA[],5,FALSE)</f>
        <v>1</v>
      </c>
      <c r="O101" s="1">
        <f>VLOOKUP(USER_FEEDBACK[[#This Row],[User_ID]],USER_BEHA[],6,FALSE)</f>
        <v>4</v>
      </c>
      <c r="P101" s="1">
        <f>VLOOKUP(USER_FEEDBACK[[#This Row],[User_ID]],USER_BEHA[],7,FALSE)</f>
        <v>17</v>
      </c>
    </row>
    <row r="102" spans="1:16" x14ac:dyDescent="0.2">
      <c r="A102" s="1">
        <v>101</v>
      </c>
      <c r="B102" s="1">
        <v>1647</v>
      </c>
      <c r="C102" s="2">
        <v>44243.593541666669</v>
      </c>
      <c r="D102" s="2" t="str">
        <f>TEXT(USER_FEEDBACK[[#This Row],[Timestamp]],"MMM")</f>
        <v>Feb</v>
      </c>
      <c r="E102" s="2" t="str">
        <f>TEXT(USER_FEEDBACK[[#This Row],[Timestamp]],"YYYY")</f>
        <v>2021</v>
      </c>
      <c r="F102" s="7">
        <v>14</v>
      </c>
      <c r="G102" s="1" t="s">
        <v>9</v>
      </c>
      <c r="H102" s="1" t="s">
        <v>14</v>
      </c>
      <c r="I102" s="1">
        <f>VLOOKUP(USER_FEEDBACK[[#This Row],[User_ID]],APP_ANALYTICS[],4,FALSE)</f>
        <v>7</v>
      </c>
      <c r="J102" s="12">
        <f>VLOOKUP(USER_FEEDBACK[[#This Row],[User_ID]],APP_ANALYTICS[],5,FALSE)</f>
        <v>0.24</v>
      </c>
      <c r="K102" s="1">
        <f>VLOOKUP(USER_FEEDBACK[[#This Row],[User_ID]],APP_ANALYTICS[],6,FALSE)</f>
        <v>0.08</v>
      </c>
      <c r="L102" s="1">
        <f>VLOOKUP(USER_FEEDBACK[[#This Row],[User_ID]],APP_ANALYTICS[],7,FALSE)</f>
        <v>0.81</v>
      </c>
      <c r="M102" s="1">
        <f>VLOOKUP(USER_FEEDBACK[[#This Row],[User_ID]],USER_BEHA[],4,FALSE)</f>
        <v>647</v>
      </c>
      <c r="N102" s="1">
        <f>VLOOKUP(USER_FEEDBACK[[#This Row],[User_ID]],USER_BEHA[],5,FALSE)</f>
        <v>6</v>
      </c>
      <c r="O102" s="1">
        <f>VLOOKUP(USER_FEEDBACK[[#This Row],[User_ID]],USER_BEHA[],6,FALSE)</f>
        <v>3</v>
      </c>
      <c r="P102" s="1">
        <f>VLOOKUP(USER_FEEDBACK[[#This Row],[User_ID]],USER_BEHA[],7,FALSE)</f>
        <v>54</v>
      </c>
    </row>
    <row r="103" spans="1:16" x14ac:dyDescent="0.2">
      <c r="A103" s="1">
        <v>102</v>
      </c>
      <c r="B103" s="1">
        <v>3820</v>
      </c>
      <c r="C103" s="2">
        <v>44120.857812499999</v>
      </c>
      <c r="D103" s="2" t="str">
        <f>TEXT(USER_FEEDBACK[[#This Row],[Timestamp]],"MMM")</f>
        <v>Oct</v>
      </c>
      <c r="E103" s="2" t="str">
        <f>TEXT(USER_FEEDBACK[[#This Row],[Timestamp]],"YYYY")</f>
        <v>2020</v>
      </c>
      <c r="F103" s="7">
        <v>20</v>
      </c>
      <c r="G103" s="1" t="s">
        <v>7</v>
      </c>
      <c r="H103" s="1" t="s">
        <v>12</v>
      </c>
      <c r="I103" s="1">
        <f>VLOOKUP(USER_FEEDBACK[[#This Row],[User_ID]],APP_ANALYTICS[],4,FALSE)</f>
        <v>5</v>
      </c>
      <c r="J103" s="12">
        <f>VLOOKUP(USER_FEEDBACK[[#This Row],[User_ID]],APP_ANALYTICS[],5,FALSE)</f>
        <v>0.44</v>
      </c>
      <c r="K103" s="1">
        <f>VLOOKUP(USER_FEEDBACK[[#This Row],[User_ID]],APP_ANALYTICS[],6,FALSE)</f>
        <v>0.52</v>
      </c>
      <c r="L103" s="1">
        <f>VLOOKUP(USER_FEEDBACK[[#This Row],[User_ID]],APP_ANALYTICS[],7,FALSE)</f>
        <v>0.89</v>
      </c>
      <c r="M103" s="1">
        <f>VLOOKUP(USER_FEEDBACK[[#This Row],[User_ID]],USER_BEHA[],4,FALSE)</f>
        <v>71</v>
      </c>
      <c r="N103" s="1">
        <f>VLOOKUP(USER_FEEDBACK[[#This Row],[User_ID]],USER_BEHA[],5,FALSE)</f>
        <v>7</v>
      </c>
      <c r="O103" s="1">
        <f>VLOOKUP(USER_FEEDBACK[[#This Row],[User_ID]],USER_BEHA[],6,FALSE)</f>
        <v>1</v>
      </c>
      <c r="P103" s="1">
        <f>VLOOKUP(USER_FEEDBACK[[#This Row],[User_ID]],USER_BEHA[],7,FALSE)</f>
        <v>69</v>
      </c>
    </row>
    <row r="104" spans="1:16" x14ac:dyDescent="0.2">
      <c r="A104" s="1">
        <v>103</v>
      </c>
      <c r="B104" s="1">
        <v>1559</v>
      </c>
      <c r="C104" s="2">
        <v>44895.198784722219</v>
      </c>
      <c r="D104" s="2" t="str">
        <f>TEXT(USER_FEEDBACK[[#This Row],[Timestamp]],"MMM")</f>
        <v>Nov</v>
      </c>
      <c r="E104" s="2" t="str">
        <f>TEXT(USER_FEEDBACK[[#This Row],[Timestamp]],"YYYY")</f>
        <v>2022</v>
      </c>
      <c r="F104" s="7">
        <v>4</v>
      </c>
      <c r="G104" s="1" t="s">
        <v>9</v>
      </c>
      <c r="H104" s="1" t="s">
        <v>11</v>
      </c>
      <c r="I104" s="1">
        <f>VLOOKUP(USER_FEEDBACK[[#This Row],[User_ID]],APP_ANALYTICS[],4,FALSE)</f>
        <v>3</v>
      </c>
      <c r="J104" s="12">
        <f>VLOOKUP(USER_FEEDBACK[[#This Row],[User_ID]],APP_ANALYTICS[],5,FALSE)</f>
        <v>0.2</v>
      </c>
      <c r="K104" s="1">
        <f>VLOOKUP(USER_FEEDBACK[[#This Row],[User_ID]],APP_ANALYTICS[],6,FALSE)</f>
        <v>0.4</v>
      </c>
      <c r="L104" s="1">
        <f>VLOOKUP(USER_FEEDBACK[[#This Row],[User_ID]],APP_ANALYTICS[],7,FALSE)</f>
        <v>0.51</v>
      </c>
      <c r="M104" s="1">
        <f>VLOOKUP(USER_FEEDBACK[[#This Row],[User_ID]],USER_BEHA[],4,FALSE)</f>
        <v>1457</v>
      </c>
      <c r="N104" s="1">
        <f>VLOOKUP(USER_FEEDBACK[[#This Row],[User_ID]],USER_BEHA[],5,FALSE)</f>
        <v>15</v>
      </c>
      <c r="O104" s="1">
        <f>VLOOKUP(USER_FEEDBACK[[#This Row],[User_ID]],USER_BEHA[],6,FALSE)</f>
        <v>1</v>
      </c>
      <c r="P104" s="1">
        <f>VLOOKUP(USER_FEEDBACK[[#This Row],[User_ID]],USER_BEHA[],7,FALSE)</f>
        <v>60</v>
      </c>
    </row>
    <row r="105" spans="1:16" x14ac:dyDescent="0.2">
      <c r="A105" s="1">
        <v>104</v>
      </c>
      <c r="B105" s="1">
        <v>4666</v>
      </c>
      <c r="C105" s="2">
        <v>44453.541863425926</v>
      </c>
      <c r="D105" s="2" t="str">
        <f>TEXT(USER_FEEDBACK[[#This Row],[Timestamp]],"MMM")</f>
        <v>Sep</v>
      </c>
      <c r="E105" s="2" t="str">
        <f>TEXT(USER_FEEDBACK[[#This Row],[Timestamp]],"YYYY")</f>
        <v>2021</v>
      </c>
      <c r="F105" s="7">
        <v>13</v>
      </c>
      <c r="G105" s="1" t="s">
        <v>9</v>
      </c>
      <c r="H105" s="1" t="s">
        <v>12</v>
      </c>
      <c r="I105" s="1">
        <f>VLOOKUP(USER_FEEDBACK[[#This Row],[User_ID]],APP_ANALYTICS[],4,FALSE)</f>
        <v>2</v>
      </c>
      <c r="J105" s="12">
        <f>VLOOKUP(USER_FEEDBACK[[#This Row],[User_ID]],APP_ANALYTICS[],5,FALSE)</f>
        <v>0.45</v>
      </c>
      <c r="K105" s="1">
        <f>VLOOKUP(USER_FEEDBACK[[#This Row],[User_ID]],APP_ANALYTICS[],6,FALSE)</f>
        <v>0.22</v>
      </c>
      <c r="L105" s="1">
        <f>VLOOKUP(USER_FEEDBACK[[#This Row],[User_ID]],APP_ANALYTICS[],7,FALSE)</f>
        <v>0.76</v>
      </c>
      <c r="M105" s="1">
        <f>VLOOKUP(USER_FEEDBACK[[#This Row],[User_ID]],USER_BEHA[],4,FALSE)</f>
        <v>881</v>
      </c>
      <c r="N105" s="1">
        <f>VLOOKUP(USER_FEEDBACK[[#This Row],[User_ID]],USER_BEHA[],5,FALSE)</f>
        <v>3</v>
      </c>
      <c r="O105" s="1">
        <f>VLOOKUP(USER_FEEDBACK[[#This Row],[User_ID]],USER_BEHA[],6,FALSE)</f>
        <v>3</v>
      </c>
      <c r="P105" s="1">
        <f>VLOOKUP(USER_FEEDBACK[[#This Row],[User_ID]],USER_BEHA[],7,FALSE)</f>
        <v>54</v>
      </c>
    </row>
    <row r="106" spans="1:16" x14ac:dyDescent="0.2">
      <c r="A106" s="1">
        <v>105</v>
      </c>
      <c r="B106" s="1">
        <v>9831</v>
      </c>
      <c r="C106" s="2">
        <v>44850.439386574071</v>
      </c>
      <c r="D106" s="2" t="str">
        <f>TEXT(USER_FEEDBACK[[#This Row],[Timestamp]],"MMM")</f>
        <v>Oct</v>
      </c>
      <c r="E106" s="2" t="str">
        <f>TEXT(USER_FEEDBACK[[#This Row],[Timestamp]],"YYYY")</f>
        <v>2022</v>
      </c>
      <c r="F106" s="7">
        <v>10</v>
      </c>
      <c r="G106" s="1" t="s">
        <v>5</v>
      </c>
      <c r="H106" s="1" t="s">
        <v>13</v>
      </c>
      <c r="I106" s="1">
        <f>VLOOKUP(USER_FEEDBACK[[#This Row],[User_ID]],APP_ANALYTICS[],4,FALSE)</f>
        <v>10</v>
      </c>
      <c r="J106" s="12">
        <f>VLOOKUP(USER_FEEDBACK[[#This Row],[User_ID]],APP_ANALYTICS[],5,FALSE)</f>
        <v>0.64</v>
      </c>
      <c r="K106" s="1">
        <f>VLOOKUP(USER_FEEDBACK[[#This Row],[User_ID]],APP_ANALYTICS[],6,FALSE)</f>
        <v>0.11</v>
      </c>
      <c r="L106" s="1">
        <f>VLOOKUP(USER_FEEDBACK[[#This Row],[User_ID]],APP_ANALYTICS[],7,FALSE)</f>
        <v>0.26</v>
      </c>
      <c r="M106" s="1">
        <f>VLOOKUP(USER_FEEDBACK[[#This Row],[User_ID]],USER_BEHA[],4,FALSE)</f>
        <v>1439</v>
      </c>
      <c r="N106" s="1">
        <f>VLOOKUP(USER_FEEDBACK[[#This Row],[User_ID]],USER_BEHA[],5,FALSE)</f>
        <v>10</v>
      </c>
      <c r="O106" s="1">
        <f>VLOOKUP(USER_FEEDBACK[[#This Row],[User_ID]],USER_BEHA[],6,FALSE)</f>
        <v>3</v>
      </c>
      <c r="P106" s="1">
        <f>VLOOKUP(USER_FEEDBACK[[#This Row],[User_ID]],USER_BEHA[],7,FALSE)</f>
        <v>71</v>
      </c>
    </row>
    <row r="107" spans="1:16" x14ac:dyDescent="0.2">
      <c r="A107" s="1">
        <v>106</v>
      </c>
      <c r="B107" s="1">
        <v>5786</v>
      </c>
      <c r="C107" s="2">
        <v>44275.997048611112</v>
      </c>
      <c r="D107" s="2" t="str">
        <f>TEXT(USER_FEEDBACK[[#This Row],[Timestamp]],"MMM")</f>
        <v>Mar</v>
      </c>
      <c r="E107" s="2" t="str">
        <f>TEXT(USER_FEEDBACK[[#This Row],[Timestamp]],"YYYY")</f>
        <v>2021</v>
      </c>
      <c r="F107" s="7">
        <v>23</v>
      </c>
      <c r="G107" s="1" t="s">
        <v>5</v>
      </c>
      <c r="H107" s="1" t="s">
        <v>12</v>
      </c>
      <c r="I107" s="1">
        <f>VLOOKUP(USER_FEEDBACK[[#This Row],[User_ID]],APP_ANALYTICS[],4,FALSE)</f>
        <v>10</v>
      </c>
      <c r="J107" s="12">
        <f>VLOOKUP(USER_FEEDBACK[[#This Row],[User_ID]],APP_ANALYTICS[],5,FALSE)</f>
        <v>0.59</v>
      </c>
      <c r="K107" s="1">
        <f>VLOOKUP(USER_FEEDBACK[[#This Row],[User_ID]],APP_ANALYTICS[],6,FALSE)</f>
        <v>0.52</v>
      </c>
      <c r="L107" s="1">
        <f>VLOOKUP(USER_FEEDBACK[[#This Row],[User_ID]],APP_ANALYTICS[],7,FALSE)</f>
        <v>0.15</v>
      </c>
      <c r="M107" s="1">
        <f>VLOOKUP(USER_FEEDBACK[[#This Row],[User_ID]],USER_BEHA[],4,FALSE)</f>
        <v>535</v>
      </c>
      <c r="N107" s="1">
        <f>VLOOKUP(USER_FEEDBACK[[#This Row],[User_ID]],USER_BEHA[],5,FALSE)</f>
        <v>1</v>
      </c>
      <c r="O107" s="1">
        <f>VLOOKUP(USER_FEEDBACK[[#This Row],[User_ID]],USER_BEHA[],6,FALSE)</f>
        <v>3</v>
      </c>
      <c r="P107" s="1">
        <f>VLOOKUP(USER_FEEDBACK[[#This Row],[User_ID]],USER_BEHA[],7,FALSE)</f>
        <v>44</v>
      </c>
    </row>
    <row r="108" spans="1:16" x14ac:dyDescent="0.2">
      <c r="A108" s="1">
        <v>107</v>
      </c>
      <c r="B108" s="1">
        <v>3240</v>
      </c>
      <c r="C108" s="2">
        <v>44560.104722222219</v>
      </c>
      <c r="D108" s="2" t="str">
        <f>TEXT(USER_FEEDBACK[[#This Row],[Timestamp]],"MMM")</f>
        <v>Dec</v>
      </c>
      <c r="E108" s="2" t="str">
        <f>TEXT(USER_FEEDBACK[[#This Row],[Timestamp]],"YYYY")</f>
        <v>2021</v>
      </c>
      <c r="F108" s="7">
        <v>2</v>
      </c>
      <c r="G108" s="1" t="s">
        <v>9</v>
      </c>
      <c r="H108" s="1" t="s">
        <v>6</v>
      </c>
      <c r="I108" s="1">
        <f>VLOOKUP(USER_FEEDBACK[[#This Row],[User_ID]],APP_ANALYTICS[],4,FALSE)</f>
        <v>1</v>
      </c>
      <c r="J108" s="12">
        <f>VLOOKUP(USER_FEEDBACK[[#This Row],[User_ID]],APP_ANALYTICS[],5,FALSE)</f>
        <v>0.49</v>
      </c>
      <c r="K108" s="1">
        <f>VLOOKUP(USER_FEEDBACK[[#This Row],[User_ID]],APP_ANALYTICS[],6,FALSE)</f>
        <v>0.9</v>
      </c>
      <c r="L108" s="1">
        <f>VLOOKUP(USER_FEEDBACK[[#This Row],[User_ID]],APP_ANALYTICS[],7,FALSE)</f>
        <v>0.98</v>
      </c>
      <c r="M108" s="1">
        <f>VLOOKUP(USER_FEEDBACK[[#This Row],[User_ID]],USER_BEHA[],4,FALSE)</f>
        <v>723</v>
      </c>
      <c r="N108" s="1">
        <f>VLOOKUP(USER_FEEDBACK[[#This Row],[User_ID]],USER_BEHA[],5,FALSE)</f>
        <v>8</v>
      </c>
      <c r="O108" s="1">
        <f>VLOOKUP(USER_FEEDBACK[[#This Row],[User_ID]],USER_BEHA[],6,FALSE)</f>
        <v>2</v>
      </c>
      <c r="P108" s="1">
        <f>VLOOKUP(USER_FEEDBACK[[#This Row],[User_ID]],USER_BEHA[],7,FALSE)</f>
        <v>10</v>
      </c>
    </row>
    <row r="109" spans="1:16" x14ac:dyDescent="0.2">
      <c r="A109" s="1">
        <v>108</v>
      </c>
      <c r="B109" s="1">
        <v>4473</v>
      </c>
      <c r="C109" s="2">
        <v>44089.054976851854</v>
      </c>
      <c r="D109" s="2" t="str">
        <f>TEXT(USER_FEEDBACK[[#This Row],[Timestamp]],"MMM")</f>
        <v>Sep</v>
      </c>
      <c r="E109" s="2" t="str">
        <f>TEXT(USER_FEEDBACK[[#This Row],[Timestamp]],"YYYY")</f>
        <v>2020</v>
      </c>
      <c r="F109" s="7">
        <v>1</v>
      </c>
      <c r="G109" s="1" t="s">
        <v>7</v>
      </c>
      <c r="H109" s="1" t="s">
        <v>14</v>
      </c>
      <c r="I109" s="1">
        <f>VLOOKUP(USER_FEEDBACK[[#This Row],[User_ID]],APP_ANALYTICS[],4,FALSE)</f>
        <v>7</v>
      </c>
      <c r="J109" s="12">
        <f>VLOOKUP(USER_FEEDBACK[[#This Row],[User_ID]],APP_ANALYTICS[],5,FALSE)</f>
        <v>0.78</v>
      </c>
      <c r="K109" s="1">
        <f>VLOOKUP(USER_FEEDBACK[[#This Row],[User_ID]],APP_ANALYTICS[],6,FALSE)</f>
        <v>0.86</v>
      </c>
      <c r="L109" s="1">
        <f>VLOOKUP(USER_FEEDBACK[[#This Row],[User_ID]],APP_ANALYTICS[],7,FALSE)</f>
        <v>0.27</v>
      </c>
      <c r="M109" s="1">
        <f>VLOOKUP(USER_FEEDBACK[[#This Row],[User_ID]],USER_BEHA[],4,FALSE)</f>
        <v>1026</v>
      </c>
      <c r="N109" s="1">
        <f>VLOOKUP(USER_FEEDBACK[[#This Row],[User_ID]],USER_BEHA[],5,FALSE)</f>
        <v>18</v>
      </c>
      <c r="O109" s="1">
        <f>VLOOKUP(USER_FEEDBACK[[#This Row],[User_ID]],USER_BEHA[],6,FALSE)</f>
        <v>3</v>
      </c>
      <c r="P109" s="1">
        <f>VLOOKUP(USER_FEEDBACK[[#This Row],[User_ID]],USER_BEHA[],7,FALSE)</f>
        <v>20</v>
      </c>
    </row>
    <row r="110" spans="1:16" x14ac:dyDescent="0.2">
      <c r="A110" s="1">
        <v>109</v>
      </c>
      <c r="B110" s="1">
        <v>8686</v>
      </c>
      <c r="C110" s="2">
        <v>44504.401423611111</v>
      </c>
      <c r="D110" s="2" t="str">
        <f>TEXT(USER_FEEDBACK[[#This Row],[Timestamp]],"MMM")</f>
        <v>Nov</v>
      </c>
      <c r="E110" s="2" t="str">
        <f>TEXT(USER_FEEDBACK[[#This Row],[Timestamp]],"YYYY")</f>
        <v>2021</v>
      </c>
      <c r="F110" s="7">
        <v>9</v>
      </c>
      <c r="G110" s="1" t="s">
        <v>5</v>
      </c>
      <c r="H110" s="1" t="s">
        <v>11</v>
      </c>
      <c r="I110" s="1">
        <f>VLOOKUP(USER_FEEDBACK[[#This Row],[User_ID]],APP_ANALYTICS[],4,FALSE)</f>
        <v>8</v>
      </c>
      <c r="J110" s="12">
        <f>VLOOKUP(USER_FEEDBACK[[#This Row],[User_ID]],APP_ANALYTICS[],5,FALSE)</f>
        <v>0.21</v>
      </c>
      <c r="K110" s="1">
        <f>VLOOKUP(USER_FEEDBACK[[#This Row],[User_ID]],APP_ANALYTICS[],6,FALSE)</f>
        <v>0.64</v>
      </c>
      <c r="L110" s="1">
        <f>VLOOKUP(USER_FEEDBACK[[#This Row],[User_ID]],APP_ANALYTICS[],7,FALSE)</f>
        <v>0.67</v>
      </c>
      <c r="M110" s="1">
        <f>VLOOKUP(USER_FEEDBACK[[#This Row],[User_ID]],USER_BEHA[],4,FALSE)</f>
        <v>904</v>
      </c>
      <c r="N110" s="1">
        <f>VLOOKUP(USER_FEEDBACK[[#This Row],[User_ID]],USER_BEHA[],5,FALSE)</f>
        <v>16</v>
      </c>
      <c r="O110" s="1">
        <f>VLOOKUP(USER_FEEDBACK[[#This Row],[User_ID]],USER_BEHA[],6,FALSE)</f>
        <v>0</v>
      </c>
      <c r="P110" s="1">
        <f>VLOOKUP(USER_FEEDBACK[[#This Row],[User_ID]],USER_BEHA[],7,FALSE)</f>
        <v>91</v>
      </c>
    </row>
    <row r="111" spans="1:16" x14ac:dyDescent="0.2">
      <c r="A111" s="1">
        <v>110</v>
      </c>
      <c r="B111" s="1">
        <v>7005</v>
      </c>
      <c r="C111" s="2">
        <v>44461.677939814814</v>
      </c>
      <c r="D111" s="2" t="str">
        <f>TEXT(USER_FEEDBACK[[#This Row],[Timestamp]],"MMM")</f>
        <v>Sep</v>
      </c>
      <c r="E111" s="2" t="str">
        <f>TEXT(USER_FEEDBACK[[#This Row],[Timestamp]],"YYYY")</f>
        <v>2021</v>
      </c>
      <c r="F111" s="7">
        <v>16</v>
      </c>
      <c r="G111" s="1" t="s">
        <v>7</v>
      </c>
      <c r="H111" s="1" t="s">
        <v>8</v>
      </c>
      <c r="I111" s="1">
        <f>VLOOKUP(USER_FEEDBACK[[#This Row],[User_ID]],APP_ANALYTICS[],4,FALSE)</f>
        <v>6</v>
      </c>
      <c r="J111" s="12">
        <f>VLOOKUP(USER_FEEDBACK[[#This Row],[User_ID]],APP_ANALYTICS[],5,FALSE)</f>
        <v>0.61</v>
      </c>
      <c r="K111" s="1">
        <f>VLOOKUP(USER_FEEDBACK[[#This Row],[User_ID]],APP_ANALYTICS[],6,FALSE)</f>
        <v>0.16</v>
      </c>
      <c r="L111" s="1">
        <f>VLOOKUP(USER_FEEDBACK[[#This Row],[User_ID]],APP_ANALYTICS[],7,FALSE)</f>
        <v>0.53</v>
      </c>
      <c r="M111" s="1">
        <f>VLOOKUP(USER_FEEDBACK[[#This Row],[User_ID]],USER_BEHA[],4,FALSE)</f>
        <v>244</v>
      </c>
      <c r="N111" s="1">
        <f>VLOOKUP(USER_FEEDBACK[[#This Row],[User_ID]],USER_BEHA[],5,FALSE)</f>
        <v>3</v>
      </c>
      <c r="O111" s="1">
        <f>VLOOKUP(USER_FEEDBACK[[#This Row],[User_ID]],USER_BEHA[],6,FALSE)</f>
        <v>3</v>
      </c>
      <c r="P111" s="1">
        <f>VLOOKUP(USER_FEEDBACK[[#This Row],[User_ID]],USER_BEHA[],7,FALSE)</f>
        <v>20</v>
      </c>
    </row>
    <row r="112" spans="1:16" x14ac:dyDescent="0.2">
      <c r="A112" s="1">
        <v>111</v>
      </c>
      <c r="B112" s="1">
        <v>3277</v>
      </c>
      <c r="C112" s="2">
        <v>44148.493437500001</v>
      </c>
      <c r="D112" s="2" t="str">
        <f>TEXT(USER_FEEDBACK[[#This Row],[Timestamp]],"MMM")</f>
        <v>Nov</v>
      </c>
      <c r="E112" s="2" t="str">
        <f>TEXT(USER_FEEDBACK[[#This Row],[Timestamp]],"YYYY")</f>
        <v>2020</v>
      </c>
      <c r="F112" s="7">
        <v>11</v>
      </c>
      <c r="G112" s="1" t="s">
        <v>9</v>
      </c>
      <c r="H112" s="1" t="s">
        <v>12</v>
      </c>
      <c r="I112" s="1">
        <f>VLOOKUP(USER_FEEDBACK[[#This Row],[User_ID]],APP_ANALYTICS[],4,FALSE)</f>
        <v>6</v>
      </c>
      <c r="J112" s="12">
        <f>VLOOKUP(USER_FEEDBACK[[#This Row],[User_ID]],APP_ANALYTICS[],5,FALSE)</f>
        <v>0.27</v>
      </c>
      <c r="K112" s="1">
        <f>VLOOKUP(USER_FEEDBACK[[#This Row],[User_ID]],APP_ANALYTICS[],6,FALSE)</f>
        <v>0.49</v>
      </c>
      <c r="L112" s="1">
        <f>VLOOKUP(USER_FEEDBACK[[#This Row],[User_ID]],APP_ANALYTICS[],7,FALSE)</f>
        <v>0.77</v>
      </c>
      <c r="M112" s="1">
        <f>VLOOKUP(USER_FEEDBACK[[#This Row],[User_ID]],USER_BEHA[],4,FALSE)</f>
        <v>263</v>
      </c>
      <c r="N112" s="1">
        <f>VLOOKUP(USER_FEEDBACK[[#This Row],[User_ID]],USER_BEHA[],5,FALSE)</f>
        <v>5</v>
      </c>
      <c r="O112" s="1">
        <f>VLOOKUP(USER_FEEDBACK[[#This Row],[User_ID]],USER_BEHA[],6,FALSE)</f>
        <v>0</v>
      </c>
      <c r="P112" s="1">
        <f>VLOOKUP(USER_FEEDBACK[[#This Row],[User_ID]],USER_BEHA[],7,FALSE)</f>
        <v>59</v>
      </c>
    </row>
    <row r="113" spans="1:16" x14ac:dyDescent="0.2">
      <c r="A113" s="1">
        <v>112</v>
      </c>
      <c r="B113" s="1">
        <v>6338</v>
      </c>
      <c r="C113" s="2">
        <v>44494.055902777778</v>
      </c>
      <c r="D113" s="2" t="str">
        <f>TEXT(USER_FEEDBACK[[#This Row],[Timestamp]],"MMM")</f>
        <v>Oct</v>
      </c>
      <c r="E113" s="2" t="str">
        <f>TEXT(USER_FEEDBACK[[#This Row],[Timestamp]],"YYYY")</f>
        <v>2021</v>
      </c>
      <c r="F113" s="7">
        <v>1</v>
      </c>
      <c r="G113" s="1" t="s">
        <v>9</v>
      </c>
      <c r="H113" s="1" t="s">
        <v>6</v>
      </c>
      <c r="I113" s="1">
        <f>VLOOKUP(USER_FEEDBACK[[#This Row],[User_ID]],APP_ANALYTICS[],4,FALSE)</f>
        <v>8</v>
      </c>
      <c r="J113" s="12">
        <f>VLOOKUP(USER_FEEDBACK[[#This Row],[User_ID]],APP_ANALYTICS[],5,FALSE)</f>
        <v>0.05</v>
      </c>
      <c r="K113" s="1">
        <f>VLOOKUP(USER_FEEDBACK[[#This Row],[User_ID]],APP_ANALYTICS[],6,FALSE)</f>
        <v>0.73</v>
      </c>
      <c r="L113" s="1">
        <f>VLOOKUP(USER_FEEDBACK[[#This Row],[User_ID]],APP_ANALYTICS[],7,FALSE)</f>
        <v>0.1</v>
      </c>
      <c r="M113" s="1">
        <f>VLOOKUP(USER_FEEDBACK[[#This Row],[User_ID]],USER_BEHA[],4,FALSE)</f>
        <v>750</v>
      </c>
      <c r="N113" s="1">
        <f>VLOOKUP(USER_FEEDBACK[[#This Row],[User_ID]],USER_BEHA[],5,FALSE)</f>
        <v>2</v>
      </c>
      <c r="O113" s="1">
        <f>VLOOKUP(USER_FEEDBACK[[#This Row],[User_ID]],USER_BEHA[],6,FALSE)</f>
        <v>0</v>
      </c>
      <c r="P113" s="1">
        <f>VLOOKUP(USER_FEEDBACK[[#This Row],[User_ID]],USER_BEHA[],7,FALSE)</f>
        <v>95</v>
      </c>
    </row>
    <row r="114" spans="1:16" x14ac:dyDescent="0.2">
      <c r="A114" s="1">
        <v>113</v>
      </c>
      <c r="B114" s="1">
        <v>1376</v>
      </c>
      <c r="C114" s="2">
        <v>44826.011273148149</v>
      </c>
      <c r="D114" s="2" t="str">
        <f>TEXT(USER_FEEDBACK[[#This Row],[Timestamp]],"MMM")</f>
        <v>Sep</v>
      </c>
      <c r="E114" s="2" t="str">
        <f>TEXT(USER_FEEDBACK[[#This Row],[Timestamp]],"YYYY")</f>
        <v>2022</v>
      </c>
      <c r="F114" s="7">
        <v>0</v>
      </c>
      <c r="G114" s="1" t="s">
        <v>9</v>
      </c>
      <c r="H114" s="1" t="s">
        <v>15</v>
      </c>
      <c r="I114" s="1">
        <f>VLOOKUP(USER_FEEDBACK[[#This Row],[User_ID]],APP_ANALYTICS[],4,FALSE)</f>
        <v>3</v>
      </c>
      <c r="J114" s="12">
        <f>VLOOKUP(USER_FEEDBACK[[#This Row],[User_ID]],APP_ANALYTICS[],5,FALSE)</f>
        <v>0.97</v>
      </c>
      <c r="K114" s="1">
        <f>VLOOKUP(USER_FEEDBACK[[#This Row],[User_ID]],APP_ANALYTICS[],6,FALSE)</f>
        <v>0.56999999999999995</v>
      </c>
      <c r="L114" s="1">
        <f>VLOOKUP(USER_FEEDBACK[[#This Row],[User_ID]],APP_ANALYTICS[],7,FALSE)</f>
        <v>0.19</v>
      </c>
      <c r="M114" s="1">
        <f>VLOOKUP(USER_FEEDBACK[[#This Row],[User_ID]],USER_BEHA[],4,FALSE)</f>
        <v>1346</v>
      </c>
      <c r="N114" s="1">
        <f>VLOOKUP(USER_FEEDBACK[[#This Row],[User_ID]],USER_BEHA[],5,FALSE)</f>
        <v>6</v>
      </c>
      <c r="O114" s="1">
        <f>VLOOKUP(USER_FEEDBACK[[#This Row],[User_ID]],USER_BEHA[],6,FALSE)</f>
        <v>3</v>
      </c>
      <c r="P114" s="1">
        <f>VLOOKUP(USER_FEEDBACK[[#This Row],[User_ID]],USER_BEHA[],7,FALSE)</f>
        <v>66</v>
      </c>
    </row>
    <row r="115" spans="1:16" x14ac:dyDescent="0.2">
      <c r="A115" s="1">
        <v>114</v>
      </c>
      <c r="B115" s="1">
        <v>3581</v>
      </c>
      <c r="C115" s="2">
        <v>44552.853958333333</v>
      </c>
      <c r="D115" s="2" t="str">
        <f>TEXT(USER_FEEDBACK[[#This Row],[Timestamp]],"MMM")</f>
        <v>Dec</v>
      </c>
      <c r="E115" s="2" t="str">
        <f>TEXT(USER_FEEDBACK[[#This Row],[Timestamp]],"YYYY")</f>
        <v>2021</v>
      </c>
      <c r="F115" s="7">
        <v>20</v>
      </c>
      <c r="G115" s="1" t="s">
        <v>7</v>
      </c>
      <c r="H115" s="1" t="s">
        <v>8</v>
      </c>
      <c r="I115" s="1">
        <f>VLOOKUP(USER_FEEDBACK[[#This Row],[User_ID]],APP_ANALYTICS[],4,FALSE)</f>
        <v>1</v>
      </c>
      <c r="J115" s="12">
        <f>VLOOKUP(USER_FEEDBACK[[#This Row],[User_ID]],APP_ANALYTICS[],5,FALSE)</f>
        <v>0.48</v>
      </c>
      <c r="K115" s="1">
        <f>VLOOKUP(USER_FEEDBACK[[#This Row],[User_ID]],APP_ANALYTICS[],6,FALSE)</f>
        <v>0.82</v>
      </c>
      <c r="L115" s="1">
        <f>VLOOKUP(USER_FEEDBACK[[#This Row],[User_ID]],APP_ANALYTICS[],7,FALSE)</f>
        <v>0.1</v>
      </c>
      <c r="M115" s="1">
        <f>VLOOKUP(USER_FEEDBACK[[#This Row],[User_ID]],USER_BEHA[],4,FALSE)</f>
        <v>1606</v>
      </c>
      <c r="N115" s="1">
        <f>VLOOKUP(USER_FEEDBACK[[#This Row],[User_ID]],USER_BEHA[],5,FALSE)</f>
        <v>6</v>
      </c>
      <c r="O115" s="1">
        <f>VLOOKUP(USER_FEEDBACK[[#This Row],[User_ID]],USER_BEHA[],6,FALSE)</f>
        <v>5</v>
      </c>
      <c r="P115" s="1">
        <f>VLOOKUP(USER_FEEDBACK[[#This Row],[User_ID]],USER_BEHA[],7,FALSE)</f>
        <v>63</v>
      </c>
    </row>
    <row r="116" spans="1:16" x14ac:dyDescent="0.2">
      <c r="A116" s="1">
        <v>115</v>
      </c>
      <c r="B116" s="1">
        <v>1822</v>
      </c>
      <c r="C116" s="2">
        <v>44903.206944444442</v>
      </c>
      <c r="D116" s="2" t="str">
        <f>TEXT(USER_FEEDBACK[[#This Row],[Timestamp]],"MMM")</f>
        <v>Dec</v>
      </c>
      <c r="E116" s="2" t="str">
        <f>TEXT(USER_FEEDBACK[[#This Row],[Timestamp]],"YYYY")</f>
        <v>2022</v>
      </c>
      <c r="F116" s="7">
        <v>4</v>
      </c>
      <c r="G116" s="1" t="s">
        <v>5</v>
      </c>
      <c r="H116" s="1" t="s">
        <v>8</v>
      </c>
      <c r="I116" s="1">
        <f>VLOOKUP(USER_FEEDBACK[[#This Row],[User_ID]],APP_ANALYTICS[],4,FALSE)</f>
        <v>5</v>
      </c>
      <c r="J116" s="12">
        <f>VLOOKUP(USER_FEEDBACK[[#This Row],[User_ID]],APP_ANALYTICS[],5,FALSE)</f>
        <v>0.34</v>
      </c>
      <c r="K116" s="1">
        <f>VLOOKUP(USER_FEEDBACK[[#This Row],[User_ID]],APP_ANALYTICS[],6,FALSE)</f>
        <v>7.0000000000000007E-2</v>
      </c>
      <c r="L116" s="1">
        <f>VLOOKUP(USER_FEEDBACK[[#This Row],[User_ID]],APP_ANALYTICS[],7,FALSE)</f>
        <v>0.4</v>
      </c>
      <c r="M116" s="1">
        <f>VLOOKUP(USER_FEEDBACK[[#This Row],[User_ID]],USER_BEHA[],4,FALSE)</f>
        <v>1786</v>
      </c>
      <c r="N116" s="1">
        <f>VLOOKUP(USER_FEEDBACK[[#This Row],[User_ID]],USER_BEHA[],5,FALSE)</f>
        <v>16</v>
      </c>
      <c r="O116" s="1">
        <f>VLOOKUP(USER_FEEDBACK[[#This Row],[User_ID]],USER_BEHA[],6,FALSE)</f>
        <v>2</v>
      </c>
      <c r="P116" s="1">
        <f>VLOOKUP(USER_FEEDBACK[[#This Row],[User_ID]],USER_BEHA[],7,FALSE)</f>
        <v>30</v>
      </c>
    </row>
    <row r="117" spans="1:16" x14ac:dyDescent="0.2">
      <c r="A117" s="1">
        <v>116</v>
      </c>
      <c r="B117" s="1">
        <v>2083</v>
      </c>
      <c r="C117" s="2">
        <v>44963.362199074072</v>
      </c>
      <c r="D117" s="2" t="str">
        <f>TEXT(USER_FEEDBACK[[#This Row],[Timestamp]],"MMM")</f>
        <v>Feb</v>
      </c>
      <c r="E117" s="2" t="str">
        <f>TEXT(USER_FEEDBACK[[#This Row],[Timestamp]],"YYYY")</f>
        <v>2023</v>
      </c>
      <c r="F117" s="7">
        <v>8</v>
      </c>
      <c r="G117" s="1" t="s">
        <v>5</v>
      </c>
      <c r="H117" s="1" t="s">
        <v>8</v>
      </c>
      <c r="I117" s="1">
        <f>VLOOKUP(USER_FEEDBACK[[#This Row],[User_ID]],APP_ANALYTICS[],4,FALSE)</f>
        <v>10</v>
      </c>
      <c r="J117" s="12">
        <f>VLOOKUP(USER_FEEDBACK[[#This Row],[User_ID]],APP_ANALYTICS[],5,FALSE)</f>
        <v>0.1</v>
      </c>
      <c r="K117" s="1">
        <f>VLOOKUP(USER_FEEDBACK[[#This Row],[User_ID]],APP_ANALYTICS[],6,FALSE)</f>
        <v>0.85</v>
      </c>
      <c r="L117" s="1">
        <f>VLOOKUP(USER_FEEDBACK[[#This Row],[User_ID]],APP_ANALYTICS[],7,FALSE)</f>
        <v>0.94</v>
      </c>
      <c r="M117" s="1">
        <f>VLOOKUP(USER_FEEDBACK[[#This Row],[User_ID]],USER_BEHA[],4,FALSE)</f>
        <v>853</v>
      </c>
      <c r="N117" s="1">
        <f>VLOOKUP(USER_FEEDBACK[[#This Row],[User_ID]],USER_BEHA[],5,FALSE)</f>
        <v>8</v>
      </c>
      <c r="O117" s="1">
        <f>VLOOKUP(USER_FEEDBACK[[#This Row],[User_ID]],USER_BEHA[],6,FALSE)</f>
        <v>0</v>
      </c>
      <c r="P117" s="1">
        <f>VLOOKUP(USER_FEEDBACK[[#This Row],[User_ID]],USER_BEHA[],7,FALSE)</f>
        <v>6</v>
      </c>
    </row>
    <row r="118" spans="1:16" x14ac:dyDescent="0.2">
      <c r="A118" s="1">
        <v>117</v>
      </c>
      <c r="B118" s="1">
        <v>9528</v>
      </c>
      <c r="C118" s="2">
        <v>44594.830729166664</v>
      </c>
      <c r="D118" s="2" t="str">
        <f>TEXT(USER_FEEDBACK[[#This Row],[Timestamp]],"MMM")</f>
        <v>Feb</v>
      </c>
      <c r="E118" s="2" t="str">
        <f>TEXT(USER_FEEDBACK[[#This Row],[Timestamp]],"YYYY")</f>
        <v>2022</v>
      </c>
      <c r="F118" s="7">
        <v>19</v>
      </c>
      <c r="G118" s="1" t="s">
        <v>9</v>
      </c>
      <c r="H118" s="1" t="s">
        <v>12</v>
      </c>
      <c r="I118" s="1">
        <f>VLOOKUP(USER_FEEDBACK[[#This Row],[User_ID]],APP_ANALYTICS[],4,FALSE)</f>
        <v>4</v>
      </c>
      <c r="J118" s="12">
        <f>VLOOKUP(USER_FEEDBACK[[#This Row],[User_ID]],APP_ANALYTICS[],5,FALSE)</f>
        <v>0.3</v>
      </c>
      <c r="K118" s="1">
        <f>VLOOKUP(USER_FEEDBACK[[#This Row],[User_ID]],APP_ANALYTICS[],6,FALSE)</f>
        <v>0.89</v>
      </c>
      <c r="L118" s="1">
        <f>VLOOKUP(USER_FEEDBACK[[#This Row],[User_ID]],APP_ANALYTICS[],7,FALSE)</f>
        <v>0.19</v>
      </c>
      <c r="M118" s="1">
        <f>VLOOKUP(USER_FEEDBACK[[#This Row],[User_ID]],USER_BEHA[],4,FALSE)</f>
        <v>1355</v>
      </c>
      <c r="N118" s="1">
        <f>VLOOKUP(USER_FEEDBACK[[#This Row],[User_ID]],USER_BEHA[],5,FALSE)</f>
        <v>10</v>
      </c>
      <c r="O118" s="1">
        <f>VLOOKUP(USER_FEEDBACK[[#This Row],[User_ID]],USER_BEHA[],6,FALSE)</f>
        <v>3</v>
      </c>
      <c r="P118" s="1">
        <f>VLOOKUP(USER_FEEDBACK[[#This Row],[User_ID]],USER_BEHA[],7,FALSE)</f>
        <v>85</v>
      </c>
    </row>
    <row r="119" spans="1:16" x14ac:dyDescent="0.2">
      <c r="A119" s="1">
        <v>118</v>
      </c>
      <c r="B119" s="1">
        <v>3813</v>
      </c>
      <c r="C119" s="2">
        <v>44443.835127314815</v>
      </c>
      <c r="D119" s="2" t="str">
        <f>TEXT(USER_FEEDBACK[[#This Row],[Timestamp]],"MMM")</f>
        <v>Sep</v>
      </c>
      <c r="E119" s="2" t="str">
        <f>TEXT(USER_FEEDBACK[[#This Row],[Timestamp]],"YYYY")</f>
        <v>2021</v>
      </c>
      <c r="F119" s="7">
        <v>20</v>
      </c>
      <c r="G119" s="1" t="s">
        <v>9</v>
      </c>
      <c r="H119" s="1" t="s">
        <v>16</v>
      </c>
      <c r="I119" s="1">
        <f>VLOOKUP(USER_FEEDBACK[[#This Row],[User_ID]],APP_ANALYTICS[],4,FALSE)</f>
        <v>7</v>
      </c>
      <c r="J119" s="12">
        <f>VLOOKUP(USER_FEEDBACK[[#This Row],[User_ID]],APP_ANALYTICS[],5,FALSE)</f>
        <v>0.04</v>
      </c>
      <c r="K119" s="1">
        <f>VLOOKUP(USER_FEEDBACK[[#This Row],[User_ID]],APP_ANALYTICS[],6,FALSE)</f>
        <v>0.33</v>
      </c>
      <c r="L119" s="1">
        <f>VLOOKUP(USER_FEEDBACK[[#This Row],[User_ID]],APP_ANALYTICS[],7,FALSE)</f>
        <v>0.32</v>
      </c>
      <c r="M119" s="1">
        <f>VLOOKUP(USER_FEEDBACK[[#This Row],[User_ID]],USER_BEHA[],4,FALSE)</f>
        <v>321</v>
      </c>
      <c r="N119" s="1">
        <f>VLOOKUP(USER_FEEDBACK[[#This Row],[User_ID]],USER_BEHA[],5,FALSE)</f>
        <v>12</v>
      </c>
      <c r="O119" s="1">
        <f>VLOOKUP(USER_FEEDBACK[[#This Row],[User_ID]],USER_BEHA[],6,FALSE)</f>
        <v>3</v>
      </c>
      <c r="P119" s="1">
        <f>VLOOKUP(USER_FEEDBACK[[#This Row],[User_ID]],USER_BEHA[],7,FALSE)</f>
        <v>68</v>
      </c>
    </row>
    <row r="120" spans="1:16" x14ac:dyDescent="0.2">
      <c r="A120" s="1">
        <v>119</v>
      </c>
      <c r="B120" s="1">
        <v>9431</v>
      </c>
      <c r="C120" s="2">
        <v>43929.849560185183</v>
      </c>
      <c r="D120" s="2" t="str">
        <f>TEXT(USER_FEEDBACK[[#This Row],[Timestamp]],"MMM")</f>
        <v>Apr</v>
      </c>
      <c r="E120" s="2" t="str">
        <f>TEXT(USER_FEEDBACK[[#This Row],[Timestamp]],"YYYY")</f>
        <v>2020</v>
      </c>
      <c r="F120" s="7">
        <v>20</v>
      </c>
      <c r="G120" s="1" t="s">
        <v>7</v>
      </c>
      <c r="H120" s="1" t="s">
        <v>8</v>
      </c>
      <c r="I120" s="1">
        <f>VLOOKUP(USER_FEEDBACK[[#This Row],[User_ID]],APP_ANALYTICS[],4,FALSE)</f>
        <v>7</v>
      </c>
      <c r="J120" s="12">
        <f>VLOOKUP(USER_FEEDBACK[[#This Row],[User_ID]],APP_ANALYTICS[],5,FALSE)</f>
        <v>0.96</v>
      </c>
      <c r="K120" s="1">
        <f>VLOOKUP(USER_FEEDBACK[[#This Row],[User_ID]],APP_ANALYTICS[],6,FALSE)</f>
        <v>0.23</v>
      </c>
      <c r="L120" s="1">
        <f>VLOOKUP(USER_FEEDBACK[[#This Row],[User_ID]],APP_ANALYTICS[],7,FALSE)</f>
        <v>0.39</v>
      </c>
      <c r="M120" s="1">
        <f>VLOOKUP(USER_FEEDBACK[[#This Row],[User_ID]],USER_BEHA[],4,FALSE)</f>
        <v>761</v>
      </c>
      <c r="N120" s="1">
        <f>VLOOKUP(USER_FEEDBACK[[#This Row],[User_ID]],USER_BEHA[],5,FALSE)</f>
        <v>18</v>
      </c>
      <c r="O120" s="1">
        <f>VLOOKUP(USER_FEEDBACK[[#This Row],[User_ID]],USER_BEHA[],6,FALSE)</f>
        <v>0</v>
      </c>
      <c r="P120" s="1">
        <f>VLOOKUP(USER_FEEDBACK[[#This Row],[User_ID]],USER_BEHA[],7,FALSE)</f>
        <v>87</v>
      </c>
    </row>
    <row r="121" spans="1:16" x14ac:dyDescent="0.2">
      <c r="A121" s="1">
        <v>120</v>
      </c>
      <c r="B121" s="1">
        <v>1503</v>
      </c>
      <c r="C121" s="2">
        <v>44130.126203703701</v>
      </c>
      <c r="D121" s="2" t="str">
        <f>TEXT(USER_FEEDBACK[[#This Row],[Timestamp]],"MMM")</f>
        <v>Oct</v>
      </c>
      <c r="E121" s="2" t="str">
        <f>TEXT(USER_FEEDBACK[[#This Row],[Timestamp]],"YYYY")</f>
        <v>2020</v>
      </c>
      <c r="F121" s="7">
        <v>3</v>
      </c>
      <c r="G121" s="1" t="s">
        <v>5</v>
      </c>
      <c r="H121" s="1" t="s">
        <v>14</v>
      </c>
      <c r="I121" s="1">
        <f>VLOOKUP(USER_FEEDBACK[[#This Row],[User_ID]],APP_ANALYTICS[],4,FALSE)</f>
        <v>6</v>
      </c>
      <c r="J121" s="12">
        <f>VLOOKUP(USER_FEEDBACK[[#This Row],[User_ID]],APP_ANALYTICS[],5,FALSE)</f>
        <v>0.65</v>
      </c>
      <c r="K121" s="1">
        <f>VLOOKUP(USER_FEEDBACK[[#This Row],[User_ID]],APP_ANALYTICS[],6,FALSE)</f>
        <v>0.02</v>
      </c>
      <c r="L121" s="1">
        <f>VLOOKUP(USER_FEEDBACK[[#This Row],[User_ID]],APP_ANALYTICS[],7,FALSE)</f>
        <v>0.93</v>
      </c>
      <c r="M121" s="1">
        <f>VLOOKUP(USER_FEEDBACK[[#This Row],[User_ID]],USER_BEHA[],4,FALSE)</f>
        <v>134</v>
      </c>
      <c r="N121" s="1">
        <f>VLOOKUP(USER_FEEDBACK[[#This Row],[User_ID]],USER_BEHA[],5,FALSE)</f>
        <v>2</v>
      </c>
      <c r="O121" s="1">
        <f>VLOOKUP(USER_FEEDBACK[[#This Row],[User_ID]],USER_BEHA[],6,FALSE)</f>
        <v>5</v>
      </c>
      <c r="P121" s="1">
        <f>VLOOKUP(USER_FEEDBACK[[#This Row],[User_ID]],USER_BEHA[],7,FALSE)</f>
        <v>39</v>
      </c>
    </row>
    <row r="122" spans="1:16" x14ac:dyDescent="0.2">
      <c r="A122" s="1">
        <v>121</v>
      </c>
      <c r="B122" s="1">
        <v>3280</v>
      </c>
      <c r="C122" s="2">
        <v>44731.922962962963</v>
      </c>
      <c r="D122" s="2" t="str">
        <f>TEXT(USER_FEEDBACK[[#This Row],[Timestamp]],"MMM")</f>
        <v>Jun</v>
      </c>
      <c r="E122" s="2" t="str">
        <f>TEXT(USER_FEEDBACK[[#This Row],[Timestamp]],"YYYY")</f>
        <v>2022</v>
      </c>
      <c r="F122" s="7">
        <v>22</v>
      </c>
      <c r="G122" s="1" t="s">
        <v>5</v>
      </c>
      <c r="H122" s="1" t="s">
        <v>6</v>
      </c>
      <c r="I122" s="1">
        <f>VLOOKUP(USER_FEEDBACK[[#This Row],[User_ID]],APP_ANALYTICS[],4,FALSE)</f>
        <v>6</v>
      </c>
      <c r="J122" s="12">
        <f>VLOOKUP(USER_FEEDBACK[[#This Row],[User_ID]],APP_ANALYTICS[],5,FALSE)</f>
        <v>0.96</v>
      </c>
      <c r="K122" s="1">
        <f>VLOOKUP(USER_FEEDBACK[[#This Row],[User_ID]],APP_ANALYTICS[],6,FALSE)</f>
        <v>0.86</v>
      </c>
      <c r="L122" s="1">
        <f>VLOOKUP(USER_FEEDBACK[[#This Row],[User_ID]],APP_ANALYTICS[],7,FALSE)</f>
        <v>0.1</v>
      </c>
      <c r="M122" s="1">
        <f>VLOOKUP(USER_FEEDBACK[[#This Row],[User_ID]],USER_BEHA[],4,FALSE)</f>
        <v>331</v>
      </c>
      <c r="N122" s="1">
        <f>VLOOKUP(USER_FEEDBACK[[#This Row],[User_ID]],USER_BEHA[],5,FALSE)</f>
        <v>2</v>
      </c>
      <c r="O122" s="1">
        <f>VLOOKUP(USER_FEEDBACK[[#This Row],[User_ID]],USER_BEHA[],6,FALSE)</f>
        <v>5</v>
      </c>
      <c r="P122" s="1">
        <f>VLOOKUP(USER_FEEDBACK[[#This Row],[User_ID]],USER_BEHA[],7,FALSE)</f>
        <v>76</v>
      </c>
    </row>
    <row r="123" spans="1:16" x14ac:dyDescent="0.2">
      <c r="A123" s="1">
        <v>122</v>
      </c>
      <c r="B123" s="1">
        <v>1934</v>
      </c>
      <c r="C123" s="2">
        <v>44479.412546296298</v>
      </c>
      <c r="D123" s="2" t="str">
        <f>TEXT(USER_FEEDBACK[[#This Row],[Timestamp]],"MMM")</f>
        <v>Oct</v>
      </c>
      <c r="E123" s="2" t="str">
        <f>TEXT(USER_FEEDBACK[[#This Row],[Timestamp]],"YYYY")</f>
        <v>2021</v>
      </c>
      <c r="F123" s="7">
        <v>9</v>
      </c>
      <c r="G123" s="1" t="s">
        <v>7</v>
      </c>
      <c r="H123" s="1" t="s">
        <v>16</v>
      </c>
      <c r="I123" s="1">
        <f>VLOOKUP(USER_FEEDBACK[[#This Row],[User_ID]],APP_ANALYTICS[],4,FALSE)</f>
        <v>7</v>
      </c>
      <c r="J123" s="12">
        <f>VLOOKUP(USER_FEEDBACK[[#This Row],[User_ID]],APP_ANALYTICS[],5,FALSE)</f>
        <v>0.73</v>
      </c>
      <c r="K123" s="1">
        <f>VLOOKUP(USER_FEEDBACK[[#This Row],[User_ID]],APP_ANALYTICS[],6,FALSE)</f>
        <v>0.4</v>
      </c>
      <c r="L123" s="1">
        <f>VLOOKUP(USER_FEEDBACK[[#This Row],[User_ID]],APP_ANALYTICS[],7,FALSE)</f>
        <v>0.23</v>
      </c>
      <c r="M123" s="1">
        <f>VLOOKUP(USER_FEEDBACK[[#This Row],[User_ID]],USER_BEHA[],4,FALSE)</f>
        <v>1246</v>
      </c>
      <c r="N123" s="1">
        <f>VLOOKUP(USER_FEEDBACK[[#This Row],[User_ID]],USER_BEHA[],5,FALSE)</f>
        <v>5</v>
      </c>
      <c r="O123" s="1">
        <f>VLOOKUP(USER_FEEDBACK[[#This Row],[User_ID]],USER_BEHA[],6,FALSE)</f>
        <v>0</v>
      </c>
      <c r="P123" s="1">
        <f>VLOOKUP(USER_FEEDBACK[[#This Row],[User_ID]],USER_BEHA[],7,FALSE)</f>
        <v>16</v>
      </c>
    </row>
    <row r="124" spans="1:16" x14ac:dyDescent="0.2">
      <c r="A124" s="1">
        <v>123</v>
      </c>
      <c r="B124" s="1">
        <v>2882</v>
      </c>
      <c r="C124" s="2">
        <v>44353.30809027778</v>
      </c>
      <c r="D124" s="2" t="str">
        <f>TEXT(USER_FEEDBACK[[#This Row],[Timestamp]],"MMM")</f>
        <v>Jun</v>
      </c>
      <c r="E124" s="2" t="str">
        <f>TEXT(USER_FEEDBACK[[#This Row],[Timestamp]],"YYYY")</f>
        <v>2021</v>
      </c>
      <c r="F124" s="7">
        <v>7</v>
      </c>
      <c r="G124" s="1" t="s">
        <v>7</v>
      </c>
      <c r="H124" s="1" t="s">
        <v>8</v>
      </c>
      <c r="I124" s="1">
        <f>VLOOKUP(USER_FEEDBACK[[#This Row],[User_ID]],APP_ANALYTICS[],4,FALSE)</f>
        <v>10</v>
      </c>
      <c r="J124" s="12">
        <f>VLOOKUP(USER_FEEDBACK[[#This Row],[User_ID]],APP_ANALYTICS[],5,FALSE)</f>
        <v>0.16</v>
      </c>
      <c r="K124" s="1">
        <f>VLOOKUP(USER_FEEDBACK[[#This Row],[User_ID]],APP_ANALYTICS[],6,FALSE)</f>
        <v>0.48</v>
      </c>
      <c r="L124" s="1">
        <f>VLOOKUP(USER_FEEDBACK[[#This Row],[User_ID]],APP_ANALYTICS[],7,FALSE)</f>
        <v>0.87</v>
      </c>
      <c r="M124" s="1">
        <f>VLOOKUP(USER_FEEDBACK[[#This Row],[User_ID]],USER_BEHA[],4,FALSE)</f>
        <v>1709</v>
      </c>
      <c r="N124" s="1">
        <f>VLOOKUP(USER_FEEDBACK[[#This Row],[User_ID]],USER_BEHA[],5,FALSE)</f>
        <v>14</v>
      </c>
      <c r="O124" s="1">
        <f>VLOOKUP(USER_FEEDBACK[[#This Row],[User_ID]],USER_BEHA[],6,FALSE)</f>
        <v>2</v>
      </c>
      <c r="P124" s="1">
        <f>VLOOKUP(USER_FEEDBACK[[#This Row],[User_ID]],USER_BEHA[],7,FALSE)</f>
        <v>86</v>
      </c>
    </row>
    <row r="125" spans="1:16" x14ac:dyDescent="0.2">
      <c r="A125" s="1">
        <v>124</v>
      </c>
      <c r="B125" s="1">
        <v>6343</v>
      </c>
      <c r="C125" s="2">
        <v>45021.848229166666</v>
      </c>
      <c r="D125" s="2" t="str">
        <f>TEXT(USER_FEEDBACK[[#This Row],[Timestamp]],"MMM")</f>
        <v>Apr</v>
      </c>
      <c r="E125" s="2" t="str">
        <f>TEXT(USER_FEEDBACK[[#This Row],[Timestamp]],"YYYY")</f>
        <v>2023</v>
      </c>
      <c r="F125" s="7">
        <v>20</v>
      </c>
      <c r="G125" s="1" t="s">
        <v>7</v>
      </c>
      <c r="H125" s="1" t="s">
        <v>6</v>
      </c>
      <c r="I125" s="1">
        <f>VLOOKUP(USER_FEEDBACK[[#This Row],[User_ID]],APP_ANALYTICS[],4,FALSE)</f>
        <v>9</v>
      </c>
      <c r="J125" s="12">
        <f>VLOOKUP(USER_FEEDBACK[[#This Row],[User_ID]],APP_ANALYTICS[],5,FALSE)</f>
        <v>0.61</v>
      </c>
      <c r="K125" s="1">
        <f>VLOOKUP(USER_FEEDBACK[[#This Row],[User_ID]],APP_ANALYTICS[],6,FALSE)</f>
        <v>0.92</v>
      </c>
      <c r="L125" s="1">
        <f>VLOOKUP(USER_FEEDBACK[[#This Row],[User_ID]],APP_ANALYTICS[],7,FALSE)</f>
        <v>7.0000000000000007E-2</v>
      </c>
      <c r="M125" s="1">
        <f>VLOOKUP(USER_FEEDBACK[[#This Row],[User_ID]],USER_BEHA[],4,FALSE)</f>
        <v>1033</v>
      </c>
      <c r="N125" s="1">
        <f>VLOOKUP(USER_FEEDBACK[[#This Row],[User_ID]],USER_BEHA[],5,FALSE)</f>
        <v>3</v>
      </c>
      <c r="O125" s="1">
        <f>VLOOKUP(USER_FEEDBACK[[#This Row],[User_ID]],USER_BEHA[],6,FALSE)</f>
        <v>2</v>
      </c>
      <c r="P125" s="1">
        <f>VLOOKUP(USER_FEEDBACK[[#This Row],[User_ID]],USER_BEHA[],7,FALSE)</f>
        <v>38</v>
      </c>
    </row>
    <row r="126" spans="1:16" x14ac:dyDescent="0.2">
      <c r="A126" s="1">
        <v>125</v>
      </c>
      <c r="B126" s="1">
        <v>3501</v>
      </c>
      <c r="C126" s="2">
        <v>44746.788217592592</v>
      </c>
      <c r="D126" s="2" t="str">
        <f>TEXT(USER_FEEDBACK[[#This Row],[Timestamp]],"MMM")</f>
        <v>Jul</v>
      </c>
      <c r="E126" s="2" t="str">
        <f>TEXT(USER_FEEDBACK[[#This Row],[Timestamp]],"YYYY")</f>
        <v>2022</v>
      </c>
      <c r="F126" s="7">
        <v>18</v>
      </c>
      <c r="G126" s="1" t="s">
        <v>5</v>
      </c>
      <c r="H126" s="1" t="s">
        <v>17</v>
      </c>
      <c r="I126" s="1">
        <f>VLOOKUP(USER_FEEDBACK[[#This Row],[User_ID]],APP_ANALYTICS[],4,FALSE)</f>
        <v>3</v>
      </c>
      <c r="J126" s="12">
        <f>VLOOKUP(USER_FEEDBACK[[#This Row],[User_ID]],APP_ANALYTICS[],5,FALSE)</f>
        <v>0.08</v>
      </c>
      <c r="K126" s="1">
        <f>VLOOKUP(USER_FEEDBACK[[#This Row],[User_ID]],APP_ANALYTICS[],6,FALSE)</f>
        <v>0.21</v>
      </c>
      <c r="L126" s="1">
        <f>VLOOKUP(USER_FEEDBACK[[#This Row],[User_ID]],APP_ANALYTICS[],7,FALSE)</f>
        <v>0.98</v>
      </c>
      <c r="M126" s="1">
        <f>VLOOKUP(USER_FEEDBACK[[#This Row],[User_ID]],USER_BEHA[],4,FALSE)</f>
        <v>987</v>
      </c>
      <c r="N126" s="1">
        <f>VLOOKUP(USER_FEEDBACK[[#This Row],[User_ID]],USER_BEHA[],5,FALSE)</f>
        <v>11</v>
      </c>
      <c r="O126" s="1">
        <f>VLOOKUP(USER_FEEDBACK[[#This Row],[User_ID]],USER_BEHA[],6,FALSE)</f>
        <v>3</v>
      </c>
      <c r="P126" s="1">
        <f>VLOOKUP(USER_FEEDBACK[[#This Row],[User_ID]],USER_BEHA[],7,FALSE)</f>
        <v>18</v>
      </c>
    </row>
    <row r="127" spans="1:16" x14ac:dyDescent="0.2">
      <c r="A127" s="1">
        <v>126</v>
      </c>
      <c r="B127" s="1">
        <v>1378</v>
      </c>
      <c r="C127" s="2">
        <v>44516.774560185186</v>
      </c>
      <c r="D127" s="2" t="str">
        <f>TEXT(USER_FEEDBACK[[#This Row],[Timestamp]],"MMM")</f>
        <v>Nov</v>
      </c>
      <c r="E127" s="2" t="str">
        <f>TEXT(USER_FEEDBACK[[#This Row],[Timestamp]],"YYYY")</f>
        <v>2021</v>
      </c>
      <c r="F127" s="7">
        <v>18</v>
      </c>
      <c r="G127" s="1" t="s">
        <v>9</v>
      </c>
      <c r="H127" s="1" t="s">
        <v>15</v>
      </c>
      <c r="I127" s="1">
        <f>VLOOKUP(USER_FEEDBACK[[#This Row],[User_ID]],APP_ANALYTICS[],4,FALSE)</f>
        <v>4</v>
      </c>
      <c r="J127" s="12">
        <f>VLOOKUP(USER_FEEDBACK[[#This Row],[User_ID]],APP_ANALYTICS[],5,FALSE)</f>
        <v>0.28000000000000003</v>
      </c>
      <c r="K127" s="1">
        <f>VLOOKUP(USER_FEEDBACK[[#This Row],[User_ID]],APP_ANALYTICS[],6,FALSE)</f>
        <v>0.89</v>
      </c>
      <c r="L127" s="1">
        <f>VLOOKUP(USER_FEEDBACK[[#This Row],[User_ID]],APP_ANALYTICS[],7,FALSE)</f>
        <v>0.74</v>
      </c>
      <c r="M127" s="1">
        <f>VLOOKUP(USER_FEEDBACK[[#This Row],[User_ID]],USER_BEHA[],4,FALSE)</f>
        <v>1552</v>
      </c>
      <c r="N127" s="1">
        <f>VLOOKUP(USER_FEEDBACK[[#This Row],[User_ID]],USER_BEHA[],5,FALSE)</f>
        <v>17</v>
      </c>
      <c r="O127" s="1">
        <f>VLOOKUP(USER_FEEDBACK[[#This Row],[User_ID]],USER_BEHA[],6,FALSE)</f>
        <v>0</v>
      </c>
      <c r="P127" s="1">
        <f>VLOOKUP(USER_FEEDBACK[[#This Row],[User_ID]],USER_BEHA[],7,FALSE)</f>
        <v>14</v>
      </c>
    </row>
    <row r="128" spans="1:16" x14ac:dyDescent="0.2">
      <c r="A128" s="1">
        <v>127</v>
      </c>
      <c r="B128" s="1">
        <v>3974</v>
      </c>
      <c r="C128" s="2">
        <v>44480.115335648145</v>
      </c>
      <c r="D128" s="2" t="str">
        <f>TEXT(USER_FEEDBACK[[#This Row],[Timestamp]],"MMM")</f>
        <v>Oct</v>
      </c>
      <c r="E128" s="2" t="str">
        <f>TEXT(USER_FEEDBACK[[#This Row],[Timestamp]],"YYYY")</f>
        <v>2021</v>
      </c>
      <c r="F128" s="7">
        <v>2</v>
      </c>
      <c r="G128" s="1" t="s">
        <v>5</v>
      </c>
      <c r="H128" s="1" t="s">
        <v>6</v>
      </c>
      <c r="I128" s="1">
        <f>VLOOKUP(USER_FEEDBACK[[#This Row],[User_ID]],APP_ANALYTICS[],4,FALSE)</f>
        <v>10</v>
      </c>
      <c r="J128" s="12">
        <f>VLOOKUP(USER_FEEDBACK[[#This Row],[User_ID]],APP_ANALYTICS[],5,FALSE)</f>
        <v>0.43</v>
      </c>
      <c r="K128" s="1">
        <f>VLOOKUP(USER_FEEDBACK[[#This Row],[User_ID]],APP_ANALYTICS[],6,FALSE)</f>
        <v>0.75</v>
      </c>
      <c r="L128" s="1">
        <f>VLOOKUP(USER_FEEDBACK[[#This Row],[User_ID]],APP_ANALYTICS[],7,FALSE)</f>
        <v>0.54</v>
      </c>
      <c r="M128" s="1">
        <f>VLOOKUP(USER_FEEDBACK[[#This Row],[User_ID]],USER_BEHA[],4,FALSE)</f>
        <v>447</v>
      </c>
      <c r="N128" s="1">
        <f>VLOOKUP(USER_FEEDBACK[[#This Row],[User_ID]],USER_BEHA[],5,FALSE)</f>
        <v>5</v>
      </c>
      <c r="O128" s="1">
        <f>VLOOKUP(USER_FEEDBACK[[#This Row],[User_ID]],USER_BEHA[],6,FALSE)</f>
        <v>3</v>
      </c>
      <c r="P128" s="1">
        <f>VLOOKUP(USER_FEEDBACK[[#This Row],[User_ID]],USER_BEHA[],7,FALSE)</f>
        <v>16</v>
      </c>
    </row>
    <row r="129" spans="1:16" x14ac:dyDescent="0.2">
      <c r="A129" s="1">
        <v>128</v>
      </c>
      <c r="B129" s="1">
        <v>9419</v>
      </c>
      <c r="C129" s="2">
        <v>44892.22824074074</v>
      </c>
      <c r="D129" s="2" t="str">
        <f>TEXT(USER_FEEDBACK[[#This Row],[Timestamp]],"MMM")</f>
        <v>Nov</v>
      </c>
      <c r="E129" s="2" t="str">
        <f>TEXT(USER_FEEDBACK[[#This Row],[Timestamp]],"YYYY")</f>
        <v>2022</v>
      </c>
      <c r="F129" s="7">
        <v>5</v>
      </c>
      <c r="G129" s="1" t="s">
        <v>9</v>
      </c>
      <c r="H129" s="1" t="s">
        <v>14</v>
      </c>
      <c r="I129" s="1">
        <f>VLOOKUP(USER_FEEDBACK[[#This Row],[User_ID]],APP_ANALYTICS[],4,FALSE)</f>
        <v>7</v>
      </c>
      <c r="J129" s="12">
        <f>VLOOKUP(USER_FEEDBACK[[#This Row],[User_ID]],APP_ANALYTICS[],5,FALSE)</f>
        <v>0.3</v>
      </c>
      <c r="K129" s="1">
        <f>VLOOKUP(USER_FEEDBACK[[#This Row],[User_ID]],APP_ANALYTICS[],6,FALSE)</f>
        <v>0.35</v>
      </c>
      <c r="L129" s="1">
        <f>VLOOKUP(USER_FEEDBACK[[#This Row],[User_ID]],APP_ANALYTICS[],7,FALSE)</f>
        <v>0.47</v>
      </c>
      <c r="M129" s="1">
        <f>VLOOKUP(USER_FEEDBACK[[#This Row],[User_ID]],USER_BEHA[],4,FALSE)</f>
        <v>31</v>
      </c>
      <c r="N129" s="1">
        <f>VLOOKUP(USER_FEEDBACK[[#This Row],[User_ID]],USER_BEHA[],5,FALSE)</f>
        <v>7</v>
      </c>
      <c r="O129" s="1">
        <f>VLOOKUP(USER_FEEDBACK[[#This Row],[User_ID]],USER_BEHA[],6,FALSE)</f>
        <v>0</v>
      </c>
      <c r="P129" s="1">
        <f>VLOOKUP(USER_FEEDBACK[[#This Row],[User_ID]],USER_BEHA[],7,FALSE)</f>
        <v>90</v>
      </c>
    </row>
    <row r="130" spans="1:16" x14ac:dyDescent="0.2">
      <c r="A130" s="1">
        <v>129</v>
      </c>
      <c r="B130" s="1">
        <v>7886</v>
      </c>
      <c r="C130" s="2">
        <v>44621.696828703702</v>
      </c>
      <c r="D130" s="2" t="str">
        <f>TEXT(USER_FEEDBACK[[#This Row],[Timestamp]],"MMM")</f>
        <v>Mar</v>
      </c>
      <c r="E130" s="2" t="str">
        <f>TEXT(USER_FEEDBACK[[#This Row],[Timestamp]],"YYYY")</f>
        <v>2022</v>
      </c>
      <c r="F130" s="7">
        <v>16</v>
      </c>
      <c r="G130" s="1" t="s">
        <v>9</v>
      </c>
      <c r="H130" s="1" t="s">
        <v>6</v>
      </c>
      <c r="I130" s="1">
        <f>VLOOKUP(USER_FEEDBACK[[#This Row],[User_ID]],APP_ANALYTICS[],4,FALSE)</f>
        <v>1</v>
      </c>
      <c r="J130" s="12">
        <f>VLOOKUP(USER_FEEDBACK[[#This Row],[User_ID]],APP_ANALYTICS[],5,FALSE)</f>
        <v>0.52</v>
      </c>
      <c r="K130" s="1">
        <f>VLOOKUP(USER_FEEDBACK[[#This Row],[User_ID]],APP_ANALYTICS[],6,FALSE)</f>
        <v>0.78</v>
      </c>
      <c r="L130" s="1">
        <f>VLOOKUP(USER_FEEDBACK[[#This Row],[User_ID]],APP_ANALYTICS[],7,FALSE)</f>
        <v>0.68</v>
      </c>
      <c r="M130" s="1">
        <f>VLOOKUP(USER_FEEDBACK[[#This Row],[User_ID]],USER_BEHA[],4,FALSE)</f>
        <v>82</v>
      </c>
      <c r="N130" s="1">
        <f>VLOOKUP(USER_FEEDBACK[[#This Row],[User_ID]],USER_BEHA[],5,FALSE)</f>
        <v>13</v>
      </c>
      <c r="O130" s="1">
        <f>VLOOKUP(USER_FEEDBACK[[#This Row],[User_ID]],USER_BEHA[],6,FALSE)</f>
        <v>2</v>
      </c>
      <c r="P130" s="1">
        <f>VLOOKUP(USER_FEEDBACK[[#This Row],[User_ID]],USER_BEHA[],7,FALSE)</f>
        <v>90</v>
      </c>
    </row>
    <row r="131" spans="1:16" x14ac:dyDescent="0.2">
      <c r="A131" s="1">
        <v>130</v>
      </c>
      <c r="B131" s="1">
        <v>4050</v>
      </c>
      <c r="C131" s="2">
        <v>45029.404537037037</v>
      </c>
      <c r="D131" s="2" t="str">
        <f>TEXT(USER_FEEDBACK[[#This Row],[Timestamp]],"MMM")</f>
        <v>Apr</v>
      </c>
      <c r="E131" s="2" t="str">
        <f>TEXT(USER_FEEDBACK[[#This Row],[Timestamp]],"YYYY")</f>
        <v>2023</v>
      </c>
      <c r="F131" s="7">
        <v>9</v>
      </c>
      <c r="G131" s="1" t="s">
        <v>5</v>
      </c>
      <c r="H131" s="1" t="s">
        <v>10</v>
      </c>
      <c r="I131" s="1">
        <f>VLOOKUP(USER_FEEDBACK[[#This Row],[User_ID]],APP_ANALYTICS[],4,FALSE)</f>
        <v>4</v>
      </c>
      <c r="J131" s="12">
        <f>VLOOKUP(USER_FEEDBACK[[#This Row],[User_ID]],APP_ANALYTICS[],5,FALSE)</f>
        <v>0.27</v>
      </c>
      <c r="K131" s="1">
        <f>VLOOKUP(USER_FEEDBACK[[#This Row],[User_ID]],APP_ANALYTICS[],6,FALSE)</f>
        <v>0.64</v>
      </c>
      <c r="L131" s="1">
        <f>VLOOKUP(USER_FEEDBACK[[#This Row],[User_ID]],APP_ANALYTICS[],7,FALSE)</f>
        <v>0.59</v>
      </c>
      <c r="M131" s="1">
        <f>VLOOKUP(USER_FEEDBACK[[#This Row],[User_ID]],USER_BEHA[],4,FALSE)</f>
        <v>1029</v>
      </c>
      <c r="N131" s="1">
        <f>VLOOKUP(USER_FEEDBACK[[#This Row],[User_ID]],USER_BEHA[],5,FALSE)</f>
        <v>13</v>
      </c>
      <c r="O131" s="1">
        <f>VLOOKUP(USER_FEEDBACK[[#This Row],[User_ID]],USER_BEHA[],6,FALSE)</f>
        <v>0</v>
      </c>
      <c r="P131" s="1">
        <f>VLOOKUP(USER_FEEDBACK[[#This Row],[User_ID]],USER_BEHA[],7,FALSE)</f>
        <v>58</v>
      </c>
    </row>
    <row r="132" spans="1:16" x14ac:dyDescent="0.2">
      <c r="A132" s="1">
        <v>131</v>
      </c>
      <c r="B132" s="1">
        <v>3995</v>
      </c>
      <c r="C132" s="2">
        <v>44235.884062500001</v>
      </c>
      <c r="D132" s="2" t="str">
        <f>TEXT(USER_FEEDBACK[[#This Row],[Timestamp]],"MMM")</f>
        <v>Feb</v>
      </c>
      <c r="E132" s="2" t="str">
        <f>TEXT(USER_FEEDBACK[[#This Row],[Timestamp]],"YYYY")</f>
        <v>2021</v>
      </c>
      <c r="F132" s="7">
        <v>21</v>
      </c>
      <c r="G132" s="1" t="s">
        <v>7</v>
      </c>
      <c r="H132" s="1" t="s">
        <v>6</v>
      </c>
      <c r="I132" s="1">
        <f>VLOOKUP(USER_FEEDBACK[[#This Row],[User_ID]],APP_ANALYTICS[],4,FALSE)</f>
        <v>5</v>
      </c>
      <c r="J132" s="12">
        <f>VLOOKUP(USER_FEEDBACK[[#This Row],[User_ID]],APP_ANALYTICS[],5,FALSE)</f>
        <v>0.96</v>
      </c>
      <c r="K132" s="1">
        <f>VLOOKUP(USER_FEEDBACK[[#This Row],[User_ID]],APP_ANALYTICS[],6,FALSE)</f>
        <v>0.86</v>
      </c>
      <c r="L132" s="1">
        <f>VLOOKUP(USER_FEEDBACK[[#This Row],[User_ID]],APP_ANALYTICS[],7,FALSE)</f>
        <v>0.79</v>
      </c>
      <c r="M132" s="1">
        <f>VLOOKUP(USER_FEEDBACK[[#This Row],[User_ID]],USER_BEHA[],4,FALSE)</f>
        <v>136</v>
      </c>
      <c r="N132" s="1">
        <f>VLOOKUP(USER_FEEDBACK[[#This Row],[User_ID]],USER_BEHA[],5,FALSE)</f>
        <v>17</v>
      </c>
      <c r="O132" s="1">
        <f>VLOOKUP(USER_FEEDBACK[[#This Row],[User_ID]],USER_BEHA[],6,FALSE)</f>
        <v>2</v>
      </c>
      <c r="P132" s="1">
        <f>VLOOKUP(USER_FEEDBACK[[#This Row],[User_ID]],USER_BEHA[],7,FALSE)</f>
        <v>59</v>
      </c>
    </row>
    <row r="133" spans="1:16" x14ac:dyDescent="0.2">
      <c r="A133" s="1">
        <v>132</v>
      </c>
      <c r="B133" s="1">
        <v>9207</v>
      </c>
      <c r="C133" s="2">
        <v>44227.66443287037</v>
      </c>
      <c r="D133" s="2" t="str">
        <f>TEXT(USER_FEEDBACK[[#This Row],[Timestamp]],"MMM")</f>
        <v>Jan</v>
      </c>
      <c r="E133" s="2" t="str">
        <f>TEXT(USER_FEEDBACK[[#This Row],[Timestamp]],"YYYY")</f>
        <v>2021</v>
      </c>
      <c r="F133" s="7">
        <v>15</v>
      </c>
      <c r="G133" s="1" t="s">
        <v>7</v>
      </c>
      <c r="H133" s="1" t="s">
        <v>14</v>
      </c>
      <c r="I133" s="1">
        <f>VLOOKUP(USER_FEEDBACK[[#This Row],[User_ID]],APP_ANALYTICS[],4,FALSE)</f>
        <v>8</v>
      </c>
      <c r="J133" s="12">
        <f>VLOOKUP(USER_FEEDBACK[[#This Row],[User_ID]],APP_ANALYTICS[],5,FALSE)</f>
        <v>0.46</v>
      </c>
      <c r="K133" s="1">
        <f>VLOOKUP(USER_FEEDBACK[[#This Row],[User_ID]],APP_ANALYTICS[],6,FALSE)</f>
        <v>0.12</v>
      </c>
      <c r="L133" s="1">
        <f>VLOOKUP(USER_FEEDBACK[[#This Row],[User_ID]],APP_ANALYTICS[],7,FALSE)</f>
        <v>0.49</v>
      </c>
      <c r="M133" s="1">
        <f>VLOOKUP(USER_FEEDBACK[[#This Row],[User_ID]],USER_BEHA[],4,FALSE)</f>
        <v>250</v>
      </c>
      <c r="N133" s="1">
        <f>VLOOKUP(USER_FEEDBACK[[#This Row],[User_ID]],USER_BEHA[],5,FALSE)</f>
        <v>2</v>
      </c>
      <c r="O133" s="1">
        <f>VLOOKUP(USER_FEEDBACK[[#This Row],[User_ID]],USER_BEHA[],6,FALSE)</f>
        <v>0</v>
      </c>
      <c r="P133" s="1">
        <f>VLOOKUP(USER_FEEDBACK[[#This Row],[User_ID]],USER_BEHA[],7,FALSE)</f>
        <v>44</v>
      </c>
    </row>
    <row r="134" spans="1:16" x14ac:dyDescent="0.2">
      <c r="A134" s="1">
        <v>133</v>
      </c>
      <c r="B134" s="1">
        <v>1107</v>
      </c>
      <c r="C134" s="2">
        <v>45118.264710648145</v>
      </c>
      <c r="D134" s="2" t="str">
        <f>TEXT(USER_FEEDBACK[[#This Row],[Timestamp]],"MMM")</f>
        <v>Jul</v>
      </c>
      <c r="E134" s="2" t="str">
        <f>TEXT(USER_FEEDBACK[[#This Row],[Timestamp]],"YYYY")</f>
        <v>2023</v>
      </c>
      <c r="F134" s="7">
        <v>6</v>
      </c>
      <c r="G134" s="1" t="s">
        <v>9</v>
      </c>
      <c r="H134" s="1" t="s">
        <v>13</v>
      </c>
      <c r="I134" s="1">
        <f>VLOOKUP(USER_FEEDBACK[[#This Row],[User_ID]],APP_ANALYTICS[],4,FALSE)</f>
        <v>4</v>
      </c>
      <c r="J134" s="12">
        <f>VLOOKUP(USER_FEEDBACK[[#This Row],[User_ID]],APP_ANALYTICS[],5,FALSE)</f>
        <v>0.55000000000000004</v>
      </c>
      <c r="K134" s="1">
        <f>VLOOKUP(USER_FEEDBACK[[#This Row],[User_ID]],APP_ANALYTICS[],6,FALSE)</f>
        <v>0.27</v>
      </c>
      <c r="L134" s="1">
        <f>VLOOKUP(USER_FEEDBACK[[#This Row],[User_ID]],APP_ANALYTICS[],7,FALSE)</f>
        <v>0.21</v>
      </c>
      <c r="M134" s="1">
        <f>VLOOKUP(USER_FEEDBACK[[#This Row],[User_ID]],USER_BEHA[],4,FALSE)</f>
        <v>1368</v>
      </c>
      <c r="N134" s="1">
        <f>VLOOKUP(USER_FEEDBACK[[#This Row],[User_ID]],USER_BEHA[],5,FALSE)</f>
        <v>5</v>
      </c>
      <c r="O134" s="1">
        <f>VLOOKUP(USER_FEEDBACK[[#This Row],[User_ID]],USER_BEHA[],6,FALSE)</f>
        <v>2</v>
      </c>
      <c r="P134" s="1">
        <f>VLOOKUP(USER_FEEDBACK[[#This Row],[User_ID]],USER_BEHA[],7,FALSE)</f>
        <v>94</v>
      </c>
    </row>
    <row r="135" spans="1:16" x14ac:dyDescent="0.2">
      <c r="A135" s="1">
        <v>134</v>
      </c>
      <c r="B135" s="1">
        <v>4994</v>
      </c>
      <c r="C135" s="2">
        <v>43850.576111111113</v>
      </c>
      <c r="D135" s="2" t="str">
        <f>TEXT(USER_FEEDBACK[[#This Row],[Timestamp]],"MMM")</f>
        <v>Jan</v>
      </c>
      <c r="E135" s="2" t="str">
        <f>TEXT(USER_FEEDBACK[[#This Row],[Timestamp]],"YYYY")</f>
        <v>2020</v>
      </c>
      <c r="F135" s="7">
        <v>13</v>
      </c>
      <c r="G135" s="1" t="s">
        <v>9</v>
      </c>
      <c r="H135" s="1" t="s">
        <v>10</v>
      </c>
      <c r="I135" s="1">
        <f>VLOOKUP(USER_FEEDBACK[[#This Row],[User_ID]],APP_ANALYTICS[],4,FALSE)</f>
        <v>8</v>
      </c>
      <c r="J135" s="12">
        <f>VLOOKUP(USER_FEEDBACK[[#This Row],[User_ID]],APP_ANALYTICS[],5,FALSE)</f>
        <v>0.04</v>
      </c>
      <c r="K135" s="1">
        <f>VLOOKUP(USER_FEEDBACK[[#This Row],[User_ID]],APP_ANALYTICS[],6,FALSE)</f>
        <v>0.27</v>
      </c>
      <c r="L135" s="1">
        <f>VLOOKUP(USER_FEEDBACK[[#This Row],[User_ID]],APP_ANALYTICS[],7,FALSE)</f>
        <v>0.35</v>
      </c>
      <c r="M135" s="1">
        <f>VLOOKUP(USER_FEEDBACK[[#This Row],[User_ID]],USER_BEHA[],4,FALSE)</f>
        <v>465</v>
      </c>
      <c r="N135" s="1">
        <f>VLOOKUP(USER_FEEDBACK[[#This Row],[User_ID]],USER_BEHA[],5,FALSE)</f>
        <v>15</v>
      </c>
      <c r="O135" s="1">
        <f>VLOOKUP(USER_FEEDBACK[[#This Row],[User_ID]],USER_BEHA[],6,FALSE)</f>
        <v>1</v>
      </c>
      <c r="P135" s="1">
        <f>VLOOKUP(USER_FEEDBACK[[#This Row],[User_ID]],USER_BEHA[],7,FALSE)</f>
        <v>41</v>
      </c>
    </row>
    <row r="136" spans="1:16" x14ac:dyDescent="0.2">
      <c r="A136" s="1">
        <v>135</v>
      </c>
      <c r="B136" s="1">
        <v>6891</v>
      </c>
      <c r="C136" s="2">
        <v>44199.682835648149</v>
      </c>
      <c r="D136" s="2" t="str">
        <f>TEXT(USER_FEEDBACK[[#This Row],[Timestamp]],"MMM")</f>
        <v>Jan</v>
      </c>
      <c r="E136" s="2" t="str">
        <f>TEXT(USER_FEEDBACK[[#This Row],[Timestamp]],"YYYY")</f>
        <v>2021</v>
      </c>
      <c r="F136" s="7">
        <v>16</v>
      </c>
      <c r="G136" s="1" t="s">
        <v>9</v>
      </c>
      <c r="H136" s="1" t="s">
        <v>14</v>
      </c>
      <c r="I136" s="1">
        <f>VLOOKUP(USER_FEEDBACK[[#This Row],[User_ID]],APP_ANALYTICS[],4,FALSE)</f>
        <v>4</v>
      </c>
      <c r="J136" s="12">
        <f>VLOOKUP(USER_FEEDBACK[[#This Row],[User_ID]],APP_ANALYTICS[],5,FALSE)</f>
        <v>0.25</v>
      </c>
      <c r="K136" s="1">
        <f>VLOOKUP(USER_FEEDBACK[[#This Row],[User_ID]],APP_ANALYTICS[],6,FALSE)</f>
        <v>0.57999999999999996</v>
      </c>
      <c r="L136" s="1">
        <f>VLOOKUP(USER_FEEDBACK[[#This Row],[User_ID]],APP_ANALYTICS[],7,FALSE)</f>
        <v>0.44</v>
      </c>
      <c r="M136" s="1">
        <f>VLOOKUP(USER_FEEDBACK[[#This Row],[User_ID]],USER_BEHA[],4,FALSE)</f>
        <v>661</v>
      </c>
      <c r="N136" s="1">
        <f>VLOOKUP(USER_FEEDBACK[[#This Row],[User_ID]],USER_BEHA[],5,FALSE)</f>
        <v>15</v>
      </c>
      <c r="O136" s="1">
        <f>VLOOKUP(USER_FEEDBACK[[#This Row],[User_ID]],USER_BEHA[],6,FALSE)</f>
        <v>5</v>
      </c>
      <c r="P136" s="1">
        <f>VLOOKUP(USER_FEEDBACK[[#This Row],[User_ID]],USER_BEHA[],7,FALSE)</f>
        <v>19</v>
      </c>
    </row>
    <row r="137" spans="1:16" x14ac:dyDescent="0.2">
      <c r="A137" s="1">
        <v>136</v>
      </c>
      <c r="B137" s="1">
        <v>7981</v>
      </c>
      <c r="C137" s="2">
        <v>45126.26771990741</v>
      </c>
      <c r="D137" s="2" t="str">
        <f>TEXT(USER_FEEDBACK[[#This Row],[Timestamp]],"MMM")</f>
        <v>Jul</v>
      </c>
      <c r="E137" s="2" t="str">
        <f>TEXT(USER_FEEDBACK[[#This Row],[Timestamp]],"YYYY")</f>
        <v>2023</v>
      </c>
      <c r="F137" s="7">
        <v>6</v>
      </c>
      <c r="G137" s="1" t="s">
        <v>5</v>
      </c>
      <c r="H137" s="1" t="s">
        <v>12</v>
      </c>
      <c r="I137" s="1">
        <f>VLOOKUP(USER_FEEDBACK[[#This Row],[User_ID]],APP_ANALYTICS[],4,FALSE)</f>
        <v>7</v>
      </c>
      <c r="J137" s="12">
        <f>VLOOKUP(USER_FEEDBACK[[#This Row],[User_ID]],APP_ANALYTICS[],5,FALSE)</f>
        <v>0.86</v>
      </c>
      <c r="K137" s="1">
        <f>VLOOKUP(USER_FEEDBACK[[#This Row],[User_ID]],APP_ANALYTICS[],6,FALSE)</f>
        <v>0.11</v>
      </c>
      <c r="L137" s="1">
        <f>VLOOKUP(USER_FEEDBACK[[#This Row],[User_ID]],APP_ANALYTICS[],7,FALSE)</f>
        <v>0.08</v>
      </c>
      <c r="M137" s="1">
        <f>VLOOKUP(USER_FEEDBACK[[#This Row],[User_ID]],USER_BEHA[],4,FALSE)</f>
        <v>598</v>
      </c>
      <c r="N137" s="1">
        <f>VLOOKUP(USER_FEEDBACK[[#This Row],[User_ID]],USER_BEHA[],5,FALSE)</f>
        <v>4</v>
      </c>
      <c r="O137" s="1">
        <f>VLOOKUP(USER_FEEDBACK[[#This Row],[User_ID]],USER_BEHA[],6,FALSE)</f>
        <v>5</v>
      </c>
      <c r="P137" s="1">
        <f>VLOOKUP(USER_FEEDBACK[[#This Row],[User_ID]],USER_BEHA[],7,FALSE)</f>
        <v>94</v>
      </c>
    </row>
    <row r="138" spans="1:16" x14ac:dyDescent="0.2">
      <c r="A138" s="1">
        <v>137</v>
      </c>
      <c r="B138" s="1">
        <v>5831</v>
      </c>
      <c r="C138" s="2">
        <v>44594.004618055558</v>
      </c>
      <c r="D138" s="2" t="str">
        <f>TEXT(USER_FEEDBACK[[#This Row],[Timestamp]],"MMM")</f>
        <v>Feb</v>
      </c>
      <c r="E138" s="2" t="str">
        <f>TEXT(USER_FEEDBACK[[#This Row],[Timestamp]],"YYYY")</f>
        <v>2022</v>
      </c>
      <c r="F138" s="7">
        <v>0</v>
      </c>
      <c r="G138" s="1" t="s">
        <v>9</v>
      </c>
      <c r="H138" s="1" t="s">
        <v>15</v>
      </c>
      <c r="I138" s="1">
        <f>VLOOKUP(USER_FEEDBACK[[#This Row],[User_ID]],APP_ANALYTICS[],4,FALSE)</f>
        <v>9</v>
      </c>
      <c r="J138" s="12">
        <f>VLOOKUP(USER_FEEDBACK[[#This Row],[User_ID]],APP_ANALYTICS[],5,FALSE)</f>
        <v>0.54</v>
      </c>
      <c r="K138" s="1">
        <f>VLOOKUP(USER_FEEDBACK[[#This Row],[User_ID]],APP_ANALYTICS[],6,FALSE)</f>
        <v>0.48</v>
      </c>
      <c r="L138" s="1">
        <f>VLOOKUP(USER_FEEDBACK[[#This Row],[User_ID]],APP_ANALYTICS[],7,FALSE)</f>
        <v>0.78</v>
      </c>
      <c r="M138" s="1">
        <f>VLOOKUP(USER_FEEDBACK[[#This Row],[User_ID]],USER_BEHA[],4,FALSE)</f>
        <v>735</v>
      </c>
      <c r="N138" s="1">
        <f>VLOOKUP(USER_FEEDBACK[[#This Row],[User_ID]],USER_BEHA[],5,FALSE)</f>
        <v>1</v>
      </c>
      <c r="O138" s="1">
        <f>VLOOKUP(USER_FEEDBACK[[#This Row],[User_ID]],USER_BEHA[],6,FALSE)</f>
        <v>5</v>
      </c>
      <c r="P138" s="1">
        <f>VLOOKUP(USER_FEEDBACK[[#This Row],[User_ID]],USER_BEHA[],7,FALSE)</f>
        <v>42</v>
      </c>
    </row>
    <row r="139" spans="1:16" x14ac:dyDescent="0.2">
      <c r="A139" s="1">
        <v>138</v>
      </c>
      <c r="B139" s="1">
        <v>6425</v>
      </c>
      <c r="C139" s="2">
        <v>44927.859861111108</v>
      </c>
      <c r="D139" s="2" t="str">
        <f>TEXT(USER_FEEDBACK[[#This Row],[Timestamp]],"MMM")</f>
        <v>Jan</v>
      </c>
      <c r="E139" s="2" t="str">
        <f>TEXT(USER_FEEDBACK[[#This Row],[Timestamp]],"YYYY")</f>
        <v>2023</v>
      </c>
      <c r="F139" s="7">
        <v>20</v>
      </c>
      <c r="G139" s="1" t="s">
        <v>5</v>
      </c>
      <c r="H139" s="1" t="s">
        <v>15</v>
      </c>
      <c r="I139" s="1">
        <f>VLOOKUP(USER_FEEDBACK[[#This Row],[User_ID]],APP_ANALYTICS[],4,FALSE)</f>
        <v>10</v>
      </c>
      <c r="J139" s="12">
        <f>VLOOKUP(USER_FEEDBACK[[#This Row],[User_ID]],APP_ANALYTICS[],5,FALSE)</f>
        <v>0.81</v>
      </c>
      <c r="K139" s="1">
        <f>VLOOKUP(USER_FEEDBACK[[#This Row],[User_ID]],APP_ANALYTICS[],6,FALSE)</f>
        <v>0.51</v>
      </c>
      <c r="L139" s="1">
        <f>VLOOKUP(USER_FEEDBACK[[#This Row],[User_ID]],APP_ANALYTICS[],7,FALSE)</f>
        <v>0.28999999999999998</v>
      </c>
      <c r="M139" s="1">
        <f>VLOOKUP(USER_FEEDBACK[[#This Row],[User_ID]],USER_BEHA[],4,FALSE)</f>
        <v>1185</v>
      </c>
      <c r="N139" s="1">
        <f>VLOOKUP(USER_FEEDBACK[[#This Row],[User_ID]],USER_BEHA[],5,FALSE)</f>
        <v>3</v>
      </c>
      <c r="O139" s="1">
        <f>VLOOKUP(USER_FEEDBACK[[#This Row],[User_ID]],USER_BEHA[],6,FALSE)</f>
        <v>3</v>
      </c>
      <c r="P139" s="1">
        <f>VLOOKUP(USER_FEEDBACK[[#This Row],[User_ID]],USER_BEHA[],7,FALSE)</f>
        <v>62</v>
      </c>
    </row>
    <row r="140" spans="1:16" x14ac:dyDescent="0.2">
      <c r="A140" s="1">
        <v>139</v>
      </c>
      <c r="B140" s="1">
        <v>1848</v>
      </c>
      <c r="C140" s="2">
        <v>43871.98773148148</v>
      </c>
      <c r="D140" s="2" t="str">
        <f>TEXT(USER_FEEDBACK[[#This Row],[Timestamp]],"MMM")</f>
        <v>Feb</v>
      </c>
      <c r="E140" s="2" t="str">
        <f>TEXT(USER_FEEDBACK[[#This Row],[Timestamp]],"YYYY")</f>
        <v>2020</v>
      </c>
      <c r="F140" s="7">
        <v>23</v>
      </c>
      <c r="G140" s="1" t="s">
        <v>9</v>
      </c>
      <c r="H140" s="1" t="s">
        <v>14</v>
      </c>
      <c r="I140" s="1">
        <f>VLOOKUP(USER_FEEDBACK[[#This Row],[User_ID]],APP_ANALYTICS[],4,FALSE)</f>
        <v>1</v>
      </c>
      <c r="J140" s="12">
        <f>VLOOKUP(USER_FEEDBACK[[#This Row],[User_ID]],APP_ANALYTICS[],5,FALSE)</f>
        <v>0.56000000000000005</v>
      </c>
      <c r="K140" s="1">
        <f>VLOOKUP(USER_FEEDBACK[[#This Row],[User_ID]],APP_ANALYTICS[],6,FALSE)</f>
        <v>0.66</v>
      </c>
      <c r="L140" s="1">
        <f>VLOOKUP(USER_FEEDBACK[[#This Row],[User_ID]],APP_ANALYTICS[],7,FALSE)</f>
        <v>0.16</v>
      </c>
      <c r="M140" s="1">
        <f>VLOOKUP(USER_FEEDBACK[[#This Row],[User_ID]],USER_BEHA[],4,FALSE)</f>
        <v>1268</v>
      </c>
      <c r="N140" s="1">
        <f>VLOOKUP(USER_FEEDBACK[[#This Row],[User_ID]],USER_BEHA[],5,FALSE)</f>
        <v>10</v>
      </c>
      <c r="O140" s="1">
        <f>VLOOKUP(USER_FEEDBACK[[#This Row],[User_ID]],USER_BEHA[],6,FALSE)</f>
        <v>3</v>
      </c>
      <c r="P140" s="1">
        <f>VLOOKUP(USER_FEEDBACK[[#This Row],[User_ID]],USER_BEHA[],7,FALSE)</f>
        <v>32</v>
      </c>
    </row>
    <row r="141" spans="1:16" x14ac:dyDescent="0.2">
      <c r="A141" s="1">
        <v>140</v>
      </c>
      <c r="B141" s="1">
        <v>2243</v>
      </c>
      <c r="C141" s="2">
        <v>44586.550115740742</v>
      </c>
      <c r="D141" s="2" t="str">
        <f>TEXT(USER_FEEDBACK[[#This Row],[Timestamp]],"MMM")</f>
        <v>Jan</v>
      </c>
      <c r="E141" s="2" t="str">
        <f>TEXT(USER_FEEDBACK[[#This Row],[Timestamp]],"YYYY")</f>
        <v>2022</v>
      </c>
      <c r="F141" s="7">
        <v>13</v>
      </c>
      <c r="G141" s="1" t="s">
        <v>9</v>
      </c>
      <c r="H141" s="1" t="s">
        <v>8</v>
      </c>
      <c r="I141" s="1">
        <f>VLOOKUP(USER_FEEDBACK[[#This Row],[User_ID]],APP_ANALYTICS[],4,FALSE)</f>
        <v>7</v>
      </c>
      <c r="J141" s="12">
        <f>VLOOKUP(USER_FEEDBACK[[#This Row],[User_ID]],APP_ANALYTICS[],5,FALSE)</f>
        <v>0.56999999999999995</v>
      </c>
      <c r="K141" s="1">
        <f>VLOOKUP(USER_FEEDBACK[[#This Row],[User_ID]],APP_ANALYTICS[],6,FALSE)</f>
        <v>0.2</v>
      </c>
      <c r="L141" s="1">
        <f>VLOOKUP(USER_FEEDBACK[[#This Row],[User_ID]],APP_ANALYTICS[],7,FALSE)</f>
        <v>0.65</v>
      </c>
      <c r="M141" s="1">
        <f>VLOOKUP(USER_FEEDBACK[[#This Row],[User_ID]],USER_BEHA[],4,FALSE)</f>
        <v>552</v>
      </c>
      <c r="N141" s="1">
        <f>VLOOKUP(USER_FEEDBACK[[#This Row],[User_ID]],USER_BEHA[],5,FALSE)</f>
        <v>18</v>
      </c>
      <c r="O141" s="1">
        <f>VLOOKUP(USER_FEEDBACK[[#This Row],[User_ID]],USER_BEHA[],6,FALSE)</f>
        <v>2</v>
      </c>
      <c r="P141" s="1">
        <f>VLOOKUP(USER_FEEDBACK[[#This Row],[User_ID]],USER_BEHA[],7,FALSE)</f>
        <v>62</v>
      </c>
    </row>
    <row r="142" spans="1:16" x14ac:dyDescent="0.2">
      <c r="A142" s="1">
        <v>141</v>
      </c>
      <c r="B142" s="1">
        <v>3456</v>
      </c>
      <c r="C142" s="2">
        <v>44793.738877314812</v>
      </c>
      <c r="D142" s="2" t="str">
        <f>TEXT(USER_FEEDBACK[[#This Row],[Timestamp]],"MMM")</f>
        <v>Aug</v>
      </c>
      <c r="E142" s="2" t="str">
        <f>TEXT(USER_FEEDBACK[[#This Row],[Timestamp]],"YYYY")</f>
        <v>2022</v>
      </c>
      <c r="F142" s="7">
        <v>17</v>
      </c>
      <c r="G142" s="1" t="s">
        <v>7</v>
      </c>
      <c r="H142" s="1" t="s">
        <v>10</v>
      </c>
      <c r="I142" s="1">
        <f>VLOOKUP(USER_FEEDBACK[[#This Row],[User_ID]],APP_ANALYTICS[],4,FALSE)</f>
        <v>10</v>
      </c>
      <c r="J142" s="12">
        <f>VLOOKUP(USER_FEEDBACK[[#This Row],[User_ID]],APP_ANALYTICS[],5,FALSE)</f>
        <v>0.28000000000000003</v>
      </c>
      <c r="K142" s="1">
        <f>VLOOKUP(USER_FEEDBACK[[#This Row],[User_ID]],APP_ANALYTICS[],6,FALSE)</f>
        <v>0.53</v>
      </c>
      <c r="L142" s="1">
        <f>VLOOKUP(USER_FEEDBACK[[#This Row],[User_ID]],APP_ANALYTICS[],7,FALSE)</f>
        <v>0.31</v>
      </c>
      <c r="M142" s="1">
        <f>VLOOKUP(USER_FEEDBACK[[#This Row],[User_ID]],USER_BEHA[],4,FALSE)</f>
        <v>1177</v>
      </c>
      <c r="N142" s="1">
        <f>VLOOKUP(USER_FEEDBACK[[#This Row],[User_ID]],USER_BEHA[],5,FALSE)</f>
        <v>12</v>
      </c>
      <c r="O142" s="1">
        <f>VLOOKUP(USER_FEEDBACK[[#This Row],[User_ID]],USER_BEHA[],6,FALSE)</f>
        <v>5</v>
      </c>
      <c r="P142" s="1">
        <f>VLOOKUP(USER_FEEDBACK[[#This Row],[User_ID]],USER_BEHA[],7,FALSE)</f>
        <v>40</v>
      </c>
    </row>
    <row r="143" spans="1:16" x14ac:dyDescent="0.2">
      <c r="A143" s="1">
        <v>142</v>
      </c>
      <c r="B143" s="1">
        <v>6357</v>
      </c>
      <c r="C143" s="2">
        <v>44910.513020833336</v>
      </c>
      <c r="D143" s="2" t="str">
        <f>TEXT(USER_FEEDBACK[[#This Row],[Timestamp]],"MMM")</f>
        <v>Dec</v>
      </c>
      <c r="E143" s="2" t="str">
        <f>TEXT(USER_FEEDBACK[[#This Row],[Timestamp]],"YYYY")</f>
        <v>2022</v>
      </c>
      <c r="F143" s="7">
        <v>12</v>
      </c>
      <c r="G143" s="1" t="s">
        <v>7</v>
      </c>
      <c r="H143" s="1" t="s">
        <v>13</v>
      </c>
      <c r="I143" s="1">
        <f>VLOOKUP(USER_FEEDBACK[[#This Row],[User_ID]],APP_ANALYTICS[],4,FALSE)</f>
        <v>10</v>
      </c>
      <c r="J143" s="12">
        <f>VLOOKUP(USER_FEEDBACK[[#This Row],[User_ID]],APP_ANALYTICS[],5,FALSE)</f>
        <v>0.94</v>
      </c>
      <c r="K143" s="1">
        <f>VLOOKUP(USER_FEEDBACK[[#This Row],[User_ID]],APP_ANALYTICS[],6,FALSE)</f>
        <v>0.06</v>
      </c>
      <c r="L143" s="1">
        <f>VLOOKUP(USER_FEEDBACK[[#This Row],[User_ID]],APP_ANALYTICS[],7,FALSE)</f>
        <v>0.06</v>
      </c>
      <c r="M143" s="1">
        <f>VLOOKUP(USER_FEEDBACK[[#This Row],[User_ID]],USER_BEHA[],4,FALSE)</f>
        <v>1333</v>
      </c>
      <c r="N143" s="1">
        <f>VLOOKUP(USER_FEEDBACK[[#This Row],[User_ID]],USER_BEHA[],5,FALSE)</f>
        <v>7</v>
      </c>
      <c r="O143" s="1">
        <f>VLOOKUP(USER_FEEDBACK[[#This Row],[User_ID]],USER_BEHA[],6,FALSE)</f>
        <v>3</v>
      </c>
      <c r="P143" s="1">
        <f>VLOOKUP(USER_FEEDBACK[[#This Row],[User_ID]],USER_BEHA[],7,FALSE)</f>
        <v>75</v>
      </c>
    </row>
    <row r="144" spans="1:16" x14ac:dyDescent="0.2">
      <c r="A144" s="1">
        <v>143</v>
      </c>
      <c r="B144" s="1">
        <v>2563</v>
      </c>
      <c r="C144" s="2">
        <v>45081.84238425926</v>
      </c>
      <c r="D144" s="2" t="str">
        <f>TEXT(USER_FEEDBACK[[#This Row],[Timestamp]],"MMM")</f>
        <v>Jun</v>
      </c>
      <c r="E144" s="2" t="str">
        <f>TEXT(USER_FEEDBACK[[#This Row],[Timestamp]],"YYYY")</f>
        <v>2023</v>
      </c>
      <c r="F144" s="7">
        <v>20</v>
      </c>
      <c r="G144" s="1" t="s">
        <v>9</v>
      </c>
      <c r="H144" s="1" t="s">
        <v>6</v>
      </c>
      <c r="I144" s="1">
        <f>VLOOKUP(USER_FEEDBACK[[#This Row],[User_ID]],APP_ANALYTICS[],4,FALSE)</f>
        <v>9</v>
      </c>
      <c r="J144" s="12">
        <f>VLOOKUP(USER_FEEDBACK[[#This Row],[User_ID]],APP_ANALYTICS[],5,FALSE)</f>
        <v>0.53</v>
      </c>
      <c r="K144" s="1">
        <f>VLOOKUP(USER_FEEDBACK[[#This Row],[User_ID]],APP_ANALYTICS[],6,FALSE)</f>
        <v>0.21</v>
      </c>
      <c r="L144" s="1">
        <f>VLOOKUP(USER_FEEDBACK[[#This Row],[User_ID]],APP_ANALYTICS[],7,FALSE)</f>
        <v>0.52</v>
      </c>
      <c r="M144" s="1">
        <f>VLOOKUP(USER_FEEDBACK[[#This Row],[User_ID]],USER_BEHA[],4,FALSE)</f>
        <v>248</v>
      </c>
      <c r="N144" s="1">
        <f>VLOOKUP(USER_FEEDBACK[[#This Row],[User_ID]],USER_BEHA[],5,FALSE)</f>
        <v>16</v>
      </c>
      <c r="O144" s="1">
        <f>VLOOKUP(USER_FEEDBACK[[#This Row],[User_ID]],USER_BEHA[],6,FALSE)</f>
        <v>5</v>
      </c>
      <c r="P144" s="1">
        <f>VLOOKUP(USER_FEEDBACK[[#This Row],[User_ID]],USER_BEHA[],7,FALSE)</f>
        <v>36</v>
      </c>
    </row>
    <row r="145" spans="1:16" x14ac:dyDescent="0.2">
      <c r="A145" s="1">
        <v>144</v>
      </c>
      <c r="B145" s="1">
        <v>6892</v>
      </c>
      <c r="C145" s="2">
        <v>44305.788159722222</v>
      </c>
      <c r="D145" s="2" t="str">
        <f>TEXT(USER_FEEDBACK[[#This Row],[Timestamp]],"MMM")</f>
        <v>Apr</v>
      </c>
      <c r="E145" s="2" t="str">
        <f>TEXT(USER_FEEDBACK[[#This Row],[Timestamp]],"YYYY")</f>
        <v>2021</v>
      </c>
      <c r="F145" s="7">
        <v>18</v>
      </c>
      <c r="G145" s="1" t="s">
        <v>7</v>
      </c>
      <c r="H145" s="1" t="s">
        <v>15</v>
      </c>
      <c r="I145" s="1">
        <f>VLOOKUP(USER_FEEDBACK[[#This Row],[User_ID]],APP_ANALYTICS[],4,FALSE)</f>
        <v>9</v>
      </c>
      <c r="J145" s="12">
        <f>VLOOKUP(USER_FEEDBACK[[#This Row],[User_ID]],APP_ANALYTICS[],5,FALSE)</f>
        <v>0.7</v>
      </c>
      <c r="K145" s="1">
        <f>VLOOKUP(USER_FEEDBACK[[#This Row],[User_ID]],APP_ANALYTICS[],6,FALSE)</f>
        <v>0.33</v>
      </c>
      <c r="L145" s="1">
        <f>VLOOKUP(USER_FEEDBACK[[#This Row],[User_ID]],APP_ANALYTICS[],7,FALSE)</f>
        <v>0.36</v>
      </c>
      <c r="M145" s="1">
        <f>VLOOKUP(USER_FEEDBACK[[#This Row],[User_ID]],USER_BEHA[],4,FALSE)</f>
        <v>879</v>
      </c>
      <c r="N145" s="1">
        <f>VLOOKUP(USER_FEEDBACK[[#This Row],[User_ID]],USER_BEHA[],5,FALSE)</f>
        <v>10</v>
      </c>
      <c r="O145" s="1">
        <f>VLOOKUP(USER_FEEDBACK[[#This Row],[User_ID]],USER_BEHA[],6,FALSE)</f>
        <v>4</v>
      </c>
      <c r="P145" s="1">
        <f>VLOOKUP(USER_FEEDBACK[[#This Row],[User_ID]],USER_BEHA[],7,FALSE)</f>
        <v>2</v>
      </c>
    </row>
    <row r="146" spans="1:16" x14ac:dyDescent="0.2">
      <c r="A146" s="1">
        <v>145</v>
      </c>
      <c r="B146" s="1">
        <v>2974</v>
      </c>
      <c r="C146" s="2">
        <v>43839.925104166665</v>
      </c>
      <c r="D146" s="2" t="str">
        <f>TEXT(USER_FEEDBACK[[#This Row],[Timestamp]],"MMM")</f>
        <v>Jan</v>
      </c>
      <c r="E146" s="2" t="str">
        <f>TEXT(USER_FEEDBACK[[#This Row],[Timestamp]],"YYYY")</f>
        <v>2020</v>
      </c>
      <c r="F146" s="7">
        <v>22</v>
      </c>
      <c r="G146" s="1" t="s">
        <v>9</v>
      </c>
      <c r="H146" s="1" t="s">
        <v>12</v>
      </c>
      <c r="I146" s="1">
        <f>VLOOKUP(USER_FEEDBACK[[#This Row],[User_ID]],APP_ANALYTICS[],4,FALSE)</f>
        <v>6</v>
      </c>
      <c r="J146" s="12">
        <f>VLOOKUP(USER_FEEDBACK[[#This Row],[User_ID]],APP_ANALYTICS[],5,FALSE)</f>
        <v>0.55000000000000004</v>
      </c>
      <c r="K146" s="1">
        <f>VLOOKUP(USER_FEEDBACK[[#This Row],[User_ID]],APP_ANALYTICS[],6,FALSE)</f>
        <v>0.51</v>
      </c>
      <c r="L146" s="1">
        <f>VLOOKUP(USER_FEEDBACK[[#This Row],[User_ID]],APP_ANALYTICS[],7,FALSE)</f>
        <v>0.01</v>
      </c>
      <c r="M146" s="1">
        <f>VLOOKUP(USER_FEEDBACK[[#This Row],[User_ID]],USER_BEHA[],4,FALSE)</f>
        <v>1732</v>
      </c>
      <c r="N146" s="1">
        <f>VLOOKUP(USER_FEEDBACK[[#This Row],[User_ID]],USER_BEHA[],5,FALSE)</f>
        <v>9</v>
      </c>
      <c r="O146" s="1">
        <f>VLOOKUP(USER_FEEDBACK[[#This Row],[User_ID]],USER_BEHA[],6,FALSE)</f>
        <v>5</v>
      </c>
      <c r="P146" s="1">
        <f>VLOOKUP(USER_FEEDBACK[[#This Row],[User_ID]],USER_BEHA[],7,FALSE)</f>
        <v>87</v>
      </c>
    </row>
    <row r="147" spans="1:16" x14ac:dyDescent="0.2">
      <c r="A147" s="1">
        <v>146</v>
      </c>
      <c r="B147" s="1">
        <v>2692</v>
      </c>
      <c r="C147" s="2">
        <v>44938.691377314812</v>
      </c>
      <c r="D147" s="2" t="str">
        <f>TEXT(USER_FEEDBACK[[#This Row],[Timestamp]],"MMM")</f>
        <v>Jan</v>
      </c>
      <c r="E147" s="2" t="str">
        <f>TEXT(USER_FEEDBACK[[#This Row],[Timestamp]],"YYYY")</f>
        <v>2023</v>
      </c>
      <c r="F147" s="7">
        <v>16</v>
      </c>
      <c r="G147" s="1" t="s">
        <v>5</v>
      </c>
      <c r="H147" s="1" t="s">
        <v>17</v>
      </c>
      <c r="I147" s="1">
        <f>VLOOKUP(USER_FEEDBACK[[#This Row],[User_ID]],APP_ANALYTICS[],4,FALSE)</f>
        <v>7</v>
      </c>
      <c r="J147" s="12">
        <f>VLOOKUP(USER_FEEDBACK[[#This Row],[User_ID]],APP_ANALYTICS[],5,FALSE)</f>
        <v>0.45</v>
      </c>
      <c r="K147" s="1">
        <f>VLOOKUP(USER_FEEDBACK[[#This Row],[User_ID]],APP_ANALYTICS[],6,FALSE)</f>
        <v>0.31</v>
      </c>
      <c r="L147" s="1">
        <f>VLOOKUP(USER_FEEDBACK[[#This Row],[User_ID]],APP_ANALYTICS[],7,FALSE)</f>
        <v>0.5</v>
      </c>
      <c r="M147" s="1">
        <f>VLOOKUP(USER_FEEDBACK[[#This Row],[User_ID]],USER_BEHA[],4,FALSE)</f>
        <v>1209</v>
      </c>
      <c r="N147" s="1">
        <f>VLOOKUP(USER_FEEDBACK[[#This Row],[User_ID]],USER_BEHA[],5,FALSE)</f>
        <v>13</v>
      </c>
      <c r="O147" s="1">
        <f>VLOOKUP(USER_FEEDBACK[[#This Row],[User_ID]],USER_BEHA[],6,FALSE)</f>
        <v>0</v>
      </c>
      <c r="P147" s="1">
        <f>VLOOKUP(USER_FEEDBACK[[#This Row],[User_ID]],USER_BEHA[],7,FALSE)</f>
        <v>97</v>
      </c>
    </row>
    <row r="148" spans="1:16" x14ac:dyDescent="0.2">
      <c r="A148" s="1">
        <v>147</v>
      </c>
      <c r="B148" s="1">
        <v>5954</v>
      </c>
      <c r="C148" s="2">
        <v>44670.886712962965</v>
      </c>
      <c r="D148" s="2" t="str">
        <f>TEXT(USER_FEEDBACK[[#This Row],[Timestamp]],"MMM")</f>
        <v>Apr</v>
      </c>
      <c r="E148" s="2" t="str">
        <f>TEXT(USER_FEEDBACK[[#This Row],[Timestamp]],"YYYY")</f>
        <v>2022</v>
      </c>
      <c r="F148" s="7">
        <v>21</v>
      </c>
      <c r="G148" s="1" t="s">
        <v>9</v>
      </c>
      <c r="H148" s="1" t="s">
        <v>16</v>
      </c>
      <c r="I148" s="1">
        <f>VLOOKUP(USER_FEEDBACK[[#This Row],[User_ID]],APP_ANALYTICS[],4,FALSE)</f>
        <v>2</v>
      </c>
      <c r="J148" s="12">
        <f>VLOOKUP(USER_FEEDBACK[[#This Row],[User_ID]],APP_ANALYTICS[],5,FALSE)</f>
        <v>0.56000000000000005</v>
      </c>
      <c r="K148" s="1">
        <f>VLOOKUP(USER_FEEDBACK[[#This Row],[User_ID]],APP_ANALYTICS[],6,FALSE)</f>
        <v>0.28000000000000003</v>
      </c>
      <c r="L148" s="1">
        <f>VLOOKUP(USER_FEEDBACK[[#This Row],[User_ID]],APP_ANALYTICS[],7,FALSE)</f>
        <v>0.01</v>
      </c>
      <c r="M148" s="1">
        <f>VLOOKUP(USER_FEEDBACK[[#This Row],[User_ID]],USER_BEHA[],4,FALSE)</f>
        <v>113</v>
      </c>
      <c r="N148" s="1">
        <f>VLOOKUP(USER_FEEDBACK[[#This Row],[User_ID]],USER_BEHA[],5,FALSE)</f>
        <v>16</v>
      </c>
      <c r="O148" s="1">
        <f>VLOOKUP(USER_FEEDBACK[[#This Row],[User_ID]],USER_BEHA[],6,FALSE)</f>
        <v>5</v>
      </c>
      <c r="P148" s="1">
        <f>VLOOKUP(USER_FEEDBACK[[#This Row],[User_ID]],USER_BEHA[],7,FALSE)</f>
        <v>80</v>
      </c>
    </row>
    <row r="149" spans="1:16" x14ac:dyDescent="0.2">
      <c r="A149" s="1">
        <v>148</v>
      </c>
      <c r="B149" s="1">
        <v>2124</v>
      </c>
      <c r="C149" s="2">
        <v>44541.013865740744</v>
      </c>
      <c r="D149" s="2" t="str">
        <f>TEXT(USER_FEEDBACK[[#This Row],[Timestamp]],"MMM")</f>
        <v>Dec</v>
      </c>
      <c r="E149" s="2" t="str">
        <f>TEXT(USER_FEEDBACK[[#This Row],[Timestamp]],"YYYY")</f>
        <v>2021</v>
      </c>
      <c r="F149" s="7">
        <v>0</v>
      </c>
      <c r="G149" s="1" t="s">
        <v>9</v>
      </c>
      <c r="H149" s="1" t="s">
        <v>12</v>
      </c>
      <c r="I149" s="1">
        <f>VLOOKUP(USER_FEEDBACK[[#This Row],[User_ID]],APP_ANALYTICS[],4,FALSE)</f>
        <v>10</v>
      </c>
      <c r="J149" s="12">
        <f>VLOOKUP(USER_FEEDBACK[[#This Row],[User_ID]],APP_ANALYTICS[],5,FALSE)</f>
        <v>0.44</v>
      </c>
      <c r="K149" s="1">
        <f>VLOOKUP(USER_FEEDBACK[[#This Row],[User_ID]],APP_ANALYTICS[],6,FALSE)</f>
        <v>0.23</v>
      </c>
      <c r="L149" s="1">
        <f>VLOOKUP(USER_FEEDBACK[[#This Row],[User_ID]],APP_ANALYTICS[],7,FALSE)</f>
        <v>0.79</v>
      </c>
      <c r="M149" s="1">
        <f>VLOOKUP(USER_FEEDBACK[[#This Row],[User_ID]],USER_BEHA[],4,FALSE)</f>
        <v>899</v>
      </c>
      <c r="N149" s="1">
        <f>VLOOKUP(USER_FEEDBACK[[#This Row],[User_ID]],USER_BEHA[],5,FALSE)</f>
        <v>7</v>
      </c>
      <c r="O149" s="1">
        <f>VLOOKUP(USER_FEEDBACK[[#This Row],[User_ID]],USER_BEHA[],6,FALSE)</f>
        <v>1</v>
      </c>
      <c r="P149" s="1">
        <f>VLOOKUP(USER_FEEDBACK[[#This Row],[User_ID]],USER_BEHA[],7,FALSE)</f>
        <v>1</v>
      </c>
    </row>
    <row r="150" spans="1:16" x14ac:dyDescent="0.2">
      <c r="A150" s="1">
        <v>149</v>
      </c>
      <c r="B150" s="1">
        <v>4964</v>
      </c>
      <c r="C150" s="2">
        <v>44648.803865740738</v>
      </c>
      <c r="D150" s="2" t="str">
        <f>TEXT(USER_FEEDBACK[[#This Row],[Timestamp]],"MMM")</f>
        <v>Mar</v>
      </c>
      <c r="E150" s="2" t="str">
        <f>TEXT(USER_FEEDBACK[[#This Row],[Timestamp]],"YYYY")</f>
        <v>2022</v>
      </c>
      <c r="F150" s="7">
        <v>19</v>
      </c>
      <c r="G150" s="1" t="s">
        <v>7</v>
      </c>
      <c r="H150" s="1" t="s">
        <v>11</v>
      </c>
      <c r="I150" s="1">
        <f>VLOOKUP(USER_FEEDBACK[[#This Row],[User_ID]],APP_ANALYTICS[],4,FALSE)</f>
        <v>2</v>
      </c>
      <c r="J150" s="12">
        <f>VLOOKUP(USER_FEEDBACK[[#This Row],[User_ID]],APP_ANALYTICS[],5,FALSE)</f>
        <v>0.85</v>
      </c>
      <c r="K150" s="1">
        <f>VLOOKUP(USER_FEEDBACK[[#This Row],[User_ID]],APP_ANALYTICS[],6,FALSE)</f>
        <v>0.85</v>
      </c>
      <c r="L150" s="1">
        <f>VLOOKUP(USER_FEEDBACK[[#This Row],[User_ID]],APP_ANALYTICS[],7,FALSE)</f>
        <v>0.17</v>
      </c>
      <c r="M150" s="1">
        <f>VLOOKUP(USER_FEEDBACK[[#This Row],[User_ID]],USER_BEHA[],4,FALSE)</f>
        <v>1442</v>
      </c>
      <c r="N150" s="1">
        <f>VLOOKUP(USER_FEEDBACK[[#This Row],[User_ID]],USER_BEHA[],5,FALSE)</f>
        <v>11</v>
      </c>
      <c r="O150" s="1">
        <f>VLOOKUP(USER_FEEDBACK[[#This Row],[User_ID]],USER_BEHA[],6,FALSE)</f>
        <v>0</v>
      </c>
      <c r="P150" s="1">
        <f>VLOOKUP(USER_FEEDBACK[[#This Row],[User_ID]],USER_BEHA[],7,FALSE)</f>
        <v>58</v>
      </c>
    </row>
    <row r="151" spans="1:16" x14ac:dyDescent="0.2">
      <c r="A151" s="1">
        <v>150</v>
      </c>
      <c r="B151" s="1">
        <v>5166</v>
      </c>
      <c r="C151" s="2">
        <v>44441.169525462959</v>
      </c>
      <c r="D151" s="2" t="str">
        <f>TEXT(USER_FEEDBACK[[#This Row],[Timestamp]],"MMM")</f>
        <v>Sep</v>
      </c>
      <c r="E151" s="2" t="str">
        <f>TEXT(USER_FEEDBACK[[#This Row],[Timestamp]],"YYYY")</f>
        <v>2021</v>
      </c>
      <c r="F151" s="7">
        <v>4</v>
      </c>
      <c r="G151" s="1" t="s">
        <v>9</v>
      </c>
      <c r="H151" s="1" t="s">
        <v>16</v>
      </c>
      <c r="I151" s="1">
        <f>VLOOKUP(USER_FEEDBACK[[#This Row],[User_ID]],APP_ANALYTICS[],4,FALSE)</f>
        <v>3</v>
      </c>
      <c r="J151" s="12">
        <f>VLOOKUP(USER_FEEDBACK[[#This Row],[User_ID]],APP_ANALYTICS[],5,FALSE)</f>
        <v>0.12</v>
      </c>
      <c r="K151" s="1">
        <f>VLOOKUP(USER_FEEDBACK[[#This Row],[User_ID]],APP_ANALYTICS[],6,FALSE)</f>
        <v>0.41</v>
      </c>
      <c r="L151" s="1">
        <f>VLOOKUP(USER_FEEDBACK[[#This Row],[User_ID]],APP_ANALYTICS[],7,FALSE)</f>
        <v>0.65</v>
      </c>
      <c r="M151" s="1">
        <f>VLOOKUP(USER_FEEDBACK[[#This Row],[User_ID]],USER_BEHA[],4,FALSE)</f>
        <v>1013</v>
      </c>
      <c r="N151" s="1">
        <f>VLOOKUP(USER_FEEDBACK[[#This Row],[User_ID]],USER_BEHA[],5,FALSE)</f>
        <v>14</v>
      </c>
      <c r="O151" s="1">
        <f>VLOOKUP(USER_FEEDBACK[[#This Row],[User_ID]],USER_BEHA[],6,FALSE)</f>
        <v>5</v>
      </c>
      <c r="P151" s="1">
        <f>VLOOKUP(USER_FEEDBACK[[#This Row],[User_ID]],USER_BEHA[],7,FALSE)</f>
        <v>83</v>
      </c>
    </row>
    <row r="152" spans="1:16" x14ac:dyDescent="0.2">
      <c r="A152" s="1">
        <v>151</v>
      </c>
      <c r="B152" s="1">
        <v>7660</v>
      </c>
      <c r="C152" s="2">
        <v>44538.382997685185</v>
      </c>
      <c r="D152" s="2" t="str">
        <f>TEXT(USER_FEEDBACK[[#This Row],[Timestamp]],"MMM")</f>
        <v>Dec</v>
      </c>
      <c r="E152" s="2" t="str">
        <f>TEXT(USER_FEEDBACK[[#This Row],[Timestamp]],"YYYY")</f>
        <v>2021</v>
      </c>
      <c r="F152" s="7">
        <v>9</v>
      </c>
      <c r="G152" s="1" t="s">
        <v>5</v>
      </c>
      <c r="H152" s="1" t="s">
        <v>10</v>
      </c>
      <c r="I152" s="1">
        <f>VLOOKUP(USER_FEEDBACK[[#This Row],[User_ID]],APP_ANALYTICS[],4,FALSE)</f>
        <v>4</v>
      </c>
      <c r="J152" s="12">
        <f>VLOOKUP(USER_FEEDBACK[[#This Row],[User_ID]],APP_ANALYTICS[],5,FALSE)</f>
        <v>0.89</v>
      </c>
      <c r="K152" s="1">
        <f>VLOOKUP(USER_FEEDBACK[[#This Row],[User_ID]],APP_ANALYTICS[],6,FALSE)</f>
        <v>0.62</v>
      </c>
      <c r="L152" s="1">
        <f>VLOOKUP(USER_FEEDBACK[[#This Row],[User_ID]],APP_ANALYTICS[],7,FALSE)</f>
        <v>0.56000000000000005</v>
      </c>
      <c r="M152" s="1">
        <f>VLOOKUP(USER_FEEDBACK[[#This Row],[User_ID]],USER_BEHA[],4,FALSE)</f>
        <v>1712</v>
      </c>
      <c r="N152" s="1">
        <f>VLOOKUP(USER_FEEDBACK[[#This Row],[User_ID]],USER_BEHA[],5,FALSE)</f>
        <v>18</v>
      </c>
      <c r="O152" s="1">
        <f>VLOOKUP(USER_FEEDBACK[[#This Row],[User_ID]],USER_BEHA[],6,FALSE)</f>
        <v>1</v>
      </c>
      <c r="P152" s="1">
        <f>VLOOKUP(USER_FEEDBACK[[#This Row],[User_ID]],USER_BEHA[],7,FALSE)</f>
        <v>61</v>
      </c>
    </row>
    <row r="153" spans="1:16" x14ac:dyDescent="0.2">
      <c r="A153" s="1">
        <v>152</v>
      </c>
      <c r="B153" s="1">
        <v>7518</v>
      </c>
      <c r="C153" s="2">
        <v>44420.214641203704</v>
      </c>
      <c r="D153" s="2" t="str">
        <f>TEXT(USER_FEEDBACK[[#This Row],[Timestamp]],"MMM")</f>
        <v>Aug</v>
      </c>
      <c r="E153" s="2" t="str">
        <f>TEXT(USER_FEEDBACK[[#This Row],[Timestamp]],"YYYY")</f>
        <v>2021</v>
      </c>
      <c r="F153" s="7">
        <v>5</v>
      </c>
      <c r="G153" s="1" t="s">
        <v>5</v>
      </c>
      <c r="H153" s="1" t="s">
        <v>14</v>
      </c>
      <c r="I153" s="1">
        <f>VLOOKUP(USER_FEEDBACK[[#This Row],[User_ID]],APP_ANALYTICS[],4,FALSE)</f>
        <v>1</v>
      </c>
      <c r="J153" s="12">
        <f>VLOOKUP(USER_FEEDBACK[[#This Row],[User_ID]],APP_ANALYTICS[],5,FALSE)</f>
        <v>0.27</v>
      </c>
      <c r="K153" s="1">
        <f>VLOOKUP(USER_FEEDBACK[[#This Row],[User_ID]],APP_ANALYTICS[],6,FALSE)</f>
        <v>0.3</v>
      </c>
      <c r="L153" s="1">
        <f>VLOOKUP(USER_FEEDBACK[[#This Row],[User_ID]],APP_ANALYTICS[],7,FALSE)</f>
        <v>0.26</v>
      </c>
      <c r="M153" s="1">
        <f>VLOOKUP(USER_FEEDBACK[[#This Row],[User_ID]],USER_BEHA[],4,FALSE)</f>
        <v>58</v>
      </c>
      <c r="N153" s="1">
        <f>VLOOKUP(USER_FEEDBACK[[#This Row],[User_ID]],USER_BEHA[],5,FALSE)</f>
        <v>20</v>
      </c>
      <c r="O153" s="1">
        <f>VLOOKUP(USER_FEEDBACK[[#This Row],[User_ID]],USER_BEHA[],6,FALSE)</f>
        <v>1</v>
      </c>
      <c r="P153" s="1">
        <f>VLOOKUP(USER_FEEDBACK[[#This Row],[User_ID]],USER_BEHA[],7,FALSE)</f>
        <v>5</v>
      </c>
    </row>
    <row r="154" spans="1:16" x14ac:dyDescent="0.2">
      <c r="A154" s="1">
        <v>153</v>
      </c>
      <c r="B154" s="1">
        <v>9932</v>
      </c>
      <c r="C154" s="2">
        <v>45108.957546296297</v>
      </c>
      <c r="D154" s="2" t="str">
        <f>TEXT(USER_FEEDBACK[[#This Row],[Timestamp]],"MMM")</f>
        <v>Jul</v>
      </c>
      <c r="E154" s="2" t="str">
        <f>TEXT(USER_FEEDBACK[[#This Row],[Timestamp]],"YYYY")</f>
        <v>2023</v>
      </c>
      <c r="F154" s="7">
        <v>22</v>
      </c>
      <c r="G154" s="1" t="s">
        <v>7</v>
      </c>
      <c r="H154" s="1" t="s">
        <v>16</v>
      </c>
      <c r="I154" s="1">
        <f>VLOOKUP(USER_FEEDBACK[[#This Row],[User_ID]],APP_ANALYTICS[],4,FALSE)</f>
        <v>5</v>
      </c>
      <c r="J154" s="12">
        <f>VLOOKUP(USER_FEEDBACK[[#This Row],[User_ID]],APP_ANALYTICS[],5,FALSE)</f>
        <v>0.61</v>
      </c>
      <c r="K154" s="1">
        <f>VLOOKUP(USER_FEEDBACK[[#This Row],[User_ID]],APP_ANALYTICS[],6,FALSE)</f>
        <v>0.33</v>
      </c>
      <c r="L154" s="1">
        <f>VLOOKUP(USER_FEEDBACK[[#This Row],[User_ID]],APP_ANALYTICS[],7,FALSE)</f>
        <v>0.87</v>
      </c>
      <c r="M154" s="1">
        <f>VLOOKUP(USER_FEEDBACK[[#This Row],[User_ID]],USER_BEHA[],4,FALSE)</f>
        <v>378</v>
      </c>
      <c r="N154" s="1">
        <f>VLOOKUP(USER_FEEDBACK[[#This Row],[User_ID]],USER_BEHA[],5,FALSE)</f>
        <v>12</v>
      </c>
      <c r="O154" s="1">
        <f>VLOOKUP(USER_FEEDBACK[[#This Row],[User_ID]],USER_BEHA[],6,FALSE)</f>
        <v>4</v>
      </c>
      <c r="P154" s="1">
        <f>VLOOKUP(USER_FEEDBACK[[#This Row],[User_ID]],USER_BEHA[],7,FALSE)</f>
        <v>14</v>
      </c>
    </row>
    <row r="155" spans="1:16" x14ac:dyDescent="0.2">
      <c r="A155" s="1">
        <v>154</v>
      </c>
      <c r="B155" s="1">
        <v>4756</v>
      </c>
      <c r="C155" s="2">
        <v>43988.03496527778</v>
      </c>
      <c r="D155" s="2" t="str">
        <f>TEXT(USER_FEEDBACK[[#This Row],[Timestamp]],"MMM")</f>
        <v>Jun</v>
      </c>
      <c r="E155" s="2" t="str">
        <f>TEXT(USER_FEEDBACK[[#This Row],[Timestamp]],"YYYY")</f>
        <v>2020</v>
      </c>
      <c r="F155" s="7">
        <v>0</v>
      </c>
      <c r="G155" s="1" t="s">
        <v>7</v>
      </c>
      <c r="H155" s="1" t="s">
        <v>14</v>
      </c>
      <c r="I155" s="1">
        <f>VLOOKUP(USER_FEEDBACK[[#This Row],[User_ID]],APP_ANALYTICS[],4,FALSE)</f>
        <v>7</v>
      </c>
      <c r="J155" s="12">
        <f>VLOOKUP(USER_FEEDBACK[[#This Row],[User_ID]],APP_ANALYTICS[],5,FALSE)</f>
        <v>0.9</v>
      </c>
      <c r="K155" s="1">
        <f>VLOOKUP(USER_FEEDBACK[[#This Row],[User_ID]],APP_ANALYTICS[],6,FALSE)</f>
        <v>0.49</v>
      </c>
      <c r="L155" s="1">
        <f>VLOOKUP(USER_FEEDBACK[[#This Row],[User_ID]],APP_ANALYTICS[],7,FALSE)</f>
        <v>0.66</v>
      </c>
      <c r="M155" s="1">
        <f>VLOOKUP(USER_FEEDBACK[[#This Row],[User_ID]],USER_BEHA[],4,FALSE)</f>
        <v>151</v>
      </c>
      <c r="N155" s="1">
        <f>VLOOKUP(USER_FEEDBACK[[#This Row],[User_ID]],USER_BEHA[],5,FALSE)</f>
        <v>18</v>
      </c>
      <c r="O155" s="1">
        <f>VLOOKUP(USER_FEEDBACK[[#This Row],[User_ID]],USER_BEHA[],6,FALSE)</f>
        <v>4</v>
      </c>
      <c r="P155" s="1">
        <f>VLOOKUP(USER_FEEDBACK[[#This Row],[User_ID]],USER_BEHA[],7,FALSE)</f>
        <v>26</v>
      </c>
    </row>
    <row r="156" spans="1:16" x14ac:dyDescent="0.2">
      <c r="A156" s="1">
        <v>155</v>
      </c>
      <c r="B156" s="1">
        <v>9147</v>
      </c>
      <c r="C156" s="2">
        <v>45130.88013888889</v>
      </c>
      <c r="D156" s="2" t="str">
        <f>TEXT(USER_FEEDBACK[[#This Row],[Timestamp]],"MMM")</f>
        <v>Jul</v>
      </c>
      <c r="E156" s="2" t="str">
        <f>TEXT(USER_FEEDBACK[[#This Row],[Timestamp]],"YYYY")</f>
        <v>2023</v>
      </c>
      <c r="F156" s="7">
        <v>21</v>
      </c>
      <c r="G156" s="1" t="s">
        <v>9</v>
      </c>
      <c r="H156" s="1" t="s">
        <v>14</v>
      </c>
      <c r="I156" s="1">
        <f>VLOOKUP(USER_FEEDBACK[[#This Row],[User_ID]],APP_ANALYTICS[],4,FALSE)</f>
        <v>3</v>
      </c>
      <c r="J156" s="12">
        <f>VLOOKUP(USER_FEEDBACK[[#This Row],[User_ID]],APP_ANALYTICS[],5,FALSE)</f>
        <v>0.12</v>
      </c>
      <c r="K156" s="1">
        <f>VLOOKUP(USER_FEEDBACK[[#This Row],[User_ID]],APP_ANALYTICS[],6,FALSE)</f>
        <v>0.24</v>
      </c>
      <c r="L156" s="1">
        <f>VLOOKUP(USER_FEEDBACK[[#This Row],[User_ID]],APP_ANALYTICS[],7,FALSE)</f>
        <v>0.5</v>
      </c>
      <c r="M156" s="1">
        <f>VLOOKUP(USER_FEEDBACK[[#This Row],[User_ID]],USER_BEHA[],4,FALSE)</f>
        <v>701</v>
      </c>
      <c r="N156" s="1">
        <f>VLOOKUP(USER_FEEDBACK[[#This Row],[User_ID]],USER_BEHA[],5,FALSE)</f>
        <v>7</v>
      </c>
      <c r="O156" s="1">
        <f>VLOOKUP(USER_FEEDBACK[[#This Row],[User_ID]],USER_BEHA[],6,FALSE)</f>
        <v>4</v>
      </c>
      <c r="P156" s="1">
        <f>VLOOKUP(USER_FEEDBACK[[#This Row],[User_ID]],USER_BEHA[],7,FALSE)</f>
        <v>47</v>
      </c>
    </row>
    <row r="157" spans="1:16" x14ac:dyDescent="0.2">
      <c r="A157" s="1">
        <v>156</v>
      </c>
      <c r="B157" s="1">
        <v>3314</v>
      </c>
      <c r="C157" s="2">
        <v>44921.916747685187</v>
      </c>
      <c r="D157" s="2" t="str">
        <f>TEXT(USER_FEEDBACK[[#This Row],[Timestamp]],"MMM")</f>
        <v>Dec</v>
      </c>
      <c r="E157" s="2" t="str">
        <f>TEXT(USER_FEEDBACK[[#This Row],[Timestamp]],"YYYY")</f>
        <v>2022</v>
      </c>
      <c r="F157" s="7">
        <v>22</v>
      </c>
      <c r="G157" s="1" t="s">
        <v>7</v>
      </c>
      <c r="H157" s="1" t="s">
        <v>14</v>
      </c>
      <c r="I157" s="1">
        <f>VLOOKUP(USER_FEEDBACK[[#This Row],[User_ID]],APP_ANALYTICS[],4,FALSE)</f>
        <v>2</v>
      </c>
      <c r="J157" s="12">
        <f>VLOOKUP(USER_FEEDBACK[[#This Row],[User_ID]],APP_ANALYTICS[],5,FALSE)</f>
        <v>0.13</v>
      </c>
      <c r="K157" s="1">
        <f>VLOOKUP(USER_FEEDBACK[[#This Row],[User_ID]],APP_ANALYTICS[],6,FALSE)</f>
        <v>0.15</v>
      </c>
      <c r="L157" s="1">
        <f>VLOOKUP(USER_FEEDBACK[[#This Row],[User_ID]],APP_ANALYTICS[],7,FALSE)</f>
        <v>0.65</v>
      </c>
      <c r="M157" s="1">
        <f>VLOOKUP(USER_FEEDBACK[[#This Row],[User_ID]],USER_BEHA[],4,FALSE)</f>
        <v>1354</v>
      </c>
      <c r="N157" s="1">
        <f>VLOOKUP(USER_FEEDBACK[[#This Row],[User_ID]],USER_BEHA[],5,FALSE)</f>
        <v>12</v>
      </c>
      <c r="O157" s="1">
        <f>VLOOKUP(USER_FEEDBACK[[#This Row],[User_ID]],USER_BEHA[],6,FALSE)</f>
        <v>3</v>
      </c>
      <c r="P157" s="1">
        <f>VLOOKUP(USER_FEEDBACK[[#This Row],[User_ID]],USER_BEHA[],7,FALSE)</f>
        <v>66</v>
      </c>
    </row>
    <row r="158" spans="1:16" x14ac:dyDescent="0.2">
      <c r="A158" s="1">
        <v>157</v>
      </c>
      <c r="B158" s="1">
        <v>3018</v>
      </c>
      <c r="C158" s="2">
        <v>43909.677141203705</v>
      </c>
      <c r="D158" s="2" t="str">
        <f>TEXT(USER_FEEDBACK[[#This Row],[Timestamp]],"MMM")</f>
        <v>Mar</v>
      </c>
      <c r="E158" s="2" t="str">
        <f>TEXT(USER_FEEDBACK[[#This Row],[Timestamp]],"YYYY")</f>
        <v>2020</v>
      </c>
      <c r="F158" s="7">
        <v>16</v>
      </c>
      <c r="G158" s="1" t="s">
        <v>7</v>
      </c>
      <c r="H158" s="1" t="s">
        <v>17</v>
      </c>
      <c r="I158" s="1">
        <f>VLOOKUP(USER_FEEDBACK[[#This Row],[User_ID]],APP_ANALYTICS[],4,FALSE)</f>
        <v>7</v>
      </c>
      <c r="J158" s="12">
        <f>VLOOKUP(USER_FEEDBACK[[#This Row],[User_ID]],APP_ANALYTICS[],5,FALSE)</f>
        <v>0.28999999999999998</v>
      </c>
      <c r="K158" s="1">
        <f>VLOOKUP(USER_FEEDBACK[[#This Row],[User_ID]],APP_ANALYTICS[],6,FALSE)</f>
        <v>0.3</v>
      </c>
      <c r="L158" s="1">
        <f>VLOOKUP(USER_FEEDBACK[[#This Row],[User_ID]],APP_ANALYTICS[],7,FALSE)</f>
        <v>0.28000000000000003</v>
      </c>
      <c r="M158" s="1">
        <f>VLOOKUP(USER_FEEDBACK[[#This Row],[User_ID]],USER_BEHA[],4,FALSE)</f>
        <v>319</v>
      </c>
      <c r="N158" s="1">
        <f>VLOOKUP(USER_FEEDBACK[[#This Row],[User_ID]],USER_BEHA[],5,FALSE)</f>
        <v>4</v>
      </c>
      <c r="O158" s="1">
        <f>VLOOKUP(USER_FEEDBACK[[#This Row],[User_ID]],USER_BEHA[],6,FALSE)</f>
        <v>5</v>
      </c>
      <c r="P158" s="1">
        <f>VLOOKUP(USER_FEEDBACK[[#This Row],[User_ID]],USER_BEHA[],7,FALSE)</f>
        <v>69</v>
      </c>
    </row>
    <row r="159" spans="1:16" x14ac:dyDescent="0.2">
      <c r="A159" s="1">
        <v>158</v>
      </c>
      <c r="B159" s="1">
        <v>8837</v>
      </c>
      <c r="C159" s="2">
        <v>44370.19027777778</v>
      </c>
      <c r="D159" s="2" t="str">
        <f>TEXT(USER_FEEDBACK[[#This Row],[Timestamp]],"MMM")</f>
        <v>Jun</v>
      </c>
      <c r="E159" s="2" t="str">
        <f>TEXT(USER_FEEDBACK[[#This Row],[Timestamp]],"YYYY")</f>
        <v>2021</v>
      </c>
      <c r="F159" s="7">
        <v>4</v>
      </c>
      <c r="G159" s="1" t="s">
        <v>7</v>
      </c>
      <c r="H159" s="1" t="s">
        <v>10</v>
      </c>
      <c r="I159" s="1">
        <f>VLOOKUP(USER_FEEDBACK[[#This Row],[User_ID]],APP_ANALYTICS[],4,FALSE)</f>
        <v>6</v>
      </c>
      <c r="J159" s="12">
        <f>VLOOKUP(USER_FEEDBACK[[#This Row],[User_ID]],APP_ANALYTICS[],5,FALSE)</f>
        <v>0.74</v>
      </c>
      <c r="K159" s="1">
        <f>VLOOKUP(USER_FEEDBACK[[#This Row],[User_ID]],APP_ANALYTICS[],6,FALSE)</f>
        <v>0.2</v>
      </c>
      <c r="L159" s="1">
        <f>VLOOKUP(USER_FEEDBACK[[#This Row],[User_ID]],APP_ANALYTICS[],7,FALSE)</f>
        <v>0.55000000000000004</v>
      </c>
      <c r="M159" s="1">
        <f>VLOOKUP(USER_FEEDBACK[[#This Row],[User_ID]],USER_BEHA[],4,FALSE)</f>
        <v>553</v>
      </c>
      <c r="N159" s="1">
        <f>VLOOKUP(USER_FEEDBACK[[#This Row],[User_ID]],USER_BEHA[],5,FALSE)</f>
        <v>1</v>
      </c>
      <c r="O159" s="1">
        <f>VLOOKUP(USER_FEEDBACK[[#This Row],[User_ID]],USER_BEHA[],6,FALSE)</f>
        <v>3</v>
      </c>
      <c r="P159" s="1">
        <f>VLOOKUP(USER_FEEDBACK[[#This Row],[User_ID]],USER_BEHA[],7,FALSE)</f>
        <v>4</v>
      </c>
    </row>
    <row r="160" spans="1:16" x14ac:dyDescent="0.2">
      <c r="A160" s="1">
        <v>159</v>
      </c>
      <c r="B160" s="1">
        <v>9759</v>
      </c>
      <c r="C160" s="2">
        <v>44284.013553240744</v>
      </c>
      <c r="D160" s="2" t="str">
        <f>TEXT(USER_FEEDBACK[[#This Row],[Timestamp]],"MMM")</f>
        <v>Mar</v>
      </c>
      <c r="E160" s="2" t="str">
        <f>TEXT(USER_FEEDBACK[[#This Row],[Timestamp]],"YYYY")</f>
        <v>2021</v>
      </c>
      <c r="F160" s="7">
        <v>0</v>
      </c>
      <c r="G160" s="1" t="s">
        <v>7</v>
      </c>
      <c r="H160" s="1" t="s">
        <v>10</v>
      </c>
      <c r="I160" s="1">
        <f>VLOOKUP(USER_FEEDBACK[[#This Row],[User_ID]],APP_ANALYTICS[],4,FALSE)</f>
        <v>3</v>
      </c>
      <c r="J160" s="12">
        <f>VLOOKUP(USER_FEEDBACK[[#This Row],[User_ID]],APP_ANALYTICS[],5,FALSE)</f>
        <v>0.84</v>
      </c>
      <c r="K160" s="1">
        <f>VLOOKUP(USER_FEEDBACK[[#This Row],[User_ID]],APP_ANALYTICS[],6,FALSE)</f>
        <v>0.12</v>
      </c>
      <c r="L160" s="1">
        <f>VLOOKUP(USER_FEEDBACK[[#This Row],[User_ID]],APP_ANALYTICS[],7,FALSE)</f>
        <v>0.76</v>
      </c>
      <c r="M160" s="1">
        <f>VLOOKUP(USER_FEEDBACK[[#This Row],[User_ID]],USER_BEHA[],4,FALSE)</f>
        <v>276</v>
      </c>
      <c r="N160" s="1">
        <f>VLOOKUP(USER_FEEDBACK[[#This Row],[User_ID]],USER_BEHA[],5,FALSE)</f>
        <v>11</v>
      </c>
      <c r="O160" s="1">
        <f>VLOOKUP(USER_FEEDBACK[[#This Row],[User_ID]],USER_BEHA[],6,FALSE)</f>
        <v>5</v>
      </c>
      <c r="P160" s="1">
        <f>VLOOKUP(USER_FEEDBACK[[#This Row],[User_ID]],USER_BEHA[],7,FALSE)</f>
        <v>8</v>
      </c>
    </row>
    <row r="161" spans="1:16" x14ac:dyDescent="0.2">
      <c r="A161" s="1">
        <v>160</v>
      </c>
      <c r="B161" s="1">
        <v>6565</v>
      </c>
      <c r="C161" s="2">
        <v>44344.605486111112</v>
      </c>
      <c r="D161" s="2" t="str">
        <f>TEXT(USER_FEEDBACK[[#This Row],[Timestamp]],"MMM")</f>
        <v>May</v>
      </c>
      <c r="E161" s="2" t="str">
        <f>TEXT(USER_FEEDBACK[[#This Row],[Timestamp]],"YYYY")</f>
        <v>2021</v>
      </c>
      <c r="F161" s="7">
        <v>14</v>
      </c>
      <c r="G161" s="1" t="s">
        <v>5</v>
      </c>
      <c r="H161" s="1" t="s">
        <v>13</v>
      </c>
      <c r="I161" s="1">
        <f>VLOOKUP(USER_FEEDBACK[[#This Row],[User_ID]],APP_ANALYTICS[],4,FALSE)</f>
        <v>10</v>
      </c>
      <c r="J161" s="12">
        <f>VLOOKUP(USER_FEEDBACK[[#This Row],[User_ID]],APP_ANALYTICS[],5,FALSE)</f>
        <v>0.49</v>
      </c>
      <c r="K161" s="1">
        <f>VLOOKUP(USER_FEEDBACK[[#This Row],[User_ID]],APP_ANALYTICS[],6,FALSE)</f>
        <v>0.22</v>
      </c>
      <c r="L161" s="1">
        <f>VLOOKUP(USER_FEEDBACK[[#This Row],[User_ID]],APP_ANALYTICS[],7,FALSE)</f>
        <v>0.8</v>
      </c>
      <c r="M161" s="1">
        <f>VLOOKUP(USER_FEEDBACK[[#This Row],[User_ID]],USER_BEHA[],4,FALSE)</f>
        <v>504</v>
      </c>
      <c r="N161" s="1">
        <f>VLOOKUP(USER_FEEDBACK[[#This Row],[User_ID]],USER_BEHA[],5,FALSE)</f>
        <v>10</v>
      </c>
      <c r="O161" s="1">
        <f>VLOOKUP(USER_FEEDBACK[[#This Row],[User_ID]],USER_BEHA[],6,FALSE)</f>
        <v>2</v>
      </c>
      <c r="P161" s="1">
        <f>VLOOKUP(USER_FEEDBACK[[#This Row],[User_ID]],USER_BEHA[],7,FALSE)</f>
        <v>11</v>
      </c>
    </row>
    <row r="162" spans="1:16" x14ac:dyDescent="0.2">
      <c r="A162" s="1">
        <v>161</v>
      </c>
      <c r="B162" s="1">
        <v>2312</v>
      </c>
      <c r="C162" s="2">
        <v>44232.203738425924</v>
      </c>
      <c r="D162" s="2" t="str">
        <f>TEXT(USER_FEEDBACK[[#This Row],[Timestamp]],"MMM")</f>
        <v>Feb</v>
      </c>
      <c r="E162" s="2" t="str">
        <f>TEXT(USER_FEEDBACK[[#This Row],[Timestamp]],"YYYY")</f>
        <v>2021</v>
      </c>
      <c r="F162" s="7">
        <v>4</v>
      </c>
      <c r="G162" s="1" t="s">
        <v>9</v>
      </c>
      <c r="H162" s="1" t="s">
        <v>6</v>
      </c>
      <c r="I162" s="1">
        <f>VLOOKUP(USER_FEEDBACK[[#This Row],[User_ID]],APP_ANALYTICS[],4,FALSE)</f>
        <v>2</v>
      </c>
      <c r="J162" s="12">
        <f>VLOOKUP(USER_FEEDBACK[[#This Row],[User_ID]],APP_ANALYTICS[],5,FALSE)</f>
        <v>0.87</v>
      </c>
      <c r="K162" s="1">
        <f>VLOOKUP(USER_FEEDBACK[[#This Row],[User_ID]],APP_ANALYTICS[],6,FALSE)</f>
        <v>0.88</v>
      </c>
      <c r="L162" s="1">
        <f>VLOOKUP(USER_FEEDBACK[[#This Row],[User_ID]],APP_ANALYTICS[],7,FALSE)</f>
        <v>0.68</v>
      </c>
      <c r="M162" s="1">
        <f>VLOOKUP(USER_FEEDBACK[[#This Row],[User_ID]],USER_BEHA[],4,FALSE)</f>
        <v>1438</v>
      </c>
      <c r="N162" s="1">
        <f>VLOOKUP(USER_FEEDBACK[[#This Row],[User_ID]],USER_BEHA[],5,FALSE)</f>
        <v>2</v>
      </c>
      <c r="O162" s="1">
        <f>VLOOKUP(USER_FEEDBACK[[#This Row],[User_ID]],USER_BEHA[],6,FALSE)</f>
        <v>3</v>
      </c>
      <c r="P162" s="1">
        <f>VLOOKUP(USER_FEEDBACK[[#This Row],[User_ID]],USER_BEHA[],7,FALSE)</f>
        <v>47</v>
      </c>
    </row>
    <row r="163" spans="1:16" x14ac:dyDescent="0.2">
      <c r="A163" s="1">
        <v>162</v>
      </c>
      <c r="B163" s="1">
        <v>1074</v>
      </c>
      <c r="C163" s="2">
        <v>43867.316990740743</v>
      </c>
      <c r="D163" s="2" t="str">
        <f>TEXT(USER_FEEDBACK[[#This Row],[Timestamp]],"MMM")</f>
        <v>Feb</v>
      </c>
      <c r="E163" s="2" t="str">
        <f>TEXT(USER_FEEDBACK[[#This Row],[Timestamp]],"YYYY")</f>
        <v>2020</v>
      </c>
      <c r="F163" s="7">
        <v>7</v>
      </c>
      <c r="G163" s="1" t="s">
        <v>7</v>
      </c>
      <c r="H163" s="1" t="s">
        <v>12</v>
      </c>
      <c r="I163" s="1">
        <f>VLOOKUP(USER_FEEDBACK[[#This Row],[User_ID]],APP_ANALYTICS[],4,FALSE)</f>
        <v>2</v>
      </c>
      <c r="J163" s="12">
        <f>VLOOKUP(USER_FEEDBACK[[#This Row],[User_ID]],APP_ANALYTICS[],5,FALSE)</f>
        <v>0.03</v>
      </c>
      <c r="K163" s="1">
        <f>VLOOKUP(USER_FEEDBACK[[#This Row],[User_ID]],APP_ANALYTICS[],6,FALSE)</f>
        <v>0.57999999999999996</v>
      </c>
      <c r="L163" s="1">
        <f>VLOOKUP(USER_FEEDBACK[[#This Row],[User_ID]],APP_ANALYTICS[],7,FALSE)</f>
        <v>0.98</v>
      </c>
      <c r="M163" s="1">
        <f>VLOOKUP(USER_FEEDBACK[[#This Row],[User_ID]],USER_BEHA[],4,FALSE)</f>
        <v>1356</v>
      </c>
      <c r="N163" s="1">
        <f>VLOOKUP(USER_FEEDBACK[[#This Row],[User_ID]],USER_BEHA[],5,FALSE)</f>
        <v>10</v>
      </c>
      <c r="O163" s="1">
        <f>VLOOKUP(USER_FEEDBACK[[#This Row],[User_ID]],USER_BEHA[],6,FALSE)</f>
        <v>4</v>
      </c>
      <c r="P163" s="1">
        <f>VLOOKUP(USER_FEEDBACK[[#This Row],[User_ID]],USER_BEHA[],7,FALSE)</f>
        <v>54</v>
      </c>
    </row>
    <row r="164" spans="1:16" x14ac:dyDescent="0.2">
      <c r="A164" s="1">
        <v>163</v>
      </c>
      <c r="B164" s="1">
        <v>6409</v>
      </c>
      <c r="C164" s="2">
        <v>45054.466886574075</v>
      </c>
      <c r="D164" s="2" t="str">
        <f>TEXT(USER_FEEDBACK[[#This Row],[Timestamp]],"MMM")</f>
        <v>May</v>
      </c>
      <c r="E164" s="2" t="str">
        <f>TEXT(USER_FEEDBACK[[#This Row],[Timestamp]],"YYYY")</f>
        <v>2023</v>
      </c>
      <c r="F164" s="7">
        <v>11</v>
      </c>
      <c r="G164" s="1" t="s">
        <v>7</v>
      </c>
      <c r="H164" s="1" t="s">
        <v>13</v>
      </c>
      <c r="I164" s="1">
        <f>VLOOKUP(USER_FEEDBACK[[#This Row],[User_ID]],APP_ANALYTICS[],4,FALSE)</f>
        <v>3</v>
      </c>
      <c r="J164" s="12">
        <f>VLOOKUP(USER_FEEDBACK[[#This Row],[User_ID]],APP_ANALYTICS[],5,FALSE)</f>
        <v>0.17</v>
      </c>
      <c r="K164" s="1">
        <f>VLOOKUP(USER_FEEDBACK[[#This Row],[User_ID]],APP_ANALYTICS[],6,FALSE)</f>
        <v>0.64</v>
      </c>
      <c r="L164" s="1">
        <f>VLOOKUP(USER_FEEDBACK[[#This Row],[User_ID]],APP_ANALYTICS[],7,FALSE)</f>
        <v>0.85</v>
      </c>
      <c r="M164" s="1">
        <f>VLOOKUP(USER_FEEDBACK[[#This Row],[User_ID]],USER_BEHA[],4,FALSE)</f>
        <v>512</v>
      </c>
      <c r="N164" s="1">
        <f>VLOOKUP(USER_FEEDBACK[[#This Row],[User_ID]],USER_BEHA[],5,FALSE)</f>
        <v>17</v>
      </c>
      <c r="O164" s="1">
        <f>VLOOKUP(USER_FEEDBACK[[#This Row],[User_ID]],USER_BEHA[],6,FALSE)</f>
        <v>1</v>
      </c>
      <c r="P164" s="1">
        <f>VLOOKUP(USER_FEEDBACK[[#This Row],[User_ID]],USER_BEHA[],7,FALSE)</f>
        <v>75</v>
      </c>
    </row>
    <row r="165" spans="1:16" x14ac:dyDescent="0.2">
      <c r="A165" s="1">
        <v>164</v>
      </c>
      <c r="B165" s="1">
        <v>3763</v>
      </c>
      <c r="C165" s="2">
        <v>44052.434131944443</v>
      </c>
      <c r="D165" s="2" t="str">
        <f>TEXT(USER_FEEDBACK[[#This Row],[Timestamp]],"MMM")</f>
        <v>Aug</v>
      </c>
      <c r="E165" s="2" t="str">
        <f>TEXT(USER_FEEDBACK[[#This Row],[Timestamp]],"YYYY")</f>
        <v>2020</v>
      </c>
      <c r="F165" s="7">
        <v>10</v>
      </c>
      <c r="G165" s="1" t="s">
        <v>7</v>
      </c>
      <c r="H165" s="1" t="s">
        <v>11</v>
      </c>
      <c r="I165" s="1">
        <f>VLOOKUP(USER_FEEDBACK[[#This Row],[User_ID]],APP_ANALYTICS[],4,FALSE)</f>
        <v>6</v>
      </c>
      <c r="J165" s="12">
        <f>VLOOKUP(USER_FEEDBACK[[#This Row],[User_ID]],APP_ANALYTICS[],5,FALSE)</f>
        <v>0.63</v>
      </c>
      <c r="K165" s="1">
        <f>VLOOKUP(USER_FEEDBACK[[#This Row],[User_ID]],APP_ANALYTICS[],6,FALSE)</f>
        <v>0.47</v>
      </c>
      <c r="L165" s="1">
        <f>VLOOKUP(USER_FEEDBACK[[#This Row],[User_ID]],APP_ANALYTICS[],7,FALSE)</f>
        <v>0.92</v>
      </c>
      <c r="M165" s="1">
        <f>VLOOKUP(USER_FEEDBACK[[#This Row],[User_ID]],USER_BEHA[],4,FALSE)</f>
        <v>722</v>
      </c>
      <c r="N165" s="1">
        <f>VLOOKUP(USER_FEEDBACK[[#This Row],[User_ID]],USER_BEHA[],5,FALSE)</f>
        <v>13</v>
      </c>
      <c r="O165" s="1">
        <f>VLOOKUP(USER_FEEDBACK[[#This Row],[User_ID]],USER_BEHA[],6,FALSE)</f>
        <v>5</v>
      </c>
      <c r="P165" s="1">
        <f>VLOOKUP(USER_FEEDBACK[[#This Row],[User_ID]],USER_BEHA[],7,FALSE)</f>
        <v>46</v>
      </c>
    </row>
    <row r="166" spans="1:16" x14ac:dyDescent="0.2">
      <c r="A166" s="1">
        <v>165</v>
      </c>
      <c r="B166" s="1">
        <v>5452</v>
      </c>
      <c r="C166" s="2">
        <v>44500.030891203707</v>
      </c>
      <c r="D166" s="2" t="str">
        <f>TEXT(USER_FEEDBACK[[#This Row],[Timestamp]],"MMM")</f>
        <v>Oct</v>
      </c>
      <c r="E166" s="2" t="str">
        <f>TEXT(USER_FEEDBACK[[#This Row],[Timestamp]],"YYYY")</f>
        <v>2021</v>
      </c>
      <c r="F166" s="7">
        <v>0</v>
      </c>
      <c r="G166" s="1" t="s">
        <v>9</v>
      </c>
      <c r="H166" s="1" t="s">
        <v>6</v>
      </c>
      <c r="I166" s="1">
        <f>VLOOKUP(USER_FEEDBACK[[#This Row],[User_ID]],APP_ANALYTICS[],4,FALSE)</f>
        <v>2</v>
      </c>
      <c r="J166" s="12">
        <f>VLOOKUP(USER_FEEDBACK[[#This Row],[User_ID]],APP_ANALYTICS[],5,FALSE)</f>
        <v>0.73</v>
      </c>
      <c r="K166" s="1">
        <f>VLOOKUP(USER_FEEDBACK[[#This Row],[User_ID]],APP_ANALYTICS[],6,FALSE)</f>
        <v>0.68</v>
      </c>
      <c r="L166" s="1">
        <f>VLOOKUP(USER_FEEDBACK[[#This Row],[User_ID]],APP_ANALYTICS[],7,FALSE)</f>
        <v>0.56000000000000005</v>
      </c>
      <c r="M166" s="1">
        <f>VLOOKUP(USER_FEEDBACK[[#This Row],[User_ID]],USER_BEHA[],4,FALSE)</f>
        <v>843</v>
      </c>
      <c r="N166" s="1">
        <f>VLOOKUP(USER_FEEDBACK[[#This Row],[User_ID]],USER_BEHA[],5,FALSE)</f>
        <v>9</v>
      </c>
      <c r="O166" s="1">
        <f>VLOOKUP(USER_FEEDBACK[[#This Row],[User_ID]],USER_BEHA[],6,FALSE)</f>
        <v>4</v>
      </c>
      <c r="P166" s="1">
        <f>VLOOKUP(USER_FEEDBACK[[#This Row],[User_ID]],USER_BEHA[],7,FALSE)</f>
        <v>7</v>
      </c>
    </row>
    <row r="167" spans="1:16" x14ac:dyDescent="0.2">
      <c r="A167" s="1">
        <v>166</v>
      </c>
      <c r="B167" s="1">
        <v>8630</v>
      </c>
      <c r="C167" s="2">
        <v>43942.537824074076</v>
      </c>
      <c r="D167" s="2" t="str">
        <f>TEXT(USER_FEEDBACK[[#This Row],[Timestamp]],"MMM")</f>
        <v>Apr</v>
      </c>
      <c r="E167" s="2" t="str">
        <f>TEXT(USER_FEEDBACK[[#This Row],[Timestamp]],"YYYY")</f>
        <v>2020</v>
      </c>
      <c r="F167" s="7">
        <v>12</v>
      </c>
      <c r="G167" s="1" t="s">
        <v>5</v>
      </c>
      <c r="H167" s="1" t="s">
        <v>16</v>
      </c>
      <c r="I167" s="1">
        <f>VLOOKUP(USER_FEEDBACK[[#This Row],[User_ID]],APP_ANALYTICS[],4,FALSE)</f>
        <v>1</v>
      </c>
      <c r="J167" s="12">
        <f>VLOOKUP(USER_FEEDBACK[[#This Row],[User_ID]],APP_ANALYTICS[],5,FALSE)</f>
        <v>0.47</v>
      </c>
      <c r="K167" s="1">
        <f>VLOOKUP(USER_FEEDBACK[[#This Row],[User_ID]],APP_ANALYTICS[],6,FALSE)</f>
        <v>0.37</v>
      </c>
      <c r="L167" s="1">
        <f>VLOOKUP(USER_FEEDBACK[[#This Row],[User_ID]],APP_ANALYTICS[],7,FALSE)</f>
        <v>0.24</v>
      </c>
      <c r="M167" s="1">
        <f>VLOOKUP(USER_FEEDBACK[[#This Row],[User_ID]],USER_BEHA[],4,FALSE)</f>
        <v>936</v>
      </c>
      <c r="N167" s="1">
        <f>VLOOKUP(USER_FEEDBACK[[#This Row],[User_ID]],USER_BEHA[],5,FALSE)</f>
        <v>11</v>
      </c>
      <c r="O167" s="1">
        <f>VLOOKUP(USER_FEEDBACK[[#This Row],[User_ID]],USER_BEHA[],6,FALSE)</f>
        <v>4</v>
      </c>
      <c r="P167" s="1">
        <f>VLOOKUP(USER_FEEDBACK[[#This Row],[User_ID]],USER_BEHA[],7,FALSE)</f>
        <v>69</v>
      </c>
    </row>
    <row r="168" spans="1:16" x14ac:dyDescent="0.2">
      <c r="A168" s="1">
        <v>167</v>
      </c>
      <c r="B168" s="1">
        <v>6068</v>
      </c>
      <c r="C168" s="2">
        <v>44850.33185185185</v>
      </c>
      <c r="D168" s="2" t="str">
        <f>TEXT(USER_FEEDBACK[[#This Row],[Timestamp]],"MMM")</f>
        <v>Oct</v>
      </c>
      <c r="E168" s="2" t="str">
        <f>TEXT(USER_FEEDBACK[[#This Row],[Timestamp]],"YYYY")</f>
        <v>2022</v>
      </c>
      <c r="F168" s="7">
        <v>7</v>
      </c>
      <c r="G168" s="1" t="s">
        <v>7</v>
      </c>
      <c r="H168" s="1" t="s">
        <v>10</v>
      </c>
      <c r="I168" s="1">
        <f>VLOOKUP(USER_FEEDBACK[[#This Row],[User_ID]],APP_ANALYTICS[],4,FALSE)</f>
        <v>1</v>
      </c>
      <c r="J168" s="12">
        <f>VLOOKUP(USER_FEEDBACK[[#This Row],[User_ID]],APP_ANALYTICS[],5,FALSE)</f>
        <v>0.51</v>
      </c>
      <c r="K168" s="1">
        <f>VLOOKUP(USER_FEEDBACK[[#This Row],[User_ID]],APP_ANALYTICS[],6,FALSE)</f>
        <v>0.6</v>
      </c>
      <c r="L168" s="1">
        <f>VLOOKUP(USER_FEEDBACK[[#This Row],[User_ID]],APP_ANALYTICS[],7,FALSE)</f>
        <v>0.28000000000000003</v>
      </c>
      <c r="M168" s="1">
        <f>VLOOKUP(USER_FEEDBACK[[#This Row],[User_ID]],USER_BEHA[],4,FALSE)</f>
        <v>1704</v>
      </c>
      <c r="N168" s="1">
        <f>VLOOKUP(USER_FEEDBACK[[#This Row],[User_ID]],USER_BEHA[],5,FALSE)</f>
        <v>11</v>
      </c>
      <c r="O168" s="1">
        <f>VLOOKUP(USER_FEEDBACK[[#This Row],[User_ID]],USER_BEHA[],6,FALSE)</f>
        <v>1</v>
      </c>
      <c r="P168" s="1">
        <f>VLOOKUP(USER_FEEDBACK[[#This Row],[User_ID]],USER_BEHA[],7,FALSE)</f>
        <v>13</v>
      </c>
    </row>
    <row r="169" spans="1:16" x14ac:dyDescent="0.2">
      <c r="A169" s="1">
        <v>168</v>
      </c>
      <c r="B169" s="1">
        <v>8931</v>
      </c>
      <c r="C169" s="2">
        <v>45114.365405092591</v>
      </c>
      <c r="D169" s="2" t="str">
        <f>TEXT(USER_FEEDBACK[[#This Row],[Timestamp]],"MMM")</f>
        <v>Jul</v>
      </c>
      <c r="E169" s="2" t="str">
        <f>TEXT(USER_FEEDBACK[[#This Row],[Timestamp]],"YYYY")</f>
        <v>2023</v>
      </c>
      <c r="F169" s="7">
        <v>8</v>
      </c>
      <c r="G169" s="1" t="s">
        <v>9</v>
      </c>
      <c r="H169" s="1" t="s">
        <v>8</v>
      </c>
      <c r="I169" s="1">
        <f>VLOOKUP(USER_FEEDBACK[[#This Row],[User_ID]],APP_ANALYTICS[],4,FALSE)</f>
        <v>10</v>
      </c>
      <c r="J169" s="12">
        <f>VLOOKUP(USER_FEEDBACK[[#This Row],[User_ID]],APP_ANALYTICS[],5,FALSE)</f>
        <v>0.68</v>
      </c>
      <c r="K169" s="1">
        <f>VLOOKUP(USER_FEEDBACK[[#This Row],[User_ID]],APP_ANALYTICS[],6,FALSE)</f>
        <v>0.75</v>
      </c>
      <c r="L169" s="1">
        <f>VLOOKUP(USER_FEEDBACK[[#This Row],[User_ID]],APP_ANALYTICS[],7,FALSE)</f>
        <v>0.5</v>
      </c>
      <c r="M169" s="1">
        <f>VLOOKUP(USER_FEEDBACK[[#This Row],[User_ID]],USER_BEHA[],4,FALSE)</f>
        <v>1213</v>
      </c>
      <c r="N169" s="1">
        <f>VLOOKUP(USER_FEEDBACK[[#This Row],[User_ID]],USER_BEHA[],5,FALSE)</f>
        <v>15</v>
      </c>
      <c r="O169" s="1">
        <f>VLOOKUP(USER_FEEDBACK[[#This Row],[User_ID]],USER_BEHA[],6,FALSE)</f>
        <v>2</v>
      </c>
      <c r="P169" s="1">
        <f>VLOOKUP(USER_FEEDBACK[[#This Row],[User_ID]],USER_BEHA[],7,FALSE)</f>
        <v>47</v>
      </c>
    </row>
    <row r="170" spans="1:16" x14ac:dyDescent="0.2">
      <c r="A170" s="1">
        <v>169</v>
      </c>
      <c r="B170" s="1">
        <v>1039</v>
      </c>
      <c r="C170" s="2">
        <v>44508.410740740743</v>
      </c>
      <c r="D170" s="2" t="str">
        <f>TEXT(USER_FEEDBACK[[#This Row],[Timestamp]],"MMM")</f>
        <v>Nov</v>
      </c>
      <c r="E170" s="2" t="str">
        <f>TEXT(USER_FEEDBACK[[#This Row],[Timestamp]],"YYYY")</f>
        <v>2021</v>
      </c>
      <c r="F170" s="7">
        <v>9</v>
      </c>
      <c r="G170" s="1" t="s">
        <v>9</v>
      </c>
      <c r="H170" s="1" t="s">
        <v>16</v>
      </c>
      <c r="I170" s="1">
        <f>VLOOKUP(USER_FEEDBACK[[#This Row],[User_ID]],APP_ANALYTICS[],4,FALSE)</f>
        <v>9</v>
      </c>
      <c r="J170" s="12">
        <f>VLOOKUP(USER_FEEDBACK[[#This Row],[User_ID]],APP_ANALYTICS[],5,FALSE)</f>
        <v>0.35</v>
      </c>
      <c r="K170" s="1">
        <f>VLOOKUP(USER_FEEDBACK[[#This Row],[User_ID]],APP_ANALYTICS[],6,FALSE)</f>
        <v>0.36</v>
      </c>
      <c r="L170" s="1">
        <f>VLOOKUP(USER_FEEDBACK[[#This Row],[User_ID]],APP_ANALYTICS[],7,FALSE)</f>
        <v>0.52</v>
      </c>
      <c r="M170" s="1">
        <f>VLOOKUP(USER_FEEDBACK[[#This Row],[User_ID]],USER_BEHA[],4,FALSE)</f>
        <v>350</v>
      </c>
      <c r="N170" s="1">
        <f>VLOOKUP(USER_FEEDBACK[[#This Row],[User_ID]],USER_BEHA[],5,FALSE)</f>
        <v>3</v>
      </c>
      <c r="O170" s="1">
        <f>VLOOKUP(USER_FEEDBACK[[#This Row],[User_ID]],USER_BEHA[],6,FALSE)</f>
        <v>2</v>
      </c>
      <c r="P170" s="1">
        <f>VLOOKUP(USER_FEEDBACK[[#This Row],[User_ID]],USER_BEHA[],7,FALSE)</f>
        <v>39</v>
      </c>
    </row>
    <row r="171" spans="1:16" x14ac:dyDescent="0.2">
      <c r="A171" s="1">
        <v>170</v>
      </c>
      <c r="B171" s="1">
        <v>4372</v>
      </c>
      <c r="C171" s="2">
        <v>44709.601331018515</v>
      </c>
      <c r="D171" s="2" t="str">
        <f>TEXT(USER_FEEDBACK[[#This Row],[Timestamp]],"MMM")</f>
        <v>May</v>
      </c>
      <c r="E171" s="2" t="str">
        <f>TEXT(USER_FEEDBACK[[#This Row],[Timestamp]],"YYYY")</f>
        <v>2022</v>
      </c>
      <c r="F171" s="7">
        <v>14</v>
      </c>
      <c r="G171" s="1" t="s">
        <v>7</v>
      </c>
      <c r="H171" s="1" t="s">
        <v>12</v>
      </c>
      <c r="I171" s="1">
        <f>VLOOKUP(USER_FEEDBACK[[#This Row],[User_ID]],APP_ANALYTICS[],4,FALSE)</f>
        <v>3</v>
      </c>
      <c r="J171" s="12">
        <f>VLOOKUP(USER_FEEDBACK[[#This Row],[User_ID]],APP_ANALYTICS[],5,FALSE)</f>
        <v>0.08</v>
      </c>
      <c r="K171" s="1">
        <f>VLOOKUP(USER_FEEDBACK[[#This Row],[User_ID]],APP_ANALYTICS[],6,FALSE)</f>
        <v>0.34</v>
      </c>
      <c r="L171" s="1">
        <f>VLOOKUP(USER_FEEDBACK[[#This Row],[User_ID]],APP_ANALYTICS[],7,FALSE)</f>
        <v>0.32</v>
      </c>
      <c r="M171" s="1">
        <f>VLOOKUP(USER_FEEDBACK[[#This Row],[User_ID]],USER_BEHA[],4,FALSE)</f>
        <v>1083</v>
      </c>
      <c r="N171" s="1">
        <f>VLOOKUP(USER_FEEDBACK[[#This Row],[User_ID]],USER_BEHA[],5,FALSE)</f>
        <v>16</v>
      </c>
      <c r="O171" s="1">
        <f>VLOOKUP(USER_FEEDBACK[[#This Row],[User_ID]],USER_BEHA[],6,FALSE)</f>
        <v>3</v>
      </c>
      <c r="P171" s="1">
        <f>VLOOKUP(USER_FEEDBACK[[#This Row],[User_ID]],USER_BEHA[],7,FALSE)</f>
        <v>78</v>
      </c>
    </row>
    <row r="172" spans="1:16" x14ac:dyDescent="0.2">
      <c r="A172" s="1">
        <v>171</v>
      </c>
      <c r="B172" s="1">
        <v>5656</v>
      </c>
      <c r="C172" s="2">
        <v>44338.354074074072</v>
      </c>
      <c r="D172" s="2" t="str">
        <f>TEXT(USER_FEEDBACK[[#This Row],[Timestamp]],"MMM")</f>
        <v>May</v>
      </c>
      <c r="E172" s="2" t="str">
        <f>TEXT(USER_FEEDBACK[[#This Row],[Timestamp]],"YYYY")</f>
        <v>2021</v>
      </c>
      <c r="F172" s="7">
        <v>8</v>
      </c>
      <c r="G172" s="1" t="s">
        <v>5</v>
      </c>
      <c r="H172" s="1" t="s">
        <v>12</v>
      </c>
      <c r="I172" s="1">
        <f>VLOOKUP(USER_FEEDBACK[[#This Row],[User_ID]],APP_ANALYTICS[],4,FALSE)</f>
        <v>5</v>
      </c>
      <c r="J172" s="12">
        <f>VLOOKUP(USER_FEEDBACK[[#This Row],[User_ID]],APP_ANALYTICS[],5,FALSE)</f>
        <v>0.03</v>
      </c>
      <c r="K172" s="1">
        <f>VLOOKUP(USER_FEEDBACK[[#This Row],[User_ID]],APP_ANALYTICS[],6,FALSE)</f>
        <v>0.7</v>
      </c>
      <c r="L172" s="1">
        <f>VLOOKUP(USER_FEEDBACK[[#This Row],[User_ID]],APP_ANALYTICS[],7,FALSE)</f>
        <v>0.6</v>
      </c>
      <c r="M172" s="1">
        <f>VLOOKUP(USER_FEEDBACK[[#This Row],[User_ID]],USER_BEHA[],4,FALSE)</f>
        <v>227</v>
      </c>
      <c r="N172" s="1">
        <f>VLOOKUP(USER_FEEDBACK[[#This Row],[User_ID]],USER_BEHA[],5,FALSE)</f>
        <v>3</v>
      </c>
      <c r="O172" s="1">
        <f>VLOOKUP(USER_FEEDBACK[[#This Row],[User_ID]],USER_BEHA[],6,FALSE)</f>
        <v>0</v>
      </c>
      <c r="P172" s="1">
        <f>VLOOKUP(USER_FEEDBACK[[#This Row],[User_ID]],USER_BEHA[],7,FALSE)</f>
        <v>20</v>
      </c>
    </row>
    <row r="173" spans="1:16" x14ac:dyDescent="0.2">
      <c r="A173" s="1">
        <v>172</v>
      </c>
      <c r="B173" s="1">
        <v>5248</v>
      </c>
      <c r="C173" s="2">
        <v>44081.562789351854</v>
      </c>
      <c r="D173" s="2" t="str">
        <f>TEXT(USER_FEEDBACK[[#This Row],[Timestamp]],"MMM")</f>
        <v>Sep</v>
      </c>
      <c r="E173" s="2" t="str">
        <f>TEXT(USER_FEEDBACK[[#This Row],[Timestamp]],"YYYY")</f>
        <v>2020</v>
      </c>
      <c r="F173" s="7">
        <v>13</v>
      </c>
      <c r="G173" s="1" t="s">
        <v>9</v>
      </c>
      <c r="H173" s="1" t="s">
        <v>8</v>
      </c>
      <c r="I173" s="1">
        <f>VLOOKUP(USER_FEEDBACK[[#This Row],[User_ID]],APP_ANALYTICS[],4,FALSE)</f>
        <v>1</v>
      </c>
      <c r="J173" s="12">
        <f>VLOOKUP(USER_FEEDBACK[[#This Row],[User_ID]],APP_ANALYTICS[],5,FALSE)</f>
        <v>0.22</v>
      </c>
      <c r="K173" s="1">
        <f>VLOOKUP(USER_FEEDBACK[[#This Row],[User_ID]],APP_ANALYTICS[],6,FALSE)</f>
        <v>0.72</v>
      </c>
      <c r="L173" s="1">
        <f>VLOOKUP(USER_FEEDBACK[[#This Row],[User_ID]],APP_ANALYTICS[],7,FALSE)</f>
        <v>0.7</v>
      </c>
      <c r="M173" s="1">
        <f>VLOOKUP(USER_FEEDBACK[[#This Row],[User_ID]],USER_BEHA[],4,FALSE)</f>
        <v>1493</v>
      </c>
      <c r="N173" s="1">
        <f>VLOOKUP(USER_FEEDBACK[[#This Row],[User_ID]],USER_BEHA[],5,FALSE)</f>
        <v>4</v>
      </c>
      <c r="O173" s="1">
        <f>VLOOKUP(USER_FEEDBACK[[#This Row],[User_ID]],USER_BEHA[],6,FALSE)</f>
        <v>4</v>
      </c>
      <c r="P173" s="1">
        <f>VLOOKUP(USER_FEEDBACK[[#This Row],[User_ID]],USER_BEHA[],7,FALSE)</f>
        <v>42</v>
      </c>
    </row>
    <row r="174" spans="1:16" x14ac:dyDescent="0.2">
      <c r="A174" s="1">
        <v>173</v>
      </c>
      <c r="B174" s="1">
        <v>3717</v>
      </c>
      <c r="C174" s="2">
        <v>44818.915416666663</v>
      </c>
      <c r="D174" s="2" t="str">
        <f>TEXT(USER_FEEDBACK[[#This Row],[Timestamp]],"MMM")</f>
        <v>Sep</v>
      </c>
      <c r="E174" s="2" t="str">
        <f>TEXT(USER_FEEDBACK[[#This Row],[Timestamp]],"YYYY")</f>
        <v>2022</v>
      </c>
      <c r="F174" s="7">
        <v>21</v>
      </c>
      <c r="G174" s="1" t="s">
        <v>7</v>
      </c>
      <c r="H174" s="1" t="s">
        <v>17</v>
      </c>
      <c r="I174" s="1">
        <f>VLOOKUP(USER_FEEDBACK[[#This Row],[User_ID]],APP_ANALYTICS[],4,FALSE)</f>
        <v>8</v>
      </c>
      <c r="J174" s="12">
        <f>VLOOKUP(USER_FEEDBACK[[#This Row],[User_ID]],APP_ANALYTICS[],5,FALSE)</f>
        <v>0.73</v>
      </c>
      <c r="K174" s="1">
        <f>VLOOKUP(USER_FEEDBACK[[#This Row],[User_ID]],APP_ANALYTICS[],6,FALSE)</f>
        <v>0.31</v>
      </c>
      <c r="L174" s="1">
        <f>VLOOKUP(USER_FEEDBACK[[#This Row],[User_ID]],APP_ANALYTICS[],7,FALSE)</f>
        <v>0.96</v>
      </c>
      <c r="M174" s="1">
        <f>VLOOKUP(USER_FEEDBACK[[#This Row],[User_ID]],USER_BEHA[],4,FALSE)</f>
        <v>1010</v>
      </c>
      <c r="N174" s="1">
        <f>VLOOKUP(USER_FEEDBACK[[#This Row],[User_ID]],USER_BEHA[],5,FALSE)</f>
        <v>15</v>
      </c>
      <c r="O174" s="1">
        <f>VLOOKUP(USER_FEEDBACK[[#This Row],[User_ID]],USER_BEHA[],6,FALSE)</f>
        <v>2</v>
      </c>
      <c r="P174" s="1">
        <f>VLOOKUP(USER_FEEDBACK[[#This Row],[User_ID]],USER_BEHA[],7,FALSE)</f>
        <v>65</v>
      </c>
    </row>
    <row r="175" spans="1:16" x14ac:dyDescent="0.2">
      <c r="A175" s="1">
        <v>174</v>
      </c>
      <c r="B175" s="1">
        <v>7223</v>
      </c>
      <c r="C175" s="2">
        <v>44490.097916666666</v>
      </c>
      <c r="D175" s="2" t="str">
        <f>TEXT(USER_FEEDBACK[[#This Row],[Timestamp]],"MMM")</f>
        <v>Oct</v>
      </c>
      <c r="E175" s="2" t="str">
        <f>TEXT(USER_FEEDBACK[[#This Row],[Timestamp]],"YYYY")</f>
        <v>2021</v>
      </c>
      <c r="F175" s="7">
        <v>2</v>
      </c>
      <c r="G175" s="1" t="s">
        <v>9</v>
      </c>
      <c r="H175" s="1" t="s">
        <v>11</v>
      </c>
      <c r="I175" s="1">
        <f>VLOOKUP(USER_FEEDBACK[[#This Row],[User_ID]],APP_ANALYTICS[],4,FALSE)</f>
        <v>2</v>
      </c>
      <c r="J175" s="12">
        <f>VLOOKUP(USER_FEEDBACK[[#This Row],[User_ID]],APP_ANALYTICS[],5,FALSE)</f>
        <v>0.23</v>
      </c>
      <c r="K175" s="1">
        <f>VLOOKUP(USER_FEEDBACK[[#This Row],[User_ID]],APP_ANALYTICS[],6,FALSE)</f>
        <v>0.35</v>
      </c>
      <c r="L175" s="1">
        <f>VLOOKUP(USER_FEEDBACK[[#This Row],[User_ID]],APP_ANALYTICS[],7,FALSE)</f>
        <v>0.44</v>
      </c>
      <c r="M175" s="1">
        <f>VLOOKUP(USER_FEEDBACK[[#This Row],[User_ID]],USER_BEHA[],4,FALSE)</f>
        <v>439</v>
      </c>
      <c r="N175" s="1">
        <f>VLOOKUP(USER_FEEDBACK[[#This Row],[User_ID]],USER_BEHA[],5,FALSE)</f>
        <v>16</v>
      </c>
      <c r="O175" s="1">
        <f>VLOOKUP(USER_FEEDBACK[[#This Row],[User_ID]],USER_BEHA[],6,FALSE)</f>
        <v>3</v>
      </c>
      <c r="P175" s="1">
        <f>VLOOKUP(USER_FEEDBACK[[#This Row],[User_ID]],USER_BEHA[],7,FALSE)</f>
        <v>20</v>
      </c>
    </row>
    <row r="176" spans="1:16" x14ac:dyDescent="0.2">
      <c r="A176" s="1">
        <v>175</v>
      </c>
      <c r="B176" s="1">
        <v>1611</v>
      </c>
      <c r="C176" s="2">
        <v>44119.998900462961</v>
      </c>
      <c r="D176" s="2" t="str">
        <f>TEXT(USER_FEEDBACK[[#This Row],[Timestamp]],"MMM")</f>
        <v>Oct</v>
      </c>
      <c r="E176" s="2" t="str">
        <f>TEXT(USER_FEEDBACK[[#This Row],[Timestamp]],"YYYY")</f>
        <v>2020</v>
      </c>
      <c r="F176" s="7">
        <v>23</v>
      </c>
      <c r="G176" s="1" t="s">
        <v>9</v>
      </c>
      <c r="H176" s="1" t="s">
        <v>17</v>
      </c>
      <c r="I176" s="1">
        <f>VLOOKUP(USER_FEEDBACK[[#This Row],[User_ID]],APP_ANALYTICS[],4,FALSE)</f>
        <v>4</v>
      </c>
      <c r="J176" s="12">
        <f>VLOOKUP(USER_FEEDBACK[[#This Row],[User_ID]],APP_ANALYTICS[],5,FALSE)</f>
        <v>0.23</v>
      </c>
      <c r="K176" s="1">
        <f>VLOOKUP(USER_FEEDBACK[[#This Row],[User_ID]],APP_ANALYTICS[],6,FALSE)</f>
        <v>0.25</v>
      </c>
      <c r="L176" s="1">
        <f>VLOOKUP(USER_FEEDBACK[[#This Row],[User_ID]],APP_ANALYTICS[],7,FALSE)</f>
        <v>0.98</v>
      </c>
      <c r="M176" s="1">
        <f>VLOOKUP(USER_FEEDBACK[[#This Row],[User_ID]],USER_BEHA[],4,FALSE)</f>
        <v>213</v>
      </c>
      <c r="N176" s="1">
        <f>VLOOKUP(USER_FEEDBACK[[#This Row],[User_ID]],USER_BEHA[],5,FALSE)</f>
        <v>11</v>
      </c>
      <c r="O176" s="1">
        <f>VLOOKUP(USER_FEEDBACK[[#This Row],[User_ID]],USER_BEHA[],6,FALSE)</f>
        <v>5</v>
      </c>
      <c r="P176" s="1">
        <f>VLOOKUP(USER_FEEDBACK[[#This Row],[User_ID]],USER_BEHA[],7,FALSE)</f>
        <v>46</v>
      </c>
    </row>
    <row r="177" spans="1:16" x14ac:dyDescent="0.2">
      <c r="A177" s="1">
        <v>176</v>
      </c>
      <c r="B177" s="1">
        <v>5045</v>
      </c>
      <c r="C177" s="2">
        <v>44558.787488425929</v>
      </c>
      <c r="D177" s="2" t="str">
        <f>TEXT(USER_FEEDBACK[[#This Row],[Timestamp]],"MMM")</f>
        <v>Dec</v>
      </c>
      <c r="E177" s="2" t="str">
        <f>TEXT(USER_FEEDBACK[[#This Row],[Timestamp]],"YYYY")</f>
        <v>2021</v>
      </c>
      <c r="F177" s="7">
        <v>18</v>
      </c>
      <c r="G177" s="1" t="s">
        <v>5</v>
      </c>
      <c r="H177" s="1" t="s">
        <v>14</v>
      </c>
      <c r="I177" s="1">
        <f>VLOOKUP(USER_FEEDBACK[[#This Row],[User_ID]],APP_ANALYTICS[],4,FALSE)</f>
        <v>4</v>
      </c>
      <c r="J177" s="12">
        <f>VLOOKUP(USER_FEEDBACK[[#This Row],[User_ID]],APP_ANALYTICS[],5,FALSE)</f>
        <v>0.22</v>
      </c>
      <c r="K177" s="1">
        <f>VLOOKUP(USER_FEEDBACK[[#This Row],[User_ID]],APP_ANALYTICS[],6,FALSE)</f>
        <v>0.26</v>
      </c>
      <c r="L177" s="1">
        <f>VLOOKUP(USER_FEEDBACK[[#This Row],[User_ID]],APP_ANALYTICS[],7,FALSE)</f>
        <v>0.23</v>
      </c>
      <c r="M177" s="1">
        <f>VLOOKUP(USER_FEEDBACK[[#This Row],[User_ID]],USER_BEHA[],4,FALSE)</f>
        <v>1374</v>
      </c>
      <c r="N177" s="1">
        <f>VLOOKUP(USER_FEEDBACK[[#This Row],[User_ID]],USER_BEHA[],5,FALSE)</f>
        <v>13</v>
      </c>
      <c r="O177" s="1">
        <f>VLOOKUP(USER_FEEDBACK[[#This Row],[User_ID]],USER_BEHA[],6,FALSE)</f>
        <v>1</v>
      </c>
      <c r="P177" s="1">
        <f>VLOOKUP(USER_FEEDBACK[[#This Row],[User_ID]],USER_BEHA[],7,FALSE)</f>
        <v>17</v>
      </c>
    </row>
    <row r="178" spans="1:16" x14ac:dyDescent="0.2">
      <c r="A178" s="1">
        <v>177</v>
      </c>
      <c r="B178" s="1">
        <v>9998</v>
      </c>
      <c r="C178" s="2">
        <v>44744.438263888886</v>
      </c>
      <c r="D178" s="2" t="str">
        <f>TEXT(USER_FEEDBACK[[#This Row],[Timestamp]],"MMM")</f>
        <v>Jul</v>
      </c>
      <c r="E178" s="2" t="str">
        <f>TEXT(USER_FEEDBACK[[#This Row],[Timestamp]],"YYYY")</f>
        <v>2022</v>
      </c>
      <c r="F178" s="7">
        <v>10</v>
      </c>
      <c r="G178" s="1" t="s">
        <v>9</v>
      </c>
      <c r="H178" s="1" t="s">
        <v>17</v>
      </c>
      <c r="I178" s="1">
        <f>VLOOKUP(USER_FEEDBACK[[#This Row],[User_ID]],APP_ANALYTICS[],4,FALSE)</f>
        <v>1</v>
      </c>
      <c r="J178" s="12">
        <f>VLOOKUP(USER_FEEDBACK[[#This Row],[User_ID]],APP_ANALYTICS[],5,FALSE)</f>
        <v>0.05</v>
      </c>
      <c r="K178" s="1">
        <f>VLOOKUP(USER_FEEDBACK[[#This Row],[User_ID]],APP_ANALYTICS[],6,FALSE)</f>
        <v>0.52</v>
      </c>
      <c r="L178" s="1">
        <f>VLOOKUP(USER_FEEDBACK[[#This Row],[User_ID]],APP_ANALYTICS[],7,FALSE)</f>
        <v>0.28000000000000003</v>
      </c>
      <c r="M178" s="1">
        <f>VLOOKUP(USER_FEEDBACK[[#This Row],[User_ID]],USER_BEHA[],4,FALSE)</f>
        <v>1353</v>
      </c>
      <c r="N178" s="1">
        <f>VLOOKUP(USER_FEEDBACK[[#This Row],[User_ID]],USER_BEHA[],5,FALSE)</f>
        <v>3</v>
      </c>
      <c r="O178" s="1">
        <f>VLOOKUP(USER_FEEDBACK[[#This Row],[User_ID]],USER_BEHA[],6,FALSE)</f>
        <v>0</v>
      </c>
      <c r="P178" s="1">
        <f>VLOOKUP(USER_FEEDBACK[[#This Row],[User_ID]],USER_BEHA[],7,FALSE)</f>
        <v>15</v>
      </c>
    </row>
    <row r="179" spans="1:16" x14ac:dyDescent="0.2">
      <c r="A179" s="1">
        <v>178</v>
      </c>
      <c r="B179" s="1">
        <v>7078</v>
      </c>
      <c r="C179" s="2">
        <v>44571.653101851851</v>
      </c>
      <c r="D179" s="2" t="str">
        <f>TEXT(USER_FEEDBACK[[#This Row],[Timestamp]],"MMM")</f>
        <v>Jan</v>
      </c>
      <c r="E179" s="2" t="str">
        <f>TEXT(USER_FEEDBACK[[#This Row],[Timestamp]],"YYYY")</f>
        <v>2022</v>
      </c>
      <c r="F179" s="7">
        <v>15</v>
      </c>
      <c r="G179" s="1" t="s">
        <v>5</v>
      </c>
      <c r="H179" s="1" t="s">
        <v>15</v>
      </c>
      <c r="I179" s="1">
        <f>VLOOKUP(USER_FEEDBACK[[#This Row],[User_ID]],APP_ANALYTICS[],4,FALSE)</f>
        <v>9</v>
      </c>
      <c r="J179" s="12">
        <f>VLOOKUP(USER_FEEDBACK[[#This Row],[User_ID]],APP_ANALYTICS[],5,FALSE)</f>
        <v>0.14000000000000001</v>
      </c>
      <c r="K179" s="1">
        <f>VLOOKUP(USER_FEEDBACK[[#This Row],[User_ID]],APP_ANALYTICS[],6,FALSE)</f>
        <v>0.25</v>
      </c>
      <c r="L179" s="1">
        <f>VLOOKUP(USER_FEEDBACK[[#This Row],[User_ID]],APP_ANALYTICS[],7,FALSE)</f>
        <v>0.12</v>
      </c>
      <c r="M179" s="1">
        <f>VLOOKUP(USER_FEEDBACK[[#This Row],[User_ID]],USER_BEHA[],4,FALSE)</f>
        <v>460</v>
      </c>
      <c r="N179" s="1">
        <f>VLOOKUP(USER_FEEDBACK[[#This Row],[User_ID]],USER_BEHA[],5,FALSE)</f>
        <v>20</v>
      </c>
      <c r="O179" s="1">
        <f>VLOOKUP(USER_FEEDBACK[[#This Row],[User_ID]],USER_BEHA[],6,FALSE)</f>
        <v>0</v>
      </c>
      <c r="P179" s="1">
        <f>VLOOKUP(USER_FEEDBACK[[#This Row],[User_ID]],USER_BEHA[],7,FALSE)</f>
        <v>19</v>
      </c>
    </row>
    <row r="180" spans="1:16" x14ac:dyDescent="0.2">
      <c r="A180" s="1">
        <v>179</v>
      </c>
      <c r="B180" s="1">
        <v>8624</v>
      </c>
      <c r="C180" s="2">
        <v>45173.885636574072</v>
      </c>
      <c r="D180" s="2" t="str">
        <f>TEXT(USER_FEEDBACK[[#This Row],[Timestamp]],"MMM")</f>
        <v>Sep</v>
      </c>
      <c r="E180" s="2" t="str">
        <f>TEXT(USER_FEEDBACK[[#This Row],[Timestamp]],"YYYY")</f>
        <v>2023</v>
      </c>
      <c r="F180" s="7">
        <v>21</v>
      </c>
      <c r="G180" s="1" t="s">
        <v>5</v>
      </c>
      <c r="H180" s="1" t="s">
        <v>15</v>
      </c>
      <c r="I180" s="1">
        <f>VLOOKUP(USER_FEEDBACK[[#This Row],[User_ID]],APP_ANALYTICS[],4,FALSE)</f>
        <v>6</v>
      </c>
      <c r="J180" s="12">
        <f>VLOOKUP(USER_FEEDBACK[[#This Row],[User_ID]],APP_ANALYTICS[],5,FALSE)</f>
        <v>0.48</v>
      </c>
      <c r="K180" s="1">
        <f>VLOOKUP(USER_FEEDBACK[[#This Row],[User_ID]],APP_ANALYTICS[],6,FALSE)</f>
        <v>0.46</v>
      </c>
      <c r="L180" s="1">
        <f>VLOOKUP(USER_FEEDBACK[[#This Row],[User_ID]],APP_ANALYTICS[],7,FALSE)</f>
        <v>0.79</v>
      </c>
      <c r="M180" s="1">
        <f>VLOOKUP(USER_FEEDBACK[[#This Row],[User_ID]],USER_BEHA[],4,FALSE)</f>
        <v>867</v>
      </c>
      <c r="N180" s="1">
        <f>VLOOKUP(USER_FEEDBACK[[#This Row],[User_ID]],USER_BEHA[],5,FALSE)</f>
        <v>6</v>
      </c>
      <c r="O180" s="1">
        <f>VLOOKUP(USER_FEEDBACK[[#This Row],[User_ID]],USER_BEHA[],6,FALSE)</f>
        <v>0</v>
      </c>
      <c r="P180" s="1">
        <f>VLOOKUP(USER_FEEDBACK[[#This Row],[User_ID]],USER_BEHA[],7,FALSE)</f>
        <v>33</v>
      </c>
    </row>
    <row r="181" spans="1:16" x14ac:dyDescent="0.2">
      <c r="A181" s="1">
        <v>180</v>
      </c>
      <c r="B181" s="1">
        <v>6724</v>
      </c>
      <c r="C181" s="2">
        <v>43952.097997685189</v>
      </c>
      <c r="D181" s="2" t="str">
        <f>TEXT(USER_FEEDBACK[[#This Row],[Timestamp]],"MMM")</f>
        <v>May</v>
      </c>
      <c r="E181" s="2" t="str">
        <f>TEXT(USER_FEEDBACK[[#This Row],[Timestamp]],"YYYY")</f>
        <v>2020</v>
      </c>
      <c r="F181" s="7">
        <v>2</v>
      </c>
      <c r="G181" s="1" t="s">
        <v>9</v>
      </c>
      <c r="H181" s="1" t="s">
        <v>14</v>
      </c>
      <c r="I181" s="1">
        <f>VLOOKUP(USER_FEEDBACK[[#This Row],[User_ID]],APP_ANALYTICS[],4,FALSE)</f>
        <v>4</v>
      </c>
      <c r="J181" s="12">
        <f>VLOOKUP(USER_FEEDBACK[[#This Row],[User_ID]],APP_ANALYTICS[],5,FALSE)</f>
        <v>0.41</v>
      </c>
      <c r="K181" s="1">
        <f>VLOOKUP(USER_FEEDBACK[[#This Row],[User_ID]],APP_ANALYTICS[],6,FALSE)</f>
        <v>0.01</v>
      </c>
      <c r="L181" s="1">
        <f>VLOOKUP(USER_FEEDBACK[[#This Row],[User_ID]],APP_ANALYTICS[],7,FALSE)</f>
        <v>0.86</v>
      </c>
      <c r="M181" s="1">
        <f>VLOOKUP(USER_FEEDBACK[[#This Row],[User_ID]],USER_BEHA[],4,FALSE)</f>
        <v>154</v>
      </c>
      <c r="N181" s="1">
        <f>VLOOKUP(USER_FEEDBACK[[#This Row],[User_ID]],USER_BEHA[],5,FALSE)</f>
        <v>6</v>
      </c>
      <c r="O181" s="1">
        <f>VLOOKUP(USER_FEEDBACK[[#This Row],[User_ID]],USER_BEHA[],6,FALSE)</f>
        <v>3</v>
      </c>
      <c r="P181" s="1">
        <f>VLOOKUP(USER_FEEDBACK[[#This Row],[User_ID]],USER_BEHA[],7,FALSE)</f>
        <v>30</v>
      </c>
    </row>
    <row r="182" spans="1:16" x14ac:dyDescent="0.2">
      <c r="A182" s="1">
        <v>181</v>
      </c>
      <c r="B182" s="1">
        <v>7285</v>
      </c>
      <c r="C182" s="2">
        <v>45160.892627314817</v>
      </c>
      <c r="D182" s="2" t="str">
        <f>TEXT(USER_FEEDBACK[[#This Row],[Timestamp]],"MMM")</f>
        <v>Aug</v>
      </c>
      <c r="E182" s="2" t="str">
        <f>TEXT(USER_FEEDBACK[[#This Row],[Timestamp]],"YYYY")</f>
        <v>2023</v>
      </c>
      <c r="F182" s="7">
        <v>21</v>
      </c>
      <c r="G182" s="1" t="s">
        <v>5</v>
      </c>
      <c r="H182" s="1" t="s">
        <v>10</v>
      </c>
      <c r="I182" s="1">
        <f>VLOOKUP(USER_FEEDBACK[[#This Row],[User_ID]],APP_ANALYTICS[],4,FALSE)</f>
        <v>9</v>
      </c>
      <c r="J182" s="12">
        <f>VLOOKUP(USER_FEEDBACK[[#This Row],[User_ID]],APP_ANALYTICS[],5,FALSE)</f>
        <v>0.5</v>
      </c>
      <c r="K182" s="1">
        <f>VLOOKUP(USER_FEEDBACK[[#This Row],[User_ID]],APP_ANALYTICS[],6,FALSE)</f>
        <v>0.74</v>
      </c>
      <c r="L182" s="1">
        <f>VLOOKUP(USER_FEEDBACK[[#This Row],[User_ID]],APP_ANALYTICS[],7,FALSE)</f>
        <v>0.49</v>
      </c>
      <c r="M182" s="1">
        <f>VLOOKUP(USER_FEEDBACK[[#This Row],[User_ID]],USER_BEHA[],4,FALSE)</f>
        <v>552</v>
      </c>
      <c r="N182" s="1">
        <f>VLOOKUP(USER_FEEDBACK[[#This Row],[User_ID]],USER_BEHA[],5,FALSE)</f>
        <v>5</v>
      </c>
      <c r="O182" s="1">
        <f>VLOOKUP(USER_FEEDBACK[[#This Row],[User_ID]],USER_BEHA[],6,FALSE)</f>
        <v>3</v>
      </c>
      <c r="P182" s="1">
        <f>VLOOKUP(USER_FEEDBACK[[#This Row],[User_ID]],USER_BEHA[],7,FALSE)</f>
        <v>30</v>
      </c>
    </row>
    <row r="183" spans="1:16" x14ac:dyDescent="0.2">
      <c r="A183" s="1">
        <v>182</v>
      </c>
      <c r="B183" s="1">
        <v>2845</v>
      </c>
      <c r="C183" s="2">
        <v>45117.393067129633</v>
      </c>
      <c r="D183" s="2" t="str">
        <f>TEXT(USER_FEEDBACK[[#This Row],[Timestamp]],"MMM")</f>
        <v>Jul</v>
      </c>
      <c r="E183" s="2" t="str">
        <f>TEXT(USER_FEEDBACK[[#This Row],[Timestamp]],"YYYY")</f>
        <v>2023</v>
      </c>
      <c r="F183" s="7">
        <v>9</v>
      </c>
      <c r="G183" s="1" t="s">
        <v>5</v>
      </c>
      <c r="H183" s="1" t="s">
        <v>6</v>
      </c>
      <c r="I183" s="1">
        <f>VLOOKUP(USER_FEEDBACK[[#This Row],[User_ID]],APP_ANALYTICS[],4,FALSE)</f>
        <v>1</v>
      </c>
      <c r="J183" s="12">
        <f>VLOOKUP(USER_FEEDBACK[[#This Row],[User_ID]],APP_ANALYTICS[],5,FALSE)</f>
        <v>0.43</v>
      </c>
      <c r="K183" s="1">
        <f>VLOOKUP(USER_FEEDBACK[[#This Row],[User_ID]],APP_ANALYTICS[],6,FALSE)</f>
        <v>0.25</v>
      </c>
      <c r="L183" s="1">
        <f>VLOOKUP(USER_FEEDBACK[[#This Row],[User_ID]],APP_ANALYTICS[],7,FALSE)</f>
        <v>0.84</v>
      </c>
      <c r="M183" s="1">
        <f>VLOOKUP(USER_FEEDBACK[[#This Row],[User_ID]],USER_BEHA[],4,FALSE)</f>
        <v>92</v>
      </c>
      <c r="N183" s="1">
        <f>VLOOKUP(USER_FEEDBACK[[#This Row],[User_ID]],USER_BEHA[],5,FALSE)</f>
        <v>7</v>
      </c>
      <c r="O183" s="1">
        <f>VLOOKUP(USER_FEEDBACK[[#This Row],[User_ID]],USER_BEHA[],6,FALSE)</f>
        <v>5</v>
      </c>
      <c r="P183" s="1">
        <f>VLOOKUP(USER_FEEDBACK[[#This Row],[User_ID]],USER_BEHA[],7,FALSE)</f>
        <v>11</v>
      </c>
    </row>
    <row r="184" spans="1:16" x14ac:dyDescent="0.2">
      <c r="A184" s="1">
        <v>183</v>
      </c>
      <c r="B184" s="1">
        <v>1919</v>
      </c>
      <c r="C184" s="2">
        <v>43965.049571759257</v>
      </c>
      <c r="D184" s="2" t="str">
        <f>TEXT(USER_FEEDBACK[[#This Row],[Timestamp]],"MMM")</f>
        <v>May</v>
      </c>
      <c r="E184" s="2" t="str">
        <f>TEXT(USER_FEEDBACK[[#This Row],[Timestamp]],"YYYY")</f>
        <v>2020</v>
      </c>
      <c r="F184" s="7">
        <v>1</v>
      </c>
      <c r="G184" s="1" t="s">
        <v>5</v>
      </c>
      <c r="H184" s="1" t="s">
        <v>12</v>
      </c>
      <c r="I184" s="1">
        <f>VLOOKUP(USER_FEEDBACK[[#This Row],[User_ID]],APP_ANALYTICS[],4,FALSE)</f>
        <v>8</v>
      </c>
      <c r="J184" s="12">
        <f>VLOOKUP(USER_FEEDBACK[[#This Row],[User_ID]],APP_ANALYTICS[],5,FALSE)</f>
        <v>0.93</v>
      </c>
      <c r="K184" s="1">
        <f>VLOOKUP(USER_FEEDBACK[[#This Row],[User_ID]],APP_ANALYTICS[],6,FALSE)</f>
        <v>0.32</v>
      </c>
      <c r="L184" s="1">
        <f>VLOOKUP(USER_FEEDBACK[[#This Row],[User_ID]],APP_ANALYTICS[],7,FALSE)</f>
        <v>0.47</v>
      </c>
      <c r="M184" s="1">
        <f>VLOOKUP(USER_FEEDBACK[[#This Row],[User_ID]],USER_BEHA[],4,FALSE)</f>
        <v>258</v>
      </c>
      <c r="N184" s="1">
        <f>VLOOKUP(USER_FEEDBACK[[#This Row],[User_ID]],USER_BEHA[],5,FALSE)</f>
        <v>1</v>
      </c>
      <c r="O184" s="1">
        <f>VLOOKUP(USER_FEEDBACK[[#This Row],[User_ID]],USER_BEHA[],6,FALSE)</f>
        <v>1</v>
      </c>
      <c r="P184" s="1">
        <f>VLOOKUP(USER_FEEDBACK[[#This Row],[User_ID]],USER_BEHA[],7,FALSE)</f>
        <v>82</v>
      </c>
    </row>
    <row r="185" spans="1:16" x14ac:dyDescent="0.2">
      <c r="A185" s="1">
        <v>184</v>
      </c>
      <c r="B185" s="1">
        <v>5416</v>
      </c>
      <c r="C185" s="2">
        <v>44500.374571759261</v>
      </c>
      <c r="D185" s="2" t="str">
        <f>TEXT(USER_FEEDBACK[[#This Row],[Timestamp]],"MMM")</f>
        <v>Oct</v>
      </c>
      <c r="E185" s="2" t="str">
        <f>TEXT(USER_FEEDBACK[[#This Row],[Timestamp]],"YYYY")</f>
        <v>2021</v>
      </c>
      <c r="F185" s="7">
        <v>8</v>
      </c>
      <c r="G185" s="1" t="s">
        <v>9</v>
      </c>
      <c r="H185" s="1" t="s">
        <v>6</v>
      </c>
      <c r="I185" s="1">
        <f>VLOOKUP(USER_FEEDBACK[[#This Row],[User_ID]],APP_ANALYTICS[],4,FALSE)</f>
        <v>3</v>
      </c>
      <c r="J185" s="12">
        <f>VLOOKUP(USER_FEEDBACK[[#This Row],[User_ID]],APP_ANALYTICS[],5,FALSE)</f>
        <v>0.67</v>
      </c>
      <c r="K185" s="1">
        <f>VLOOKUP(USER_FEEDBACK[[#This Row],[User_ID]],APP_ANALYTICS[],6,FALSE)</f>
        <v>0.08</v>
      </c>
      <c r="L185" s="1">
        <f>VLOOKUP(USER_FEEDBACK[[#This Row],[User_ID]],APP_ANALYTICS[],7,FALSE)</f>
        <v>0.92</v>
      </c>
      <c r="M185" s="1">
        <f>VLOOKUP(USER_FEEDBACK[[#This Row],[User_ID]],USER_BEHA[],4,FALSE)</f>
        <v>1023</v>
      </c>
      <c r="N185" s="1">
        <f>VLOOKUP(USER_FEEDBACK[[#This Row],[User_ID]],USER_BEHA[],5,FALSE)</f>
        <v>11</v>
      </c>
      <c r="O185" s="1">
        <f>VLOOKUP(USER_FEEDBACK[[#This Row],[User_ID]],USER_BEHA[],6,FALSE)</f>
        <v>5</v>
      </c>
      <c r="P185" s="1">
        <f>VLOOKUP(USER_FEEDBACK[[#This Row],[User_ID]],USER_BEHA[],7,FALSE)</f>
        <v>14</v>
      </c>
    </row>
    <row r="186" spans="1:16" x14ac:dyDescent="0.2">
      <c r="A186" s="1">
        <v>185</v>
      </c>
      <c r="B186" s="1">
        <v>8647</v>
      </c>
      <c r="C186" s="2">
        <v>43928.560497685183</v>
      </c>
      <c r="D186" s="2" t="str">
        <f>TEXT(USER_FEEDBACK[[#This Row],[Timestamp]],"MMM")</f>
        <v>Apr</v>
      </c>
      <c r="E186" s="2" t="str">
        <f>TEXT(USER_FEEDBACK[[#This Row],[Timestamp]],"YYYY")</f>
        <v>2020</v>
      </c>
      <c r="F186" s="7">
        <v>13</v>
      </c>
      <c r="G186" s="1" t="s">
        <v>7</v>
      </c>
      <c r="H186" s="1" t="s">
        <v>12</v>
      </c>
      <c r="I186" s="1">
        <f>VLOOKUP(USER_FEEDBACK[[#This Row],[User_ID]],APP_ANALYTICS[],4,FALSE)</f>
        <v>10</v>
      </c>
      <c r="J186" s="12">
        <f>VLOOKUP(USER_FEEDBACK[[#This Row],[User_ID]],APP_ANALYTICS[],5,FALSE)</f>
        <v>0.59</v>
      </c>
      <c r="K186" s="1">
        <f>VLOOKUP(USER_FEEDBACK[[#This Row],[User_ID]],APP_ANALYTICS[],6,FALSE)</f>
        <v>0.82</v>
      </c>
      <c r="L186" s="1">
        <f>VLOOKUP(USER_FEEDBACK[[#This Row],[User_ID]],APP_ANALYTICS[],7,FALSE)</f>
        <v>0.3</v>
      </c>
      <c r="M186" s="1">
        <f>VLOOKUP(USER_FEEDBACK[[#This Row],[User_ID]],USER_BEHA[],4,FALSE)</f>
        <v>731</v>
      </c>
      <c r="N186" s="1">
        <f>VLOOKUP(USER_FEEDBACK[[#This Row],[User_ID]],USER_BEHA[],5,FALSE)</f>
        <v>15</v>
      </c>
      <c r="O186" s="1">
        <f>VLOOKUP(USER_FEEDBACK[[#This Row],[User_ID]],USER_BEHA[],6,FALSE)</f>
        <v>0</v>
      </c>
      <c r="P186" s="1">
        <f>VLOOKUP(USER_FEEDBACK[[#This Row],[User_ID]],USER_BEHA[],7,FALSE)</f>
        <v>61</v>
      </c>
    </row>
    <row r="187" spans="1:16" x14ac:dyDescent="0.2">
      <c r="A187" s="1">
        <v>186</v>
      </c>
      <c r="B187" s="1">
        <v>9865</v>
      </c>
      <c r="C187" s="2">
        <v>44483.657685185186</v>
      </c>
      <c r="D187" s="2" t="str">
        <f>TEXT(USER_FEEDBACK[[#This Row],[Timestamp]],"MMM")</f>
        <v>Oct</v>
      </c>
      <c r="E187" s="2" t="str">
        <f>TEXT(USER_FEEDBACK[[#This Row],[Timestamp]],"YYYY")</f>
        <v>2021</v>
      </c>
      <c r="F187" s="7">
        <v>15</v>
      </c>
      <c r="G187" s="1" t="s">
        <v>9</v>
      </c>
      <c r="H187" s="1" t="s">
        <v>11</v>
      </c>
      <c r="I187" s="1">
        <f>VLOOKUP(USER_FEEDBACK[[#This Row],[User_ID]],APP_ANALYTICS[],4,FALSE)</f>
        <v>5</v>
      </c>
      <c r="J187" s="12">
        <f>VLOOKUP(USER_FEEDBACK[[#This Row],[User_ID]],APP_ANALYTICS[],5,FALSE)</f>
        <v>0.18</v>
      </c>
      <c r="K187" s="1">
        <f>VLOOKUP(USER_FEEDBACK[[#This Row],[User_ID]],APP_ANALYTICS[],6,FALSE)</f>
        <v>0.95</v>
      </c>
      <c r="L187" s="1">
        <f>VLOOKUP(USER_FEEDBACK[[#This Row],[User_ID]],APP_ANALYTICS[],7,FALSE)</f>
        <v>0.67</v>
      </c>
      <c r="M187" s="1">
        <f>VLOOKUP(USER_FEEDBACK[[#This Row],[User_ID]],USER_BEHA[],4,FALSE)</f>
        <v>1387</v>
      </c>
      <c r="N187" s="1">
        <f>VLOOKUP(USER_FEEDBACK[[#This Row],[User_ID]],USER_BEHA[],5,FALSE)</f>
        <v>16</v>
      </c>
      <c r="O187" s="1">
        <f>VLOOKUP(USER_FEEDBACK[[#This Row],[User_ID]],USER_BEHA[],6,FALSE)</f>
        <v>0</v>
      </c>
      <c r="P187" s="1">
        <f>VLOOKUP(USER_FEEDBACK[[#This Row],[User_ID]],USER_BEHA[],7,FALSE)</f>
        <v>61</v>
      </c>
    </row>
    <row r="188" spans="1:16" x14ac:dyDescent="0.2">
      <c r="A188" s="1">
        <v>187</v>
      </c>
      <c r="B188" s="1">
        <v>4456</v>
      </c>
      <c r="C188" s="2">
        <v>44375.665902777779</v>
      </c>
      <c r="D188" s="2" t="str">
        <f>TEXT(USER_FEEDBACK[[#This Row],[Timestamp]],"MMM")</f>
        <v>Jun</v>
      </c>
      <c r="E188" s="2" t="str">
        <f>TEXT(USER_FEEDBACK[[#This Row],[Timestamp]],"YYYY")</f>
        <v>2021</v>
      </c>
      <c r="F188" s="7">
        <v>15</v>
      </c>
      <c r="G188" s="1" t="s">
        <v>9</v>
      </c>
      <c r="H188" s="1" t="s">
        <v>11</v>
      </c>
      <c r="I188" s="1">
        <f>VLOOKUP(USER_FEEDBACK[[#This Row],[User_ID]],APP_ANALYTICS[],4,FALSE)</f>
        <v>4</v>
      </c>
      <c r="J188" s="12">
        <f>VLOOKUP(USER_FEEDBACK[[#This Row],[User_ID]],APP_ANALYTICS[],5,FALSE)</f>
        <v>0.56000000000000005</v>
      </c>
      <c r="K188" s="1">
        <f>VLOOKUP(USER_FEEDBACK[[#This Row],[User_ID]],APP_ANALYTICS[],6,FALSE)</f>
        <v>0.21</v>
      </c>
      <c r="L188" s="1">
        <f>VLOOKUP(USER_FEEDBACK[[#This Row],[User_ID]],APP_ANALYTICS[],7,FALSE)</f>
        <v>0.25</v>
      </c>
      <c r="M188" s="1">
        <f>VLOOKUP(USER_FEEDBACK[[#This Row],[User_ID]],USER_BEHA[],4,FALSE)</f>
        <v>1352</v>
      </c>
      <c r="N188" s="1">
        <f>VLOOKUP(USER_FEEDBACK[[#This Row],[User_ID]],USER_BEHA[],5,FALSE)</f>
        <v>12</v>
      </c>
      <c r="O188" s="1">
        <f>VLOOKUP(USER_FEEDBACK[[#This Row],[User_ID]],USER_BEHA[],6,FALSE)</f>
        <v>0</v>
      </c>
      <c r="P188" s="1">
        <f>VLOOKUP(USER_FEEDBACK[[#This Row],[User_ID]],USER_BEHA[],7,FALSE)</f>
        <v>10</v>
      </c>
    </row>
    <row r="189" spans="1:16" x14ac:dyDescent="0.2">
      <c r="A189" s="1">
        <v>188</v>
      </c>
      <c r="B189" s="1">
        <v>7910</v>
      </c>
      <c r="C189" s="2">
        <v>44570.114317129628</v>
      </c>
      <c r="D189" s="2" t="str">
        <f>TEXT(USER_FEEDBACK[[#This Row],[Timestamp]],"MMM")</f>
        <v>Jan</v>
      </c>
      <c r="E189" s="2" t="str">
        <f>TEXT(USER_FEEDBACK[[#This Row],[Timestamp]],"YYYY")</f>
        <v>2022</v>
      </c>
      <c r="F189" s="7">
        <v>2</v>
      </c>
      <c r="G189" s="1" t="s">
        <v>9</v>
      </c>
      <c r="H189" s="1" t="s">
        <v>8</v>
      </c>
      <c r="I189" s="1">
        <f>VLOOKUP(USER_FEEDBACK[[#This Row],[User_ID]],APP_ANALYTICS[],4,FALSE)</f>
        <v>3</v>
      </c>
      <c r="J189" s="12">
        <f>VLOOKUP(USER_FEEDBACK[[#This Row],[User_ID]],APP_ANALYTICS[],5,FALSE)</f>
        <v>0.27</v>
      </c>
      <c r="K189" s="1">
        <f>VLOOKUP(USER_FEEDBACK[[#This Row],[User_ID]],APP_ANALYTICS[],6,FALSE)</f>
        <v>0.15</v>
      </c>
      <c r="L189" s="1">
        <f>VLOOKUP(USER_FEEDBACK[[#This Row],[User_ID]],APP_ANALYTICS[],7,FALSE)</f>
        <v>0.2</v>
      </c>
      <c r="M189" s="1">
        <f>VLOOKUP(USER_FEEDBACK[[#This Row],[User_ID]],USER_BEHA[],4,FALSE)</f>
        <v>510</v>
      </c>
      <c r="N189" s="1">
        <f>VLOOKUP(USER_FEEDBACK[[#This Row],[User_ID]],USER_BEHA[],5,FALSE)</f>
        <v>18</v>
      </c>
      <c r="O189" s="1">
        <f>VLOOKUP(USER_FEEDBACK[[#This Row],[User_ID]],USER_BEHA[],6,FALSE)</f>
        <v>2</v>
      </c>
      <c r="P189" s="1">
        <f>VLOOKUP(USER_FEEDBACK[[#This Row],[User_ID]],USER_BEHA[],7,FALSE)</f>
        <v>42</v>
      </c>
    </row>
    <row r="190" spans="1:16" x14ac:dyDescent="0.2">
      <c r="A190" s="1">
        <v>189</v>
      </c>
      <c r="B190" s="1">
        <v>7922</v>
      </c>
      <c r="C190" s="2">
        <v>44262.39644675926</v>
      </c>
      <c r="D190" s="2" t="str">
        <f>TEXT(USER_FEEDBACK[[#This Row],[Timestamp]],"MMM")</f>
        <v>Mar</v>
      </c>
      <c r="E190" s="2" t="str">
        <f>TEXT(USER_FEEDBACK[[#This Row],[Timestamp]],"YYYY")</f>
        <v>2021</v>
      </c>
      <c r="F190" s="7">
        <v>9</v>
      </c>
      <c r="G190" s="1" t="s">
        <v>9</v>
      </c>
      <c r="H190" s="1" t="s">
        <v>14</v>
      </c>
      <c r="I190" s="1">
        <f>VLOOKUP(USER_FEEDBACK[[#This Row],[User_ID]],APP_ANALYTICS[],4,FALSE)</f>
        <v>10</v>
      </c>
      <c r="J190" s="12">
        <f>VLOOKUP(USER_FEEDBACK[[#This Row],[User_ID]],APP_ANALYTICS[],5,FALSE)</f>
        <v>0.61</v>
      </c>
      <c r="K190" s="1">
        <f>VLOOKUP(USER_FEEDBACK[[#This Row],[User_ID]],APP_ANALYTICS[],6,FALSE)</f>
        <v>0.84</v>
      </c>
      <c r="L190" s="1">
        <f>VLOOKUP(USER_FEEDBACK[[#This Row],[User_ID]],APP_ANALYTICS[],7,FALSE)</f>
        <v>0.68</v>
      </c>
      <c r="M190" s="1">
        <f>VLOOKUP(USER_FEEDBACK[[#This Row],[User_ID]],USER_BEHA[],4,FALSE)</f>
        <v>1603</v>
      </c>
      <c r="N190" s="1">
        <f>VLOOKUP(USER_FEEDBACK[[#This Row],[User_ID]],USER_BEHA[],5,FALSE)</f>
        <v>16</v>
      </c>
      <c r="O190" s="1">
        <f>VLOOKUP(USER_FEEDBACK[[#This Row],[User_ID]],USER_BEHA[],6,FALSE)</f>
        <v>5</v>
      </c>
      <c r="P190" s="1">
        <f>VLOOKUP(USER_FEEDBACK[[#This Row],[User_ID]],USER_BEHA[],7,FALSE)</f>
        <v>99</v>
      </c>
    </row>
    <row r="191" spans="1:16" x14ac:dyDescent="0.2">
      <c r="A191" s="1">
        <v>190</v>
      </c>
      <c r="B191" s="1">
        <v>6700</v>
      </c>
      <c r="C191" s="2">
        <v>44267.182592592595</v>
      </c>
      <c r="D191" s="2" t="str">
        <f>TEXT(USER_FEEDBACK[[#This Row],[Timestamp]],"MMM")</f>
        <v>Mar</v>
      </c>
      <c r="E191" s="2" t="str">
        <f>TEXT(USER_FEEDBACK[[#This Row],[Timestamp]],"YYYY")</f>
        <v>2021</v>
      </c>
      <c r="F191" s="7">
        <v>4</v>
      </c>
      <c r="G191" s="1" t="s">
        <v>5</v>
      </c>
      <c r="H191" s="1" t="s">
        <v>10</v>
      </c>
      <c r="I191" s="1">
        <f>VLOOKUP(USER_FEEDBACK[[#This Row],[User_ID]],APP_ANALYTICS[],4,FALSE)</f>
        <v>9</v>
      </c>
      <c r="J191" s="12">
        <f>VLOOKUP(USER_FEEDBACK[[#This Row],[User_ID]],APP_ANALYTICS[],5,FALSE)</f>
        <v>0.64</v>
      </c>
      <c r="K191" s="1">
        <f>VLOOKUP(USER_FEEDBACK[[#This Row],[User_ID]],APP_ANALYTICS[],6,FALSE)</f>
        <v>0.8</v>
      </c>
      <c r="L191" s="1">
        <f>VLOOKUP(USER_FEEDBACK[[#This Row],[User_ID]],APP_ANALYTICS[],7,FALSE)</f>
        <v>0.51</v>
      </c>
      <c r="M191" s="1">
        <f>VLOOKUP(USER_FEEDBACK[[#This Row],[User_ID]],USER_BEHA[],4,FALSE)</f>
        <v>314</v>
      </c>
      <c r="N191" s="1">
        <f>VLOOKUP(USER_FEEDBACK[[#This Row],[User_ID]],USER_BEHA[],5,FALSE)</f>
        <v>4</v>
      </c>
      <c r="O191" s="1">
        <f>VLOOKUP(USER_FEEDBACK[[#This Row],[User_ID]],USER_BEHA[],6,FALSE)</f>
        <v>5</v>
      </c>
      <c r="P191" s="1">
        <f>VLOOKUP(USER_FEEDBACK[[#This Row],[User_ID]],USER_BEHA[],7,FALSE)</f>
        <v>69</v>
      </c>
    </row>
    <row r="192" spans="1:16" x14ac:dyDescent="0.2">
      <c r="A192" s="1">
        <v>191</v>
      </c>
      <c r="B192" s="1">
        <v>8843</v>
      </c>
      <c r="C192" s="2">
        <v>44955.713449074072</v>
      </c>
      <c r="D192" s="2" t="str">
        <f>TEXT(USER_FEEDBACK[[#This Row],[Timestamp]],"MMM")</f>
        <v>Jan</v>
      </c>
      <c r="E192" s="2" t="str">
        <f>TEXT(USER_FEEDBACK[[#This Row],[Timestamp]],"YYYY")</f>
        <v>2023</v>
      </c>
      <c r="F192" s="7">
        <v>17</v>
      </c>
      <c r="G192" s="1" t="s">
        <v>5</v>
      </c>
      <c r="H192" s="1" t="s">
        <v>17</v>
      </c>
      <c r="I192" s="1">
        <f>VLOOKUP(USER_FEEDBACK[[#This Row],[User_ID]],APP_ANALYTICS[],4,FALSE)</f>
        <v>1</v>
      </c>
      <c r="J192" s="12">
        <f>VLOOKUP(USER_FEEDBACK[[#This Row],[User_ID]],APP_ANALYTICS[],5,FALSE)</f>
        <v>0.93</v>
      </c>
      <c r="K192" s="1">
        <f>VLOOKUP(USER_FEEDBACK[[#This Row],[User_ID]],APP_ANALYTICS[],6,FALSE)</f>
        <v>0.96</v>
      </c>
      <c r="L192" s="1">
        <f>VLOOKUP(USER_FEEDBACK[[#This Row],[User_ID]],APP_ANALYTICS[],7,FALSE)</f>
        <v>0.35</v>
      </c>
      <c r="M192" s="1">
        <f>VLOOKUP(USER_FEEDBACK[[#This Row],[User_ID]],USER_BEHA[],4,FALSE)</f>
        <v>1259</v>
      </c>
      <c r="N192" s="1">
        <f>VLOOKUP(USER_FEEDBACK[[#This Row],[User_ID]],USER_BEHA[],5,FALSE)</f>
        <v>5</v>
      </c>
      <c r="O192" s="1">
        <f>VLOOKUP(USER_FEEDBACK[[#This Row],[User_ID]],USER_BEHA[],6,FALSE)</f>
        <v>4</v>
      </c>
      <c r="P192" s="1">
        <f>VLOOKUP(USER_FEEDBACK[[#This Row],[User_ID]],USER_BEHA[],7,FALSE)</f>
        <v>39</v>
      </c>
    </row>
    <row r="193" spans="1:16" x14ac:dyDescent="0.2">
      <c r="A193" s="1">
        <v>192</v>
      </c>
      <c r="B193" s="1">
        <v>7554</v>
      </c>
      <c r="C193" s="2">
        <v>43926.435706018521</v>
      </c>
      <c r="D193" s="2" t="str">
        <f>TEXT(USER_FEEDBACK[[#This Row],[Timestamp]],"MMM")</f>
        <v>Apr</v>
      </c>
      <c r="E193" s="2" t="str">
        <f>TEXT(USER_FEEDBACK[[#This Row],[Timestamp]],"YYYY")</f>
        <v>2020</v>
      </c>
      <c r="F193" s="7">
        <v>10</v>
      </c>
      <c r="G193" s="1" t="s">
        <v>9</v>
      </c>
      <c r="H193" s="1" t="s">
        <v>16</v>
      </c>
      <c r="I193" s="1">
        <f>VLOOKUP(USER_FEEDBACK[[#This Row],[User_ID]],APP_ANALYTICS[],4,FALSE)</f>
        <v>4</v>
      </c>
      <c r="J193" s="12">
        <f>VLOOKUP(USER_FEEDBACK[[#This Row],[User_ID]],APP_ANALYTICS[],5,FALSE)</f>
        <v>0.45</v>
      </c>
      <c r="K193" s="1">
        <f>VLOOKUP(USER_FEEDBACK[[#This Row],[User_ID]],APP_ANALYTICS[],6,FALSE)</f>
        <v>0.52</v>
      </c>
      <c r="L193" s="1">
        <f>VLOOKUP(USER_FEEDBACK[[#This Row],[User_ID]],APP_ANALYTICS[],7,FALSE)</f>
        <v>0.81</v>
      </c>
      <c r="M193" s="1">
        <f>VLOOKUP(USER_FEEDBACK[[#This Row],[User_ID]],USER_BEHA[],4,FALSE)</f>
        <v>1414</v>
      </c>
      <c r="N193" s="1">
        <f>VLOOKUP(USER_FEEDBACK[[#This Row],[User_ID]],USER_BEHA[],5,FALSE)</f>
        <v>5</v>
      </c>
      <c r="O193" s="1">
        <f>VLOOKUP(USER_FEEDBACK[[#This Row],[User_ID]],USER_BEHA[],6,FALSE)</f>
        <v>3</v>
      </c>
      <c r="P193" s="1">
        <f>VLOOKUP(USER_FEEDBACK[[#This Row],[User_ID]],USER_BEHA[],7,FALSE)</f>
        <v>81</v>
      </c>
    </row>
    <row r="194" spans="1:16" x14ac:dyDescent="0.2">
      <c r="A194" s="1">
        <v>193</v>
      </c>
      <c r="B194" s="1">
        <v>5990</v>
      </c>
      <c r="C194" s="2">
        <v>43887.970821759256</v>
      </c>
      <c r="D194" s="2" t="str">
        <f>TEXT(USER_FEEDBACK[[#This Row],[Timestamp]],"MMM")</f>
        <v>Feb</v>
      </c>
      <c r="E194" s="2" t="str">
        <f>TEXT(USER_FEEDBACK[[#This Row],[Timestamp]],"YYYY")</f>
        <v>2020</v>
      </c>
      <c r="F194" s="7">
        <v>23</v>
      </c>
      <c r="G194" s="1" t="s">
        <v>5</v>
      </c>
      <c r="H194" s="1" t="s">
        <v>10</v>
      </c>
      <c r="I194" s="1">
        <f>VLOOKUP(USER_FEEDBACK[[#This Row],[User_ID]],APP_ANALYTICS[],4,FALSE)</f>
        <v>4</v>
      </c>
      <c r="J194" s="12">
        <f>VLOOKUP(USER_FEEDBACK[[#This Row],[User_ID]],APP_ANALYTICS[],5,FALSE)</f>
        <v>0.57999999999999996</v>
      </c>
      <c r="K194" s="1">
        <f>VLOOKUP(USER_FEEDBACK[[#This Row],[User_ID]],APP_ANALYTICS[],6,FALSE)</f>
        <v>0.83</v>
      </c>
      <c r="L194" s="1">
        <f>VLOOKUP(USER_FEEDBACK[[#This Row],[User_ID]],APP_ANALYTICS[],7,FALSE)</f>
        <v>0.21</v>
      </c>
      <c r="M194" s="1">
        <f>VLOOKUP(USER_FEEDBACK[[#This Row],[User_ID]],USER_BEHA[],4,FALSE)</f>
        <v>703</v>
      </c>
      <c r="N194" s="1">
        <f>VLOOKUP(USER_FEEDBACK[[#This Row],[User_ID]],USER_BEHA[],5,FALSE)</f>
        <v>4</v>
      </c>
      <c r="O194" s="1">
        <f>VLOOKUP(USER_FEEDBACK[[#This Row],[User_ID]],USER_BEHA[],6,FALSE)</f>
        <v>4</v>
      </c>
      <c r="P194" s="1">
        <f>VLOOKUP(USER_FEEDBACK[[#This Row],[User_ID]],USER_BEHA[],7,FALSE)</f>
        <v>67</v>
      </c>
    </row>
    <row r="195" spans="1:16" x14ac:dyDescent="0.2">
      <c r="A195" s="1">
        <v>194</v>
      </c>
      <c r="B195" s="1">
        <v>2697</v>
      </c>
      <c r="C195" s="2">
        <v>43944.940891203703</v>
      </c>
      <c r="D195" s="2" t="str">
        <f>TEXT(USER_FEEDBACK[[#This Row],[Timestamp]],"MMM")</f>
        <v>Apr</v>
      </c>
      <c r="E195" s="2" t="str">
        <f>TEXT(USER_FEEDBACK[[#This Row],[Timestamp]],"YYYY")</f>
        <v>2020</v>
      </c>
      <c r="F195" s="7">
        <v>22</v>
      </c>
      <c r="G195" s="1" t="s">
        <v>5</v>
      </c>
      <c r="H195" s="1" t="s">
        <v>11</v>
      </c>
      <c r="I195" s="1">
        <f>VLOOKUP(USER_FEEDBACK[[#This Row],[User_ID]],APP_ANALYTICS[],4,FALSE)</f>
        <v>8</v>
      </c>
      <c r="J195" s="12">
        <f>VLOOKUP(USER_FEEDBACK[[#This Row],[User_ID]],APP_ANALYTICS[],5,FALSE)</f>
        <v>0.94</v>
      </c>
      <c r="K195" s="1">
        <f>VLOOKUP(USER_FEEDBACK[[#This Row],[User_ID]],APP_ANALYTICS[],6,FALSE)</f>
        <v>0.4</v>
      </c>
      <c r="L195" s="1">
        <f>VLOOKUP(USER_FEEDBACK[[#This Row],[User_ID]],APP_ANALYTICS[],7,FALSE)</f>
        <v>0.56999999999999995</v>
      </c>
      <c r="M195" s="1">
        <f>VLOOKUP(USER_FEEDBACK[[#This Row],[User_ID]],USER_BEHA[],4,FALSE)</f>
        <v>707</v>
      </c>
      <c r="N195" s="1">
        <f>VLOOKUP(USER_FEEDBACK[[#This Row],[User_ID]],USER_BEHA[],5,FALSE)</f>
        <v>4</v>
      </c>
      <c r="O195" s="1">
        <f>VLOOKUP(USER_FEEDBACK[[#This Row],[User_ID]],USER_BEHA[],6,FALSE)</f>
        <v>2</v>
      </c>
      <c r="P195" s="1">
        <f>VLOOKUP(USER_FEEDBACK[[#This Row],[User_ID]],USER_BEHA[],7,FALSE)</f>
        <v>64</v>
      </c>
    </row>
    <row r="196" spans="1:16" x14ac:dyDescent="0.2">
      <c r="A196" s="1">
        <v>195</v>
      </c>
      <c r="B196" s="1">
        <v>7525</v>
      </c>
      <c r="C196" s="2">
        <v>44102.014166666668</v>
      </c>
      <c r="D196" s="2" t="str">
        <f>TEXT(USER_FEEDBACK[[#This Row],[Timestamp]],"MMM")</f>
        <v>Sep</v>
      </c>
      <c r="E196" s="2" t="str">
        <f>TEXT(USER_FEEDBACK[[#This Row],[Timestamp]],"YYYY")</f>
        <v>2020</v>
      </c>
      <c r="F196" s="7">
        <v>0</v>
      </c>
      <c r="G196" s="1" t="s">
        <v>7</v>
      </c>
      <c r="H196" s="1" t="s">
        <v>16</v>
      </c>
      <c r="I196" s="1">
        <f>VLOOKUP(USER_FEEDBACK[[#This Row],[User_ID]],APP_ANALYTICS[],4,FALSE)</f>
        <v>9</v>
      </c>
      <c r="J196" s="12">
        <f>VLOOKUP(USER_FEEDBACK[[#This Row],[User_ID]],APP_ANALYTICS[],5,FALSE)</f>
        <v>0.18</v>
      </c>
      <c r="K196" s="1">
        <f>VLOOKUP(USER_FEEDBACK[[#This Row],[User_ID]],APP_ANALYTICS[],6,FALSE)</f>
        <v>0.61</v>
      </c>
      <c r="L196" s="1">
        <f>VLOOKUP(USER_FEEDBACK[[#This Row],[User_ID]],APP_ANALYTICS[],7,FALSE)</f>
        <v>0.55000000000000004</v>
      </c>
      <c r="M196" s="1">
        <f>VLOOKUP(USER_FEEDBACK[[#This Row],[User_ID]],USER_BEHA[],4,FALSE)</f>
        <v>1043</v>
      </c>
      <c r="N196" s="1">
        <f>VLOOKUP(USER_FEEDBACK[[#This Row],[User_ID]],USER_BEHA[],5,FALSE)</f>
        <v>1</v>
      </c>
      <c r="O196" s="1">
        <f>VLOOKUP(USER_FEEDBACK[[#This Row],[User_ID]],USER_BEHA[],6,FALSE)</f>
        <v>0</v>
      </c>
      <c r="P196" s="1">
        <f>VLOOKUP(USER_FEEDBACK[[#This Row],[User_ID]],USER_BEHA[],7,FALSE)</f>
        <v>47</v>
      </c>
    </row>
    <row r="197" spans="1:16" x14ac:dyDescent="0.2">
      <c r="A197" s="1">
        <v>196</v>
      </c>
      <c r="B197" s="1">
        <v>8668</v>
      </c>
      <c r="C197" s="2">
        <v>44539.373715277776</v>
      </c>
      <c r="D197" s="2" t="str">
        <f>TEXT(USER_FEEDBACK[[#This Row],[Timestamp]],"MMM")</f>
        <v>Dec</v>
      </c>
      <c r="E197" s="2" t="str">
        <f>TEXT(USER_FEEDBACK[[#This Row],[Timestamp]],"YYYY")</f>
        <v>2021</v>
      </c>
      <c r="F197" s="7">
        <v>8</v>
      </c>
      <c r="G197" s="1" t="s">
        <v>7</v>
      </c>
      <c r="H197" s="1" t="s">
        <v>6</v>
      </c>
      <c r="I197" s="1">
        <f>VLOOKUP(USER_FEEDBACK[[#This Row],[User_ID]],APP_ANALYTICS[],4,FALSE)</f>
        <v>1</v>
      </c>
      <c r="J197" s="12">
        <f>VLOOKUP(USER_FEEDBACK[[#This Row],[User_ID]],APP_ANALYTICS[],5,FALSE)</f>
        <v>0.44</v>
      </c>
      <c r="K197" s="1">
        <f>VLOOKUP(USER_FEEDBACK[[#This Row],[User_ID]],APP_ANALYTICS[],6,FALSE)</f>
        <v>0.3</v>
      </c>
      <c r="L197" s="1">
        <f>VLOOKUP(USER_FEEDBACK[[#This Row],[User_ID]],APP_ANALYTICS[],7,FALSE)</f>
        <v>0.57999999999999996</v>
      </c>
      <c r="M197" s="1">
        <f>VLOOKUP(USER_FEEDBACK[[#This Row],[User_ID]],USER_BEHA[],4,FALSE)</f>
        <v>1003</v>
      </c>
      <c r="N197" s="1">
        <f>VLOOKUP(USER_FEEDBACK[[#This Row],[User_ID]],USER_BEHA[],5,FALSE)</f>
        <v>6</v>
      </c>
      <c r="O197" s="1">
        <f>VLOOKUP(USER_FEEDBACK[[#This Row],[User_ID]],USER_BEHA[],6,FALSE)</f>
        <v>0</v>
      </c>
      <c r="P197" s="1">
        <f>VLOOKUP(USER_FEEDBACK[[#This Row],[User_ID]],USER_BEHA[],7,FALSE)</f>
        <v>91</v>
      </c>
    </row>
    <row r="198" spans="1:16" x14ac:dyDescent="0.2">
      <c r="A198" s="1">
        <v>197</v>
      </c>
      <c r="B198" s="1">
        <v>2054</v>
      </c>
      <c r="C198" s="2">
        <v>44841.872314814813</v>
      </c>
      <c r="D198" s="2" t="str">
        <f>TEXT(USER_FEEDBACK[[#This Row],[Timestamp]],"MMM")</f>
        <v>Oct</v>
      </c>
      <c r="E198" s="2" t="str">
        <f>TEXT(USER_FEEDBACK[[#This Row],[Timestamp]],"YYYY")</f>
        <v>2022</v>
      </c>
      <c r="F198" s="7">
        <v>20</v>
      </c>
      <c r="G198" s="1" t="s">
        <v>7</v>
      </c>
      <c r="H198" s="1" t="s">
        <v>14</v>
      </c>
      <c r="I198" s="1">
        <f>VLOOKUP(USER_FEEDBACK[[#This Row],[User_ID]],APP_ANALYTICS[],4,FALSE)</f>
        <v>9</v>
      </c>
      <c r="J198" s="12">
        <f>VLOOKUP(USER_FEEDBACK[[#This Row],[User_ID]],APP_ANALYTICS[],5,FALSE)</f>
        <v>0.7</v>
      </c>
      <c r="K198" s="1">
        <f>VLOOKUP(USER_FEEDBACK[[#This Row],[User_ID]],APP_ANALYTICS[],6,FALSE)</f>
        <v>0.92</v>
      </c>
      <c r="L198" s="1">
        <f>VLOOKUP(USER_FEEDBACK[[#This Row],[User_ID]],APP_ANALYTICS[],7,FALSE)</f>
        <v>0.52</v>
      </c>
      <c r="M198" s="1">
        <f>VLOOKUP(USER_FEEDBACK[[#This Row],[User_ID]],USER_BEHA[],4,FALSE)</f>
        <v>70</v>
      </c>
      <c r="N198" s="1">
        <f>VLOOKUP(USER_FEEDBACK[[#This Row],[User_ID]],USER_BEHA[],5,FALSE)</f>
        <v>15</v>
      </c>
      <c r="O198" s="1">
        <f>VLOOKUP(USER_FEEDBACK[[#This Row],[User_ID]],USER_BEHA[],6,FALSE)</f>
        <v>3</v>
      </c>
      <c r="P198" s="1">
        <f>VLOOKUP(USER_FEEDBACK[[#This Row],[User_ID]],USER_BEHA[],7,FALSE)</f>
        <v>59</v>
      </c>
    </row>
    <row r="199" spans="1:16" x14ac:dyDescent="0.2">
      <c r="A199" s="1">
        <v>198</v>
      </c>
      <c r="B199" s="1">
        <v>2905</v>
      </c>
      <c r="C199" s="2">
        <v>44402.165092592593</v>
      </c>
      <c r="D199" s="2" t="str">
        <f>TEXT(USER_FEEDBACK[[#This Row],[Timestamp]],"MMM")</f>
        <v>Jul</v>
      </c>
      <c r="E199" s="2" t="str">
        <f>TEXT(USER_FEEDBACK[[#This Row],[Timestamp]],"YYYY")</f>
        <v>2021</v>
      </c>
      <c r="F199" s="7">
        <v>3</v>
      </c>
      <c r="G199" s="1" t="s">
        <v>9</v>
      </c>
      <c r="H199" s="1" t="s">
        <v>13</v>
      </c>
      <c r="I199" s="1">
        <f>VLOOKUP(USER_FEEDBACK[[#This Row],[User_ID]],APP_ANALYTICS[],4,FALSE)</f>
        <v>10</v>
      </c>
      <c r="J199" s="12">
        <f>VLOOKUP(USER_FEEDBACK[[#This Row],[User_ID]],APP_ANALYTICS[],5,FALSE)</f>
        <v>0.43</v>
      </c>
      <c r="K199" s="1">
        <f>VLOOKUP(USER_FEEDBACK[[#This Row],[User_ID]],APP_ANALYTICS[],6,FALSE)</f>
        <v>0.92</v>
      </c>
      <c r="L199" s="1">
        <f>VLOOKUP(USER_FEEDBACK[[#This Row],[User_ID]],APP_ANALYTICS[],7,FALSE)</f>
        <v>7.0000000000000007E-2</v>
      </c>
      <c r="M199" s="1">
        <f>VLOOKUP(USER_FEEDBACK[[#This Row],[User_ID]],USER_BEHA[],4,FALSE)</f>
        <v>870</v>
      </c>
      <c r="N199" s="1">
        <f>VLOOKUP(USER_FEEDBACK[[#This Row],[User_ID]],USER_BEHA[],5,FALSE)</f>
        <v>20</v>
      </c>
      <c r="O199" s="1">
        <f>VLOOKUP(USER_FEEDBACK[[#This Row],[User_ID]],USER_BEHA[],6,FALSE)</f>
        <v>2</v>
      </c>
      <c r="P199" s="1">
        <f>VLOOKUP(USER_FEEDBACK[[#This Row],[User_ID]],USER_BEHA[],7,FALSE)</f>
        <v>57</v>
      </c>
    </row>
    <row r="200" spans="1:16" x14ac:dyDescent="0.2">
      <c r="A200" s="1">
        <v>199</v>
      </c>
      <c r="B200" s="1">
        <v>1711</v>
      </c>
      <c r="C200" s="2">
        <v>44625.440439814818</v>
      </c>
      <c r="D200" s="2" t="str">
        <f>TEXT(USER_FEEDBACK[[#This Row],[Timestamp]],"MMM")</f>
        <v>Mar</v>
      </c>
      <c r="E200" s="2" t="str">
        <f>TEXT(USER_FEEDBACK[[#This Row],[Timestamp]],"YYYY")</f>
        <v>2022</v>
      </c>
      <c r="F200" s="7">
        <v>10</v>
      </c>
      <c r="G200" s="1" t="s">
        <v>9</v>
      </c>
      <c r="H200" s="1" t="s">
        <v>14</v>
      </c>
      <c r="I200" s="1">
        <f>VLOOKUP(USER_FEEDBACK[[#This Row],[User_ID]],APP_ANALYTICS[],4,FALSE)</f>
        <v>5</v>
      </c>
      <c r="J200" s="12">
        <f>VLOOKUP(USER_FEEDBACK[[#This Row],[User_ID]],APP_ANALYTICS[],5,FALSE)</f>
        <v>0.56999999999999995</v>
      </c>
      <c r="K200" s="1">
        <f>VLOOKUP(USER_FEEDBACK[[#This Row],[User_ID]],APP_ANALYTICS[],6,FALSE)</f>
        <v>0.17</v>
      </c>
      <c r="L200" s="1">
        <f>VLOOKUP(USER_FEEDBACK[[#This Row],[User_ID]],APP_ANALYTICS[],7,FALSE)</f>
        <v>0.82</v>
      </c>
      <c r="M200" s="1">
        <f>VLOOKUP(USER_FEEDBACK[[#This Row],[User_ID]],USER_BEHA[],4,FALSE)</f>
        <v>842</v>
      </c>
      <c r="N200" s="1">
        <f>VLOOKUP(USER_FEEDBACK[[#This Row],[User_ID]],USER_BEHA[],5,FALSE)</f>
        <v>5</v>
      </c>
      <c r="O200" s="1">
        <f>VLOOKUP(USER_FEEDBACK[[#This Row],[User_ID]],USER_BEHA[],6,FALSE)</f>
        <v>4</v>
      </c>
      <c r="P200" s="1">
        <f>VLOOKUP(USER_FEEDBACK[[#This Row],[User_ID]],USER_BEHA[],7,FALSE)</f>
        <v>87</v>
      </c>
    </row>
    <row r="201" spans="1:16" x14ac:dyDescent="0.2">
      <c r="A201" s="1">
        <v>200</v>
      </c>
      <c r="B201" s="1">
        <v>6344</v>
      </c>
      <c r="C201" s="2">
        <v>44924.889965277776</v>
      </c>
      <c r="D201" s="2" t="str">
        <f>TEXT(USER_FEEDBACK[[#This Row],[Timestamp]],"MMM")</f>
        <v>Dec</v>
      </c>
      <c r="E201" s="2" t="str">
        <f>TEXT(USER_FEEDBACK[[#This Row],[Timestamp]],"YYYY")</f>
        <v>2022</v>
      </c>
      <c r="F201" s="7">
        <v>21</v>
      </c>
      <c r="G201" s="1" t="s">
        <v>5</v>
      </c>
      <c r="H201" s="1" t="s">
        <v>8</v>
      </c>
      <c r="I201" s="1">
        <f>VLOOKUP(USER_FEEDBACK[[#This Row],[User_ID]],APP_ANALYTICS[],4,FALSE)</f>
        <v>4</v>
      </c>
      <c r="J201" s="12">
        <f>VLOOKUP(USER_FEEDBACK[[#This Row],[User_ID]],APP_ANALYTICS[],5,FALSE)</f>
        <v>0.15</v>
      </c>
      <c r="K201" s="1">
        <f>VLOOKUP(USER_FEEDBACK[[#This Row],[User_ID]],APP_ANALYTICS[],6,FALSE)</f>
        <v>0.42</v>
      </c>
      <c r="L201" s="1">
        <f>VLOOKUP(USER_FEEDBACK[[#This Row],[User_ID]],APP_ANALYTICS[],7,FALSE)</f>
        <v>0.49</v>
      </c>
      <c r="M201" s="1">
        <f>VLOOKUP(USER_FEEDBACK[[#This Row],[User_ID]],USER_BEHA[],4,FALSE)</f>
        <v>670</v>
      </c>
      <c r="N201" s="1">
        <f>VLOOKUP(USER_FEEDBACK[[#This Row],[User_ID]],USER_BEHA[],5,FALSE)</f>
        <v>5</v>
      </c>
      <c r="O201" s="1">
        <f>VLOOKUP(USER_FEEDBACK[[#This Row],[User_ID]],USER_BEHA[],6,FALSE)</f>
        <v>0</v>
      </c>
      <c r="P201" s="1">
        <f>VLOOKUP(USER_FEEDBACK[[#This Row],[User_ID]],USER_BEHA[],7,FALSE)</f>
        <v>52</v>
      </c>
    </row>
    <row r="202" spans="1:16" x14ac:dyDescent="0.2">
      <c r="A202" s="1">
        <v>201</v>
      </c>
      <c r="B202" s="1">
        <v>6122</v>
      </c>
      <c r="C202" s="2">
        <v>45155.052743055552</v>
      </c>
      <c r="D202" s="2" t="str">
        <f>TEXT(USER_FEEDBACK[[#This Row],[Timestamp]],"MMM")</f>
        <v>Aug</v>
      </c>
      <c r="E202" s="2" t="str">
        <f>TEXT(USER_FEEDBACK[[#This Row],[Timestamp]],"YYYY")</f>
        <v>2023</v>
      </c>
      <c r="F202" s="7">
        <v>1</v>
      </c>
      <c r="G202" s="1" t="s">
        <v>7</v>
      </c>
      <c r="H202" s="1" t="s">
        <v>12</v>
      </c>
      <c r="I202" s="1">
        <f>VLOOKUP(USER_FEEDBACK[[#This Row],[User_ID]],APP_ANALYTICS[],4,FALSE)</f>
        <v>3</v>
      </c>
      <c r="J202" s="12">
        <f>VLOOKUP(USER_FEEDBACK[[#This Row],[User_ID]],APP_ANALYTICS[],5,FALSE)</f>
        <v>0.72</v>
      </c>
      <c r="K202" s="1">
        <f>VLOOKUP(USER_FEEDBACK[[#This Row],[User_ID]],APP_ANALYTICS[],6,FALSE)</f>
        <v>0.28999999999999998</v>
      </c>
      <c r="L202" s="1">
        <f>VLOOKUP(USER_FEEDBACK[[#This Row],[User_ID]],APP_ANALYTICS[],7,FALSE)</f>
        <v>0.25</v>
      </c>
      <c r="M202" s="1">
        <f>VLOOKUP(USER_FEEDBACK[[#This Row],[User_ID]],USER_BEHA[],4,FALSE)</f>
        <v>1559</v>
      </c>
      <c r="N202" s="1">
        <f>VLOOKUP(USER_FEEDBACK[[#This Row],[User_ID]],USER_BEHA[],5,FALSE)</f>
        <v>9</v>
      </c>
      <c r="O202" s="1">
        <f>VLOOKUP(USER_FEEDBACK[[#This Row],[User_ID]],USER_BEHA[],6,FALSE)</f>
        <v>2</v>
      </c>
      <c r="P202" s="1">
        <f>VLOOKUP(USER_FEEDBACK[[#This Row],[User_ID]],USER_BEHA[],7,FALSE)</f>
        <v>63</v>
      </c>
    </row>
    <row r="203" spans="1:16" x14ac:dyDescent="0.2">
      <c r="A203" s="1">
        <v>202</v>
      </c>
      <c r="B203" s="1">
        <v>1227</v>
      </c>
      <c r="C203" s="2">
        <v>44021.190127314818</v>
      </c>
      <c r="D203" s="2" t="str">
        <f>TEXT(USER_FEEDBACK[[#This Row],[Timestamp]],"MMM")</f>
        <v>Jul</v>
      </c>
      <c r="E203" s="2" t="str">
        <f>TEXT(USER_FEEDBACK[[#This Row],[Timestamp]],"YYYY")</f>
        <v>2020</v>
      </c>
      <c r="F203" s="7">
        <v>4</v>
      </c>
      <c r="G203" s="1" t="s">
        <v>5</v>
      </c>
      <c r="H203" s="1" t="s">
        <v>10</v>
      </c>
      <c r="I203" s="1">
        <f>VLOOKUP(USER_FEEDBACK[[#This Row],[User_ID]],APP_ANALYTICS[],4,FALSE)</f>
        <v>10</v>
      </c>
      <c r="J203" s="12">
        <f>VLOOKUP(USER_FEEDBACK[[#This Row],[User_ID]],APP_ANALYTICS[],5,FALSE)</f>
        <v>0</v>
      </c>
      <c r="K203" s="1">
        <f>VLOOKUP(USER_FEEDBACK[[#This Row],[User_ID]],APP_ANALYTICS[],6,FALSE)</f>
        <v>7.0000000000000007E-2</v>
      </c>
      <c r="L203" s="1">
        <f>VLOOKUP(USER_FEEDBACK[[#This Row],[User_ID]],APP_ANALYTICS[],7,FALSE)</f>
        <v>0.32</v>
      </c>
      <c r="M203" s="1">
        <f>VLOOKUP(USER_FEEDBACK[[#This Row],[User_ID]],USER_BEHA[],4,FALSE)</f>
        <v>673</v>
      </c>
      <c r="N203" s="1">
        <f>VLOOKUP(USER_FEEDBACK[[#This Row],[User_ID]],USER_BEHA[],5,FALSE)</f>
        <v>19</v>
      </c>
      <c r="O203" s="1">
        <f>VLOOKUP(USER_FEEDBACK[[#This Row],[User_ID]],USER_BEHA[],6,FALSE)</f>
        <v>1</v>
      </c>
      <c r="P203" s="1">
        <f>VLOOKUP(USER_FEEDBACK[[#This Row],[User_ID]],USER_BEHA[],7,FALSE)</f>
        <v>62</v>
      </c>
    </row>
    <row r="204" spans="1:16" x14ac:dyDescent="0.2">
      <c r="A204" s="1">
        <v>203</v>
      </c>
      <c r="B204" s="1">
        <v>1191</v>
      </c>
      <c r="C204" s="2">
        <v>43964.155763888892</v>
      </c>
      <c r="D204" s="2" t="str">
        <f>TEXT(USER_FEEDBACK[[#This Row],[Timestamp]],"MMM")</f>
        <v>May</v>
      </c>
      <c r="E204" s="2" t="str">
        <f>TEXT(USER_FEEDBACK[[#This Row],[Timestamp]],"YYYY")</f>
        <v>2020</v>
      </c>
      <c r="F204" s="7">
        <v>3</v>
      </c>
      <c r="G204" s="1" t="s">
        <v>7</v>
      </c>
      <c r="H204" s="1" t="s">
        <v>15</v>
      </c>
      <c r="I204" s="1">
        <f>VLOOKUP(USER_FEEDBACK[[#This Row],[User_ID]],APP_ANALYTICS[],4,FALSE)</f>
        <v>2</v>
      </c>
      <c r="J204" s="12">
        <f>VLOOKUP(USER_FEEDBACK[[#This Row],[User_ID]],APP_ANALYTICS[],5,FALSE)</f>
        <v>0.18</v>
      </c>
      <c r="K204" s="1">
        <f>VLOOKUP(USER_FEEDBACK[[#This Row],[User_ID]],APP_ANALYTICS[],6,FALSE)</f>
        <v>0.82</v>
      </c>
      <c r="L204" s="1">
        <f>VLOOKUP(USER_FEEDBACK[[#This Row],[User_ID]],APP_ANALYTICS[],7,FALSE)</f>
        <v>0.34</v>
      </c>
      <c r="M204" s="1">
        <f>VLOOKUP(USER_FEEDBACK[[#This Row],[User_ID]],USER_BEHA[],4,FALSE)</f>
        <v>430</v>
      </c>
      <c r="N204" s="1">
        <f>VLOOKUP(USER_FEEDBACK[[#This Row],[User_ID]],USER_BEHA[],5,FALSE)</f>
        <v>7</v>
      </c>
      <c r="O204" s="1">
        <f>VLOOKUP(USER_FEEDBACK[[#This Row],[User_ID]],USER_BEHA[],6,FALSE)</f>
        <v>2</v>
      </c>
      <c r="P204" s="1">
        <f>VLOOKUP(USER_FEEDBACK[[#This Row],[User_ID]],USER_BEHA[],7,FALSE)</f>
        <v>38</v>
      </c>
    </row>
    <row r="205" spans="1:16" x14ac:dyDescent="0.2">
      <c r="A205" s="1">
        <v>204</v>
      </c>
      <c r="B205" s="1">
        <v>9215</v>
      </c>
      <c r="C205" s="2">
        <v>44527.816412037035</v>
      </c>
      <c r="D205" s="2" t="str">
        <f>TEXT(USER_FEEDBACK[[#This Row],[Timestamp]],"MMM")</f>
        <v>Nov</v>
      </c>
      <c r="E205" s="2" t="str">
        <f>TEXT(USER_FEEDBACK[[#This Row],[Timestamp]],"YYYY")</f>
        <v>2021</v>
      </c>
      <c r="F205" s="7">
        <v>19</v>
      </c>
      <c r="G205" s="1" t="s">
        <v>7</v>
      </c>
      <c r="H205" s="1" t="s">
        <v>17</v>
      </c>
      <c r="I205" s="1">
        <f>VLOOKUP(USER_FEEDBACK[[#This Row],[User_ID]],APP_ANALYTICS[],4,FALSE)</f>
        <v>6</v>
      </c>
      <c r="J205" s="12">
        <f>VLOOKUP(USER_FEEDBACK[[#This Row],[User_ID]],APP_ANALYTICS[],5,FALSE)</f>
        <v>0.28999999999999998</v>
      </c>
      <c r="K205" s="1">
        <f>VLOOKUP(USER_FEEDBACK[[#This Row],[User_ID]],APP_ANALYTICS[],6,FALSE)</f>
        <v>0.39</v>
      </c>
      <c r="L205" s="1">
        <f>VLOOKUP(USER_FEEDBACK[[#This Row],[User_ID]],APP_ANALYTICS[],7,FALSE)</f>
        <v>0.5</v>
      </c>
      <c r="M205" s="1">
        <f>VLOOKUP(USER_FEEDBACK[[#This Row],[User_ID]],USER_BEHA[],4,FALSE)</f>
        <v>820</v>
      </c>
      <c r="N205" s="1">
        <f>VLOOKUP(USER_FEEDBACK[[#This Row],[User_ID]],USER_BEHA[],5,FALSE)</f>
        <v>16</v>
      </c>
      <c r="O205" s="1">
        <f>VLOOKUP(USER_FEEDBACK[[#This Row],[User_ID]],USER_BEHA[],6,FALSE)</f>
        <v>5</v>
      </c>
      <c r="P205" s="1">
        <f>VLOOKUP(USER_FEEDBACK[[#This Row],[User_ID]],USER_BEHA[],7,FALSE)</f>
        <v>11</v>
      </c>
    </row>
    <row r="206" spans="1:16" x14ac:dyDescent="0.2">
      <c r="A206" s="1">
        <v>205</v>
      </c>
      <c r="B206" s="1">
        <v>7231</v>
      </c>
      <c r="C206" s="2">
        <v>44297.662210648145</v>
      </c>
      <c r="D206" s="2" t="str">
        <f>TEXT(USER_FEEDBACK[[#This Row],[Timestamp]],"MMM")</f>
        <v>Apr</v>
      </c>
      <c r="E206" s="2" t="str">
        <f>TEXT(USER_FEEDBACK[[#This Row],[Timestamp]],"YYYY")</f>
        <v>2021</v>
      </c>
      <c r="F206" s="7">
        <v>15</v>
      </c>
      <c r="G206" s="1" t="s">
        <v>9</v>
      </c>
      <c r="H206" s="1" t="s">
        <v>12</v>
      </c>
      <c r="I206" s="1">
        <f>VLOOKUP(USER_FEEDBACK[[#This Row],[User_ID]],APP_ANALYTICS[],4,FALSE)</f>
        <v>7</v>
      </c>
      <c r="J206" s="12">
        <f>VLOOKUP(USER_FEEDBACK[[#This Row],[User_ID]],APP_ANALYTICS[],5,FALSE)</f>
        <v>0.81</v>
      </c>
      <c r="K206" s="1">
        <f>VLOOKUP(USER_FEEDBACK[[#This Row],[User_ID]],APP_ANALYTICS[],6,FALSE)</f>
        <v>7.0000000000000007E-2</v>
      </c>
      <c r="L206" s="1">
        <f>VLOOKUP(USER_FEEDBACK[[#This Row],[User_ID]],APP_ANALYTICS[],7,FALSE)</f>
        <v>0.48</v>
      </c>
      <c r="M206" s="1">
        <f>VLOOKUP(USER_FEEDBACK[[#This Row],[User_ID]],USER_BEHA[],4,FALSE)</f>
        <v>1738</v>
      </c>
      <c r="N206" s="1">
        <f>VLOOKUP(USER_FEEDBACK[[#This Row],[User_ID]],USER_BEHA[],5,FALSE)</f>
        <v>13</v>
      </c>
      <c r="O206" s="1">
        <f>VLOOKUP(USER_FEEDBACK[[#This Row],[User_ID]],USER_BEHA[],6,FALSE)</f>
        <v>5</v>
      </c>
      <c r="P206" s="1">
        <f>VLOOKUP(USER_FEEDBACK[[#This Row],[User_ID]],USER_BEHA[],7,FALSE)</f>
        <v>29</v>
      </c>
    </row>
    <row r="207" spans="1:16" x14ac:dyDescent="0.2">
      <c r="A207" s="1">
        <v>206</v>
      </c>
      <c r="B207" s="1">
        <v>8853</v>
      </c>
      <c r="C207" s="2">
        <v>44776.04241898148</v>
      </c>
      <c r="D207" s="2" t="str">
        <f>TEXT(USER_FEEDBACK[[#This Row],[Timestamp]],"MMM")</f>
        <v>Aug</v>
      </c>
      <c r="E207" s="2" t="str">
        <f>TEXT(USER_FEEDBACK[[#This Row],[Timestamp]],"YYYY")</f>
        <v>2022</v>
      </c>
      <c r="F207" s="7">
        <v>1</v>
      </c>
      <c r="G207" s="1" t="s">
        <v>7</v>
      </c>
      <c r="H207" s="1" t="s">
        <v>16</v>
      </c>
      <c r="I207" s="1">
        <f>VLOOKUP(USER_FEEDBACK[[#This Row],[User_ID]],APP_ANALYTICS[],4,FALSE)</f>
        <v>4</v>
      </c>
      <c r="J207" s="12">
        <f>VLOOKUP(USER_FEEDBACK[[#This Row],[User_ID]],APP_ANALYTICS[],5,FALSE)</f>
        <v>0.54</v>
      </c>
      <c r="K207" s="1">
        <f>VLOOKUP(USER_FEEDBACK[[#This Row],[User_ID]],APP_ANALYTICS[],6,FALSE)</f>
        <v>0.56999999999999995</v>
      </c>
      <c r="L207" s="1">
        <f>VLOOKUP(USER_FEEDBACK[[#This Row],[User_ID]],APP_ANALYTICS[],7,FALSE)</f>
        <v>0.64</v>
      </c>
      <c r="M207" s="1">
        <f>VLOOKUP(USER_FEEDBACK[[#This Row],[User_ID]],USER_BEHA[],4,FALSE)</f>
        <v>307</v>
      </c>
      <c r="N207" s="1">
        <f>VLOOKUP(USER_FEEDBACK[[#This Row],[User_ID]],USER_BEHA[],5,FALSE)</f>
        <v>19</v>
      </c>
      <c r="O207" s="1">
        <f>VLOOKUP(USER_FEEDBACK[[#This Row],[User_ID]],USER_BEHA[],6,FALSE)</f>
        <v>1</v>
      </c>
      <c r="P207" s="1">
        <f>VLOOKUP(USER_FEEDBACK[[#This Row],[User_ID]],USER_BEHA[],7,FALSE)</f>
        <v>27</v>
      </c>
    </row>
    <row r="208" spans="1:16" x14ac:dyDescent="0.2">
      <c r="A208" s="1">
        <v>207</v>
      </c>
      <c r="B208" s="1">
        <v>5915</v>
      </c>
      <c r="C208" s="2">
        <v>44070.940879629627</v>
      </c>
      <c r="D208" s="2" t="str">
        <f>TEXT(USER_FEEDBACK[[#This Row],[Timestamp]],"MMM")</f>
        <v>Aug</v>
      </c>
      <c r="E208" s="2" t="str">
        <f>TEXT(USER_FEEDBACK[[#This Row],[Timestamp]],"YYYY")</f>
        <v>2020</v>
      </c>
      <c r="F208" s="7">
        <v>22</v>
      </c>
      <c r="G208" s="1" t="s">
        <v>7</v>
      </c>
      <c r="H208" s="1" t="s">
        <v>12</v>
      </c>
      <c r="I208" s="1">
        <f>VLOOKUP(USER_FEEDBACK[[#This Row],[User_ID]],APP_ANALYTICS[],4,FALSE)</f>
        <v>8</v>
      </c>
      <c r="J208" s="12">
        <f>VLOOKUP(USER_FEEDBACK[[#This Row],[User_ID]],APP_ANALYTICS[],5,FALSE)</f>
        <v>0.04</v>
      </c>
      <c r="K208" s="1">
        <f>VLOOKUP(USER_FEEDBACK[[#This Row],[User_ID]],APP_ANALYTICS[],6,FALSE)</f>
        <v>0.28999999999999998</v>
      </c>
      <c r="L208" s="1">
        <f>VLOOKUP(USER_FEEDBACK[[#This Row],[User_ID]],APP_ANALYTICS[],7,FALSE)</f>
        <v>0.02</v>
      </c>
      <c r="M208" s="1">
        <f>VLOOKUP(USER_FEEDBACK[[#This Row],[User_ID]],USER_BEHA[],4,FALSE)</f>
        <v>550</v>
      </c>
      <c r="N208" s="1">
        <f>VLOOKUP(USER_FEEDBACK[[#This Row],[User_ID]],USER_BEHA[],5,FALSE)</f>
        <v>16</v>
      </c>
      <c r="O208" s="1">
        <f>VLOOKUP(USER_FEEDBACK[[#This Row],[User_ID]],USER_BEHA[],6,FALSE)</f>
        <v>0</v>
      </c>
      <c r="P208" s="1">
        <f>VLOOKUP(USER_FEEDBACK[[#This Row],[User_ID]],USER_BEHA[],7,FALSE)</f>
        <v>74</v>
      </c>
    </row>
    <row r="209" spans="1:16" x14ac:dyDescent="0.2">
      <c r="A209" s="1">
        <v>208</v>
      </c>
      <c r="B209" s="1">
        <v>3101</v>
      </c>
      <c r="C209" s="2">
        <v>44954.380578703705</v>
      </c>
      <c r="D209" s="2" t="str">
        <f>TEXT(USER_FEEDBACK[[#This Row],[Timestamp]],"MMM")</f>
        <v>Jan</v>
      </c>
      <c r="E209" s="2" t="str">
        <f>TEXT(USER_FEEDBACK[[#This Row],[Timestamp]],"YYYY")</f>
        <v>2023</v>
      </c>
      <c r="F209" s="7">
        <v>9</v>
      </c>
      <c r="G209" s="1" t="s">
        <v>7</v>
      </c>
      <c r="H209" s="1" t="s">
        <v>13</v>
      </c>
      <c r="I209" s="1">
        <f>VLOOKUP(USER_FEEDBACK[[#This Row],[User_ID]],APP_ANALYTICS[],4,FALSE)</f>
        <v>10</v>
      </c>
      <c r="J209" s="12">
        <f>VLOOKUP(USER_FEEDBACK[[#This Row],[User_ID]],APP_ANALYTICS[],5,FALSE)</f>
        <v>0.65</v>
      </c>
      <c r="K209" s="1">
        <f>VLOOKUP(USER_FEEDBACK[[#This Row],[User_ID]],APP_ANALYTICS[],6,FALSE)</f>
        <v>0.71</v>
      </c>
      <c r="L209" s="1">
        <f>VLOOKUP(USER_FEEDBACK[[#This Row],[User_ID]],APP_ANALYTICS[],7,FALSE)</f>
        <v>0.4</v>
      </c>
      <c r="M209" s="1">
        <f>VLOOKUP(USER_FEEDBACK[[#This Row],[User_ID]],USER_BEHA[],4,FALSE)</f>
        <v>1686</v>
      </c>
      <c r="N209" s="1">
        <f>VLOOKUP(USER_FEEDBACK[[#This Row],[User_ID]],USER_BEHA[],5,FALSE)</f>
        <v>15</v>
      </c>
      <c r="O209" s="1">
        <f>VLOOKUP(USER_FEEDBACK[[#This Row],[User_ID]],USER_BEHA[],6,FALSE)</f>
        <v>1</v>
      </c>
      <c r="P209" s="1">
        <f>VLOOKUP(USER_FEEDBACK[[#This Row],[User_ID]],USER_BEHA[],7,FALSE)</f>
        <v>15</v>
      </c>
    </row>
    <row r="210" spans="1:16" x14ac:dyDescent="0.2">
      <c r="A210" s="1">
        <v>209</v>
      </c>
      <c r="B210" s="1">
        <v>5754</v>
      </c>
      <c r="C210" s="2">
        <v>44077.776273148149</v>
      </c>
      <c r="D210" s="2" t="str">
        <f>TEXT(USER_FEEDBACK[[#This Row],[Timestamp]],"MMM")</f>
        <v>Sep</v>
      </c>
      <c r="E210" s="2" t="str">
        <f>TEXT(USER_FEEDBACK[[#This Row],[Timestamp]],"YYYY")</f>
        <v>2020</v>
      </c>
      <c r="F210" s="7">
        <v>18</v>
      </c>
      <c r="G210" s="1" t="s">
        <v>9</v>
      </c>
      <c r="H210" s="1" t="s">
        <v>12</v>
      </c>
      <c r="I210" s="1">
        <f>VLOOKUP(USER_FEEDBACK[[#This Row],[User_ID]],APP_ANALYTICS[],4,FALSE)</f>
        <v>1</v>
      </c>
      <c r="J210" s="12">
        <f>VLOOKUP(USER_FEEDBACK[[#This Row],[User_ID]],APP_ANALYTICS[],5,FALSE)</f>
        <v>0.44</v>
      </c>
      <c r="K210" s="1">
        <f>VLOOKUP(USER_FEEDBACK[[#This Row],[User_ID]],APP_ANALYTICS[],6,FALSE)</f>
        <v>0.32</v>
      </c>
      <c r="L210" s="1">
        <f>VLOOKUP(USER_FEEDBACK[[#This Row],[User_ID]],APP_ANALYTICS[],7,FALSE)</f>
        <v>0.88</v>
      </c>
      <c r="M210" s="1">
        <f>VLOOKUP(USER_FEEDBACK[[#This Row],[User_ID]],USER_BEHA[],4,FALSE)</f>
        <v>630</v>
      </c>
      <c r="N210" s="1">
        <f>VLOOKUP(USER_FEEDBACK[[#This Row],[User_ID]],USER_BEHA[],5,FALSE)</f>
        <v>9</v>
      </c>
      <c r="O210" s="1">
        <f>VLOOKUP(USER_FEEDBACK[[#This Row],[User_ID]],USER_BEHA[],6,FALSE)</f>
        <v>3</v>
      </c>
      <c r="P210" s="1">
        <f>VLOOKUP(USER_FEEDBACK[[#This Row],[User_ID]],USER_BEHA[],7,FALSE)</f>
        <v>9</v>
      </c>
    </row>
    <row r="211" spans="1:16" x14ac:dyDescent="0.2">
      <c r="A211" s="1">
        <v>210</v>
      </c>
      <c r="B211" s="1">
        <v>6010</v>
      </c>
      <c r="C211" s="2">
        <v>44063.810532407406</v>
      </c>
      <c r="D211" s="2" t="str">
        <f>TEXT(USER_FEEDBACK[[#This Row],[Timestamp]],"MMM")</f>
        <v>Aug</v>
      </c>
      <c r="E211" s="2" t="str">
        <f>TEXT(USER_FEEDBACK[[#This Row],[Timestamp]],"YYYY")</f>
        <v>2020</v>
      </c>
      <c r="F211" s="7">
        <v>19</v>
      </c>
      <c r="G211" s="1" t="s">
        <v>7</v>
      </c>
      <c r="H211" s="1" t="s">
        <v>12</v>
      </c>
      <c r="I211" s="1">
        <f>VLOOKUP(USER_FEEDBACK[[#This Row],[User_ID]],APP_ANALYTICS[],4,FALSE)</f>
        <v>9</v>
      </c>
      <c r="J211" s="12">
        <f>VLOOKUP(USER_FEEDBACK[[#This Row],[User_ID]],APP_ANALYTICS[],5,FALSE)</f>
        <v>0.79</v>
      </c>
      <c r="K211" s="1">
        <f>VLOOKUP(USER_FEEDBACK[[#This Row],[User_ID]],APP_ANALYTICS[],6,FALSE)</f>
        <v>0.68</v>
      </c>
      <c r="L211" s="1">
        <f>VLOOKUP(USER_FEEDBACK[[#This Row],[User_ID]],APP_ANALYTICS[],7,FALSE)</f>
        <v>0.3</v>
      </c>
      <c r="M211" s="1">
        <f>VLOOKUP(USER_FEEDBACK[[#This Row],[User_ID]],USER_BEHA[],4,FALSE)</f>
        <v>353</v>
      </c>
      <c r="N211" s="1">
        <f>VLOOKUP(USER_FEEDBACK[[#This Row],[User_ID]],USER_BEHA[],5,FALSE)</f>
        <v>13</v>
      </c>
      <c r="O211" s="1">
        <f>VLOOKUP(USER_FEEDBACK[[#This Row],[User_ID]],USER_BEHA[],6,FALSE)</f>
        <v>0</v>
      </c>
      <c r="P211" s="1">
        <f>VLOOKUP(USER_FEEDBACK[[#This Row],[User_ID]],USER_BEHA[],7,FALSE)</f>
        <v>88</v>
      </c>
    </row>
    <row r="212" spans="1:16" x14ac:dyDescent="0.2">
      <c r="A212" s="1">
        <v>211</v>
      </c>
      <c r="B212" s="1">
        <v>4590</v>
      </c>
      <c r="C212" s="2">
        <v>44969.534456018519</v>
      </c>
      <c r="D212" s="2" t="str">
        <f>TEXT(USER_FEEDBACK[[#This Row],[Timestamp]],"MMM")</f>
        <v>Feb</v>
      </c>
      <c r="E212" s="2" t="str">
        <f>TEXT(USER_FEEDBACK[[#This Row],[Timestamp]],"YYYY")</f>
        <v>2023</v>
      </c>
      <c r="F212" s="7">
        <v>12</v>
      </c>
      <c r="G212" s="1" t="s">
        <v>9</v>
      </c>
      <c r="H212" s="1" t="s">
        <v>16</v>
      </c>
      <c r="I212" s="1">
        <f>VLOOKUP(USER_FEEDBACK[[#This Row],[User_ID]],APP_ANALYTICS[],4,FALSE)</f>
        <v>10</v>
      </c>
      <c r="J212" s="12">
        <f>VLOOKUP(USER_FEEDBACK[[#This Row],[User_ID]],APP_ANALYTICS[],5,FALSE)</f>
        <v>0.64</v>
      </c>
      <c r="K212" s="1">
        <f>VLOOKUP(USER_FEEDBACK[[#This Row],[User_ID]],APP_ANALYTICS[],6,FALSE)</f>
        <v>0.38</v>
      </c>
      <c r="L212" s="1">
        <f>VLOOKUP(USER_FEEDBACK[[#This Row],[User_ID]],APP_ANALYTICS[],7,FALSE)</f>
        <v>0.62</v>
      </c>
      <c r="M212" s="1">
        <f>VLOOKUP(USER_FEEDBACK[[#This Row],[User_ID]],USER_BEHA[],4,FALSE)</f>
        <v>1497</v>
      </c>
      <c r="N212" s="1">
        <f>VLOOKUP(USER_FEEDBACK[[#This Row],[User_ID]],USER_BEHA[],5,FALSE)</f>
        <v>1</v>
      </c>
      <c r="O212" s="1">
        <f>VLOOKUP(USER_FEEDBACK[[#This Row],[User_ID]],USER_BEHA[],6,FALSE)</f>
        <v>5</v>
      </c>
      <c r="P212" s="1">
        <f>VLOOKUP(USER_FEEDBACK[[#This Row],[User_ID]],USER_BEHA[],7,FALSE)</f>
        <v>55</v>
      </c>
    </row>
    <row r="213" spans="1:16" x14ac:dyDescent="0.2">
      <c r="A213" s="1">
        <v>212</v>
      </c>
      <c r="B213" s="1">
        <v>8352</v>
      </c>
      <c r="C213" s="2">
        <v>44078.584953703707</v>
      </c>
      <c r="D213" s="2" t="str">
        <f>TEXT(USER_FEEDBACK[[#This Row],[Timestamp]],"MMM")</f>
        <v>Sep</v>
      </c>
      <c r="E213" s="2" t="str">
        <f>TEXT(USER_FEEDBACK[[#This Row],[Timestamp]],"YYYY")</f>
        <v>2020</v>
      </c>
      <c r="F213" s="7">
        <v>14</v>
      </c>
      <c r="G213" s="1" t="s">
        <v>5</v>
      </c>
      <c r="H213" s="1" t="s">
        <v>17</v>
      </c>
      <c r="I213" s="1">
        <f>VLOOKUP(USER_FEEDBACK[[#This Row],[User_ID]],APP_ANALYTICS[],4,FALSE)</f>
        <v>4</v>
      </c>
      <c r="J213" s="12">
        <f>VLOOKUP(USER_FEEDBACK[[#This Row],[User_ID]],APP_ANALYTICS[],5,FALSE)</f>
        <v>0.03</v>
      </c>
      <c r="K213" s="1">
        <f>VLOOKUP(USER_FEEDBACK[[#This Row],[User_ID]],APP_ANALYTICS[],6,FALSE)</f>
        <v>0.59</v>
      </c>
      <c r="L213" s="1">
        <f>VLOOKUP(USER_FEEDBACK[[#This Row],[User_ID]],APP_ANALYTICS[],7,FALSE)</f>
        <v>0.54</v>
      </c>
      <c r="M213" s="1">
        <f>VLOOKUP(USER_FEEDBACK[[#This Row],[User_ID]],USER_BEHA[],4,FALSE)</f>
        <v>1472</v>
      </c>
      <c r="N213" s="1">
        <f>VLOOKUP(USER_FEEDBACK[[#This Row],[User_ID]],USER_BEHA[],5,FALSE)</f>
        <v>14</v>
      </c>
      <c r="O213" s="1">
        <f>VLOOKUP(USER_FEEDBACK[[#This Row],[User_ID]],USER_BEHA[],6,FALSE)</f>
        <v>1</v>
      </c>
      <c r="P213" s="1">
        <f>VLOOKUP(USER_FEEDBACK[[#This Row],[User_ID]],USER_BEHA[],7,FALSE)</f>
        <v>90</v>
      </c>
    </row>
    <row r="214" spans="1:16" x14ac:dyDescent="0.2">
      <c r="A214" s="1">
        <v>213</v>
      </c>
      <c r="B214" s="1">
        <v>5596</v>
      </c>
      <c r="C214" s="2">
        <v>44600.687569444446</v>
      </c>
      <c r="D214" s="2" t="str">
        <f>TEXT(USER_FEEDBACK[[#This Row],[Timestamp]],"MMM")</f>
        <v>Feb</v>
      </c>
      <c r="E214" s="2" t="str">
        <f>TEXT(USER_FEEDBACK[[#This Row],[Timestamp]],"YYYY")</f>
        <v>2022</v>
      </c>
      <c r="F214" s="7">
        <v>16</v>
      </c>
      <c r="G214" s="1" t="s">
        <v>9</v>
      </c>
      <c r="H214" s="1" t="s">
        <v>16</v>
      </c>
      <c r="I214" s="1">
        <f>VLOOKUP(USER_FEEDBACK[[#This Row],[User_ID]],APP_ANALYTICS[],4,FALSE)</f>
        <v>8</v>
      </c>
      <c r="J214" s="12">
        <f>VLOOKUP(USER_FEEDBACK[[#This Row],[User_ID]],APP_ANALYTICS[],5,FALSE)</f>
        <v>0.72</v>
      </c>
      <c r="K214" s="1">
        <f>VLOOKUP(USER_FEEDBACK[[#This Row],[User_ID]],APP_ANALYTICS[],6,FALSE)</f>
        <v>0.32</v>
      </c>
      <c r="L214" s="1">
        <f>VLOOKUP(USER_FEEDBACK[[#This Row],[User_ID]],APP_ANALYTICS[],7,FALSE)</f>
        <v>0.8</v>
      </c>
      <c r="M214" s="1">
        <f>VLOOKUP(USER_FEEDBACK[[#This Row],[User_ID]],USER_BEHA[],4,FALSE)</f>
        <v>1346</v>
      </c>
      <c r="N214" s="1">
        <f>VLOOKUP(USER_FEEDBACK[[#This Row],[User_ID]],USER_BEHA[],5,FALSE)</f>
        <v>9</v>
      </c>
      <c r="O214" s="1">
        <f>VLOOKUP(USER_FEEDBACK[[#This Row],[User_ID]],USER_BEHA[],6,FALSE)</f>
        <v>5</v>
      </c>
      <c r="P214" s="1">
        <f>VLOOKUP(USER_FEEDBACK[[#This Row],[User_ID]],USER_BEHA[],7,FALSE)</f>
        <v>58</v>
      </c>
    </row>
    <row r="215" spans="1:16" x14ac:dyDescent="0.2">
      <c r="A215" s="1">
        <v>214</v>
      </c>
      <c r="B215" s="1">
        <v>8539</v>
      </c>
      <c r="C215" s="2">
        <v>45116.723263888889</v>
      </c>
      <c r="D215" s="2" t="str">
        <f>TEXT(USER_FEEDBACK[[#This Row],[Timestamp]],"MMM")</f>
        <v>Jul</v>
      </c>
      <c r="E215" s="2" t="str">
        <f>TEXT(USER_FEEDBACK[[#This Row],[Timestamp]],"YYYY")</f>
        <v>2023</v>
      </c>
      <c r="F215" s="7">
        <v>17</v>
      </c>
      <c r="G215" s="1" t="s">
        <v>5</v>
      </c>
      <c r="H215" s="1" t="s">
        <v>16</v>
      </c>
      <c r="I215" s="1">
        <f>VLOOKUP(USER_FEEDBACK[[#This Row],[User_ID]],APP_ANALYTICS[],4,FALSE)</f>
        <v>1</v>
      </c>
      <c r="J215" s="12">
        <f>VLOOKUP(USER_FEEDBACK[[#This Row],[User_ID]],APP_ANALYTICS[],5,FALSE)</f>
        <v>0.98</v>
      </c>
      <c r="K215" s="1">
        <f>VLOOKUP(USER_FEEDBACK[[#This Row],[User_ID]],APP_ANALYTICS[],6,FALSE)</f>
        <v>0.15</v>
      </c>
      <c r="L215" s="1">
        <f>VLOOKUP(USER_FEEDBACK[[#This Row],[User_ID]],APP_ANALYTICS[],7,FALSE)</f>
        <v>0.01</v>
      </c>
      <c r="M215" s="1">
        <f>VLOOKUP(USER_FEEDBACK[[#This Row],[User_ID]],USER_BEHA[],4,FALSE)</f>
        <v>1048</v>
      </c>
      <c r="N215" s="1">
        <f>VLOOKUP(USER_FEEDBACK[[#This Row],[User_ID]],USER_BEHA[],5,FALSE)</f>
        <v>11</v>
      </c>
      <c r="O215" s="1">
        <f>VLOOKUP(USER_FEEDBACK[[#This Row],[User_ID]],USER_BEHA[],6,FALSE)</f>
        <v>0</v>
      </c>
      <c r="P215" s="1">
        <f>VLOOKUP(USER_FEEDBACK[[#This Row],[User_ID]],USER_BEHA[],7,FALSE)</f>
        <v>35</v>
      </c>
    </row>
    <row r="216" spans="1:16" x14ac:dyDescent="0.2">
      <c r="A216" s="1">
        <v>215</v>
      </c>
      <c r="B216" s="1">
        <v>4189</v>
      </c>
      <c r="C216" s="2">
        <v>45068.115439814814</v>
      </c>
      <c r="D216" s="2" t="str">
        <f>TEXT(USER_FEEDBACK[[#This Row],[Timestamp]],"MMM")</f>
        <v>May</v>
      </c>
      <c r="E216" s="2" t="str">
        <f>TEXT(USER_FEEDBACK[[#This Row],[Timestamp]],"YYYY")</f>
        <v>2023</v>
      </c>
      <c r="F216" s="7">
        <v>2</v>
      </c>
      <c r="G216" s="1" t="s">
        <v>7</v>
      </c>
      <c r="H216" s="1" t="s">
        <v>11</v>
      </c>
      <c r="I216" s="1">
        <f>VLOOKUP(USER_FEEDBACK[[#This Row],[User_ID]],APP_ANALYTICS[],4,FALSE)</f>
        <v>1</v>
      </c>
      <c r="J216" s="12">
        <f>VLOOKUP(USER_FEEDBACK[[#This Row],[User_ID]],APP_ANALYTICS[],5,FALSE)</f>
        <v>0.72</v>
      </c>
      <c r="K216" s="1">
        <f>VLOOKUP(USER_FEEDBACK[[#This Row],[User_ID]],APP_ANALYTICS[],6,FALSE)</f>
        <v>0.43</v>
      </c>
      <c r="L216" s="1">
        <f>VLOOKUP(USER_FEEDBACK[[#This Row],[User_ID]],APP_ANALYTICS[],7,FALSE)</f>
        <v>0.91</v>
      </c>
      <c r="M216" s="1">
        <f>VLOOKUP(USER_FEEDBACK[[#This Row],[User_ID]],USER_BEHA[],4,FALSE)</f>
        <v>1764</v>
      </c>
      <c r="N216" s="1">
        <f>VLOOKUP(USER_FEEDBACK[[#This Row],[User_ID]],USER_BEHA[],5,FALSE)</f>
        <v>16</v>
      </c>
      <c r="O216" s="1">
        <f>VLOOKUP(USER_FEEDBACK[[#This Row],[User_ID]],USER_BEHA[],6,FALSE)</f>
        <v>3</v>
      </c>
      <c r="P216" s="1">
        <f>VLOOKUP(USER_FEEDBACK[[#This Row],[User_ID]],USER_BEHA[],7,FALSE)</f>
        <v>94</v>
      </c>
    </row>
    <row r="217" spans="1:16" x14ac:dyDescent="0.2">
      <c r="A217" s="1">
        <v>216</v>
      </c>
      <c r="B217" s="1">
        <v>2341</v>
      </c>
      <c r="C217" s="2">
        <v>44399.263344907406</v>
      </c>
      <c r="D217" s="2" t="str">
        <f>TEXT(USER_FEEDBACK[[#This Row],[Timestamp]],"MMM")</f>
        <v>Jul</v>
      </c>
      <c r="E217" s="2" t="str">
        <f>TEXT(USER_FEEDBACK[[#This Row],[Timestamp]],"YYYY")</f>
        <v>2021</v>
      </c>
      <c r="F217" s="7">
        <v>6</v>
      </c>
      <c r="G217" s="1" t="s">
        <v>7</v>
      </c>
      <c r="H217" s="1" t="s">
        <v>12</v>
      </c>
      <c r="I217" s="1">
        <f>VLOOKUP(USER_FEEDBACK[[#This Row],[User_ID]],APP_ANALYTICS[],4,FALSE)</f>
        <v>7</v>
      </c>
      <c r="J217" s="12">
        <f>VLOOKUP(USER_FEEDBACK[[#This Row],[User_ID]],APP_ANALYTICS[],5,FALSE)</f>
        <v>0.09</v>
      </c>
      <c r="K217" s="1">
        <f>VLOOKUP(USER_FEEDBACK[[#This Row],[User_ID]],APP_ANALYTICS[],6,FALSE)</f>
        <v>0.86</v>
      </c>
      <c r="L217" s="1">
        <f>VLOOKUP(USER_FEEDBACK[[#This Row],[User_ID]],APP_ANALYTICS[],7,FALSE)</f>
        <v>0.39</v>
      </c>
      <c r="M217" s="1">
        <f>VLOOKUP(USER_FEEDBACK[[#This Row],[User_ID]],USER_BEHA[],4,FALSE)</f>
        <v>485</v>
      </c>
      <c r="N217" s="1">
        <f>VLOOKUP(USER_FEEDBACK[[#This Row],[User_ID]],USER_BEHA[],5,FALSE)</f>
        <v>4</v>
      </c>
      <c r="O217" s="1">
        <f>VLOOKUP(USER_FEEDBACK[[#This Row],[User_ID]],USER_BEHA[],6,FALSE)</f>
        <v>1</v>
      </c>
      <c r="P217" s="1">
        <f>VLOOKUP(USER_FEEDBACK[[#This Row],[User_ID]],USER_BEHA[],7,FALSE)</f>
        <v>75</v>
      </c>
    </row>
    <row r="218" spans="1:16" x14ac:dyDescent="0.2">
      <c r="A218" s="1">
        <v>217</v>
      </c>
      <c r="B218" s="1">
        <v>7956</v>
      </c>
      <c r="C218" s="2">
        <v>45071.763958333337</v>
      </c>
      <c r="D218" s="2" t="str">
        <f>TEXT(USER_FEEDBACK[[#This Row],[Timestamp]],"MMM")</f>
        <v>May</v>
      </c>
      <c r="E218" s="2" t="str">
        <f>TEXT(USER_FEEDBACK[[#This Row],[Timestamp]],"YYYY")</f>
        <v>2023</v>
      </c>
      <c r="F218" s="7">
        <v>18</v>
      </c>
      <c r="G218" s="1" t="s">
        <v>7</v>
      </c>
      <c r="H218" s="1" t="s">
        <v>16</v>
      </c>
      <c r="I218" s="1">
        <f>VLOOKUP(USER_FEEDBACK[[#This Row],[User_ID]],APP_ANALYTICS[],4,FALSE)</f>
        <v>4</v>
      </c>
      <c r="J218" s="12">
        <f>VLOOKUP(USER_FEEDBACK[[#This Row],[User_ID]],APP_ANALYTICS[],5,FALSE)</f>
        <v>0.52</v>
      </c>
      <c r="K218" s="1">
        <f>VLOOKUP(USER_FEEDBACK[[#This Row],[User_ID]],APP_ANALYTICS[],6,FALSE)</f>
        <v>0.47</v>
      </c>
      <c r="L218" s="1">
        <f>VLOOKUP(USER_FEEDBACK[[#This Row],[User_ID]],APP_ANALYTICS[],7,FALSE)</f>
        <v>0.1</v>
      </c>
      <c r="M218" s="1">
        <f>VLOOKUP(USER_FEEDBACK[[#This Row],[User_ID]],USER_BEHA[],4,FALSE)</f>
        <v>1218</v>
      </c>
      <c r="N218" s="1">
        <f>VLOOKUP(USER_FEEDBACK[[#This Row],[User_ID]],USER_BEHA[],5,FALSE)</f>
        <v>2</v>
      </c>
      <c r="O218" s="1">
        <f>VLOOKUP(USER_FEEDBACK[[#This Row],[User_ID]],USER_BEHA[],6,FALSE)</f>
        <v>0</v>
      </c>
      <c r="P218" s="1">
        <f>VLOOKUP(USER_FEEDBACK[[#This Row],[User_ID]],USER_BEHA[],7,FALSE)</f>
        <v>38</v>
      </c>
    </row>
    <row r="219" spans="1:16" x14ac:dyDescent="0.2">
      <c r="A219" s="1">
        <v>218</v>
      </c>
      <c r="B219" s="1">
        <v>3056</v>
      </c>
      <c r="C219" s="2">
        <v>44319.609861111108</v>
      </c>
      <c r="D219" s="2" t="str">
        <f>TEXT(USER_FEEDBACK[[#This Row],[Timestamp]],"MMM")</f>
        <v>May</v>
      </c>
      <c r="E219" s="2" t="str">
        <f>TEXT(USER_FEEDBACK[[#This Row],[Timestamp]],"YYYY")</f>
        <v>2021</v>
      </c>
      <c r="F219" s="7">
        <v>14</v>
      </c>
      <c r="G219" s="1" t="s">
        <v>9</v>
      </c>
      <c r="H219" s="1" t="s">
        <v>17</v>
      </c>
      <c r="I219" s="1">
        <f>VLOOKUP(USER_FEEDBACK[[#This Row],[User_ID]],APP_ANALYTICS[],4,FALSE)</f>
        <v>3</v>
      </c>
      <c r="J219" s="12">
        <f>VLOOKUP(USER_FEEDBACK[[#This Row],[User_ID]],APP_ANALYTICS[],5,FALSE)</f>
        <v>0.74</v>
      </c>
      <c r="K219" s="1">
        <f>VLOOKUP(USER_FEEDBACK[[#This Row],[User_ID]],APP_ANALYTICS[],6,FALSE)</f>
        <v>0.5</v>
      </c>
      <c r="L219" s="1">
        <f>VLOOKUP(USER_FEEDBACK[[#This Row],[User_ID]],APP_ANALYTICS[],7,FALSE)</f>
        <v>0.96</v>
      </c>
      <c r="M219" s="1">
        <f>VLOOKUP(USER_FEEDBACK[[#This Row],[User_ID]],USER_BEHA[],4,FALSE)</f>
        <v>711</v>
      </c>
      <c r="N219" s="1">
        <f>VLOOKUP(USER_FEEDBACK[[#This Row],[User_ID]],USER_BEHA[],5,FALSE)</f>
        <v>19</v>
      </c>
      <c r="O219" s="1">
        <f>VLOOKUP(USER_FEEDBACK[[#This Row],[User_ID]],USER_BEHA[],6,FALSE)</f>
        <v>0</v>
      </c>
      <c r="P219" s="1">
        <f>VLOOKUP(USER_FEEDBACK[[#This Row],[User_ID]],USER_BEHA[],7,FALSE)</f>
        <v>29</v>
      </c>
    </row>
    <row r="220" spans="1:16" x14ac:dyDescent="0.2">
      <c r="A220" s="1">
        <v>219</v>
      </c>
      <c r="B220" s="1">
        <v>2989</v>
      </c>
      <c r="C220" s="2">
        <v>44045.638495370367</v>
      </c>
      <c r="D220" s="2" t="str">
        <f>TEXT(USER_FEEDBACK[[#This Row],[Timestamp]],"MMM")</f>
        <v>Aug</v>
      </c>
      <c r="E220" s="2" t="str">
        <f>TEXT(USER_FEEDBACK[[#This Row],[Timestamp]],"YYYY")</f>
        <v>2020</v>
      </c>
      <c r="F220" s="7">
        <v>15</v>
      </c>
      <c r="G220" s="1" t="s">
        <v>5</v>
      </c>
      <c r="H220" s="1" t="s">
        <v>14</v>
      </c>
      <c r="I220" s="1">
        <f>VLOOKUP(USER_FEEDBACK[[#This Row],[User_ID]],APP_ANALYTICS[],4,FALSE)</f>
        <v>9</v>
      </c>
      <c r="J220" s="12">
        <f>VLOOKUP(USER_FEEDBACK[[#This Row],[User_ID]],APP_ANALYTICS[],5,FALSE)</f>
        <v>0.26</v>
      </c>
      <c r="K220" s="1">
        <f>VLOOKUP(USER_FEEDBACK[[#This Row],[User_ID]],APP_ANALYTICS[],6,FALSE)</f>
        <v>0.19</v>
      </c>
      <c r="L220" s="1">
        <f>VLOOKUP(USER_FEEDBACK[[#This Row],[User_ID]],APP_ANALYTICS[],7,FALSE)</f>
        <v>0.01</v>
      </c>
      <c r="M220" s="1">
        <f>VLOOKUP(USER_FEEDBACK[[#This Row],[User_ID]],USER_BEHA[],4,FALSE)</f>
        <v>1052</v>
      </c>
      <c r="N220" s="1">
        <f>VLOOKUP(USER_FEEDBACK[[#This Row],[User_ID]],USER_BEHA[],5,FALSE)</f>
        <v>13</v>
      </c>
      <c r="O220" s="1">
        <f>VLOOKUP(USER_FEEDBACK[[#This Row],[User_ID]],USER_BEHA[],6,FALSE)</f>
        <v>5</v>
      </c>
      <c r="P220" s="1">
        <f>VLOOKUP(USER_FEEDBACK[[#This Row],[User_ID]],USER_BEHA[],7,FALSE)</f>
        <v>73</v>
      </c>
    </row>
    <row r="221" spans="1:16" x14ac:dyDescent="0.2">
      <c r="A221" s="1">
        <v>220</v>
      </c>
      <c r="B221" s="1">
        <v>4213</v>
      </c>
      <c r="C221" s="2">
        <v>43958.556921296295</v>
      </c>
      <c r="D221" s="2" t="str">
        <f>TEXT(USER_FEEDBACK[[#This Row],[Timestamp]],"MMM")</f>
        <v>May</v>
      </c>
      <c r="E221" s="2" t="str">
        <f>TEXT(USER_FEEDBACK[[#This Row],[Timestamp]],"YYYY")</f>
        <v>2020</v>
      </c>
      <c r="F221" s="7">
        <v>13</v>
      </c>
      <c r="G221" s="1" t="s">
        <v>5</v>
      </c>
      <c r="H221" s="1" t="s">
        <v>15</v>
      </c>
      <c r="I221" s="1">
        <f>VLOOKUP(USER_FEEDBACK[[#This Row],[User_ID]],APP_ANALYTICS[],4,FALSE)</f>
        <v>5</v>
      </c>
      <c r="J221" s="12">
        <f>VLOOKUP(USER_FEEDBACK[[#This Row],[User_ID]],APP_ANALYTICS[],5,FALSE)</f>
        <v>0.65</v>
      </c>
      <c r="K221" s="1">
        <f>VLOOKUP(USER_FEEDBACK[[#This Row],[User_ID]],APP_ANALYTICS[],6,FALSE)</f>
        <v>0.33</v>
      </c>
      <c r="L221" s="1">
        <f>VLOOKUP(USER_FEEDBACK[[#This Row],[User_ID]],APP_ANALYTICS[],7,FALSE)</f>
        <v>0.99</v>
      </c>
      <c r="M221" s="1">
        <f>VLOOKUP(USER_FEEDBACK[[#This Row],[User_ID]],USER_BEHA[],4,FALSE)</f>
        <v>188</v>
      </c>
      <c r="N221" s="1">
        <f>VLOOKUP(USER_FEEDBACK[[#This Row],[User_ID]],USER_BEHA[],5,FALSE)</f>
        <v>6</v>
      </c>
      <c r="O221" s="1">
        <f>VLOOKUP(USER_FEEDBACK[[#This Row],[User_ID]],USER_BEHA[],6,FALSE)</f>
        <v>3</v>
      </c>
      <c r="P221" s="1">
        <f>VLOOKUP(USER_FEEDBACK[[#This Row],[User_ID]],USER_BEHA[],7,FALSE)</f>
        <v>72</v>
      </c>
    </row>
    <row r="222" spans="1:16" x14ac:dyDescent="0.2">
      <c r="A222" s="1">
        <v>221</v>
      </c>
      <c r="B222" s="1">
        <v>7845</v>
      </c>
      <c r="C222" s="2">
        <v>44693.832384259258</v>
      </c>
      <c r="D222" s="2" t="str">
        <f>TEXT(USER_FEEDBACK[[#This Row],[Timestamp]],"MMM")</f>
        <v>May</v>
      </c>
      <c r="E222" s="2" t="str">
        <f>TEXT(USER_FEEDBACK[[#This Row],[Timestamp]],"YYYY")</f>
        <v>2022</v>
      </c>
      <c r="F222" s="7">
        <v>19</v>
      </c>
      <c r="G222" s="1" t="s">
        <v>9</v>
      </c>
      <c r="H222" s="1" t="s">
        <v>8</v>
      </c>
      <c r="I222" s="1">
        <f>VLOOKUP(USER_FEEDBACK[[#This Row],[User_ID]],APP_ANALYTICS[],4,FALSE)</f>
        <v>8</v>
      </c>
      <c r="J222" s="12">
        <f>VLOOKUP(USER_FEEDBACK[[#This Row],[User_ID]],APP_ANALYTICS[],5,FALSE)</f>
        <v>7.0000000000000007E-2</v>
      </c>
      <c r="K222" s="1">
        <f>VLOOKUP(USER_FEEDBACK[[#This Row],[User_ID]],APP_ANALYTICS[],6,FALSE)</f>
        <v>0.23</v>
      </c>
      <c r="L222" s="1">
        <f>VLOOKUP(USER_FEEDBACK[[#This Row],[User_ID]],APP_ANALYTICS[],7,FALSE)</f>
        <v>0.28999999999999998</v>
      </c>
      <c r="M222" s="1">
        <f>VLOOKUP(USER_FEEDBACK[[#This Row],[User_ID]],USER_BEHA[],4,FALSE)</f>
        <v>444</v>
      </c>
      <c r="N222" s="1">
        <f>VLOOKUP(USER_FEEDBACK[[#This Row],[User_ID]],USER_BEHA[],5,FALSE)</f>
        <v>7</v>
      </c>
      <c r="O222" s="1">
        <f>VLOOKUP(USER_FEEDBACK[[#This Row],[User_ID]],USER_BEHA[],6,FALSE)</f>
        <v>5</v>
      </c>
      <c r="P222" s="1">
        <f>VLOOKUP(USER_FEEDBACK[[#This Row],[User_ID]],USER_BEHA[],7,FALSE)</f>
        <v>3</v>
      </c>
    </row>
    <row r="223" spans="1:16" x14ac:dyDescent="0.2">
      <c r="A223" s="1">
        <v>222</v>
      </c>
      <c r="B223" s="1">
        <v>6647</v>
      </c>
      <c r="C223" s="2">
        <v>45066.09814814815</v>
      </c>
      <c r="D223" s="2" t="str">
        <f>TEXT(USER_FEEDBACK[[#This Row],[Timestamp]],"MMM")</f>
        <v>May</v>
      </c>
      <c r="E223" s="2" t="str">
        <f>TEXT(USER_FEEDBACK[[#This Row],[Timestamp]],"YYYY")</f>
        <v>2023</v>
      </c>
      <c r="F223" s="7">
        <v>2</v>
      </c>
      <c r="G223" s="1" t="s">
        <v>5</v>
      </c>
      <c r="H223" s="1" t="s">
        <v>11</v>
      </c>
      <c r="I223" s="1">
        <f>VLOOKUP(USER_FEEDBACK[[#This Row],[User_ID]],APP_ANALYTICS[],4,FALSE)</f>
        <v>10</v>
      </c>
      <c r="J223" s="12">
        <f>VLOOKUP(USER_FEEDBACK[[#This Row],[User_ID]],APP_ANALYTICS[],5,FALSE)</f>
        <v>0.46</v>
      </c>
      <c r="K223" s="1">
        <f>VLOOKUP(USER_FEEDBACK[[#This Row],[User_ID]],APP_ANALYTICS[],6,FALSE)</f>
        <v>0.67</v>
      </c>
      <c r="L223" s="1">
        <f>VLOOKUP(USER_FEEDBACK[[#This Row],[User_ID]],APP_ANALYTICS[],7,FALSE)</f>
        <v>0.5</v>
      </c>
      <c r="M223" s="1">
        <f>VLOOKUP(USER_FEEDBACK[[#This Row],[User_ID]],USER_BEHA[],4,FALSE)</f>
        <v>1123</v>
      </c>
      <c r="N223" s="1">
        <f>VLOOKUP(USER_FEEDBACK[[#This Row],[User_ID]],USER_BEHA[],5,FALSE)</f>
        <v>10</v>
      </c>
      <c r="O223" s="1">
        <f>VLOOKUP(USER_FEEDBACK[[#This Row],[User_ID]],USER_BEHA[],6,FALSE)</f>
        <v>4</v>
      </c>
      <c r="P223" s="1">
        <f>VLOOKUP(USER_FEEDBACK[[#This Row],[User_ID]],USER_BEHA[],7,FALSE)</f>
        <v>99</v>
      </c>
    </row>
    <row r="224" spans="1:16" x14ac:dyDescent="0.2">
      <c r="A224" s="1">
        <v>223</v>
      </c>
      <c r="B224" s="1">
        <v>6761</v>
      </c>
      <c r="C224" s="2">
        <v>44410.964108796295</v>
      </c>
      <c r="D224" s="2" t="str">
        <f>TEXT(USER_FEEDBACK[[#This Row],[Timestamp]],"MMM")</f>
        <v>Aug</v>
      </c>
      <c r="E224" s="2" t="str">
        <f>TEXT(USER_FEEDBACK[[#This Row],[Timestamp]],"YYYY")</f>
        <v>2021</v>
      </c>
      <c r="F224" s="7">
        <v>23</v>
      </c>
      <c r="G224" s="1" t="s">
        <v>9</v>
      </c>
      <c r="H224" s="1" t="s">
        <v>10</v>
      </c>
      <c r="I224" s="1">
        <f>VLOOKUP(USER_FEEDBACK[[#This Row],[User_ID]],APP_ANALYTICS[],4,FALSE)</f>
        <v>3</v>
      </c>
      <c r="J224" s="12">
        <f>VLOOKUP(USER_FEEDBACK[[#This Row],[User_ID]],APP_ANALYTICS[],5,FALSE)</f>
        <v>0.23</v>
      </c>
      <c r="K224" s="1">
        <f>VLOOKUP(USER_FEEDBACK[[#This Row],[User_ID]],APP_ANALYTICS[],6,FALSE)</f>
        <v>0.28999999999999998</v>
      </c>
      <c r="L224" s="1">
        <f>VLOOKUP(USER_FEEDBACK[[#This Row],[User_ID]],APP_ANALYTICS[],7,FALSE)</f>
        <v>0.53</v>
      </c>
      <c r="M224" s="1">
        <f>VLOOKUP(USER_FEEDBACK[[#This Row],[User_ID]],USER_BEHA[],4,FALSE)</f>
        <v>804</v>
      </c>
      <c r="N224" s="1">
        <f>VLOOKUP(USER_FEEDBACK[[#This Row],[User_ID]],USER_BEHA[],5,FALSE)</f>
        <v>10</v>
      </c>
      <c r="O224" s="1">
        <f>VLOOKUP(USER_FEEDBACK[[#This Row],[User_ID]],USER_BEHA[],6,FALSE)</f>
        <v>4</v>
      </c>
      <c r="P224" s="1">
        <f>VLOOKUP(USER_FEEDBACK[[#This Row],[User_ID]],USER_BEHA[],7,FALSE)</f>
        <v>38</v>
      </c>
    </row>
    <row r="225" spans="1:16" x14ac:dyDescent="0.2">
      <c r="A225" s="1">
        <v>224</v>
      </c>
      <c r="B225" s="1">
        <v>9349</v>
      </c>
      <c r="C225" s="2">
        <v>44072.183634259258</v>
      </c>
      <c r="D225" s="2" t="str">
        <f>TEXT(USER_FEEDBACK[[#This Row],[Timestamp]],"MMM")</f>
        <v>Aug</v>
      </c>
      <c r="E225" s="2" t="str">
        <f>TEXT(USER_FEEDBACK[[#This Row],[Timestamp]],"YYYY")</f>
        <v>2020</v>
      </c>
      <c r="F225" s="7">
        <v>4</v>
      </c>
      <c r="G225" s="1" t="s">
        <v>7</v>
      </c>
      <c r="H225" s="1" t="s">
        <v>16</v>
      </c>
      <c r="I225" s="1">
        <f>VLOOKUP(USER_FEEDBACK[[#This Row],[User_ID]],APP_ANALYTICS[],4,FALSE)</f>
        <v>10</v>
      </c>
      <c r="J225" s="12">
        <f>VLOOKUP(USER_FEEDBACK[[#This Row],[User_ID]],APP_ANALYTICS[],5,FALSE)</f>
        <v>0.98</v>
      </c>
      <c r="K225" s="1">
        <f>VLOOKUP(USER_FEEDBACK[[#This Row],[User_ID]],APP_ANALYTICS[],6,FALSE)</f>
        <v>0.55000000000000004</v>
      </c>
      <c r="L225" s="1">
        <f>VLOOKUP(USER_FEEDBACK[[#This Row],[User_ID]],APP_ANALYTICS[],7,FALSE)</f>
        <v>0.14000000000000001</v>
      </c>
      <c r="M225" s="1">
        <f>VLOOKUP(USER_FEEDBACK[[#This Row],[User_ID]],USER_BEHA[],4,FALSE)</f>
        <v>995</v>
      </c>
      <c r="N225" s="1">
        <f>VLOOKUP(USER_FEEDBACK[[#This Row],[User_ID]],USER_BEHA[],5,FALSE)</f>
        <v>3</v>
      </c>
      <c r="O225" s="1">
        <f>VLOOKUP(USER_FEEDBACK[[#This Row],[User_ID]],USER_BEHA[],6,FALSE)</f>
        <v>1</v>
      </c>
      <c r="P225" s="1">
        <f>VLOOKUP(USER_FEEDBACK[[#This Row],[User_ID]],USER_BEHA[],7,FALSE)</f>
        <v>78</v>
      </c>
    </row>
    <row r="226" spans="1:16" x14ac:dyDescent="0.2">
      <c r="A226" s="1">
        <v>225</v>
      </c>
      <c r="B226" s="1">
        <v>6040</v>
      </c>
      <c r="C226" s="2">
        <v>43989.089699074073</v>
      </c>
      <c r="D226" s="2" t="str">
        <f>TEXT(USER_FEEDBACK[[#This Row],[Timestamp]],"MMM")</f>
        <v>Jun</v>
      </c>
      <c r="E226" s="2" t="str">
        <f>TEXT(USER_FEEDBACK[[#This Row],[Timestamp]],"YYYY")</f>
        <v>2020</v>
      </c>
      <c r="F226" s="7">
        <v>2</v>
      </c>
      <c r="G226" s="1" t="s">
        <v>5</v>
      </c>
      <c r="H226" s="1" t="s">
        <v>13</v>
      </c>
      <c r="I226" s="1">
        <f>VLOOKUP(USER_FEEDBACK[[#This Row],[User_ID]],APP_ANALYTICS[],4,FALSE)</f>
        <v>9</v>
      </c>
      <c r="J226" s="12">
        <f>VLOOKUP(USER_FEEDBACK[[#This Row],[User_ID]],APP_ANALYTICS[],5,FALSE)</f>
        <v>0.28000000000000003</v>
      </c>
      <c r="K226" s="1">
        <f>VLOOKUP(USER_FEEDBACK[[#This Row],[User_ID]],APP_ANALYTICS[],6,FALSE)</f>
        <v>0.04</v>
      </c>
      <c r="L226" s="1">
        <f>VLOOKUP(USER_FEEDBACK[[#This Row],[User_ID]],APP_ANALYTICS[],7,FALSE)</f>
        <v>0.78</v>
      </c>
      <c r="M226" s="1">
        <f>VLOOKUP(USER_FEEDBACK[[#This Row],[User_ID]],USER_BEHA[],4,FALSE)</f>
        <v>594</v>
      </c>
      <c r="N226" s="1">
        <f>VLOOKUP(USER_FEEDBACK[[#This Row],[User_ID]],USER_BEHA[],5,FALSE)</f>
        <v>17</v>
      </c>
      <c r="O226" s="1">
        <f>VLOOKUP(USER_FEEDBACK[[#This Row],[User_ID]],USER_BEHA[],6,FALSE)</f>
        <v>1</v>
      </c>
      <c r="P226" s="1">
        <f>VLOOKUP(USER_FEEDBACK[[#This Row],[User_ID]],USER_BEHA[],7,FALSE)</f>
        <v>91</v>
      </c>
    </row>
    <row r="227" spans="1:16" x14ac:dyDescent="0.2">
      <c r="A227" s="1">
        <v>226</v>
      </c>
      <c r="B227" s="1">
        <v>8397</v>
      </c>
      <c r="C227" s="2">
        <v>44417.606550925928</v>
      </c>
      <c r="D227" s="2" t="str">
        <f>TEXT(USER_FEEDBACK[[#This Row],[Timestamp]],"MMM")</f>
        <v>Aug</v>
      </c>
      <c r="E227" s="2" t="str">
        <f>TEXT(USER_FEEDBACK[[#This Row],[Timestamp]],"YYYY")</f>
        <v>2021</v>
      </c>
      <c r="F227" s="7">
        <v>14</v>
      </c>
      <c r="G227" s="1" t="s">
        <v>7</v>
      </c>
      <c r="H227" s="1" t="s">
        <v>14</v>
      </c>
      <c r="I227" s="1">
        <f>VLOOKUP(USER_FEEDBACK[[#This Row],[User_ID]],APP_ANALYTICS[],4,FALSE)</f>
        <v>3</v>
      </c>
      <c r="J227" s="12">
        <f>VLOOKUP(USER_FEEDBACK[[#This Row],[User_ID]],APP_ANALYTICS[],5,FALSE)</f>
        <v>0.05</v>
      </c>
      <c r="K227" s="1">
        <f>VLOOKUP(USER_FEEDBACK[[#This Row],[User_ID]],APP_ANALYTICS[],6,FALSE)</f>
        <v>0.79</v>
      </c>
      <c r="L227" s="1">
        <f>VLOOKUP(USER_FEEDBACK[[#This Row],[User_ID]],APP_ANALYTICS[],7,FALSE)</f>
        <v>0.28000000000000003</v>
      </c>
      <c r="M227" s="1">
        <f>VLOOKUP(USER_FEEDBACK[[#This Row],[User_ID]],USER_BEHA[],4,FALSE)</f>
        <v>1425</v>
      </c>
      <c r="N227" s="1">
        <f>VLOOKUP(USER_FEEDBACK[[#This Row],[User_ID]],USER_BEHA[],5,FALSE)</f>
        <v>8</v>
      </c>
      <c r="O227" s="1">
        <f>VLOOKUP(USER_FEEDBACK[[#This Row],[User_ID]],USER_BEHA[],6,FALSE)</f>
        <v>0</v>
      </c>
      <c r="P227" s="1">
        <f>VLOOKUP(USER_FEEDBACK[[#This Row],[User_ID]],USER_BEHA[],7,FALSE)</f>
        <v>0</v>
      </c>
    </row>
    <row r="228" spans="1:16" x14ac:dyDescent="0.2">
      <c r="A228" s="1">
        <v>227</v>
      </c>
      <c r="B228" s="1">
        <v>8783</v>
      </c>
      <c r="C228" s="2">
        <v>44436.08792824074</v>
      </c>
      <c r="D228" s="2" t="str">
        <f>TEXT(USER_FEEDBACK[[#This Row],[Timestamp]],"MMM")</f>
        <v>Aug</v>
      </c>
      <c r="E228" s="2" t="str">
        <f>TEXT(USER_FEEDBACK[[#This Row],[Timestamp]],"YYYY")</f>
        <v>2021</v>
      </c>
      <c r="F228" s="7">
        <v>2</v>
      </c>
      <c r="G228" s="1" t="s">
        <v>9</v>
      </c>
      <c r="H228" s="1" t="s">
        <v>17</v>
      </c>
      <c r="I228" s="1">
        <f>VLOOKUP(USER_FEEDBACK[[#This Row],[User_ID]],APP_ANALYTICS[],4,FALSE)</f>
        <v>6</v>
      </c>
      <c r="J228" s="12">
        <f>VLOOKUP(USER_FEEDBACK[[#This Row],[User_ID]],APP_ANALYTICS[],5,FALSE)</f>
        <v>0.39</v>
      </c>
      <c r="K228" s="1">
        <f>VLOOKUP(USER_FEEDBACK[[#This Row],[User_ID]],APP_ANALYTICS[],6,FALSE)</f>
        <v>0.59</v>
      </c>
      <c r="L228" s="1">
        <f>VLOOKUP(USER_FEEDBACK[[#This Row],[User_ID]],APP_ANALYTICS[],7,FALSE)</f>
        <v>0.35</v>
      </c>
      <c r="M228" s="1">
        <f>VLOOKUP(USER_FEEDBACK[[#This Row],[User_ID]],USER_BEHA[],4,FALSE)</f>
        <v>280</v>
      </c>
      <c r="N228" s="1">
        <f>VLOOKUP(USER_FEEDBACK[[#This Row],[User_ID]],USER_BEHA[],5,FALSE)</f>
        <v>8</v>
      </c>
      <c r="O228" s="1">
        <f>VLOOKUP(USER_FEEDBACK[[#This Row],[User_ID]],USER_BEHA[],6,FALSE)</f>
        <v>3</v>
      </c>
      <c r="P228" s="1">
        <f>VLOOKUP(USER_FEEDBACK[[#This Row],[User_ID]],USER_BEHA[],7,FALSE)</f>
        <v>21</v>
      </c>
    </row>
    <row r="229" spans="1:16" x14ac:dyDescent="0.2">
      <c r="A229" s="1">
        <v>228</v>
      </c>
      <c r="B229" s="1">
        <v>1003</v>
      </c>
      <c r="C229" s="2">
        <v>44025.626932870371</v>
      </c>
      <c r="D229" s="2" t="str">
        <f>TEXT(USER_FEEDBACK[[#This Row],[Timestamp]],"MMM")</f>
        <v>Jul</v>
      </c>
      <c r="E229" s="2" t="str">
        <f>TEXT(USER_FEEDBACK[[#This Row],[Timestamp]],"YYYY")</f>
        <v>2020</v>
      </c>
      <c r="F229" s="7">
        <v>15</v>
      </c>
      <c r="G229" s="1" t="s">
        <v>7</v>
      </c>
      <c r="H229" s="1" t="s">
        <v>10</v>
      </c>
      <c r="I229" s="1">
        <f>VLOOKUP(USER_FEEDBACK[[#This Row],[User_ID]],APP_ANALYTICS[],4,FALSE)</f>
        <v>10</v>
      </c>
      <c r="J229" s="12">
        <f>VLOOKUP(USER_FEEDBACK[[#This Row],[User_ID]],APP_ANALYTICS[],5,FALSE)</f>
        <v>0.55000000000000004</v>
      </c>
      <c r="K229" s="1">
        <f>VLOOKUP(USER_FEEDBACK[[#This Row],[User_ID]],APP_ANALYTICS[],6,FALSE)</f>
        <v>0.86</v>
      </c>
      <c r="L229" s="1">
        <f>VLOOKUP(USER_FEEDBACK[[#This Row],[User_ID]],APP_ANALYTICS[],7,FALSE)</f>
        <v>0</v>
      </c>
      <c r="M229" s="1">
        <f>VLOOKUP(USER_FEEDBACK[[#This Row],[User_ID]],USER_BEHA[],4,FALSE)</f>
        <v>1192</v>
      </c>
      <c r="N229" s="1">
        <f>VLOOKUP(USER_FEEDBACK[[#This Row],[User_ID]],USER_BEHA[],5,FALSE)</f>
        <v>4</v>
      </c>
      <c r="O229" s="1">
        <f>VLOOKUP(USER_FEEDBACK[[#This Row],[User_ID]],USER_BEHA[],6,FALSE)</f>
        <v>3</v>
      </c>
      <c r="P229" s="1">
        <f>VLOOKUP(USER_FEEDBACK[[#This Row],[User_ID]],USER_BEHA[],7,FALSE)</f>
        <v>27</v>
      </c>
    </row>
    <row r="230" spans="1:16" x14ac:dyDescent="0.2">
      <c r="A230" s="1">
        <v>229</v>
      </c>
      <c r="B230" s="1">
        <v>1537</v>
      </c>
      <c r="C230" s="2">
        <v>44187.67628472222</v>
      </c>
      <c r="D230" s="2" t="str">
        <f>TEXT(USER_FEEDBACK[[#This Row],[Timestamp]],"MMM")</f>
        <v>Dec</v>
      </c>
      <c r="E230" s="2" t="str">
        <f>TEXT(USER_FEEDBACK[[#This Row],[Timestamp]],"YYYY")</f>
        <v>2020</v>
      </c>
      <c r="F230" s="7">
        <v>16</v>
      </c>
      <c r="G230" s="1" t="s">
        <v>5</v>
      </c>
      <c r="H230" s="1" t="s">
        <v>10</v>
      </c>
      <c r="I230" s="1">
        <f>VLOOKUP(USER_FEEDBACK[[#This Row],[User_ID]],APP_ANALYTICS[],4,FALSE)</f>
        <v>6</v>
      </c>
      <c r="J230" s="12">
        <f>VLOOKUP(USER_FEEDBACK[[#This Row],[User_ID]],APP_ANALYTICS[],5,FALSE)</f>
        <v>0.92</v>
      </c>
      <c r="K230" s="1">
        <f>VLOOKUP(USER_FEEDBACK[[#This Row],[User_ID]],APP_ANALYTICS[],6,FALSE)</f>
        <v>0.12</v>
      </c>
      <c r="L230" s="1">
        <f>VLOOKUP(USER_FEEDBACK[[#This Row],[User_ID]],APP_ANALYTICS[],7,FALSE)</f>
        <v>0.97</v>
      </c>
      <c r="M230" s="1">
        <f>VLOOKUP(USER_FEEDBACK[[#This Row],[User_ID]],USER_BEHA[],4,FALSE)</f>
        <v>598</v>
      </c>
      <c r="N230" s="1">
        <f>VLOOKUP(USER_FEEDBACK[[#This Row],[User_ID]],USER_BEHA[],5,FALSE)</f>
        <v>5</v>
      </c>
      <c r="O230" s="1">
        <f>VLOOKUP(USER_FEEDBACK[[#This Row],[User_ID]],USER_BEHA[],6,FALSE)</f>
        <v>0</v>
      </c>
      <c r="P230" s="1">
        <f>VLOOKUP(USER_FEEDBACK[[#This Row],[User_ID]],USER_BEHA[],7,FALSE)</f>
        <v>48</v>
      </c>
    </row>
    <row r="231" spans="1:16" x14ac:dyDescent="0.2">
      <c r="A231" s="1">
        <v>230</v>
      </c>
      <c r="B231" s="1">
        <v>1867</v>
      </c>
      <c r="C231" s="2">
        <v>44090.993773148148</v>
      </c>
      <c r="D231" s="2" t="str">
        <f>TEXT(USER_FEEDBACK[[#This Row],[Timestamp]],"MMM")</f>
        <v>Sep</v>
      </c>
      <c r="E231" s="2" t="str">
        <f>TEXT(USER_FEEDBACK[[#This Row],[Timestamp]],"YYYY")</f>
        <v>2020</v>
      </c>
      <c r="F231" s="7">
        <v>23</v>
      </c>
      <c r="G231" s="1" t="s">
        <v>9</v>
      </c>
      <c r="H231" s="1" t="s">
        <v>11</v>
      </c>
      <c r="I231" s="1">
        <f>VLOOKUP(USER_FEEDBACK[[#This Row],[User_ID]],APP_ANALYTICS[],4,FALSE)</f>
        <v>2</v>
      </c>
      <c r="J231" s="12">
        <f>VLOOKUP(USER_FEEDBACK[[#This Row],[User_ID]],APP_ANALYTICS[],5,FALSE)</f>
        <v>0.63</v>
      </c>
      <c r="K231" s="1">
        <f>VLOOKUP(USER_FEEDBACK[[#This Row],[User_ID]],APP_ANALYTICS[],6,FALSE)</f>
        <v>0.96</v>
      </c>
      <c r="L231" s="1">
        <f>VLOOKUP(USER_FEEDBACK[[#This Row],[User_ID]],APP_ANALYTICS[],7,FALSE)</f>
        <v>0.45</v>
      </c>
      <c r="M231" s="1">
        <f>VLOOKUP(USER_FEEDBACK[[#This Row],[User_ID]],USER_BEHA[],4,FALSE)</f>
        <v>556</v>
      </c>
      <c r="N231" s="1">
        <f>VLOOKUP(USER_FEEDBACK[[#This Row],[User_ID]],USER_BEHA[],5,FALSE)</f>
        <v>1</v>
      </c>
      <c r="O231" s="1">
        <f>VLOOKUP(USER_FEEDBACK[[#This Row],[User_ID]],USER_BEHA[],6,FALSE)</f>
        <v>2</v>
      </c>
      <c r="P231" s="1">
        <f>VLOOKUP(USER_FEEDBACK[[#This Row],[User_ID]],USER_BEHA[],7,FALSE)</f>
        <v>1</v>
      </c>
    </row>
    <row r="232" spans="1:16" x14ac:dyDescent="0.2">
      <c r="A232" s="1">
        <v>231</v>
      </c>
      <c r="B232" s="1">
        <v>6043</v>
      </c>
      <c r="C232" s="2">
        <v>44433.179664351854</v>
      </c>
      <c r="D232" s="2" t="str">
        <f>TEXT(USER_FEEDBACK[[#This Row],[Timestamp]],"MMM")</f>
        <v>Aug</v>
      </c>
      <c r="E232" s="2" t="str">
        <f>TEXT(USER_FEEDBACK[[#This Row],[Timestamp]],"YYYY")</f>
        <v>2021</v>
      </c>
      <c r="F232" s="7">
        <v>4</v>
      </c>
      <c r="G232" s="1" t="s">
        <v>9</v>
      </c>
      <c r="H232" s="1" t="s">
        <v>16</v>
      </c>
      <c r="I232" s="1">
        <f>VLOOKUP(USER_FEEDBACK[[#This Row],[User_ID]],APP_ANALYTICS[],4,FALSE)</f>
        <v>9</v>
      </c>
      <c r="J232" s="12">
        <f>VLOOKUP(USER_FEEDBACK[[#This Row],[User_ID]],APP_ANALYTICS[],5,FALSE)</f>
        <v>0.1</v>
      </c>
      <c r="K232" s="1">
        <f>VLOOKUP(USER_FEEDBACK[[#This Row],[User_ID]],APP_ANALYTICS[],6,FALSE)</f>
        <v>0.18</v>
      </c>
      <c r="L232" s="1">
        <f>VLOOKUP(USER_FEEDBACK[[#This Row],[User_ID]],APP_ANALYTICS[],7,FALSE)</f>
        <v>0.06</v>
      </c>
      <c r="M232" s="1">
        <f>VLOOKUP(USER_FEEDBACK[[#This Row],[User_ID]],USER_BEHA[],4,FALSE)</f>
        <v>579</v>
      </c>
      <c r="N232" s="1">
        <f>VLOOKUP(USER_FEEDBACK[[#This Row],[User_ID]],USER_BEHA[],5,FALSE)</f>
        <v>14</v>
      </c>
      <c r="O232" s="1">
        <f>VLOOKUP(USER_FEEDBACK[[#This Row],[User_ID]],USER_BEHA[],6,FALSE)</f>
        <v>4</v>
      </c>
      <c r="P232" s="1">
        <f>VLOOKUP(USER_FEEDBACK[[#This Row],[User_ID]],USER_BEHA[],7,FALSE)</f>
        <v>32</v>
      </c>
    </row>
    <row r="233" spans="1:16" x14ac:dyDescent="0.2">
      <c r="A233" s="1">
        <v>232</v>
      </c>
      <c r="B233" s="1">
        <v>1976</v>
      </c>
      <c r="C233" s="2">
        <v>44726.355486111112</v>
      </c>
      <c r="D233" s="2" t="str">
        <f>TEXT(USER_FEEDBACK[[#This Row],[Timestamp]],"MMM")</f>
        <v>Jun</v>
      </c>
      <c r="E233" s="2" t="str">
        <f>TEXT(USER_FEEDBACK[[#This Row],[Timestamp]],"YYYY")</f>
        <v>2022</v>
      </c>
      <c r="F233" s="7">
        <v>8</v>
      </c>
      <c r="G233" s="1" t="s">
        <v>5</v>
      </c>
      <c r="H233" s="1" t="s">
        <v>15</v>
      </c>
      <c r="I233" s="1">
        <f>VLOOKUP(USER_FEEDBACK[[#This Row],[User_ID]],APP_ANALYTICS[],4,FALSE)</f>
        <v>3</v>
      </c>
      <c r="J233" s="12">
        <f>VLOOKUP(USER_FEEDBACK[[#This Row],[User_ID]],APP_ANALYTICS[],5,FALSE)</f>
        <v>0.41</v>
      </c>
      <c r="K233" s="1">
        <f>VLOOKUP(USER_FEEDBACK[[#This Row],[User_ID]],APP_ANALYTICS[],6,FALSE)</f>
        <v>0.93</v>
      </c>
      <c r="L233" s="1">
        <f>VLOOKUP(USER_FEEDBACK[[#This Row],[User_ID]],APP_ANALYTICS[],7,FALSE)</f>
        <v>0.73</v>
      </c>
      <c r="M233" s="1">
        <f>VLOOKUP(USER_FEEDBACK[[#This Row],[User_ID]],USER_BEHA[],4,FALSE)</f>
        <v>1336</v>
      </c>
      <c r="N233" s="1">
        <f>VLOOKUP(USER_FEEDBACK[[#This Row],[User_ID]],USER_BEHA[],5,FALSE)</f>
        <v>13</v>
      </c>
      <c r="O233" s="1">
        <f>VLOOKUP(USER_FEEDBACK[[#This Row],[User_ID]],USER_BEHA[],6,FALSE)</f>
        <v>1</v>
      </c>
      <c r="P233" s="1">
        <f>VLOOKUP(USER_FEEDBACK[[#This Row],[User_ID]],USER_BEHA[],7,FALSE)</f>
        <v>44</v>
      </c>
    </row>
    <row r="234" spans="1:16" x14ac:dyDescent="0.2">
      <c r="A234" s="1">
        <v>233</v>
      </c>
      <c r="B234" s="1">
        <v>7857</v>
      </c>
      <c r="C234" s="2">
        <v>45005.304537037038</v>
      </c>
      <c r="D234" s="2" t="str">
        <f>TEXT(USER_FEEDBACK[[#This Row],[Timestamp]],"MMM")</f>
        <v>Mar</v>
      </c>
      <c r="E234" s="2" t="str">
        <f>TEXT(USER_FEEDBACK[[#This Row],[Timestamp]],"YYYY")</f>
        <v>2023</v>
      </c>
      <c r="F234" s="7">
        <v>7</v>
      </c>
      <c r="G234" s="1" t="s">
        <v>9</v>
      </c>
      <c r="H234" s="1" t="s">
        <v>12</v>
      </c>
      <c r="I234" s="1">
        <f>VLOOKUP(USER_FEEDBACK[[#This Row],[User_ID]],APP_ANALYTICS[],4,FALSE)</f>
        <v>3</v>
      </c>
      <c r="J234" s="12">
        <f>VLOOKUP(USER_FEEDBACK[[#This Row],[User_ID]],APP_ANALYTICS[],5,FALSE)</f>
        <v>0.5</v>
      </c>
      <c r="K234" s="1">
        <f>VLOOKUP(USER_FEEDBACK[[#This Row],[User_ID]],APP_ANALYTICS[],6,FALSE)</f>
        <v>0.76</v>
      </c>
      <c r="L234" s="1">
        <f>VLOOKUP(USER_FEEDBACK[[#This Row],[User_ID]],APP_ANALYTICS[],7,FALSE)</f>
        <v>0.37</v>
      </c>
      <c r="M234" s="1">
        <f>VLOOKUP(USER_FEEDBACK[[#This Row],[User_ID]],USER_BEHA[],4,FALSE)</f>
        <v>133</v>
      </c>
      <c r="N234" s="1">
        <f>VLOOKUP(USER_FEEDBACK[[#This Row],[User_ID]],USER_BEHA[],5,FALSE)</f>
        <v>2</v>
      </c>
      <c r="O234" s="1">
        <f>VLOOKUP(USER_FEEDBACK[[#This Row],[User_ID]],USER_BEHA[],6,FALSE)</f>
        <v>4</v>
      </c>
      <c r="P234" s="1">
        <f>VLOOKUP(USER_FEEDBACK[[#This Row],[User_ID]],USER_BEHA[],7,FALSE)</f>
        <v>18</v>
      </c>
    </row>
    <row r="235" spans="1:16" x14ac:dyDescent="0.2">
      <c r="A235" s="1">
        <v>234</v>
      </c>
      <c r="B235" s="1">
        <v>1444</v>
      </c>
      <c r="C235" s="2">
        <v>44346.906180555554</v>
      </c>
      <c r="D235" s="2" t="str">
        <f>TEXT(USER_FEEDBACK[[#This Row],[Timestamp]],"MMM")</f>
        <v>May</v>
      </c>
      <c r="E235" s="2" t="str">
        <f>TEXT(USER_FEEDBACK[[#This Row],[Timestamp]],"YYYY")</f>
        <v>2021</v>
      </c>
      <c r="F235" s="7">
        <v>21</v>
      </c>
      <c r="G235" s="1" t="s">
        <v>9</v>
      </c>
      <c r="H235" s="1" t="s">
        <v>13</v>
      </c>
      <c r="I235" s="1">
        <f>VLOOKUP(USER_FEEDBACK[[#This Row],[User_ID]],APP_ANALYTICS[],4,FALSE)</f>
        <v>10</v>
      </c>
      <c r="J235" s="12">
        <f>VLOOKUP(USER_FEEDBACK[[#This Row],[User_ID]],APP_ANALYTICS[],5,FALSE)</f>
        <v>0.88</v>
      </c>
      <c r="K235" s="1">
        <f>VLOOKUP(USER_FEEDBACK[[#This Row],[User_ID]],APP_ANALYTICS[],6,FALSE)</f>
        <v>0.83</v>
      </c>
      <c r="L235" s="1">
        <f>VLOOKUP(USER_FEEDBACK[[#This Row],[User_ID]],APP_ANALYTICS[],7,FALSE)</f>
        <v>0.31</v>
      </c>
      <c r="M235" s="1">
        <f>VLOOKUP(USER_FEEDBACK[[#This Row],[User_ID]],USER_BEHA[],4,FALSE)</f>
        <v>1709</v>
      </c>
      <c r="N235" s="1">
        <f>VLOOKUP(USER_FEEDBACK[[#This Row],[User_ID]],USER_BEHA[],5,FALSE)</f>
        <v>2</v>
      </c>
      <c r="O235" s="1">
        <f>VLOOKUP(USER_FEEDBACK[[#This Row],[User_ID]],USER_BEHA[],6,FALSE)</f>
        <v>4</v>
      </c>
      <c r="P235" s="1">
        <f>VLOOKUP(USER_FEEDBACK[[#This Row],[User_ID]],USER_BEHA[],7,FALSE)</f>
        <v>5</v>
      </c>
    </row>
    <row r="236" spans="1:16" x14ac:dyDescent="0.2">
      <c r="A236" s="1">
        <v>235</v>
      </c>
      <c r="B236" s="1">
        <v>4735</v>
      </c>
      <c r="C236" s="2">
        <v>45071.02002314815</v>
      </c>
      <c r="D236" s="2" t="str">
        <f>TEXT(USER_FEEDBACK[[#This Row],[Timestamp]],"MMM")</f>
        <v>May</v>
      </c>
      <c r="E236" s="2" t="str">
        <f>TEXT(USER_FEEDBACK[[#This Row],[Timestamp]],"YYYY")</f>
        <v>2023</v>
      </c>
      <c r="F236" s="7">
        <v>0</v>
      </c>
      <c r="G236" s="1" t="s">
        <v>5</v>
      </c>
      <c r="H236" s="1" t="s">
        <v>8</v>
      </c>
      <c r="I236" s="1">
        <f>VLOOKUP(USER_FEEDBACK[[#This Row],[User_ID]],APP_ANALYTICS[],4,FALSE)</f>
        <v>3</v>
      </c>
      <c r="J236" s="12">
        <f>VLOOKUP(USER_FEEDBACK[[#This Row],[User_ID]],APP_ANALYTICS[],5,FALSE)</f>
        <v>0.95</v>
      </c>
      <c r="K236" s="1">
        <f>VLOOKUP(USER_FEEDBACK[[#This Row],[User_ID]],APP_ANALYTICS[],6,FALSE)</f>
        <v>0.78</v>
      </c>
      <c r="L236" s="1">
        <f>VLOOKUP(USER_FEEDBACK[[#This Row],[User_ID]],APP_ANALYTICS[],7,FALSE)</f>
        <v>0.8</v>
      </c>
      <c r="M236" s="1">
        <f>VLOOKUP(USER_FEEDBACK[[#This Row],[User_ID]],USER_BEHA[],4,FALSE)</f>
        <v>1166</v>
      </c>
      <c r="N236" s="1">
        <f>VLOOKUP(USER_FEEDBACK[[#This Row],[User_ID]],USER_BEHA[],5,FALSE)</f>
        <v>20</v>
      </c>
      <c r="O236" s="1">
        <f>VLOOKUP(USER_FEEDBACK[[#This Row],[User_ID]],USER_BEHA[],6,FALSE)</f>
        <v>2</v>
      </c>
      <c r="P236" s="1">
        <f>VLOOKUP(USER_FEEDBACK[[#This Row],[User_ID]],USER_BEHA[],7,FALSE)</f>
        <v>51</v>
      </c>
    </row>
    <row r="237" spans="1:16" x14ac:dyDescent="0.2">
      <c r="A237" s="1">
        <v>236</v>
      </c>
      <c r="B237" s="1">
        <v>1363</v>
      </c>
      <c r="C237" s="2">
        <v>44408.560833333337</v>
      </c>
      <c r="D237" s="2" t="str">
        <f>TEXT(USER_FEEDBACK[[#This Row],[Timestamp]],"MMM")</f>
        <v>Jul</v>
      </c>
      <c r="E237" s="2" t="str">
        <f>TEXT(USER_FEEDBACK[[#This Row],[Timestamp]],"YYYY")</f>
        <v>2021</v>
      </c>
      <c r="F237" s="7">
        <v>13</v>
      </c>
      <c r="G237" s="1" t="s">
        <v>9</v>
      </c>
      <c r="H237" s="1" t="s">
        <v>11</v>
      </c>
      <c r="I237" s="1">
        <f>VLOOKUP(USER_FEEDBACK[[#This Row],[User_ID]],APP_ANALYTICS[],4,FALSE)</f>
        <v>7</v>
      </c>
      <c r="J237" s="12">
        <f>VLOOKUP(USER_FEEDBACK[[#This Row],[User_ID]],APP_ANALYTICS[],5,FALSE)</f>
        <v>0.69</v>
      </c>
      <c r="K237" s="1">
        <f>VLOOKUP(USER_FEEDBACK[[#This Row],[User_ID]],APP_ANALYTICS[],6,FALSE)</f>
        <v>0.12</v>
      </c>
      <c r="L237" s="1">
        <f>VLOOKUP(USER_FEEDBACK[[#This Row],[User_ID]],APP_ANALYTICS[],7,FALSE)</f>
        <v>0.41</v>
      </c>
      <c r="M237" s="1">
        <f>VLOOKUP(USER_FEEDBACK[[#This Row],[User_ID]],USER_BEHA[],4,FALSE)</f>
        <v>1776</v>
      </c>
      <c r="N237" s="1">
        <f>VLOOKUP(USER_FEEDBACK[[#This Row],[User_ID]],USER_BEHA[],5,FALSE)</f>
        <v>15</v>
      </c>
      <c r="O237" s="1">
        <f>VLOOKUP(USER_FEEDBACK[[#This Row],[User_ID]],USER_BEHA[],6,FALSE)</f>
        <v>2</v>
      </c>
      <c r="P237" s="1">
        <f>VLOOKUP(USER_FEEDBACK[[#This Row],[User_ID]],USER_BEHA[],7,FALSE)</f>
        <v>34</v>
      </c>
    </row>
    <row r="238" spans="1:16" x14ac:dyDescent="0.2">
      <c r="A238" s="1">
        <v>237</v>
      </c>
      <c r="B238" s="1">
        <v>5400</v>
      </c>
      <c r="C238" s="2">
        <v>44064.212881944448</v>
      </c>
      <c r="D238" s="2" t="str">
        <f>TEXT(USER_FEEDBACK[[#This Row],[Timestamp]],"MMM")</f>
        <v>Aug</v>
      </c>
      <c r="E238" s="2" t="str">
        <f>TEXT(USER_FEEDBACK[[#This Row],[Timestamp]],"YYYY")</f>
        <v>2020</v>
      </c>
      <c r="F238" s="7">
        <v>5</v>
      </c>
      <c r="G238" s="1" t="s">
        <v>5</v>
      </c>
      <c r="H238" s="1" t="s">
        <v>11</v>
      </c>
      <c r="I238" s="1">
        <f>VLOOKUP(USER_FEEDBACK[[#This Row],[User_ID]],APP_ANALYTICS[],4,FALSE)</f>
        <v>2</v>
      </c>
      <c r="J238" s="12">
        <f>VLOOKUP(USER_FEEDBACK[[#This Row],[User_ID]],APP_ANALYTICS[],5,FALSE)</f>
        <v>0.86</v>
      </c>
      <c r="K238" s="1">
        <f>VLOOKUP(USER_FEEDBACK[[#This Row],[User_ID]],APP_ANALYTICS[],6,FALSE)</f>
        <v>0.28000000000000003</v>
      </c>
      <c r="L238" s="1">
        <f>VLOOKUP(USER_FEEDBACK[[#This Row],[User_ID]],APP_ANALYTICS[],7,FALSE)</f>
        <v>0.93</v>
      </c>
      <c r="M238" s="1">
        <f>VLOOKUP(USER_FEEDBACK[[#This Row],[User_ID]],USER_BEHA[],4,FALSE)</f>
        <v>556</v>
      </c>
      <c r="N238" s="1">
        <f>VLOOKUP(USER_FEEDBACK[[#This Row],[User_ID]],USER_BEHA[],5,FALSE)</f>
        <v>12</v>
      </c>
      <c r="O238" s="1">
        <f>VLOOKUP(USER_FEEDBACK[[#This Row],[User_ID]],USER_BEHA[],6,FALSE)</f>
        <v>5</v>
      </c>
      <c r="P238" s="1">
        <f>VLOOKUP(USER_FEEDBACK[[#This Row],[User_ID]],USER_BEHA[],7,FALSE)</f>
        <v>9</v>
      </c>
    </row>
    <row r="239" spans="1:16" x14ac:dyDescent="0.2">
      <c r="A239" s="1">
        <v>238</v>
      </c>
      <c r="B239" s="1">
        <v>8350</v>
      </c>
      <c r="C239" s="2">
        <v>44431.270891203705</v>
      </c>
      <c r="D239" s="2" t="str">
        <f>TEXT(USER_FEEDBACK[[#This Row],[Timestamp]],"MMM")</f>
        <v>Aug</v>
      </c>
      <c r="E239" s="2" t="str">
        <f>TEXT(USER_FEEDBACK[[#This Row],[Timestamp]],"YYYY")</f>
        <v>2021</v>
      </c>
      <c r="F239" s="7">
        <v>6</v>
      </c>
      <c r="G239" s="1" t="s">
        <v>5</v>
      </c>
      <c r="H239" s="1" t="s">
        <v>8</v>
      </c>
      <c r="I239" s="1">
        <f>VLOOKUP(USER_FEEDBACK[[#This Row],[User_ID]],APP_ANALYTICS[],4,FALSE)</f>
        <v>7</v>
      </c>
      <c r="J239" s="12">
        <f>VLOOKUP(USER_FEEDBACK[[#This Row],[User_ID]],APP_ANALYTICS[],5,FALSE)</f>
        <v>0.43</v>
      </c>
      <c r="K239" s="1">
        <f>VLOOKUP(USER_FEEDBACK[[#This Row],[User_ID]],APP_ANALYTICS[],6,FALSE)</f>
        <v>0.76</v>
      </c>
      <c r="L239" s="1">
        <f>VLOOKUP(USER_FEEDBACK[[#This Row],[User_ID]],APP_ANALYTICS[],7,FALSE)</f>
        <v>0.77</v>
      </c>
      <c r="M239" s="1">
        <f>VLOOKUP(USER_FEEDBACK[[#This Row],[User_ID]],USER_BEHA[],4,FALSE)</f>
        <v>782</v>
      </c>
      <c r="N239" s="1">
        <f>VLOOKUP(USER_FEEDBACK[[#This Row],[User_ID]],USER_BEHA[],5,FALSE)</f>
        <v>20</v>
      </c>
      <c r="O239" s="1">
        <f>VLOOKUP(USER_FEEDBACK[[#This Row],[User_ID]],USER_BEHA[],6,FALSE)</f>
        <v>2</v>
      </c>
      <c r="P239" s="1">
        <f>VLOOKUP(USER_FEEDBACK[[#This Row],[User_ID]],USER_BEHA[],7,FALSE)</f>
        <v>92</v>
      </c>
    </row>
    <row r="240" spans="1:16" x14ac:dyDescent="0.2">
      <c r="A240" s="1">
        <v>239</v>
      </c>
      <c r="B240" s="1">
        <v>5744</v>
      </c>
      <c r="C240" s="2">
        <v>44264.441331018519</v>
      </c>
      <c r="D240" s="2" t="str">
        <f>TEXT(USER_FEEDBACK[[#This Row],[Timestamp]],"MMM")</f>
        <v>Mar</v>
      </c>
      <c r="E240" s="2" t="str">
        <f>TEXT(USER_FEEDBACK[[#This Row],[Timestamp]],"YYYY")</f>
        <v>2021</v>
      </c>
      <c r="F240" s="7">
        <v>10</v>
      </c>
      <c r="G240" s="1" t="s">
        <v>9</v>
      </c>
      <c r="H240" s="1" t="s">
        <v>16</v>
      </c>
      <c r="I240" s="1">
        <f>VLOOKUP(USER_FEEDBACK[[#This Row],[User_ID]],APP_ANALYTICS[],4,FALSE)</f>
        <v>3</v>
      </c>
      <c r="J240" s="12">
        <f>VLOOKUP(USER_FEEDBACK[[#This Row],[User_ID]],APP_ANALYTICS[],5,FALSE)</f>
        <v>0.71</v>
      </c>
      <c r="K240" s="1">
        <f>VLOOKUP(USER_FEEDBACK[[#This Row],[User_ID]],APP_ANALYTICS[],6,FALSE)</f>
        <v>0.3</v>
      </c>
      <c r="L240" s="1">
        <f>VLOOKUP(USER_FEEDBACK[[#This Row],[User_ID]],APP_ANALYTICS[],7,FALSE)</f>
        <v>0.24</v>
      </c>
      <c r="M240" s="1">
        <f>VLOOKUP(USER_FEEDBACK[[#This Row],[User_ID]],USER_BEHA[],4,FALSE)</f>
        <v>1248</v>
      </c>
      <c r="N240" s="1">
        <f>VLOOKUP(USER_FEEDBACK[[#This Row],[User_ID]],USER_BEHA[],5,FALSE)</f>
        <v>7</v>
      </c>
      <c r="O240" s="1">
        <f>VLOOKUP(USER_FEEDBACK[[#This Row],[User_ID]],USER_BEHA[],6,FALSE)</f>
        <v>4</v>
      </c>
      <c r="P240" s="1">
        <f>VLOOKUP(USER_FEEDBACK[[#This Row],[User_ID]],USER_BEHA[],7,FALSE)</f>
        <v>50</v>
      </c>
    </row>
    <row r="241" spans="1:16" x14ac:dyDescent="0.2">
      <c r="A241" s="1">
        <v>240</v>
      </c>
      <c r="B241" s="1">
        <v>2017</v>
      </c>
      <c r="C241" s="2">
        <v>45089.390185185184</v>
      </c>
      <c r="D241" s="2" t="str">
        <f>TEXT(USER_FEEDBACK[[#This Row],[Timestamp]],"MMM")</f>
        <v>Jun</v>
      </c>
      <c r="E241" s="2" t="str">
        <f>TEXT(USER_FEEDBACK[[#This Row],[Timestamp]],"YYYY")</f>
        <v>2023</v>
      </c>
      <c r="F241" s="7">
        <v>9</v>
      </c>
      <c r="G241" s="1" t="s">
        <v>5</v>
      </c>
      <c r="H241" s="1" t="s">
        <v>6</v>
      </c>
      <c r="I241" s="1">
        <f>VLOOKUP(USER_FEEDBACK[[#This Row],[User_ID]],APP_ANALYTICS[],4,FALSE)</f>
        <v>4</v>
      </c>
      <c r="J241" s="12">
        <f>VLOOKUP(USER_FEEDBACK[[#This Row],[User_ID]],APP_ANALYTICS[],5,FALSE)</f>
        <v>0.98</v>
      </c>
      <c r="K241" s="1">
        <f>VLOOKUP(USER_FEEDBACK[[#This Row],[User_ID]],APP_ANALYTICS[],6,FALSE)</f>
        <v>0.62</v>
      </c>
      <c r="L241" s="1">
        <f>VLOOKUP(USER_FEEDBACK[[#This Row],[User_ID]],APP_ANALYTICS[],7,FALSE)</f>
        <v>0.03</v>
      </c>
      <c r="M241" s="1">
        <f>VLOOKUP(USER_FEEDBACK[[#This Row],[User_ID]],USER_BEHA[],4,FALSE)</f>
        <v>345</v>
      </c>
      <c r="N241" s="1">
        <f>VLOOKUP(USER_FEEDBACK[[#This Row],[User_ID]],USER_BEHA[],5,FALSE)</f>
        <v>11</v>
      </c>
      <c r="O241" s="1">
        <f>VLOOKUP(USER_FEEDBACK[[#This Row],[User_ID]],USER_BEHA[],6,FALSE)</f>
        <v>3</v>
      </c>
      <c r="P241" s="1">
        <f>VLOOKUP(USER_FEEDBACK[[#This Row],[User_ID]],USER_BEHA[],7,FALSE)</f>
        <v>47</v>
      </c>
    </row>
    <row r="242" spans="1:16" x14ac:dyDescent="0.2">
      <c r="A242" s="1">
        <v>241</v>
      </c>
      <c r="B242" s="1">
        <v>4911</v>
      </c>
      <c r="C242" s="2">
        <v>44003.179108796299</v>
      </c>
      <c r="D242" s="2" t="str">
        <f>TEXT(USER_FEEDBACK[[#This Row],[Timestamp]],"MMM")</f>
        <v>Jun</v>
      </c>
      <c r="E242" s="2" t="str">
        <f>TEXT(USER_FEEDBACK[[#This Row],[Timestamp]],"YYYY")</f>
        <v>2020</v>
      </c>
      <c r="F242" s="7">
        <v>4</v>
      </c>
      <c r="G242" s="1" t="s">
        <v>5</v>
      </c>
      <c r="H242" s="1" t="s">
        <v>13</v>
      </c>
      <c r="I242" s="1">
        <f>VLOOKUP(USER_FEEDBACK[[#This Row],[User_ID]],APP_ANALYTICS[],4,FALSE)</f>
        <v>2</v>
      </c>
      <c r="J242" s="12">
        <f>VLOOKUP(USER_FEEDBACK[[#This Row],[User_ID]],APP_ANALYTICS[],5,FALSE)</f>
        <v>0.21</v>
      </c>
      <c r="K242" s="1">
        <f>VLOOKUP(USER_FEEDBACK[[#This Row],[User_ID]],APP_ANALYTICS[],6,FALSE)</f>
        <v>0.67</v>
      </c>
      <c r="L242" s="1">
        <f>VLOOKUP(USER_FEEDBACK[[#This Row],[User_ID]],APP_ANALYTICS[],7,FALSE)</f>
        <v>0.49</v>
      </c>
      <c r="M242" s="1">
        <f>VLOOKUP(USER_FEEDBACK[[#This Row],[User_ID]],USER_BEHA[],4,FALSE)</f>
        <v>457</v>
      </c>
      <c r="N242" s="1">
        <f>VLOOKUP(USER_FEEDBACK[[#This Row],[User_ID]],USER_BEHA[],5,FALSE)</f>
        <v>2</v>
      </c>
      <c r="O242" s="1">
        <f>VLOOKUP(USER_FEEDBACK[[#This Row],[User_ID]],USER_BEHA[],6,FALSE)</f>
        <v>4</v>
      </c>
      <c r="P242" s="1">
        <f>VLOOKUP(USER_FEEDBACK[[#This Row],[User_ID]],USER_BEHA[],7,FALSE)</f>
        <v>39</v>
      </c>
    </row>
    <row r="243" spans="1:16" x14ac:dyDescent="0.2">
      <c r="A243" s="1">
        <v>242</v>
      </c>
      <c r="B243" s="1">
        <v>6501</v>
      </c>
      <c r="C243" s="2">
        <v>44322.259502314817</v>
      </c>
      <c r="D243" s="2" t="str">
        <f>TEXT(USER_FEEDBACK[[#This Row],[Timestamp]],"MMM")</f>
        <v>May</v>
      </c>
      <c r="E243" s="2" t="str">
        <f>TEXT(USER_FEEDBACK[[#This Row],[Timestamp]],"YYYY")</f>
        <v>2021</v>
      </c>
      <c r="F243" s="7">
        <v>6</v>
      </c>
      <c r="G243" s="1" t="s">
        <v>7</v>
      </c>
      <c r="H243" s="1" t="s">
        <v>14</v>
      </c>
      <c r="I243" s="1">
        <f>VLOOKUP(USER_FEEDBACK[[#This Row],[User_ID]],APP_ANALYTICS[],4,FALSE)</f>
        <v>2</v>
      </c>
      <c r="J243" s="12">
        <f>VLOOKUP(USER_FEEDBACK[[#This Row],[User_ID]],APP_ANALYTICS[],5,FALSE)</f>
        <v>0.5</v>
      </c>
      <c r="K243" s="1">
        <f>VLOOKUP(USER_FEEDBACK[[#This Row],[User_ID]],APP_ANALYTICS[],6,FALSE)</f>
        <v>0.36</v>
      </c>
      <c r="L243" s="1">
        <f>VLOOKUP(USER_FEEDBACK[[#This Row],[User_ID]],APP_ANALYTICS[],7,FALSE)</f>
        <v>0.82</v>
      </c>
      <c r="M243" s="1">
        <f>VLOOKUP(USER_FEEDBACK[[#This Row],[User_ID]],USER_BEHA[],4,FALSE)</f>
        <v>1144</v>
      </c>
      <c r="N243" s="1">
        <f>VLOOKUP(USER_FEEDBACK[[#This Row],[User_ID]],USER_BEHA[],5,FALSE)</f>
        <v>13</v>
      </c>
      <c r="O243" s="1">
        <f>VLOOKUP(USER_FEEDBACK[[#This Row],[User_ID]],USER_BEHA[],6,FALSE)</f>
        <v>2</v>
      </c>
      <c r="P243" s="1">
        <f>VLOOKUP(USER_FEEDBACK[[#This Row],[User_ID]],USER_BEHA[],7,FALSE)</f>
        <v>56</v>
      </c>
    </row>
    <row r="244" spans="1:16" x14ac:dyDescent="0.2">
      <c r="A244" s="1">
        <v>243</v>
      </c>
      <c r="B244" s="1">
        <v>3907</v>
      </c>
      <c r="C244" s="2">
        <v>45074.320335648146</v>
      </c>
      <c r="D244" s="2" t="str">
        <f>TEXT(USER_FEEDBACK[[#This Row],[Timestamp]],"MMM")</f>
        <v>May</v>
      </c>
      <c r="E244" s="2" t="str">
        <f>TEXT(USER_FEEDBACK[[#This Row],[Timestamp]],"YYYY")</f>
        <v>2023</v>
      </c>
      <c r="F244" s="7">
        <v>7</v>
      </c>
      <c r="G244" s="1" t="s">
        <v>7</v>
      </c>
      <c r="H244" s="1" t="s">
        <v>17</v>
      </c>
      <c r="I244" s="1">
        <f>VLOOKUP(USER_FEEDBACK[[#This Row],[User_ID]],APP_ANALYTICS[],4,FALSE)</f>
        <v>1</v>
      </c>
      <c r="J244" s="12">
        <f>VLOOKUP(USER_FEEDBACK[[#This Row],[User_ID]],APP_ANALYTICS[],5,FALSE)</f>
        <v>0.39</v>
      </c>
      <c r="K244" s="1">
        <f>VLOOKUP(USER_FEEDBACK[[#This Row],[User_ID]],APP_ANALYTICS[],6,FALSE)</f>
        <v>0.64</v>
      </c>
      <c r="L244" s="1">
        <f>VLOOKUP(USER_FEEDBACK[[#This Row],[User_ID]],APP_ANALYTICS[],7,FALSE)</f>
        <v>0.5</v>
      </c>
      <c r="M244" s="1">
        <f>VLOOKUP(USER_FEEDBACK[[#This Row],[User_ID]],USER_BEHA[],4,FALSE)</f>
        <v>510</v>
      </c>
      <c r="N244" s="1">
        <f>VLOOKUP(USER_FEEDBACK[[#This Row],[User_ID]],USER_BEHA[],5,FALSE)</f>
        <v>18</v>
      </c>
      <c r="O244" s="1">
        <f>VLOOKUP(USER_FEEDBACK[[#This Row],[User_ID]],USER_BEHA[],6,FALSE)</f>
        <v>4</v>
      </c>
      <c r="P244" s="1">
        <f>VLOOKUP(USER_FEEDBACK[[#This Row],[User_ID]],USER_BEHA[],7,FALSE)</f>
        <v>44</v>
      </c>
    </row>
    <row r="245" spans="1:16" x14ac:dyDescent="0.2">
      <c r="A245" s="1">
        <v>244</v>
      </c>
      <c r="B245" s="1">
        <v>9593</v>
      </c>
      <c r="C245" s="2">
        <v>44027.426238425927</v>
      </c>
      <c r="D245" s="2" t="str">
        <f>TEXT(USER_FEEDBACK[[#This Row],[Timestamp]],"MMM")</f>
        <v>Jul</v>
      </c>
      <c r="E245" s="2" t="str">
        <f>TEXT(USER_FEEDBACK[[#This Row],[Timestamp]],"YYYY")</f>
        <v>2020</v>
      </c>
      <c r="F245" s="7">
        <v>10</v>
      </c>
      <c r="G245" s="1" t="s">
        <v>5</v>
      </c>
      <c r="H245" s="1" t="s">
        <v>14</v>
      </c>
      <c r="I245" s="1">
        <f>VLOOKUP(USER_FEEDBACK[[#This Row],[User_ID]],APP_ANALYTICS[],4,FALSE)</f>
        <v>7</v>
      </c>
      <c r="J245" s="12">
        <f>VLOOKUP(USER_FEEDBACK[[#This Row],[User_ID]],APP_ANALYTICS[],5,FALSE)</f>
        <v>0.71</v>
      </c>
      <c r="K245" s="1">
        <f>VLOOKUP(USER_FEEDBACK[[#This Row],[User_ID]],APP_ANALYTICS[],6,FALSE)</f>
        <v>0.73</v>
      </c>
      <c r="L245" s="1">
        <f>VLOOKUP(USER_FEEDBACK[[#This Row],[User_ID]],APP_ANALYTICS[],7,FALSE)</f>
        <v>0.03</v>
      </c>
      <c r="M245" s="1">
        <f>VLOOKUP(USER_FEEDBACK[[#This Row],[User_ID]],USER_BEHA[],4,FALSE)</f>
        <v>1759</v>
      </c>
      <c r="N245" s="1">
        <f>VLOOKUP(USER_FEEDBACK[[#This Row],[User_ID]],USER_BEHA[],5,FALSE)</f>
        <v>11</v>
      </c>
      <c r="O245" s="1">
        <f>VLOOKUP(USER_FEEDBACK[[#This Row],[User_ID]],USER_BEHA[],6,FALSE)</f>
        <v>0</v>
      </c>
      <c r="P245" s="1">
        <f>VLOOKUP(USER_FEEDBACK[[#This Row],[User_ID]],USER_BEHA[],7,FALSE)</f>
        <v>18</v>
      </c>
    </row>
    <row r="246" spans="1:16" x14ac:dyDescent="0.2">
      <c r="A246" s="1">
        <v>245</v>
      </c>
      <c r="B246" s="1">
        <v>7902</v>
      </c>
      <c r="C246" s="2">
        <v>43864.566747685189</v>
      </c>
      <c r="D246" s="2" t="str">
        <f>TEXT(USER_FEEDBACK[[#This Row],[Timestamp]],"MMM")</f>
        <v>Feb</v>
      </c>
      <c r="E246" s="2" t="str">
        <f>TEXT(USER_FEEDBACK[[#This Row],[Timestamp]],"YYYY")</f>
        <v>2020</v>
      </c>
      <c r="F246" s="7">
        <v>13</v>
      </c>
      <c r="G246" s="1" t="s">
        <v>9</v>
      </c>
      <c r="H246" s="1" t="s">
        <v>16</v>
      </c>
      <c r="I246" s="1">
        <f>VLOOKUP(USER_FEEDBACK[[#This Row],[User_ID]],APP_ANALYTICS[],4,FALSE)</f>
        <v>1</v>
      </c>
      <c r="J246" s="12">
        <f>VLOOKUP(USER_FEEDBACK[[#This Row],[User_ID]],APP_ANALYTICS[],5,FALSE)</f>
        <v>0.99</v>
      </c>
      <c r="K246" s="1">
        <f>VLOOKUP(USER_FEEDBACK[[#This Row],[User_ID]],APP_ANALYTICS[],6,FALSE)</f>
        <v>0.87</v>
      </c>
      <c r="L246" s="1">
        <f>VLOOKUP(USER_FEEDBACK[[#This Row],[User_ID]],APP_ANALYTICS[],7,FALSE)</f>
        <v>0.71</v>
      </c>
      <c r="M246" s="1">
        <f>VLOOKUP(USER_FEEDBACK[[#This Row],[User_ID]],USER_BEHA[],4,FALSE)</f>
        <v>1031</v>
      </c>
      <c r="N246" s="1">
        <f>VLOOKUP(USER_FEEDBACK[[#This Row],[User_ID]],USER_BEHA[],5,FALSE)</f>
        <v>17</v>
      </c>
      <c r="O246" s="1">
        <f>VLOOKUP(USER_FEEDBACK[[#This Row],[User_ID]],USER_BEHA[],6,FALSE)</f>
        <v>2</v>
      </c>
      <c r="P246" s="1">
        <f>VLOOKUP(USER_FEEDBACK[[#This Row],[User_ID]],USER_BEHA[],7,FALSE)</f>
        <v>0</v>
      </c>
    </row>
    <row r="247" spans="1:16" x14ac:dyDescent="0.2">
      <c r="A247" s="1">
        <v>246</v>
      </c>
      <c r="B247" s="1">
        <v>7771</v>
      </c>
      <c r="C247" s="2">
        <v>44603.851550925923</v>
      </c>
      <c r="D247" s="2" t="str">
        <f>TEXT(USER_FEEDBACK[[#This Row],[Timestamp]],"MMM")</f>
        <v>Feb</v>
      </c>
      <c r="E247" s="2" t="str">
        <f>TEXT(USER_FEEDBACK[[#This Row],[Timestamp]],"YYYY")</f>
        <v>2022</v>
      </c>
      <c r="F247" s="7">
        <v>20</v>
      </c>
      <c r="G247" s="1" t="s">
        <v>9</v>
      </c>
      <c r="H247" s="1" t="s">
        <v>13</v>
      </c>
      <c r="I247" s="1">
        <f>VLOOKUP(USER_FEEDBACK[[#This Row],[User_ID]],APP_ANALYTICS[],4,FALSE)</f>
        <v>5</v>
      </c>
      <c r="J247" s="12">
        <f>VLOOKUP(USER_FEEDBACK[[#This Row],[User_ID]],APP_ANALYTICS[],5,FALSE)</f>
        <v>0.35</v>
      </c>
      <c r="K247" s="1">
        <f>VLOOKUP(USER_FEEDBACK[[#This Row],[User_ID]],APP_ANALYTICS[],6,FALSE)</f>
        <v>0.28999999999999998</v>
      </c>
      <c r="L247" s="1">
        <f>VLOOKUP(USER_FEEDBACK[[#This Row],[User_ID]],APP_ANALYTICS[],7,FALSE)</f>
        <v>0.35</v>
      </c>
      <c r="M247" s="1">
        <f>VLOOKUP(USER_FEEDBACK[[#This Row],[User_ID]],USER_BEHA[],4,FALSE)</f>
        <v>1049</v>
      </c>
      <c r="N247" s="1">
        <f>VLOOKUP(USER_FEEDBACK[[#This Row],[User_ID]],USER_BEHA[],5,FALSE)</f>
        <v>20</v>
      </c>
      <c r="O247" s="1">
        <f>VLOOKUP(USER_FEEDBACK[[#This Row],[User_ID]],USER_BEHA[],6,FALSE)</f>
        <v>0</v>
      </c>
      <c r="P247" s="1">
        <f>VLOOKUP(USER_FEEDBACK[[#This Row],[User_ID]],USER_BEHA[],7,FALSE)</f>
        <v>79</v>
      </c>
    </row>
    <row r="248" spans="1:16" x14ac:dyDescent="0.2">
      <c r="A248" s="1">
        <v>247</v>
      </c>
      <c r="B248" s="1">
        <v>8036</v>
      </c>
      <c r="C248" s="2">
        <v>44432.928182870368</v>
      </c>
      <c r="D248" s="2" t="str">
        <f>TEXT(USER_FEEDBACK[[#This Row],[Timestamp]],"MMM")</f>
        <v>Aug</v>
      </c>
      <c r="E248" s="2" t="str">
        <f>TEXT(USER_FEEDBACK[[#This Row],[Timestamp]],"YYYY")</f>
        <v>2021</v>
      </c>
      <c r="F248" s="7">
        <v>22</v>
      </c>
      <c r="G248" s="1" t="s">
        <v>7</v>
      </c>
      <c r="H248" s="1" t="s">
        <v>17</v>
      </c>
      <c r="I248" s="1">
        <f>VLOOKUP(USER_FEEDBACK[[#This Row],[User_ID]],APP_ANALYTICS[],4,FALSE)</f>
        <v>3</v>
      </c>
      <c r="J248" s="12">
        <f>VLOOKUP(USER_FEEDBACK[[#This Row],[User_ID]],APP_ANALYTICS[],5,FALSE)</f>
        <v>0.73</v>
      </c>
      <c r="K248" s="1">
        <f>VLOOKUP(USER_FEEDBACK[[#This Row],[User_ID]],APP_ANALYTICS[],6,FALSE)</f>
        <v>0.13</v>
      </c>
      <c r="L248" s="1">
        <f>VLOOKUP(USER_FEEDBACK[[#This Row],[User_ID]],APP_ANALYTICS[],7,FALSE)</f>
        <v>0.84</v>
      </c>
      <c r="M248" s="1">
        <f>VLOOKUP(USER_FEEDBACK[[#This Row],[User_ID]],USER_BEHA[],4,FALSE)</f>
        <v>1013</v>
      </c>
      <c r="N248" s="1">
        <f>VLOOKUP(USER_FEEDBACK[[#This Row],[User_ID]],USER_BEHA[],5,FALSE)</f>
        <v>16</v>
      </c>
      <c r="O248" s="1">
        <f>VLOOKUP(USER_FEEDBACK[[#This Row],[User_ID]],USER_BEHA[],6,FALSE)</f>
        <v>2</v>
      </c>
      <c r="P248" s="1">
        <f>VLOOKUP(USER_FEEDBACK[[#This Row],[User_ID]],USER_BEHA[],7,FALSE)</f>
        <v>26</v>
      </c>
    </row>
    <row r="249" spans="1:16" x14ac:dyDescent="0.2">
      <c r="A249" s="1">
        <v>248</v>
      </c>
      <c r="B249" s="1">
        <v>6352</v>
      </c>
      <c r="C249" s="2">
        <v>44987.67900462963</v>
      </c>
      <c r="D249" s="2" t="str">
        <f>TEXT(USER_FEEDBACK[[#This Row],[Timestamp]],"MMM")</f>
        <v>Mar</v>
      </c>
      <c r="E249" s="2" t="str">
        <f>TEXT(USER_FEEDBACK[[#This Row],[Timestamp]],"YYYY")</f>
        <v>2023</v>
      </c>
      <c r="F249" s="7">
        <v>16</v>
      </c>
      <c r="G249" s="1" t="s">
        <v>9</v>
      </c>
      <c r="H249" s="1" t="s">
        <v>14</v>
      </c>
      <c r="I249" s="1">
        <f>VLOOKUP(USER_FEEDBACK[[#This Row],[User_ID]],APP_ANALYTICS[],4,FALSE)</f>
        <v>3</v>
      </c>
      <c r="J249" s="12">
        <f>VLOOKUP(USER_FEEDBACK[[#This Row],[User_ID]],APP_ANALYTICS[],5,FALSE)</f>
        <v>0.67</v>
      </c>
      <c r="K249" s="1">
        <f>VLOOKUP(USER_FEEDBACK[[#This Row],[User_ID]],APP_ANALYTICS[],6,FALSE)</f>
        <v>0.89</v>
      </c>
      <c r="L249" s="1">
        <f>VLOOKUP(USER_FEEDBACK[[#This Row],[User_ID]],APP_ANALYTICS[],7,FALSE)</f>
        <v>0.48</v>
      </c>
      <c r="M249" s="1">
        <f>VLOOKUP(USER_FEEDBACK[[#This Row],[User_ID]],USER_BEHA[],4,FALSE)</f>
        <v>1794</v>
      </c>
      <c r="N249" s="1">
        <f>VLOOKUP(USER_FEEDBACK[[#This Row],[User_ID]],USER_BEHA[],5,FALSE)</f>
        <v>13</v>
      </c>
      <c r="O249" s="1">
        <f>VLOOKUP(USER_FEEDBACK[[#This Row],[User_ID]],USER_BEHA[],6,FALSE)</f>
        <v>2</v>
      </c>
      <c r="P249" s="1">
        <f>VLOOKUP(USER_FEEDBACK[[#This Row],[User_ID]],USER_BEHA[],7,FALSE)</f>
        <v>60</v>
      </c>
    </row>
    <row r="250" spans="1:16" x14ac:dyDescent="0.2">
      <c r="A250" s="1">
        <v>249</v>
      </c>
      <c r="B250" s="1">
        <v>6943</v>
      </c>
      <c r="C250" s="2">
        <v>44678.020798611113</v>
      </c>
      <c r="D250" s="2" t="str">
        <f>TEXT(USER_FEEDBACK[[#This Row],[Timestamp]],"MMM")</f>
        <v>Apr</v>
      </c>
      <c r="E250" s="2" t="str">
        <f>TEXT(USER_FEEDBACK[[#This Row],[Timestamp]],"YYYY")</f>
        <v>2022</v>
      </c>
      <c r="F250" s="7">
        <v>0</v>
      </c>
      <c r="G250" s="1" t="s">
        <v>7</v>
      </c>
      <c r="H250" s="1" t="s">
        <v>6</v>
      </c>
      <c r="I250" s="1">
        <f>VLOOKUP(USER_FEEDBACK[[#This Row],[User_ID]],APP_ANALYTICS[],4,FALSE)</f>
        <v>6</v>
      </c>
      <c r="J250" s="12">
        <f>VLOOKUP(USER_FEEDBACK[[#This Row],[User_ID]],APP_ANALYTICS[],5,FALSE)</f>
        <v>0.45</v>
      </c>
      <c r="K250" s="1">
        <f>VLOOKUP(USER_FEEDBACK[[#This Row],[User_ID]],APP_ANALYTICS[],6,FALSE)</f>
        <v>0.75</v>
      </c>
      <c r="L250" s="1">
        <f>VLOOKUP(USER_FEEDBACK[[#This Row],[User_ID]],APP_ANALYTICS[],7,FALSE)</f>
        <v>0.13</v>
      </c>
      <c r="M250" s="1">
        <f>VLOOKUP(USER_FEEDBACK[[#This Row],[User_ID]],USER_BEHA[],4,FALSE)</f>
        <v>878</v>
      </c>
      <c r="N250" s="1">
        <f>VLOOKUP(USER_FEEDBACK[[#This Row],[User_ID]],USER_BEHA[],5,FALSE)</f>
        <v>5</v>
      </c>
      <c r="O250" s="1">
        <f>VLOOKUP(USER_FEEDBACK[[#This Row],[User_ID]],USER_BEHA[],6,FALSE)</f>
        <v>4</v>
      </c>
      <c r="P250" s="1">
        <f>VLOOKUP(USER_FEEDBACK[[#This Row],[User_ID]],USER_BEHA[],7,FALSE)</f>
        <v>36</v>
      </c>
    </row>
    <row r="251" spans="1:16" x14ac:dyDescent="0.2">
      <c r="A251" s="1">
        <v>250</v>
      </c>
      <c r="B251" s="1">
        <v>9971</v>
      </c>
      <c r="C251" s="2">
        <v>44353.940879629627</v>
      </c>
      <c r="D251" s="2" t="str">
        <f>TEXT(USER_FEEDBACK[[#This Row],[Timestamp]],"MMM")</f>
        <v>Jun</v>
      </c>
      <c r="E251" s="2" t="str">
        <f>TEXT(USER_FEEDBACK[[#This Row],[Timestamp]],"YYYY")</f>
        <v>2021</v>
      </c>
      <c r="F251" s="7">
        <v>22</v>
      </c>
      <c r="G251" s="1" t="s">
        <v>7</v>
      </c>
      <c r="H251" s="1" t="s">
        <v>12</v>
      </c>
      <c r="I251" s="1">
        <f>VLOOKUP(USER_FEEDBACK[[#This Row],[User_ID]],APP_ANALYTICS[],4,FALSE)</f>
        <v>4</v>
      </c>
      <c r="J251" s="12">
        <f>VLOOKUP(USER_FEEDBACK[[#This Row],[User_ID]],APP_ANALYTICS[],5,FALSE)</f>
        <v>0.56999999999999995</v>
      </c>
      <c r="K251" s="1">
        <f>VLOOKUP(USER_FEEDBACK[[#This Row],[User_ID]],APP_ANALYTICS[],6,FALSE)</f>
        <v>0.91</v>
      </c>
      <c r="L251" s="1">
        <f>VLOOKUP(USER_FEEDBACK[[#This Row],[User_ID]],APP_ANALYTICS[],7,FALSE)</f>
        <v>0.33</v>
      </c>
      <c r="M251" s="1">
        <f>VLOOKUP(USER_FEEDBACK[[#This Row],[User_ID]],USER_BEHA[],4,FALSE)</f>
        <v>340</v>
      </c>
      <c r="N251" s="1">
        <f>VLOOKUP(USER_FEEDBACK[[#This Row],[User_ID]],USER_BEHA[],5,FALSE)</f>
        <v>10</v>
      </c>
      <c r="O251" s="1">
        <f>VLOOKUP(USER_FEEDBACK[[#This Row],[User_ID]],USER_BEHA[],6,FALSE)</f>
        <v>4</v>
      </c>
      <c r="P251" s="1">
        <f>VLOOKUP(USER_FEEDBACK[[#This Row],[User_ID]],USER_BEHA[],7,FALSE)</f>
        <v>83</v>
      </c>
    </row>
    <row r="252" spans="1:16" x14ac:dyDescent="0.2">
      <c r="A252" s="1">
        <v>251</v>
      </c>
      <c r="B252" s="1">
        <v>3108</v>
      </c>
      <c r="C252" s="2">
        <v>44640.188414351855</v>
      </c>
      <c r="D252" s="2" t="str">
        <f>TEXT(USER_FEEDBACK[[#This Row],[Timestamp]],"MMM")</f>
        <v>Mar</v>
      </c>
      <c r="E252" s="2" t="str">
        <f>TEXT(USER_FEEDBACK[[#This Row],[Timestamp]],"YYYY")</f>
        <v>2022</v>
      </c>
      <c r="F252" s="7">
        <v>4</v>
      </c>
      <c r="G252" s="1" t="s">
        <v>7</v>
      </c>
      <c r="H252" s="1" t="s">
        <v>17</v>
      </c>
      <c r="I252" s="1">
        <f>VLOOKUP(USER_FEEDBACK[[#This Row],[User_ID]],APP_ANALYTICS[],4,FALSE)</f>
        <v>2</v>
      </c>
      <c r="J252" s="12">
        <f>VLOOKUP(USER_FEEDBACK[[#This Row],[User_ID]],APP_ANALYTICS[],5,FALSE)</f>
        <v>0.91</v>
      </c>
      <c r="K252" s="1">
        <f>VLOOKUP(USER_FEEDBACK[[#This Row],[User_ID]],APP_ANALYTICS[],6,FALSE)</f>
        <v>0.74</v>
      </c>
      <c r="L252" s="1">
        <f>VLOOKUP(USER_FEEDBACK[[#This Row],[User_ID]],APP_ANALYTICS[],7,FALSE)</f>
        <v>0.11</v>
      </c>
      <c r="M252" s="1">
        <f>VLOOKUP(USER_FEEDBACK[[#This Row],[User_ID]],USER_BEHA[],4,FALSE)</f>
        <v>622</v>
      </c>
      <c r="N252" s="1">
        <f>VLOOKUP(USER_FEEDBACK[[#This Row],[User_ID]],USER_BEHA[],5,FALSE)</f>
        <v>1</v>
      </c>
      <c r="O252" s="1">
        <f>VLOOKUP(USER_FEEDBACK[[#This Row],[User_ID]],USER_BEHA[],6,FALSE)</f>
        <v>3</v>
      </c>
      <c r="P252" s="1">
        <f>VLOOKUP(USER_FEEDBACK[[#This Row],[User_ID]],USER_BEHA[],7,FALSE)</f>
        <v>67</v>
      </c>
    </row>
    <row r="253" spans="1:16" x14ac:dyDescent="0.2">
      <c r="A253" s="1">
        <v>252</v>
      </c>
      <c r="B253" s="1">
        <v>8616</v>
      </c>
      <c r="C253" s="2">
        <v>44754.937719907408</v>
      </c>
      <c r="D253" s="2" t="str">
        <f>TEXT(USER_FEEDBACK[[#This Row],[Timestamp]],"MMM")</f>
        <v>Jul</v>
      </c>
      <c r="E253" s="2" t="str">
        <f>TEXT(USER_FEEDBACK[[#This Row],[Timestamp]],"YYYY")</f>
        <v>2022</v>
      </c>
      <c r="F253" s="7">
        <v>22</v>
      </c>
      <c r="G253" s="1" t="s">
        <v>5</v>
      </c>
      <c r="H253" s="1" t="s">
        <v>8</v>
      </c>
      <c r="I253" s="1">
        <f>VLOOKUP(USER_FEEDBACK[[#This Row],[User_ID]],APP_ANALYTICS[],4,FALSE)</f>
        <v>10</v>
      </c>
      <c r="J253" s="12">
        <f>VLOOKUP(USER_FEEDBACK[[#This Row],[User_ID]],APP_ANALYTICS[],5,FALSE)</f>
        <v>0.42</v>
      </c>
      <c r="K253" s="1">
        <f>VLOOKUP(USER_FEEDBACK[[#This Row],[User_ID]],APP_ANALYTICS[],6,FALSE)</f>
        <v>0.74</v>
      </c>
      <c r="L253" s="1">
        <f>VLOOKUP(USER_FEEDBACK[[#This Row],[User_ID]],APP_ANALYTICS[],7,FALSE)</f>
        <v>0.8</v>
      </c>
      <c r="M253" s="1">
        <f>VLOOKUP(USER_FEEDBACK[[#This Row],[User_ID]],USER_BEHA[],4,FALSE)</f>
        <v>153</v>
      </c>
      <c r="N253" s="1">
        <f>VLOOKUP(USER_FEEDBACK[[#This Row],[User_ID]],USER_BEHA[],5,FALSE)</f>
        <v>15</v>
      </c>
      <c r="O253" s="1">
        <f>VLOOKUP(USER_FEEDBACK[[#This Row],[User_ID]],USER_BEHA[],6,FALSE)</f>
        <v>5</v>
      </c>
      <c r="P253" s="1">
        <f>VLOOKUP(USER_FEEDBACK[[#This Row],[User_ID]],USER_BEHA[],7,FALSE)</f>
        <v>24</v>
      </c>
    </row>
    <row r="254" spans="1:16" x14ac:dyDescent="0.2">
      <c r="A254" s="1">
        <v>253</v>
      </c>
      <c r="B254" s="1">
        <v>2368</v>
      </c>
      <c r="C254" s="2">
        <v>43977.619201388887</v>
      </c>
      <c r="D254" s="2" t="str">
        <f>TEXT(USER_FEEDBACK[[#This Row],[Timestamp]],"MMM")</f>
        <v>May</v>
      </c>
      <c r="E254" s="2" t="str">
        <f>TEXT(USER_FEEDBACK[[#This Row],[Timestamp]],"YYYY")</f>
        <v>2020</v>
      </c>
      <c r="F254" s="7">
        <v>14</v>
      </c>
      <c r="G254" s="1" t="s">
        <v>7</v>
      </c>
      <c r="H254" s="1" t="s">
        <v>13</v>
      </c>
      <c r="I254" s="1">
        <f>VLOOKUP(USER_FEEDBACK[[#This Row],[User_ID]],APP_ANALYTICS[],4,FALSE)</f>
        <v>7</v>
      </c>
      <c r="J254" s="12">
        <f>VLOOKUP(USER_FEEDBACK[[#This Row],[User_ID]],APP_ANALYTICS[],5,FALSE)</f>
        <v>0.98</v>
      </c>
      <c r="K254" s="1">
        <f>VLOOKUP(USER_FEEDBACK[[#This Row],[User_ID]],APP_ANALYTICS[],6,FALSE)</f>
        <v>0.19</v>
      </c>
      <c r="L254" s="1">
        <f>VLOOKUP(USER_FEEDBACK[[#This Row],[User_ID]],APP_ANALYTICS[],7,FALSE)</f>
        <v>0.7</v>
      </c>
      <c r="M254" s="1">
        <f>VLOOKUP(USER_FEEDBACK[[#This Row],[User_ID]],USER_BEHA[],4,FALSE)</f>
        <v>500</v>
      </c>
      <c r="N254" s="1">
        <f>VLOOKUP(USER_FEEDBACK[[#This Row],[User_ID]],USER_BEHA[],5,FALSE)</f>
        <v>1</v>
      </c>
      <c r="O254" s="1">
        <f>VLOOKUP(USER_FEEDBACK[[#This Row],[User_ID]],USER_BEHA[],6,FALSE)</f>
        <v>4</v>
      </c>
      <c r="P254" s="1">
        <f>VLOOKUP(USER_FEEDBACK[[#This Row],[User_ID]],USER_BEHA[],7,FALSE)</f>
        <v>23</v>
      </c>
    </row>
    <row r="255" spans="1:16" x14ac:dyDescent="0.2">
      <c r="A255" s="1">
        <v>254</v>
      </c>
      <c r="B255" s="1">
        <v>8869</v>
      </c>
      <c r="C255" s="2">
        <v>44138.662546296298</v>
      </c>
      <c r="D255" s="2" t="str">
        <f>TEXT(USER_FEEDBACK[[#This Row],[Timestamp]],"MMM")</f>
        <v>Nov</v>
      </c>
      <c r="E255" s="2" t="str">
        <f>TEXT(USER_FEEDBACK[[#This Row],[Timestamp]],"YYYY")</f>
        <v>2020</v>
      </c>
      <c r="F255" s="7">
        <v>15</v>
      </c>
      <c r="G255" s="1" t="s">
        <v>9</v>
      </c>
      <c r="H255" s="1" t="s">
        <v>17</v>
      </c>
      <c r="I255" s="1">
        <f>VLOOKUP(USER_FEEDBACK[[#This Row],[User_ID]],APP_ANALYTICS[],4,FALSE)</f>
        <v>3</v>
      </c>
      <c r="J255" s="12">
        <f>VLOOKUP(USER_FEEDBACK[[#This Row],[User_ID]],APP_ANALYTICS[],5,FALSE)</f>
        <v>0.53</v>
      </c>
      <c r="K255" s="1">
        <f>VLOOKUP(USER_FEEDBACK[[#This Row],[User_ID]],APP_ANALYTICS[],6,FALSE)</f>
        <v>0.47</v>
      </c>
      <c r="L255" s="1">
        <f>VLOOKUP(USER_FEEDBACK[[#This Row],[User_ID]],APP_ANALYTICS[],7,FALSE)</f>
        <v>0.56000000000000005</v>
      </c>
      <c r="M255" s="1">
        <f>VLOOKUP(USER_FEEDBACK[[#This Row],[User_ID]],USER_BEHA[],4,FALSE)</f>
        <v>1373</v>
      </c>
      <c r="N255" s="1">
        <f>VLOOKUP(USER_FEEDBACK[[#This Row],[User_ID]],USER_BEHA[],5,FALSE)</f>
        <v>20</v>
      </c>
      <c r="O255" s="1">
        <f>VLOOKUP(USER_FEEDBACK[[#This Row],[User_ID]],USER_BEHA[],6,FALSE)</f>
        <v>5</v>
      </c>
      <c r="P255" s="1">
        <f>VLOOKUP(USER_FEEDBACK[[#This Row],[User_ID]],USER_BEHA[],7,FALSE)</f>
        <v>24</v>
      </c>
    </row>
    <row r="256" spans="1:16" x14ac:dyDescent="0.2">
      <c r="A256" s="1">
        <v>255</v>
      </c>
      <c r="B256" s="1">
        <v>6420</v>
      </c>
      <c r="C256" s="2">
        <v>43840.313252314816</v>
      </c>
      <c r="D256" s="2" t="str">
        <f>TEXT(USER_FEEDBACK[[#This Row],[Timestamp]],"MMM")</f>
        <v>Jan</v>
      </c>
      <c r="E256" s="2" t="str">
        <f>TEXT(USER_FEEDBACK[[#This Row],[Timestamp]],"YYYY")</f>
        <v>2020</v>
      </c>
      <c r="F256" s="7">
        <v>7</v>
      </c>
      <c r="G256" s="1" t="s">
        <v>7</v>
      </c>
      <c r="H256" s="1" t="s">
        <v>6</v>
      </c>
      <c r="I256" s="1">
        <f>VLOOKUP(USER_FEEDBACK[[#This Row],[User_ID]],APP_ANALYTICS[],4,FALSE)</f>
        <v>4</v>
      </c>
      <c r="J256" s="12">
        <f>VLOOKUP(USER_FEEDBACK[[#This Row],[User_ID]],APP_ANALYTICS[],5,FALSE)</f>
        <v>0.45</v>
      </c>
      <c r="K256" s="1">
        <f>VLOOKUP(USER_FEEDBACK[[#This Row],[User_ID]],APP_ANALYTICS[],6,FALSE)</f>
        <v>0.71</v>
      </c>
      <c r="L256" s="1">
        <f>VLOOKUP(USER_FEEDBACK[[#This Row],[User_ID]],APP_ANALYTICS[],7,FALSE)</f>
        <v>0.02</v>
      </c>
      <c r="M256" s="1">
        <f>VLOOKUP(USER_FEEDBACK[[#This Row],[User_ID]],USER_BEHA[],4,FALSE)</f>
        <v>1259</v>
      </c>
      <c r="N256" s="1">
        <f>VLOOKUP(USER_FEEDBACK[[#This Row],[User_ID]],USER_BEHA[],5,FALSE)</f>
        <v>3</v>
      </c>
      <c r="O256" s="1">
        <f>VLOOKUP(USER_FEEDBACK[[#This Row],[User_ID]],USER_BEHA[],6,FALSE)</f>
        <v>4</v>
      </c>
      <c r="P256" s="1">
        <f>VLOOKUP(USER_FEEDBACK[[#This Row],[User_ID]],USER_BEHA[],7,FALSE)</f>
        <v>15</v>
      </c>
    </row>
    <row r="257" spans="1:16" x14ac:dyDescent="0.2">
      <c r="A257" s="1">
        <v>256</v>
      </c>
      <c r="B257" s="1">
        <v>1568</v>
      </c>
      <c r="C257" s="2">
        <v>44595.599421296298</v>
      </c>
      <c r="D257" s="2" t="str">
        <f>TEXT(USER_FEEDBACK[[#This Row],[Timestamp]],"MMM")</f>
        <v>Feb</v>
      </c>
      <c r="E257" s="2" t="str">
        <f>TEXT(USER_FEEDBACK[[#This Row],[Timestamp]],"YYYY")</f>
        <v>2022</v>
      </c>
      <c r="F257" s="7">
        <v>14</v>
      </c>
      <c r="G257" s="1" t="s">
        <v>5</v>
      </c>
      <c r="H257" s="1" t="s">
        <v>8</v>
      </c>
      <c r="I257" s="1">
        <f>VLOOKUP(USER_FEEDBACK[[#This Row],[User_ID]],APP_ANALYTICS[],4,FALSE)</f>
        <v>4</v>
      </c>
      <c r="J257" s="12">
        <f>VLOOKUP(USER_FEEDBACK[[#This Row],[User_ID]],APP_ANALYTICS[],5,FALSE)</f>
        <v>0.2</v>
      </c>
      <c r="K257" s="1">
        <f>VLOOKUP(USER_FEEDBACK[[#This Row],[User_ID]],APP_ANALYTICS[],6,FALSE)</f>
        <v>0.84</v>
      </c>
      <c r="L257" s="1">
        <f>VLOOKUP(USER_FEEDBACK[[#This Row],[User_ID]],APP_ANALYTICS[],7,FALSE)</f>
        <v>0.96</v>
      </c>
      <c r="M257" s="1">
        <f>VLOOKUP(USER_FEEDBACK[[#This Row],[User_ID]],USER_BEHA[],4,FALSE)</f>
        <v>39</v>
      </c>
      <c r="N257" s="1">
        <f>VLOOKUP(USER_FEEDBACK[[#This Row],[User_ID]],USER_BEHA[],5,FALSE)</f>
        <v>14</v>
      </c>
      <c r="O257" s="1">
        <f>VLOOKUP(USER_FEEDBACK[[#This Row],[User_ID]],USER_BEHA[],6,FALSE)</f>
        <v>1</v>
      </c>
      <c r="P257" s="1">
        <f>VLOOKUP(USER_FEEDBACK[[#This Row],[User_ID]],USER_BEHA[],7,FALSE)</f>
        <v>29</v>
      </c>
    </row>
    <row r="258" spans="1:16" x14ac:dyDescent="0.2">
      <c r="A258" s="1">
        <v>257</v>
      </c>
      <c r="B258" s="1">
        <v>2674</v>
      </c>
      <c r="C258" s="2">
        <v>45001.582268518519</v>
      </c>
      <c r="D258" s="2" t="str">
        <f>TEXT(USER_FEEDBACK[[#This Row],[Timestamp]],"MMM")</f>
        <v>Mar</v>
      </c>
      <c r="E258" s="2" t="str">
        <f>TEXT(USER_FEEDBACK[[#This Row],[Timestamp]],"YYYY")</f>
        <v>2023</v>
      </c>
      <c r="F258" s="7">
        <v>13</v>
      </c>
      <c r="G258" s="1" t="s">
        <v>5</v>
      </c>
      <c r="H258" s="1" t="s">
        <v>10</v>
      </c>
      <c r="I258" s="1">
        <f>VLOOKUP(USER_FEEDBACK[[#This Row],[User_ID]],APP_ANALYTICS[],4,FALSE)</f>
        <v>5</v>
      </c>
      <c r="J258" s="12">
        <f>VLOOKUP(USER_FEEDBACK[[#This Row],[User_ID]],APP_ANALYTICS[],5,FALSE)</f>
        <v>0.7</v>
      </c>
      <c r="K258" s="1">
        <f>VLOOKUP(USER_FEEDBACK[[#This Row],[User_ID]],APP_ANALYTICS[],6,FALSE)</f>
        <v>0.85</v>
      </c>
      <c r="L258" s="1">
        <f>VLOOKUP(USER_FEEDBACK[[#This Row],[User_ID]],APP_ANALYTICS[],7,FALSE)</f>
        <v>0.11</v>
      </c>
      <c r="M258" s="1">
        <f>VLOOKUP(USER_FEEDBACK[[#This Row],[User_ID]],USER_BEHA[],4,FALSE)</f>
        <v>1055</v>
      </c>
      <c r="N258" s="1">
        <f>VLOOKUP(USER_FEEDBACK[[#This Row],[User_ID]],USER_BEHA[],5,FALSE)</f>
        <v>4</v>
      </c>
      <c r="O258" s="1">
        <f>VLOOKUP(USER_FEEDBACK[[#This Row],[User_ID]],USER_BEHA[],6,FALSE)</f>
        <v>2</v>
      </c>
      <c r="P258" s="1">
        <f>VLOOKUP(USER_FEEDBACK[[#This Row],[User_ID]],USER_BEHA[],7,FALSE)</f>
        <v>15</v>
      </c>
    </row>
    <row r="259" spans="1:16" x14ac:dyDescent="0.2">
      <c r="A259" s="1">
        <v>258</v>
      </c>
      <c r="B259" s="1">
        <v>4716</v>
      </c>
      <c r="C259" s="2">
        <v>44296.095625000002</v>
      </c>
      <c r="D259" s="2" t="str">
        <f>TEXT(USER_FEEDBACK[[#This Row],[Timestamp]],"MMM")</f>
        <v>Apr</v>
      </c>
      <c r="E259" s="2" t="str">
        <f>TEXT(USER_FEEDBACK[[#This Row],[Timestamp]],"YYYY")</f>
        <v>2021</v>
      </c>
      <c r="F259" s="7">
        <v>2</v>
      </c>
      <c r="G259" s="1" t="s">
        <v>9</v>
      </c>
      <c r="H259" s="1" t="s">
        <v>6</v>
      </c>
      <c r="I259" s="1">
        <f>VLOOKUP(USER_FEEDBACK[[#This Row],[User_ID]],APP_ANALYTICS[],4,FALSE)</f>
        <v>5</v>
      </c>
      <c r="J259" s="12">
        <f>VLOOKUP(USER_FEEDBACK[[#This Row],[User_ID]],APP_ANALYTICS[],5,FALSE)</f>
        <v>0.83</v>
      </c>
      <c r="K259" s="1">
        <f>VLOOKUP(USER_FEEDBACK[[#This Row],[User_ID]],APP_ANALYTICS[],6,FALSE)</f>
        <v>0.74</v>
      </c>
      <c r="L259" s="1">
        <f>VLOOKUP(USER_FEEDBACK[[#This Row],[User_ID]],APP_ANALYTICS[],7,FALSE)</f>
        <v>7.0000000000000007E-2</v>
      </c>
      <c r="M259" s="1">
        <f>VLOOKUP(USER_FEEDBACK[[#This Row],[User_ID]],USER_BEHA[],4,FALSE)</f>
        <v>1524</v>
      </c>
      <c r="N259" s="1">
        <f>VLOOKUP(USER_FEEDBACK[[#This Row],[User_ID]],USER_BEHA[],5,FALSE)</f>
        <v>1</v>
      </c>
      <c r="O259" s="1">
        <f>VLOOKUP(USER_FEEDBACK[[#This Row],[User_ID]],USER_BEHA[],6,FALSE)</f>
        <v>3</v>
      </c>
      <c r="P259" s="1">
        <f>VLOOKUP(USER_FEEDBACK[[#This Row],[User_ID]],USER_BEHA[],7,FALSE)</f>
        <v>61</v>
      </c>
    </row>
    <row r="260" spans="1:16" x14ac:dyDescent="0.2">
      <c r="A260" s="1">
        <v>259</v>
      </c>
      <c r="B260" s="1">
        <v>2138</v>
      </c>
      <c r="C260" s="2">
        <v>44714.690115740741</v>
      </c>
      <c r="D260" s="2" t="str">
        <f>TEXT(USER_FEEDBACK[[#This Row],[Timestamp]],"MMM")</f>
        <v>Jun</v>
      </c>
      <c r="E260" s="2" t="str">
        <f>TEXT(USER_FEEDBACK[[#This Row],[Timestamp]],"YYYY")</f>
        <v>2022</v>
      </c>
      <c r="F260" s="7">
        <v>16</v>
      </c>
      <c r="G260" s="1" t="s">
        <v>9</v>
      </c>
      <c r="H260" s="1" t="s">
        <v>16</v>
      </c>
      <c r="I260" s="1">
        <f>VLOOKUP(USER_FEEDBACK[[#This Row],[User_ID]],APP_ANALYTICS[],4,FALSE)</f>
        <v>7</v>
      </c>
      <c r="J260" s="12">
        <f>VLOOKUP(USER_FEEDBACK[[#This Row],[User_ID]],APP_ANALYTICS[],5,FALSE)</f>
        <v>0.61</v>
      </c>
      <c r="K260" s="1">
        <f>VLOOKUP(USER_FEEDBACK[[#This Row],[User_ID]],APP_ANALYTICS[],6,FALSE)</f>
        <v>0.72</v>
      </c>
      <c r="L260" s="1">
        <f>VLOOKUP(USER_FEEDBACK[[#This Row],[User_ID]],APP_ANALYTICS[],7,FALSE)</f>
        <v>0.16</v>
      </c>
      <c r="M260" s="1">
        <f>VLOOKUP(USER_FEEDBACK[[#This Row],[User_ID]],USER_BEHA[],4,FALSE)</f>
        <v>578</v>
      </c>
      <c r="N260" s="1">
        <f>VLOOKUP(USER_FEEDBACK[[#This Row],[User_ID]],USER_BEHA[],5,FALSE)</f>
        <v>10</v>
      </c>
      <c r="O260" s="1">
        <f>VLOOKUP(USER_FEEDBACK[[#This Row],[User_ID]],USER_BEHA[],6,FALSE)</f>
        <v>0</v>
      </c>
      <c r="P260" s="1">
        <f>VLOOKUP(USER_FEEDBACK[[#This Row],[User_ID]],USER_BEHA[],7,FALSE)</f>
        <v>42</v>
      </c>
    </row>
    <row r="261" spans="1:16" x14ac:dyDescent="0.2">
      <c r="A261" s="1">
        <v>260</v>
      </c>
      <c r="B261" s="1">
        <v>1589</v>
      </c>
      <c r="C261" s="2">
        <v>43999.863483796296</v>
      </c>
      <c r="D261" s="2" t="str">
        <f>TEXT(USER_FEEDBACK[[#This Row],[Timestamp]],"MMM")</f>
        <v>Jun</v>
      </c>
      <c r="E261" s="2" t="str">
        <f>TEXT(USER_FEEDBACK[[#This Row],[Timestamp]],"YYYY")</f>
        <v>2020</v>
      </c>
      <c r="F261" s="7">
        <v>20</v>
      </c>
      <c r="G261" s="1" t="s">
        <v>9</v>
      </c>
      <c r="H261" s="1" t="s">
        <v>11</v>
      </c>
      <c r="I261" s="1">
        <f>VLOOKUP(USER_FEEDBACK[[#This Row],[User_ID]],APP_ANALYTICS[],4,FALSE)</f>
        <v>10</v>
      </c>
      <c r="J261" s="12">
        <f>VLOOKUP(USER_FEEDBACK[[#This Row],[User_ID]],APP_ANALYTICS[],5,FALSE)</f>
        <v>0.04</v>
      </c>
      <c r="K261" s="1">
        <f>VLOOKUP(USER_FEEDBACK[[#This Row],[User_ID]],APP_ANALYTICS[],6,FALSE)</f>
        <v>0.3</v>
      </c>
      <c r="L261" s="1">
        <f>VLOOKUP(USER_FEEDBACK[[#This Row],[User_ID]],APP_ANALYTICS[],7,FALSE)</f>
        <v>0.78</v>
      </c>
      <c r="M261" s="1">
        <f>VLOOKUP(USER_FEEDBACK[[#This Row],[User_ID]],USER_BEHA[],4,FALSE)</f>
        <v>62</v>
      </c>
      <c r="N261" s="1">
        <f>VLOOKUP(USER_FEEDBACK[[#This Row],[User_ID]],USER_BEHA[],5,FALSE)</f>
        <v>15</v>
      </c>
      <c r="O261" s="1">
        <f>VLOOKUP(USER_FEEDBACK[[#This Row],[User_ID]],USER_BEHA[],6,FALSE)</f>
        <v>1</v>
      </c>
      <c r="P261" s="1">
        <f>VLOOKUP(USER_FEEDBACK[[#This Row],[User_ID]],USER_BEHA[],7,FALSE)</f>
        <v>66</v>
      </c>
    </row>
    <row r="262" spans="1:16" x14ac:dyDescent="0.2">
      <c r="A262" s="1">
        <v>261</v>
      </c>
      <c r="B262" s="1">
        <v>3379</v>
      </c>
      <c r="C262" s="2">
        <v>43990.889409722222</v>
      </c>
      <c r="D262" s="2" t="str">
        <f>TEXT(USER_FEEDBACK[[#This Row],[Timestamp]],"MMM")</f>
        <v>Jun</v>
      </c>
      <c r="E262" s="2" t="str">
        <f>TEXT(USER_FEEDBACK[[#This Row],[Timestamp]],"YYYY")</f>
        <v>2020</v>
      </c>
      <c r="F262" s="7">
        <v>21</v>
      </c>
      <c r="G262" s="1" t="s">
        <v>9</v>
      </c>
      <c r="H262" s="1" t="s">
        <v>10</v>
      </c>
      <c r="I262" s="1">
        <f>VLOOKUP(USER_FEEDBACK[[#This Row],[User_ID]],APP_ANALYTICS[],4,FALSE)</f>
        <v>3</v>
      </c>
      <c r="J262" s="12">
        <f>VLOOKUP(USER_FEEDBACK[[#This Row],[User_ID]],APP_ANALYTICS[],5,FALSE)</f>
        <v>0.87</v>
      </c>
      <c r="K262" s="1">
        <f>VLOOKUP(USER_FEEDBACK[[#This Row],[User_ID]],APP_ANALYTICS[],6,FALSE)</f>
        <v>0.59</v>
      </c>
      <c r="L262" s="1">
        <f>VLOOKUP(USER_FEEDBACK[[#This Row],[User_ID]],APP_ANALYTICS[],7,FALSE)</f>
        <v>0.89</v>
      </c>
      <c r="M262" s="1">
        <f>VLOOKUP(USER_FEEDBACK[[#This Row],[User_ID]],USER_BEHA[],4,FALSE)</f>
        <v>1249</v>
      </c>
      <c r="N262" s="1">
        <f>VLOOKUP(USER_FEEDBACK[[#This Row],[User_ID]],USER_BEHA[],5,FALSE)</f>
        <v>1</v>
      </c>
      <c r="O262" s="1">
        <f>VLOOKUP(USER_FEEDBACK[[#This Row],[User_ID]],USER_BEHA[],6,FALSE)</f>
        <v>2</v>
      </c>
      <c r="P262" s="1">
        <f>VLOOKUP(USER_FEEDBACK[[#This Row],[User_ID]],USER_BEHA[],7,FALSE)</f>
        <v>51</v>
      </c>
    </row>
    <row r="263" spans="1:16" x14ac:dyDescent="0.2">
      <c r="A263" s="1">
        <v>262</v>
      </c>
      <c r="B263" s="1">
        <v>5333</v>
      </c>
      <c r="C263" s="2">
        <v>44312.151875000003</v>
      </c>
      <c r="D263" s="2" t="str">
        <f>TEXT(USER_FEEDBACK[[#This Row],[Timestamp]],"MMM")</f>
        <v>Apr</v>
      </c>
      <c r="E263" s="2" t="str">
        <f>TEXT(USER_FEEDBACK[[#This Row],[Timestamp]],"YYYY")</f>
        <v>2021</v>
      </c>
      <c r="F263" s="7">
        <v>3</v>
      </c>
      <c r="G263" s="1" t="s">
        <v>5</v>
      </c>
      <c r="H263" s="1" t="s">
        <v>11</v>
      </c>
      <c r="I263" s="1">
        <f>VLOOKUP(USER_FEEDBACK[[#This Row],[User_ID]],APP_ANALYTICS[],4,FALSE)</f>
        <v>1</v>
      </c>
      <c r="J263" s="12">
        <f>VLOOKUP(USER_FEEDBACK[[#This Row],[User_ID]],APP_ANALYTICS[],5,FALSE)</f>
        <v>0.49</v>
      </c>
      <c r="K263" s="1">
        <f>VLOOKUP(USER_FEEDBACK[[#This Row],[User_ID]],APP_ANALYTICS[],6,FALSE)</f>
        <v>0.4</v>
      </c>
      <c r="L263" s="1">
        <f>VLOOKUP(USER_FEEDBACK[[#This Row],[User_ID]],APP_ANALYTICS[],7,FALSE)</f>
        <v>0.15</v>
      </c>
      <c r="M263" s="1">
        <f>VLOOKUP(USER_FEEDBACK[[#This Row],[User_ID]],USER_BEHA[],4,FALSE)</f>
        <v>1063</v>
      </c>
      <c r="N263" s="1">
        <f>VLOOKUP(USER_FEEDBACK[[#This Row],[User_ID]],USER_BEHA[],5,FALSE)</f>
        <v>7</v>
      </c>
      <c r="O263" s="1">
        <f>VLOOKUP(USER_FEEDBACK[[#This Row],[User_ID]],USER_BEHA[],6,FALSE)</f>
        <v>0</v>
      </c>
      <c r="P263" s="1">
        <f>VLOOKUP(USER_FEEDBACK[[#This Row],[User_ID]],USER_BEHA[],7,FALSE)</f>
        <v>67</v>
      </c>
    </row>
    <row r="264" spans="1:16" x14ac:dyDescent="0.2">
      <c r="A264" s="1">
        <v>263</v>
      </c>
      <c r="B264" s="1">
        <v>2554</v>
      </c>
      <c r="C264" s="2">
        <v>44482.759780092594</v>
      </c>
      <c r="D264" s="2" t="str">
        <f>TEXT(USER_FEEDBACK[[#This Row],[Timestamp]],"MMM")</f>
        <v>Oct</v>
      </c>
      <c r="E264" s="2" t="str">
        <f>TEXT(USER_FEEDBACK[[#This Row],[Timestamp]],"YYYY")</f>
        <v>2021</v>
      </c>
      <c r="F264" s="7">
        <v>18</v>
      </c>
      <c r="G264" s="1" t="s">
        <v>5</v>
      </c>
      <c r="H264" s="1" t="s">
        <v>15</v>
      </c>
      <c r="I264" s="1">
        <f>VLOOKUP(USER_FEEDBACK[[#This Row],[User_ID]],APP_ANALYTICS[],4,FALSE)</f>
        <v>8</v>
      </c>
      <c r="J264" s="12">
        <f>VLOOKUP(USER_FEEDBACK[[#This Row],[User_ID]],APP_ANALYTICS[],5,FALSE)</f>
        <v>0.97</v>
      </c>
      <c r="K264" s="1">
        <f>VLOOKUP(USER_FEEDBACK[[#This Row],[User_ID]],APP_ANALYTICS[],6,FALSE)</f>
        <v>0.28000000000000003</v>
      </c>
      <c r="L264" s="1">
        <f>VLOOKUP(USER_FEEDBACK[[#This Row],[User_ID]],APP_ANALYTICS[],7,FALSE)</f>
        <v>0.54</v>
      </c>
      <c r="M264" s="1">
        <f>VLOOKUP(USER_FEEDBACK[[#This Row],[User_ID]],USER_BEHA[],4,FALSE)</f>
        <v>1658</v>
      </c>
      <c r="N264" s="1">
        <f>VLOOKUP(USER_FEEDBACK[[#This Row],[User_ID]],USER_BEHA[],5,FALSE)</f>
        <v>1</v>
      </c>
      <c r="O264" s="1">
        <f>VLOOKUP(USER_FEEDBACK[[#This Row],[User_ID]],USER_BEHA[],6,FALSE)</f>
        <v>0</v>
      </c>
      <c r="P264" s="1">
        <f>VLOOKUP(USER_FEEDBACK[[#This Row],[User_ID]],USER_BEHA[],7,FALSE)</f>
        <v>58</v>
      </c>
    </row>
    <row r="265" spans="1:16" x14ac:dyDescent="0.2">
      <c r="A265" s="1">
        <v>264</v>
      </c>
      <c r="B265" s="1">
        <v>5351</v>
      </c>
      <c r="C265" s="2">
        <v>44695.184594907405</v>
      </c>
      <c r="D265" s="2" t="str">
        <f>TEXT(USER_FEEDBACK[[#This Row],[Timestamp]],"MMM")</f>
        <v>May</v>
      </c>
      <c r="E265" s="2" t="str">
        <f>TEXT(USER_FEEDBACK[[#This Row],[Timestamp]],"YYYY")</f>
        <v>2022</v>
      </c>
      <c r="F265" s="7">
        <v>4</v>
      </c>
      <c r="G265" s="1" t="s">
        <v>7</v>
      </c>
      <c r="H265" s="1" t="s">
        <v>12</v>
      </c>
      <c r="I265" s="1">
        <f>VLOOKUP(USER_FEEDBACK[[#This Row],[User_ID]],APP_ANALYTICS[],4,FALSE)</f>
        <v>8</v>
      </c>
      <c r="J265" s="12">
        <f>VLOOKUP(USER_FEEDBACK[[#This Row],[User_ID]],APP_ANALYTICS[],5,FALSE)</f>
        <v>0.64</v>
      </c>
      <c r="K265" s="1">
        <f>VLOOKUP(USER_FEEDBACK[[#This Row],[User_ID]],APP_ANALYTICS[],6,FALSE)</f>
        <v>0.82</v>
      </c>
      <c r="L265" s="1">
        <f>VLOOKUP(USER_FEEDBACK[[#This Row],[User_ID]],APP_ANALYTICS[],7,FALSE)</f>
        <v>0.74</v>
      </c>
      <c r="M265" s="1">
        <f>VLOOKUP(USER_FEEDBACK[[#This Row],[User_ID]],USER_BEHA[],4,FALSE)</f>
        <v>1183</v>
      </c>
      <c r="N265" s="1">
        <f>VLOOKUP(USER_FEEDBACK[[#This Row],[User_ID]],USER_BEHA[],5,FALSE)</f>
        <v>6</v>
      </c>
      <c r="O265" s="1">
        <f>VLOOKUP(USER_FEEDBACK[[#This Row],[User_ID]],USER_BEHA[],6,FALSE)</f>
        <v>4</v>
      </c>
      <c r="P265" s="1">
        <f>VLOOKUP(USER_FEEDBACK[[#This Row],[User_ID]],USER_BEHA[],7,FALSE)</f>
        <v>69</v>
      </c>
    </row>
    <row r="266" spans="1:16" x14ac:dyDescent="0.2">
      <c r="A266" s="1">
        <v>265</v>
      </c>
      <c r="B266" s="1">
        <v>1140</v>
      </c>
      <c r="C266" s="2">
        <v>45073.960520833331</v>
      </c>
      <c r="D266" s="2" t="str">
        <f>TEXT(USER_FEEDBACK[[#This Row],[Timestamp]],"MMM")</f>
        <v>May</v>
      </c>
      <c r="E266" s="2" t="str">
        <f>TEXT(USER_FEEDBACK[[#This Row],[Timestamp]],"YYYY")</f>
        <v>2023</v>
      </c>
      <c r="F266" s="7">
        <v>23</v>
      </c>
      <c r="G266" s="1" t="s">
        <v>7</v>
      </c>
      <c r="H266" s="1" t="s">
        <v>8</v>
      </c>
      <c r="I266" s="1">
        <f>VLOOKUP(USER_FEEDBACK[[#This Row],[User_ID]],APP_ANALYTICS[],4,FALSE)</f>
        <v>3</v>
      </c>
      <c r="J266" s="12">
        <f>VLOOKUP(USER_FEEDBACK[[#This Row],[User_ID]],APP_ANALYTICS[],5,FALSE)</f>
        <v>0.88</v>
      </c>
      <c r="K266" s="1">
        <f>VLOOKUP(USER_FEEDBACK[[#This Row],[User_ID]],APP_ANALYTICS[],6,FALSE)</f>
        <v>0.37</v>
      </c>
      <c r="L266" s="1">
        <f>VLOOKUP(USER_FEEDBACK[[#This Row],[User_ID]],APP_ANALYTICS[],7,FALSE)</f>
        <v>0.21</v>
      </c>
      <c r="M266" s="1">
        <f>VLOOKUP(USER_FEEDBACK[[#This Row],[User_ID]],USER_BEHA[],4,FALSE)</f>
        <v>100</v>
      </c>
      <c r="N266" s="1">
        <f>VLOOKUP(USER_FEEDBACK[[#This Row],[User_ID]],USER_BEHA[],5,FALSE)</f>
        <v>11</v>
      </c>
      <c r="O266" s="1">
        <f>VLOOKUP(USER_FEEDBACK[[#This Row],[User_ID]],USER_BEHA[],6,FALSE)</f>
        <v>5</v>
      </c>
      <c r="P266" s="1">
        <f>VLOOKUP(USER_FEEDBACK[[#This Row],[User_ID]],USER_BEHA[],7,FALSE)</f>
        <v>63</v>
      </c>
    </row>
    <row r="267" spans="1:16" x14ac:dyDescent="0.2">
      <c r="A267" s="1">
        <v>266</v>
      </c>
      <c r="B267" s="1">
        <v>8889</v>
      </c>
      <c r="C267" s="2">
        <v>44148.769687499997</v>
      </c>
      <c r="D267" s="2" t="str">
        <f>TEXT(USER_FEEDBACK[[#This Row],[Timestamp]],"MMM")</f>
        <v>Nov</v>
      </c>
      <c r="E267" s="2" t="str">
        <f>TEXT(USER_FEEDBACK[[#This Row],[Timestamp]],"YYYY")</f>
        <v>2020</v>
      </c>
      <c r="F267" s="7">
        <v>18</v>
      </c>
      <c r="G267" s="1" t="s">
        <v>7</v>
      </c>
      <c r="H267" s="1" t="s">
        <v>11</v>
      </c>
      <c r="I267" s="1">
        <f>VLOOKUP(USER_FEEDBACK[[#This Row],[User_ID]],APP_ANALYTICS[],4,FALSE)</f>
        <v>5</v>
      </c>
      <c r="J267" s="12">
        <f>VLOOKUP(USER_FEEDBACK[[#This Row],[User_ID]],APP_ANALYTICS[],5,FALSE)</f>
        <v>0.04</v>
      </c>
      <c r="K267" s="1">
        <f>VLOOKUP(USER_FEEDBACK[[#This Row],[User_ID]],APP_ANALYTICS[],6,FALSE)</f>
        <v>0.98</v>
      </c>
      <c r="L267" s="1">
        <f>VLOOKUP(USER_FEEDBACK[[#This Row],[User_ID]],APP_ANALYTICS[],7,FALSE)</f>
        <v>0.51</v>
      </c>
      <c r="M267" s="1">
        <f>VLOOKUP(USER_FEEDBACK[[#This Row],[User_ID]],USER_BEHA[],4,FALSE)</f>
        <v>1531</v>
      </c>
      <c r="N267" s="1">
        <f>VLOOKUP(USER_FEEDBACK[[#This Row],[User_ID]],USER_BEHA[],5,FALSE)</f>
        <v>1</v>
      </c>
      <c r="O267" s="1">
        <f>VLOOKUP(USER_FEEDBACK[[#This Row],[User_ID]],USER_BEHA[],6,FALSE)</f>
        <v>5</v>
      </c>
      <c r="P267" s="1">
        <f>VLOOKUP(USER_FEEDBACK[[#This Row],[User_ID]],USER_BEHA[],7,FALSE)</f>
        <v>44</v>
      </c>
    </row>
    <row r="268" spans="1:16" x14ac:dyDescent="0.2">
      <c r="A268" s="1">
        <v>267</v>
      </c>
      <c r="B268" s="1">
        <v>3074</v>
      </c>
      <c r="C268" s="2">
        <v>44228.270104166666</v>
      </c>
      <c r="D268" s="2" t="str">
        <f>TEXT(USER_FEEDBACK[[#This Row],[Timestamp]],"MMM")</f>
        <v>Feb</v>
      </c>
      <c r="E268" s="2" t="str">
        <f>TEXT(USER_FEEDBACK[[#This Row],[Timestamp]],"YYYY")</f>
        <v>2021</v>
      </c>
      <c r="F268" s="7">
        <v>6</v>
      </c>
      <c r="G268" s="1" t="s">
        <v>5</v>
      </c>
      <c r="H268" s="1" t="s">
        <v>8</v>
      </c>
      <c r="I268" s="1">
        <f>VLOOKUP(USER_FEEDBACK[[#This Row],[User_ID]],APP_ANALYTICS[],4,FALSE)</f>
        <v>1</v>
      </c>
      <c r="J268" s="12">
        <f>VLOOKUP(USER_FEEDBACK[[#This Row],[User_ID]],APP_ANALYTICS[],5,FALSE)</f>
        <v>0.5</v>
      </c>
      <c r="K268" s="1">
        <f>VLOOKUP(USER_FEEDBACK[[#This Row],[User_ID]],APP_ANALYTICS[],6,FALSE)</f>
        <v>0.92</v>
      </c>
      <c r="L268" s="1">
        <f>VLOOKUP(USER_FEEDBACK[[#This Row],[User_ID]],APP_ANALYTICS[],7,FALSE)</f>
        <v>0.34</v>
      </c>
      <c r="M268" s="1">
        <f>VLOOKUP(USER_FEEDBACK[[#This Row],[User_ID]],USER_BEHA[],4,FALSE)</f>
        <v>1023</v>
      </c>
      <c r="N268" s="1">
        <f>VLOOKUP(USER_FEEDBACK[[#This Row],[User_ID]],USER_BEHA[],5,FALSE)</f>
        <v>14</v>
      </c>
      <c r="O268" s="1">
        <f>VLOOKUP(USER_FEEDBACK[[#This Row],[User_ID]],USER_BEHA[],6,FALSE)</f>
        <v>3</v>
      </c>
      <c r="P268" s="1">
        <f>VLOOKUP(USER_FEEDBACK[[#This Row],[User_ID]],USER_BEHA[],7,FALSE)</f>
        <v>44</v>
      </c>
    </row>
    <row r="269" spans="1:16" x14ac:dyDescent="0.2">
      <c r="A269" s="1">
        <v>268</v>
      </c>
      <c r="B269" s="1">
        <v>9872</v>
      </c>
      <c r="C269" s="2">
        <v>45040.334097222221</v>
      </c>
      <c r="D269" s="2" t="str">
        <f>TEXT(USER_FEEDBACK[[#This Row],[Timestamp]],"MMM")</f>
        <v>Apr</v>
      </c>
      <c r="E269" s="2" t="str">
        <f>TEXT(USER_FEEDBACK[[#This Row],[Timestamp]],"YYYY")</f>
        <v>2023</v>
      </c>
      <c r="F269" s="7">
        <v>8</v>
      </c>
      <c r="G269" s="1" t="s">
        <v>9</v>
      </c>
      <c r="H269" s="1" t="s">
        <v>15</v>
      </c>
      <c r="I269" s="1">
        <f>VLOOKUP(USER_FEEDBACK[[#This Row],[User_ID]],APP_ANALYTICS[],4,FALSE)</f>
        <v>10</v>
      </c>
      <c r="J269" s="12">
        <f>VLOOKUP(USER_FEEDBACK[[#This Row],[User_ID]],APP_ANALYTICS[],5,FALSE)</f>
        <v>0.91</v>
      </c>
      <c r="K269" s="1">
        <f>VLOOKUP(USER_FEEDBACK[[#This Row],[User_ID]],APP_ANALYTICS[],6,FALSE)</f>
        <v>0.81</v>
      </c>
      <c r="L269" s="1">
        <f>VLOOKUP(USER_FEEDBACK[[#This Row],[User_ID]],APP_ANALYTICS[],7,FALSE)</f>
        <v>0.92</v>
      </c>
      <c r="M269" s="1">
        <f>VLOOKUP(USER_FEEDBACK[[#This Row],[User_ID]],USER_BEHA[],4,FALSE)</f>
        <v>1114</v>
      </c>
      <c r="N269" s="1">
        <f>VLOOKUP(USER_FEEDBACK[[#This Row],[User_ID]],USER_BEHA[],5,FALSE)</f>
        <v>6</v>
      </c>
      <c r="O269" s="1">
        <f>VLOOKUP(USER_FEEDBACK[[#This Row],[User_ID]],USER_BEHA[],6,FALSE)</f>
        <v>0</v>
      </c>
      <c r="P269" s="1">
        <f>VLOOKUP(USER_FEEDBACK[[#This Row],[User_ID]],USER_BEHA[],7,FALSE)</f>
        <v>45</v>
      </c>
    </row>
    <row r="270" spans="1:16" x14ac:dyDescent="0.2">
      <c r="A270" s="1">
        <v>269</v>
      </c>
      <c r="B270" s="1">
        <v>6173</v>
      </c>
      <c r="C270" s="2">
        <v>44111.886828703704</v>
      </c>
      <c r="D270" s="2" t="str">
        <f>TEXT(USER_FEEDBACK[[#This Row],[Timestamp]],"MMM")</f>
        <v>Oct</v>
      </c>
      <c r="E270" s="2" t="str">
        <f>TEXT(USER_FEEDBACK[[#This Row],[Timestamp]],"YYYY")</f>
        <v>2020</v>
      </c>
      <c r="F270" s="7">
        <v>21</v>
      </c>
      <c r="G270" s="1" t="s">
        <v>9</v>
      </c>
      <c r="H270" s="1" t="s">
        <v>15</v>
      </c>
      <c r="I270" s="1">
        <f>VLOOKUP(USER_FEEDBACK[[#This Row],[User_ID]],APP_ANALYTICS[],4,FALSE)</f>
        <v>10</v>
      </c>
      <c r="J270" s="12">
        <f>VLOOKUP(USER_FEEDBACK[[#This Row],[User_ID]],APP_ANALYTICS[],5,FALSE)</f>
        <v>0.75</v>
      </c>
      <c r="K270" s="1">
        <f>VLOOKUP(USER_FEEDBACK[[#This Row],[User_ID]],APP_ANALYTICS[],6,FALSE)</f>
        <v>0.88</v>
      </c>
      <c r="L270" s="1">
        <f>VLOOKUP(USER_FEEDBACK[[#This Row],[User_ID]],APP_ANALYTICS[],7,FALSE)</f>
        <v>0.11</v>
      </c>
      <c r="M270" s="1">
        <f>VLOOKUP(USER_FEEDBACK[[#This Row],[User_ID]],USER_BEHA[],4,FALSE)</f>
        <v>453</v>
      </c>
      <c r="N270" s="1">
        <f>VLOOKUP(USER_FEEDBACK[[#This Row],[User_ID]],USER_BEHA[],5,FALSE)</f>
        <v>19</v>
      </c>
      <c r="O270" s="1">
        <f>VLOOKUP(USER_FEEDBACK[[#This Row],[User_ID]],USER_BEHA[],6,FALSE)</f>
        <v>5</v>
      </c>
      <c r="P270" s="1">
        <f>VLOOKUP(USER_FEEDBACK[[#This Row],[User_ID]],USER_BEHA[],7,FALSE)</f>
        <v>60</v>
      </c>
    </row>
    <row r="271" spans="1:16" x14ac:dyDescent="0.2">
      <c r="A271" s="1">
        <v>270</v>
      </c>
      <c r="B271" s="1">
        <v>8875</v>
      </c>
      <c r="C271" s="2">
        <v>44146.079282407409</v>
      </c>
      <c r="D271" s="2" t="str">
        <f>TEXT(USER_FEEDBACK[[#This Row],[Timestamp]],"MMM")</f>
        <v>Nov</v>
      </c>
      <c r="E271" s="2" t="str">
        <f>TEXT(USER_FEEDBACK[[#This Row],[Timestamp]],"YYYY")</f>
        <v>2020</v>
      </c>
      <c r="F271" s="7">
        <v>1</v>
      </c>
      <c r="G271" s="1" t="s">
        <v>9</v>
      </c>
      <c r="H271" s="1" t="s">
        <v>14</v>
      </c>
      <c r="I271" s="1">
        <f>VLOOKUP(USER_FEEDBACK[[#This Row],[User_ID]],APP_ANALYTICS[],4,FALSE)</f>
        <v>3</v>
      </c>
      <c r="J271" s="12">
        <f>VLOOKUP(USER_FEEDBACK[[#This Row],[User_ID]],APP_ANALYTICS[],5,FALSE)</f>
        <v>0.73</v>
      </c>
      <c r="K271" s="1">
        <f>VLOOKUP(USER_FEEDBACK[[#This Row],[User_ID]],APP_ANALYTICS[],6,FALSE)</f>
        <v>0.02</v>
      </c>
      <c r="L271" s="1">
        <f>VLOOKUP(USER_FEEDBACK[[#This Row],[User_ID]],APP_ANALYTICS[],7,FALSE)</f>
        <v>0.17</v>
      </c>
      <c r="M271" s="1">
        <f>VLOOKUP(USER_FEEDBACK[[#This Row],[User_ID]],USER_BEHA[],4,FALSE)</f>
        <v>1212</v>
      </c>
      <c r="N271" s="1">
        <f>VLOOKUP(USER_FEEDBACK[[#This Row],[User_ID]],USER_BEHA[],5,FALSE)</f>
        <v>6</v>
      </c>
      <c r="O271" s="1">
        <f>VLOOKUP(USER_FEEDBACK[[#This Row],[User_ID]],USER_BEHA[],6,FALSE)</f>
        <v>3</v>
      </c>
      <c r="P271" s="1">
        <f>VLOOKUP(USER_FEEDBACK[[#This Row],[User_ID]],USER_BEHA[],7,FALSE)</f>
        <v>79</v>
      </c>
    </row>
    <row r="272" spans="1:16" x14ac:dyDescent="0.2">
      <c r="A272" s="1">
        <v>271</v>
      </c>
      <c r="B272" s="1">
        <v>6634</v>
      </c>
      <c r="C272" s="2">
        <v>44437.068969907406</v>
      </c>
      <c r="D272" s="2" t="str">
        <f>TEXT(USER_FEEDBACK[[#This Row],[Timestamp]],"MMM")</f>
        <v>Aug</v>
      </c>
      <c r="E272" s="2" t="str">
        <f>TEXT(USER_FEEDBACK[[#This Row],[Timestamp]],"YYYY")</f>
        <v>2021</v>
      </c>
      <c r="F272" s="7">
        <v>1</v>
      </c>
      <c r="G272" s="1" t="s">
        <v>9</v>
      </c>
      <c r="H272" s="1" t="s">
        <v>6</v>
      </c>
      <c r="I272" s="1">
        <f>VLOOKUP(USER_FEEDBACK[[#This Row],[User_ID]],APP_ANALYTICS[],4,FALSE)</f>
        <v>8</v>
      </c>
      <c r="J272" s="12">
        <f>VLOOKUP(USER_FEEDBACK[[#This Row],[User_ID]],APP_ANALYTICS[],5,FALSE)</f>
        <v>0.57999999999999996</v>
      </c>
      <c r="K272" s="1">
        <f>VLOOKUP(USER_FEEDBACK[[#This Row],[User_ID]],APP_ANALYTICS[],6,FALSE)</f>
        <v>0.05</v>
      </c>
      <c r="L272" s="1">
        <f>VLOOKUP(USER_FEEDBACK[[#This Row],[User_ID]],APP_ANALYTICS[],7,FALSE)</f>
        <v>0.79</v>
      </c>
      <c r="M272" s="1">
        <f>VLOOKUP(USER_FEEDBACK[[#This Row],[User_ID]],USER_BEHA[],4,FALSE)</f>
        <v>1185</v>
      </c>
      <c r="N272" s="1">
        <f>VLOOKUP(USER_FEEDBACK[[#This Row],[User_ID]],USER_BEHA[],5,FALSE)</f>
        <v>5</v>
      </c>
      <c r="O272" s="1">
        <f>VLOOKUP(USER_FEEDBACK[[#This Row],[User_ID]],USER_BEHA[],6,FALSE)</f>
        <v>1</v>
      </c>
      <c r="P272" s="1">
        <f>VLOOKUP(USER_FEEDBACK[[#This Row],[User_ID]],USER_BEHA[],7,FALSE)</f>
        <v>26</v>
      </c>
    </row>
    <row r="273" spans="1:16" x14ac:dyDescent="0.2">
      <c r="A273" s="1">
        <v>272</v>
      </c>
      <c r="B273" s="1">
        <v>9905</v>
      </c>
      <c r="C273" s="2">
        <v>44422.578067129631</v>
      </c>
      <c r="D273" s="2" t="str">
        <f>TEXT(USER_FEEDBACK[[#This Row],[Timestamp]],"MMM")</f>
        <v>Aug</v>
      </c>
      <c r="E273" s="2" t="str">
        <f>TEXT(USER_FEEDBACK[[#This Row],[Timestamp]],"YYYY")</f>
        <v>2021</v>
      </c>
      <c r="F273" s="7">
        <v>13</v>
      </c>
      <c r="G273" s="1" t="s">
        <v>9</v>
      </c>
      <c r="H273" s="1" t="s">
        <v>6</v>
      </c>
      <c r="I273" s="1">
        <f>VLOOKUP(USER_FEEDBACK[[#This Row],[User_ID]],APP_ANALYTICS[],4,FALSE)</f>
        <v>8</v>
      </c>
      <c r="J273" s="12">
        <f>VLOOKUP(USER_FEEDBACK[[#This Row],[User_ID]],APP_ANALYTICS[],5,FALSE)</f>
        <v>0.49</v>
      </c>
      <c r="K273" s="1">
        <f>VLOOKUP(USER_FEEDBACK[[#This Row],[User_ID]],APP_ANALYTICS[],6,FALSE)</f>
        <v>0.31</v>
      </c>
      <c r="L273" s="1">
        <f>VLOOKUP(USER_FEEDBACK[[#This Row],[User_ID]],APP_ANALYTICS[],7,FALSE)</f>
        <v>0.32</v>
      </c>
      <c r="M273" s="1">
        <f>VLOOKUP(USER_FEEDBACK[[#This Row],[User_ID]],USER_BEHA[],4,FALSE)</f>
        <v>565</v>
      </c>
      <c r="N273" s="1">
        <f>VLOOKUP(USER_FEEDBACK[[#This Row],[User_ID]],USER_BEHA[],5,FALSE)</f>
        <v>4</v>
      </c>
      <c r="O273" s="1">
        <f>VLOOKUP(USER_FEEDBACK[[#This Row],[User_ID]],USER_BEHA[],6,FALSE)</f>
        <v>5</v>
      </c>
      <c r="P273" s="1">
        <f>VLOOKUP(USER_FEEDBACK[[#This Row],[User_ID]],USER_BEHA[],7,FALSE)</f>
        <v>73</v>
      </c>
    </row>
    <row r="274" spans="1:16" x14ac:dyDescent="0.2">
      <c r="A274" s="1">
        <v>273</v>
      </c>
      <c r="B274" s="1">
        <v>3534</v>
      </c>
      <c r="C274" s="2">
        <v>44720.789189814815</v>
      </c>
      <c r="D274" s="2" t="str">
        <f>TEXT(USER_FEEDBACK[[#This Row],[Timestamp]],"MMM")</f>
        <v>Jun</v>
      </c>
      <c r="E274" s="2" t="str">
        <f>TEXT(USER_FEEDBACK[[#This Row],[Timestamp]],"YYYY")</f>
        <v>2022</v>
      </c>
      <c r="F274" s="7">
        <v>18</v>
      </c>
      <c r="G274" s="1" t="s">
        <v>9</v>
      </c>
      <c r="H274" s="1" t="s">
        <v>17</v>
      </c>
      <c r="I274" s="1">
        <f>VLOOKUP(USER_FEEDBACK[[#This Row],[User_ID]],APP_ANALYTICS[],4,FALSE)</f>
        <v>6</v>
      </c>
      <c r="J274" s="12">
        <f>VLOOKUP(USER_FEEDBACK[[#This Row],[User_ID]],APP_ANALYTICS[],5,FALSE)</f>
        <v>0.24</v>
      </c>
      <c r="K274" s="1">
        <f>VLOOKUP(USER_FEEDBACK[[#This Row],[User_ID]],APP_ANALYTICS[],6,FALSE)</f>
        <v>1</v>
      </c>
      <c r="L274" s="1">
        <f>VLOOKUP(USER_FEEDBACK[[#This Row],[User_ID]],APP_ANALYTICS[],7,FALSE)</f>
        <v>0.61</v>
      </c>
      <c r="M274" s="1">
        <f>VLOOKUP(USER_FEEDBACK[[#This Row],[User_ID]],USER_BEHA[],4,FALSE)</f>
        <v>1736</v>
      </c>
      <c r="N274" s="1">
        <f>VLOOKUP(USER_FEEDBACK[[#This Row],[User_ID]],USER_BEHA[],5,FALSE)</f>
        <v>11</v>
      </c>
      <c r="O274" s="1">
        <f>VLOOKUP(USER_FEEDBACK[[#This Row],[User_ID]],USER_BEHA[],6,FALSE)</f>
        <v>1</v>
      </c>
      <c r="P274" s="1">
        <f>VLOOKUP(USER_FEEDBACK[[#This Row],[User_ID]],USER_BEHA[],7,FALSE)</f>
        <v>58</v>
      </c>
    </row>
    <row r="275" spans="1:16" x14ac:dyDescent="0.2">
      <c r="A275" s="1">
        <v>274</v>
      </c>
      <c r="B275" s="1">
        <v>6304</v>
      </c>
      <c r="C275" s="2">
        <v>44792.700439814813</v>
      </c>
      <c r="D275" s="2" t="str">
        <f>TEXT(USER_FEEDBACK[[#This Row],[Timestamp]],"MMM")</f>
        <v>Aug</v>
      </c>
      <c r="E275" s="2" t="str">
        <f>TEXT(USER_FEEDBACK[[#This Row],[Timestamp]],"YYYY")</f>
        <v>2022</v>
      </c>
      <c r="F275" s="7">
        <v>16</v>
      </c>
      <c r="G275" s="1" t="s">
        <v>7</v>
      </c>
      <c r="H275" s="1" t="s">
        <v>13</v>
      </c>
      <c r="I275" s="1">
        <f>VLOOKUP(USER_FEEDBACK[[#This Row],[User_ID]],APP_ANALYTICS[],4,FALSE)</f>
        <v>10</v>
      </c>
      <c r="J275" s="12">
        <f>VLOOKUP(USER_FEEDBACK[[#This Row],[User_ID]],APP_ANALYTICS[],5,FALSE)</f>
        <v>0.94</v>
      </c>
      <c r="K275" s="1">
        <f>VLOOKUP(USER_FEEDBACK[[#This Row],[User_ID]],APP_ANALYTICS[],6,FALSE)</f>
        <v>0.01</v>
      </c>
      <c r="L275" s="1">
        <f>VLOOKUP(USER_FEEDBACK[[#This Row],[User_ID]],APP_ANALYTICS[],7,FALSE)</f>
        <v>0.93</v>
      </c>
      <c r="M275" s="1">
        <f>VLOOKUP(USER_FEEDBACK[[#This Row],[User_ID]],USER_BEHA[],4,FALSE)</f>
        <v>652</v>
      </c>
      <c r="N275" s="1">
        <f>VLOOKUP(USER_FEEDBACK[[#This Row],[User_ID]],USER_BEHA[],5,FALSE)</f>
        <v>19</v>
      </c>
      <c r="O275" s="1">
        <f>VLOOKUP(USER_FEEDBACK[[#This Row],[User_ID]],USER_BEHA[],6,FALSE)</f>
        <v>1</v>
      </c>
      <c r="P275" s="1">
        <f>VLOOKUP(USER_FEEDBACK[[#This Row],[User_ID]],USER_BEHA[],7,FALSE)</f>
        <v>26</v>
      </c>
    </row>
    <row r="276" spans="1:16" x14ac:dyDescent="0.2">
      <c r="A276" s="1">
        <v>275</v>
      </c>
      <c r="B276" s="1">
        <v>2839</v>
      </c>
      <c r="C276" s="2">
        <v>43992.906111111108</v>
      </c>
      <c r="D276" s="2" t="str">
        <f>TEXT(USER_FEEDBACK[[#This Row],[Timestamp]],"MMM")</f>
        <v>Jun</v>
      </c>
      <c r="E276" s="2" t="str">
        <f>TEXT(USER_FEEDBACK[[#This Row],[Timestamp]],"YYYY")</f>
        <v>2020</v>
      </c>
      <c r="F276" s="7">
        <v>21</v>
      </c>
      <c r="G276" s="1" t="s">
        <v>5</v>
      </c>
      <c r="H276" s="1" t="s">
        <v>13</v>
      </c>
      <c r="I276" s="1">
        <f>VLOOKUP(USER_FEEDBACK[[#This Row],[User_ID]],APP_ANALYTICS[],4,FALSE)</f>
        <v>9</v>
      </c>
      <c r="J276" s="12">
        <f>VLOOKUP(USER_FEEDBACK[[#This Row],[User_ID]],APP_ANALYTICS[],5,FALSE)</f>
        <v>0.87</v>
      </c>
      <c r="K276" s="1">
        <f>VLOOKUP(USER_FEEDBACK[[#This Row],[User_ID]],APP_ANALYTICS[],6,FALSE)</f>
        <v>0.83</v>
      </c>
      <c r="L276" s="1">
        <f>VLOOKUP(USER_FEEDBACK[[#This Row],[User_ID]],APP_ANALYTICS[],7,FALSE)</f>
        <v>0.28000000000000003</v>
      </c>
      <c r="M276" s="1">
        <f>VLOOKUP(USER_FEEDBACK[[#This Row],[User_ID]],USER_BEHA[],4,FALSE)</f>
        <v>1460</v>
      </c>
      <c r="N276" s="1">
        <f>VLOOKUP(USER_FEEDBACK[[#This Row],[User_ID]],USER_BEHA[],5,FALSE)</f>
        <v>1</v>
      </c>
      <c r="O276" s="1">
        <f>VLOOKUP(USER_FEEDBACK[[#This Row],[User_ID]],USER_BEHA[],6,FALSE)</f>
        <v>2</v>
      </c>
      <c r="P276" s="1">
        <f>VLOOKUP(USER_FEEDBACK[[#This Row],[User_ID]],USER_BEHA[],7,FALSE)</f>
        <v>46</v>
      </c>
    </row>
    <row r="277" spans="1:16" x14ac:dyDescent="0.2">
      <c r="A277" s="1">
        <v>276</v>
      </c>
      <c r="B277" s="1">
        <v>1269</v>
      </c>
      <c r="C277" s="2">
        <v>44250.51290509259</v>
      </c>
      <c r="D277" s="2" t="str">
        <f>TEXT(USER_FEEDBACK[[#This Row],[Timestamp]],"MMM")</f>
        <v>Feb</v>
      </c>
      <c r="E277" s="2" t="str">
        <f>TEXT(USER_FEEDBACK[[#This Row],[Timestamp]],"YYYY")</f>
        <v>2021</v>
      </c>
      <c r="F277" s="7">
        <v>12</v>
      </c>
      <c r="G277" s="1" t="s">
        <v>9</v>
      </c>
      <c r="H277" s="1" t="s">
        <v>16</v>
      </c>
      <c r="I277" s="1">
        <f>VLOOKUP(USER_FEEDBACK[[#This Row],[User_ID]],APP_ANALYTICS[],4,FALSE)</f>
        <v>3</v>
      </c>
      <c r="J277" s="12">
        <f>VLOOKUP(USER_FEEDBACK[[#This Row],[User_ID]],APP_ANALYTICS[],5,FALSE)</f>
        <v>7.0000000000000007E-2</v>
      </c>
      <c r="K277" s="1">
        <f>VLOOKUP(USER_FEEDBACK[[#This Row],[User_ID]],APP_ANALYTICS[],6,FALSE)</f>
        <v>0.85</v>
      </c>
      <c r="L277" s="1">
        <f>VLOOKUP(USER_FEEDBACK[[#This Row],[User_ID]],APP_ANALYTICS[],7,FALSE)</f>
        <v>0.68</v>
      </c>
      <c r="M277" s="1">
        <f>VLOOKUP(USER_FEEDBACK[[#This Row],[User_ID]],USER_BEHA[],4,FALSE)</f>
        <v>756</v>
      </c>
      <c r="N277" s="1">
        <f>VLOOKUP(USER_FEEDBACK[[#This Row],[User_ID]],USER_BEHA[],5,FALSE)</f>
        <v>9</v>
      </c>
      <c r="O277" s="1">
        <f>VLOOKUP(USER_FEEDBACK[[#This Row],[User_ID]],USER_BEHA[],6,FALSE)</f>
        <v>5</v>
      </c>
      <c r="P277" s="1">
        <f>VLOOKUP(USER_FEEDBACK[[#This Row],[User_ID]],USER_BEHA[],7,FALSE)</f>
        <v>11</v>
      </c>
    </row>
    <row r="278" spans="1:16" x14ac:dyDescent="0.2">
      <c r="A278" s="1">
        <v>277</v>
      </c>
      <c r="B278" s="1">
        <v>8429</v>
      </c>
      <c r="C278" s="2">
        <v>44148.640115740738</v>
      </c>
      <c r="D278" s="2" t="str">
        <f>TEXT(USER_FEEDBACK[[#This Row],[Timestamp]],"MMM")</f>
        <v>Nov</v>
      </c>
      <c r="E278" s="2" t="str">
        <f>TEXT(USER_FEEDBACK[[#This Row],[Timestamp]],"YYYY")</f>
        <v>2020</v>
      </c>
      <c r="F278" s="7">
        <v>15</v>
      </c>
      <c r="G278" s="1" t="s">
        <v>9</v>
      </c>
      <c r="H278" s="1" t="s">
        <v>6</v>
      </c>
      <c r="I278" s="1">
        <f>VLOOKUP(USER_FEEDBACK[[#This Row],[User_ID]],APP_ANALYTICS[],4,FALSE)</f>
        <v>10</v>
      </c>
      <c r="J278" s="12">
        <f>VLOOKUP(USER_FEEDBACK[[#This Row],[User_ID]],APP_ANALYTICS[],5,FALSE)</f>
        <v>0.65</v>
      </c>
      <c r="K278" s="1">
        <f>VLOOKUP(USER_FEEDBACK[[#This Row],[User_ID]],APP_ANALYTICS[],6,FALSE)</f>
        <v>0.78</v>
      </c>
      <c r="L278" s="1">
        <f>VLOOKUP(USER_FEEDBACK[[#This Row],[User_ID]],APP_ANALYTICS[],7,FALSE)</f>
        <v>0.32</v>
      </c>
      <c r="M278" s="1">
        <f>VLOOKUP(USER_FEEDBACK[[#This Row],[User_ID]],USER_BEHA[],4,FALSE)</f>
        <v>1298</v>
      </c>
      <c r="N278" s="1">
        <f>VLOOKUP(USER_FEEDBACK[[#This Row],[User_ID]],USER_BEHA[],5,FALSE)</f>
        <v>4</v>
      </c>
      <c r="O278" s="1">
        <f>VLOOKUP(USER_FEEDBACK[[#This Row],[User_ID]],USER_BEHA[],6,FALSE)</f>
        <v>3</v>
      </c>
      <c r="P278" s="1">
        <f>VLOOKUP(USER_FEEDBACK[[#This Row],[User_ID]],USER_BEHA[],7,FALSE)</f>
        <v>52</v>
      </c>
    </row>
    <row r="279" spans="1:16" x14ac:dyDescent="0.2">
      <c r="A279" s="1">
        <v>278</v>
      </c>
      <c r="B279" s="1">
        <v>3480</v>
      </c>
      <c r="C279" s="2">
        <v>44431.714502314811</v>
      </c>
      <c r="D279" s="2" t="str">
        <f>TEXT(USER_FEEDBACK[[#This Row],[Timestamp]],"MMM")</f>
        <v>Aug</v>
      </c>
      <c r="E279" s="2" t="str">
        <f>TEXT(USER_FEEDBACK[[#This Row],[Timestamp]],"YYYY")</f>
        <v>2021</v>
      </c>
      <c r="F279" s="7">
        <v>17</v>
      </c>
      <c r="G279" s="1" t="s">
        <v>5</v>
      </c>
      <c r="H279" s="1" t="s">
        <v>8</v>
      </c>
      <c r="I279" s="1">
        <f>VLOOKUP(USER_FEEDBACK[[#This Row],[User_ID]],APP_ANALYTICS[],4,FALSE)</f>
        <v>4</v>
      </c>
      <c r="J279" s="12">
        <f>VLOOKUP(USER_FEEDBACK[[#This Row],[User_ID]],APP_ANALYTICS[],5,FALSE)</f>
        <v>0.48</v>
      </c>
      <c r="K279" s="1">
        <f>VLOOKUP(USER_FEEDBACK[[#This Row],[User_ID]],APP_ANALYTICS[],6,FALSE)</f>
        <v>0.49</v>
      </c>
      <c r="L279" s="1">
        <f>VLOOKUP(USER_FEEDBACK[[#This Row],[User_ID]],APP_ANALYTICS[],7,FALSE)</f>
        <v>0.67</v>
      </c>
      <c r="M279" s="1">
        <f>VLOOKUP(USER_FEEDBACK[[#This Row],[User_ID]],USER_BEHA[],4,FALSE)</f>
        <v>927</v>
      </c>
      <c r="N279" s="1">
        <f>VLOOKUP(USER_FEEDBACK[[#This Row],[User_ID]],USER_BEHA[],5,FALSE)</f>
        <v>12</v>
      </c>
      <c r="O279" s="1">
        <f>VLOOKUP(USER_FEEDBACK[[#This Row],[User_ID]],USER_BEHA[],6,FALSE)</f>
        <v>5</v>
      </c>
      <c r="P279" s="1">
        <f>VLOOKUP(USER_FEEDBACK[[#This Row],[User_ID]],USER_BEHA[],7,FALSE)</f>
        <v>23</v>
      </c>
    </row>
    <row r="280" spans="1:16" x14ac:dyDescent="0.2">
      <c r="A280" s="1">
        <v>279</v>
      </c>
      <c r="B280" s="1">
        <v>6016</v>
      </c>
      <c r="C280" s="2">
        <v>43835.902187500003</v>
      </c>
      <c r="D280" s="2" t="str">
        <f>TEXT(USER_FEEDBACK[[#This Row],[Timestamp]],"MMM")</f>
        <v>Jan</v>
      </c>
      <c r="E280" s="2" t="str">
        <f>TEXT(USER_FEEDBACK[[#This Row],[Timestamp]],"YYYY")</f>
        <v>2020</v>
      </c>
      <c r="F280" s="7">
        <v>21</v>
      </c>
      <c r="G280" s="1" t="s">
        <v>5</v>
      </c>
      <c r="H280" s="1" t="s">
        <v>10</v>
      </c>
      <c r="I280" s="1">
        <f>VLOOKUP(USER_FEEDBACK[[#This Row],[User_ID]],APP_ANALYTICS[],4,FALSE)</f>
        <v>8</v>
      </c>
      <c r="J280" s="12">
        <f>VLOOKUP(USER_FEEDBACK[[#This Row],[User_ID]],APP_ANALYTICS[],5,FALSE)</f>
        <v>0.51</v>
      </c>
      <c r="K280" s="1">
        <f>VLOOKUP(USER_FEEDBACK[[#This Row],[User_ID]],APP_ANALYTICS[],6,FALSE)</f>
        <v>0.12</v>
      </c>
      <c r="L280" s="1">
        <f>VLOOKUP(USER_FEEDBACK[[#This Row],[User_ID]],APP_ANALYTICS[],7,FALSE)</f>
        <v>0.25</v>
      </c>
      <c r="M280" s="1">
        <f>VLOOKUP(USER_FEEDBACK[[#This Row],[User_ID]],USER_BEHA[],4,FALSE)</f>
        <v>1579</v>
      </c>
      <c r="N280" s="1">
        <f>VLOOKUP(USER_FEEDBACK[[#This Row],[User_ID]],USER_BEHA[],5,FALSE)</f>
        <v>2</v>
      </c>
      <c r="O280" s="1">
        <f>VLOOKUP(USER_FEEDBACK[[#This Row],[User_ID]],USER_BEHA[],6,FALSE)</f>
        <v>3</v>
      </c>
      <c r="P280" s="1">
        <f>VLOOKUP(USER_FEEDBACK[[#This Row],[User_ID]],USER_BEHA[],7,FALSE)</f>
        <v>13</v>
      </c>
    </row>
    <row r="281" spans="1:16" x14ac:dyDescent="0.2">
      <c r="A281" s="1">
        <v>280</v>
      </c>
      <c r="B281" s="1">
        <v>4748</v>
      </c>
      <c r="C281" s="2">
        <v>44622.705729166664</v>
      </c>
      <c r="D281" s="2" t="str">
        <f>TEXT(USER_FEEDBACK[[#This Row],[Timestamp]],"MMM")</f>
        <v>Mar</v>
      </c>
      <c r="E281" s="2" t="str">
        <f>TEXT(USER_FEEDBACK[[#This Row],[Timestamp]],"YYYY")</f>
        <v>2022</v>
      </c>
      <c r="F281" s="7">
        <v>16</v>
      </c>
      <c r="G281" s="1" t="s">
        <v>5</v>
      </c>
      <c r="H281" s="1" t="s">
        <v>8</v>
      </c>
      <c r="I281" s="1">
        <f>VLOOKUP(USER_FEEDBACK[[#This Row],[User_ID]],APP_ANALYTICS[],4,FALSE)</f>
        <v>2</v>
      </c>
      <c r="J281" s="12">
        <f>VLOOKUP(USER_FEEDBACK[[#This Row],[User_ID]],APP_ANALYTICS[],5,FALSE)</f>
        <v>0.96</v>
      </c>
      <c r="K281" s="1">
        <f>VLOOKUP(USER_FEEDBACK[[#This Row],[User_ID]],APP_ANALYTICS[],6,FALSE)</f>
        <v>0.57999999999999996</v>
      </c>
      <c r="L281" s="1">
        <f>VLOOKUP(USER_FEEDBACK[[#This Row],[User_ID]],APP_ANALYTICS[],7,FALSE)</f>
        <v>0.91</v>
      </c>
      <c r="M281" s="1">
        <f>VLOOKUP(USER_FEEDBACK[[#This Row],[User_ID]],USER_BEHA[],4,FALSE)</f>
        <v>1314</v>
      </c>
      <c r="N281" s="1">
        <f>VLOOKUP(USER_FEEDBACK[[#This Row],[User_ID]],USER_BEHA[],5,FALSE)</f>
        <v>3</v>
      </c>
      <c r="O281" s="1">
        <f>VLOOKUP(USER_FEEDBACK[[#This Row],[User_ID]],USER_BEHA[],6,FALSE)</f>
        <v>5</v>
      </c>
      <c r="P281" s="1">
        <f>VLOOKUP(USER_FEEDBACK[[#This Row],[User_ID]],USER_BEHA[],7,FALSE)</f>
        <v>51</v>
      </c>
    </row>
    <row r="282" spans="1:16" x14ac:dyDescent="0.2">
      <c r="A282" s="1">
        <v>281</v>
      </c>
      <c r="B282" s="1">
        <v>7230</v>
      </c>
      <c r="C282" s="2">
        <v>44191.850127314814</v>
      </c>
      <c r="D282" s="2" t="str">
        <f>TEXT(USER_FEEDBACK[[#This Row],[Timestamp]],"MMM")</f>
        <v>Dec</v>
      </c>
      <c r="E282" s="2" t="str">
        <f>TEXT(USER_FEEDBACK[[#This Row],[Timestamp]],"YYYY")</f>
        <v>2020</v>
      </c>
      <c r="F282" s="7">
        <v>20</v>
      </c>
      <c r="G282" s="1" t="s">
        <v>7</v>
      </c>
      <c r="H282" s="1" t="s">
        <v>14</v>
      </c>
      <c r="I282" s="1">
        <f>VLOOKUP(USER_FEEDBACK[[#This Row],[User_ID]],APP_ANALYTICS[],4,FALSE)</f>
        <v>4</v>
      </c>
      <c r="J282" s="12">
        <f>VLOOKUP(USER_FEEDBACK[[#This Row],[User_ID]],APP_ANALYTICS[],5,FALSE)</f>
        <v>0.68</v>
      </c>
      <c r="K282" s="1">
        <f>VLOOKUP(USER_FEEDBACK[[#This Row],[User_ID]],APP_ANALYTICS[],6,FALSE)</f>
        <v>0.14000000000000001</v>
      </c>
      <c r="L282" s="1">
        <f>VLOOKUP(USER_FEEDBACK[[#This Row],[User_ID]],APP_ANALYTICS[],7,FALSE)</f>
        <v>0.28000000000000003</v>
      </c>
      <c r="M282" s="1">
        <f>VLOOKUP(USER_FEEDBACK[[#This Row],[User_ID]],USER_BEHA[],4,FALSE)</f>
        <v>490</v>
      </c>
      <c r="N282" s="1">
        <f>VLOOKUP(USER_FEEDBACK[[#This Row],[User_ID]],USER_BEHA[],5,FALSE)</f>
        <v>3</v>
      </c>
      <c r="O282" s="1">
        <f>VLOOKUP(USER_FEEDBACK[[#This Row],[User_ID]],USER_BEHA[],6,FALSE)</f>
        <v>5</v>
      </c>
      <c r="P282" s="1">
        <f>VLOOKUP(USER_FEEDBACK[[#This Row],[User_ID]],USER_BEHA[],7,FALSE)</f>
        <v>32</v>
      </c>
    </row>
    <row r="283" spans="1:16" x14ac:dyDescent="0.2">
      <c r="A283" s="1">
        <v>282</v>
      </c>
      <c r="B283" s="1">
        <v>4441</v>
      </c>
      <c r="C283" s="2">
        <v>44198.53297453704</v>
      </c>
      <c r="D283" s="2" t="str">
        <f>TEXT(USER_FEEDBACK[[#This Row],[Timestamp]],"MMM")</f>
        <v>Jan</v>
      </c>
      <c r="E283" s="2" t="str">
        <f>TEXT(USER_FEEDBACK[[#This Row],[Timestamp]],"YYYY")</f>
        <v>2021</v>
      </c>
      <c r="F283" s="7">
        <v>12</v>
      </c>
      <c r="G283" s="1" t="s">
        <v>7</v>
      </c>
      <c r="H283" s="1" t="s">
        <v>15</v>
      </c>
      <c r="I283" s="1">
        <f>VLOOKUP(USER_FEEDBACK[[#This Row],[User_ID]],APP_ANALYTICS[],4,FALSE)</f>
        <v>6</v>
      </c>
      <c r="J283" s="12">
        <f>VLOOKUP(USER_FEEDBACK[[#This Row],[User_ID]],APP_ANALYTICS[],5,FALSE)</f>
        <v>0.56000000000000005</v>
      </c>
      <c r="K283" s="1">
        <f>VLOOKUP(USER_FEEDBACK[[#This Row],[User_ID]],APP_ANALYTICS[],6,FALSE)</f>
        <v>0.72</v>
      </c>
      <c r="L283" s="1">
        <f>VLOOKUP(USER_FEEDBACK[[#This Row],[User_ID]],APP_ANALYTICS[],7,FALSE)</f>
        <v>0.08</v>
      </c>
      <c r="M283" s="1">
        <f>VLOOKUP(USER_FEEDBACK[[#This Row],[User_ID]],USER_BEHA[],4,FALSE)</f>
        <v>55</v>
      </c>
      <c r="N283" s="1">
        <f>VLOOKUP(USER_FEEDBACK[[#This Row],[User_ID]],USER_BEHA[],5,FALSE)</f>
        <v>9</v>
      </c>
      <c r="O283" s="1">
        <f>VLOOKUP(USER_FEEDBACK[[#This Row],[User_ID]],USER_BEHA[],6,FALSE)</f>
        <v>3</v>
      </c>
      <c r="P283" s="1">
        <f>VLOOKUP(USER_FEEDBACK[[#This Row],[User_ID]],USER_BEHA[],7,FALSE)</f>
        <v>3</v>
      </c>
    </row>
    <row r="284" spans="1:16" x14ac:dyDescent="0.2">
      <c r="A284" s="1">
        <v>283</v>
      </c>
      <c r="B284" s="1">
        <v>6877</v>
      </c>
      <c r="C284" s="2">
        <v>45094.044050925928</v>
      </c>
      <c r="D284" s="2" t="str">
        <f>TEXT(USER_FEEDBACK[[#This Row],[Timestamp]],"MMM")</f>
        <v>Jun</v>
      </c>
      <c r="E284" s="2" t="str">
        <f>TEXT(USER_FEEDBACK[[#This Row],[Timestamp]],"YYYY")</f>
        <v>2023</v>
      </c>
      <c r="F284" s="7">
        <v>1</v>
      </c>
      <c r="G284" s="1" t="s">
        <v>7</v>
      </c>
      <c r="H284" s="1" t="s">
        <v>12</v>
      </c>
      <c r="I284" s="1">
        <f>VLOOKUP(USER_FEEDBACK[[#This Row],[User_ID]],APP_ANALYTICS[],4,FALSE)</f>
        <v>9</v>
      </c>
      <c r="J284" s="12">
        <f>VLOOKUP(USER_FEEDBACK[[#This Row],[User_ID]],APP_ANALYTICS[],5,FALSE)</f>
        <v>0.28999999999999998</v>
      </c>
      <c r="K284" s="1">
        <f>VLOOKUP(USER_FEEDBACK[[#This Row],[User_ID]],APP_ANALYTICS[],6,FALSE)</f>
        <v>0.96</v>
      </c>
      <c r="L284" s="1">
        <f>VLOOKUP(USER_FEEDBACK[[#This Row],[User_ID]],APP_ANALYTICS[],7,FALSE)</f>
        <v>0.34</v>
      </c>
      <c r="M284" s="1">
        <f>VLOOKUP(USER_FEEDBACK[[#This Row],[User_ID]],USER_BEHA[],4,FALSE)</f>
        <v>1750</v>
      </c>
      <c r="N284" s="1">
        <f>VLOOKUP(USER_FEEDBACK[[#This Row],[User_ID]],USER_BEHA[],5,FALSE)</f>
        <v>4</v>
      </c>
      <c r="O284" s="1">
        <f>VLOOKUP(USER_FEEDBACK[[#This Row],[User_ID]],USER_BEHA[],6,FALSE)</f>
        <v>2</v>
      </c>
      <c r="P284" s="1">
        <f>VLOOKUP(USER_FEEDBACK[[#This Row],[User_ID]],USER_BEHA[],7,FALSE)</f>
        <v>72</v>
      </c>
    </row>
    <row r="285" spans="1:16" x14ac:dyDescent="0.2">
      <c r="A285" s="1">
        <v>284</v>
      </c>
      <c r="B285" s="1">
        <v>6990</v>
      </c>
      <c r="C285" s="2">
        <v>45051.570520833331</v>
      </c>
      <c r="D285" s="2" t="str">
        <f>TEXT(USER_FEEDBACK[[#This Row],[Timestamp]],"MMM")</f>
        <v>May</v>
      </c>
      <c r="E285" s="2" t="str">
        <f>TEXT(USER_FEEDBACK[[#This Row],[Timestamp]],"YYYY")</f>
        <v>2023</v>
      </c>
      <c r="F285" s="7">
        <v>13</v>
      </c>
      <c r="G285" s="1" t="s">
        <v>9</v>
      </c>
      <c r="H285" s="1" t="s">
        <v>11</v>
      </c>
      <c r="I285" s="1">
        <f>VLOOKUP(USER_FEEDBACK[[#This Row],[User_ID]],APP_ANALYTICS[],4,FALSE)</f>
        <v>8</v>
      </c>
      <c r="J285" s="12">
        <f>VLOOKUP(USER_FEEDBACK[[#This Row],[User_ID]],APP_ANALYTICS[],5,FALSE)</f>
        <v>0.3</v>
      </c>
      <c r="K285" s="1">
        <f>VLOOKUP(USER_FEEDBACK[[#This Row],[User_ID]],APP_ANALYTICS[],6,FALSE)</f>
        <v>0.6</v>
      </c>
      <c r="L285" s="1">
        <f>VLOOKUP(USER_FEEDBACK[[#This Row],[User_ID]],APP_ANALYTICS[],7,FALSE)</f>
        <v>0.03</v>
      </c>
      <c r="M285" s="1">
        <f>VLOOKUP(USER_FEEDBACK[[#This Row],[User_ID]],USER_BEHA[],4,FALSE)</f>
        <v>1253</v>
      </c>
      <c r="N285" s="1">
        <f>VLOOKUP(USER_FEEDBACK[[#This Row],[User_ID]],USER_BEHA[],5,FALSE)</f>
        <v>15</v>
      </c>
      <c r="O285" s="1">
        <f>VLOOKUP(USER_FEEDBACK[[#This Row],[User_ID]],USER_BEHA[],6,FALSE)</f>
        <v>4</v>
      </c>
      <c r="P285" s="1">
        <f>VLOOKUP(USER_FEEDBACK[[#This Row],[User_ID]],USER_BEHA[],7,FALSE)</f>
        <v>98</v>
      </c>
    </row>
    <row r="286" spans="1:16" x14ac:dyDescent="0.2">
      <c r="A286" s="1">
        <v>285</v>
      </c>
      <c r="B286" s="1">
        <v>8804</v>
      </c>
      <c r="C286" s="2">
        <v>45065.678842592592</v>
      </c>
      <c r="D286" s="2" t="str">
        <f>TEXT(USER_FEEDBACK[[#This Row],[Timestamp]],"MMM")</f>
        <v>May</v>
      </c>
      <c r="E286" s="2" t="str">
        <f>TEXT(USER_FEEDBACK[[#This Row],[Timestamp]],"YYYY")</f>
        <v>2023</v>
      </c>
      <c r="F286" s="7">
        <v>16</v>
      </c>
      <c r="G286" s="1" t="s">
        <v>9</v>
      </c>
      <c r="H286" s="1" t="s">
        <v>17</v>
      </c>
      <c r="I286" s="1">
        <f>VLOOKUP(USER_FEEDBACK[[#This Row],[User_ID]],APP_ANALYTICS[],4,FALSE)</f>
        <v>3</v>
      </c>
      <c r="J286" s="12">
        <f>VLOOKUP(USER_FEEDBACK[[#This Row],[User_ID]],APP_ANALYTICS[],5,FALSE)</f>
        <v>0.1</v>
      </c>
      <c r="K286" s="1">
        <f>VLOOKUP(USER_FEEDBACK[[#This Row],[User_ID]],APP_ANALYTICS[],6,FALSE)</f>
        <v>0.32</v>
      </c>
      <c r="L286" s="1">
        <f>VLOOKUP(USER_FEEDBACK[[#This Row],[User_ID]],APP_ANALYTICS[],7,FALSE)</f>
        <v>0.45</v>
      </c>
      <c r="M286" s="1">
        <f>VLOOKUP(USER_FEEDBACK[[#This Row],[User_ID]],USER_BEHA[],4,FALSE)</f>
        <v>1195</v>
      </c>
      <c r="N286" s="1">
        <f>VLOOKUP(USER_FEEDBACK[[#This Row],[User_ID]],USER_BEHA[],5,FALSE)</f>
        <v>6</v>
      </c>
      <c r="O286" s="1">
        <f>VLOOKUP(USER_FEEDBACK[[#This Row],[User_ID]],USER_BEHA[],6,FALSE)</f>
        <v>4</v>
      </c>
      <c r="P286" s="1">
        <f>VLOOKUP(USER_FEEDBACK[[#This Row],[User_ID]],USER_BEHA[],7,FALSE)</f>
        <v>89</v>
      </c>
    </row>
    <row r="287" spans="1:16" x14ac:dyDescent="0.2">
      <c r="A287" s="1">
        <v>286</v>
      </c>
      <c r="B287" s="1">
        <v>4587</v>
      </c>
      <c r="C287" s="2">
        <v>44658.465902777774</v>
      </c>
      <c r="D287" s="2" t="str">
        <f>TEXT(USER_FEEDBACK[[#This Row],[Timestamp]],"MMM")</f>
        <v>Apr</v>
      </c>
      <c r="E287" s="2" t="str">
        <f>TEXT(USER_FEEDBACK[[#This Row],[Timestamp]],"YYYY")</f>
        <v>2022</v>
      </c>
      <c r="F287" s="7">
        <v>11</v>
      </c>
      <c r="G287" s="1" t="s">
        <v>7</v>
      </c>
      <c r="H287" s="1" t="s">
        <v>16</v>
      </c>
      <c r="I287" s="1">
        <f>VLOOKUP(USER_FEEDBACK[[#This Row],[User_ID]],APP_ANALYTICS[],4,FALSE)</f>
        <v>7</v>
      </c>
      <c r="J287" s="12">
        <f>VLOOKUP(USER_FEEDBACK[[#This Row],[User_ID]],APP_ANALYTICS[],5,FALSE)</f>
        <v>0.81</v>
      </c>
      <c r="K287" s="1">
        <f>VLOOKUP(USER_FEEDBACK[[#This Row],[User_ID]],APP_ANALYTICS[],6,FALSE)</f>
        <v>0.34</v>
      </c>
      <c r="L287" s="1">
        <f>VLOOKUP(USER_FEEDBACK[[#This Row],[User_ID]],APP_ANALYTICS[],7,FALSE)</f>
        <v>0.97</v>
      </c>
      <c r="M287" s="1">
        <f>VLOOKUP(USER_FEEDBACK[[#This Row],[User_ID]],USER_BEHA[],4,FALSE)</f>
        <v>398</v>
      </c>
      <c r="N287" s="1">
        <f>VLOOKUP(USER_FEEDBACK[[#This Row],[User_ID]],USER_BEHA[],5,FALSE)</f>
        <v>4</v>
      </c>
      <c r="O287" s="1">
        <f>VLOOKUP(USER_FEEDBACK[[#This Row],[User_ID]],USER_BEHA[],6,FALSE)</f>
        <v>0</v>
      </c>
      <c r="P287" s="1">
        <f>VLOOKUP(USER_FEEDBACK[[#This Row],[User_ID]],USER_BEHA[],7,FALSE)</f>
        <v>35</v>
      </c>
    </row>
    <row r="288" spans="1:16" x14ac:dyDescent="0.2">
      <c r="A288" s="1">
        <v>287</v>
      </c>
      <c r="B288" s="1">
        <v>9755</v>
      </c>
      <c r="C288" s="2">
        <v>43939.870104166665</v>
      </c>
      <c r="D288" s="2" t="str">
        <f>TEXT(USER_FEEDBACK[[#This Row],[Timestamp]],"MMM")</f>
        <v>Apr</v>
      </c>
      <c r="E288" s="2" t="str">
        <f>TEXT(USER_FEEDBACK[[#This Row],[Timestamp]],"YYYY")</f>
        <v>2020</v>
      </c>
      <c r="F288" s="7">
        <v>20</v>
      </c>
      <c r="G288" s="1" t="s">
        <v>5</v>
      </c>
      <c r="H288" s="1" t="s">
        <v>17</v>
      </c>
      <c r="I288" s="1">
        <f>VLOOKUP(USER_FEEDBACK[[#This Row],[User_ID]],APP_ANALYTICS[],4,FALSE)</f>
        <v>3</v>
      </c>
      <c r="J288" s="12">
        <f>VLOOKUP(USER_FEEDBACK[[#This Row],[User_ID]],APP_ANALYTICS[],5,FALSE)</f>
        <v>0.72</v>
      </c>
      <c r="K288" s="1">
        <f>VLOOKUP(USER_FEEDBACK[[#This Row],[User_ID]],APP_ANALYTICS[],6,FALSE)</f>
        <v>0.76</v>
      </c>
      <c r="L288" s="1">
        <f>VLOOKUP(USER_FEEDBACK[[#This Row],[User_ID]],APP_ANALYTICS[],7,FALSE)</f>
        <v>0.81</v>
      </c>
      <c r="M288" s="1">
        <f>VLOOKUP(USER_FEEDBACK[[#This Row],[User_ID]],USER_BEHA[],4,FALSE)</f>
        <v>151</v>
      </c>
      <c r="N288" s="1">
        <f>VLOOKUP(USER_FEEDBACK[[#This Row],[User_ID]],USER_BEHA[],5,FALSE)</f>
        <v>17</v>
      </c>
      <c r="O288" s="1">
        <f>VLOOKUP(USER_FEEDBACK[[#This Row],[User_ID]],USER_BEHA[],6,FALSE)</f>
        <v>4</v>
      </c>
      <c r="P288" s="1">
        <f>VLOOKUP(USER_FEEDBACK[[#This Row],[User_ID]],USER_BEHA[],7,FALSE)</f>
        <v>40</v>
      </c>
    </row>
    <row r="289" spans="1:16" x14ac:dyDescent="0.2">
      <c r="A289" s="1">
        <v>288</v>
      </c>
      <c r="B289" s="1">
        <v>5636</v>
      </c>
      <c r="C289" s="2">
        <v>45080.936481481483</v>
      </c>
      <c r="D289" s="2" t="str">
        <f>TEXT(USER_FEEDBACK[[#This Row],[Timestamp]],"MMM")</f>
        <v>Jun</v>
      </c>
      <c r="E289" s="2" t="str">
        <f>TEXT(USER_FEEDBACK[[#This Row],[Timestamp]],"YYYY")</f>
        <v>2023</v>
      </c>
      <c r="F289" s="7">
        <v>22</v>
      </c>
      <c r="G289" s="1" t="s">
        <v>5</v>
      </c>
      <c r="H289" s="1" t="s">
        <v>14</v>
      </c>
      <c r="I289" s="1">
        <f>VLOOKUP(USER_FEEDBACK[[#This Row],[User_ID]],APP_ANALYTICS[],4,FALSE)</f>
        <v>8</v>
      </c>
      <c r="J289" s="12">
        <f>VLOOKUP(USER_FEEDBACK[[#This Row],[User_ID]],APP_ANALYTICS[],5,FALSE)</f>
        <v>0.86</v>
      </c>
      <c r="K289" s="1">
        <f>VLOOKUP(USER_FEEDBACK[[#This Row],[User_ID]],APP_ANALYTICS[],6,FALSE)</f>
        <v>0.37</v>
      </c>
      <c r="L289" s="1">
        <f>VLOOKUP(USER_FEEDBACK[[#This Row],[User_ID]],APP_ANALYTICS[],7,FALSE)</f>
        <v>0.56000000000000005</v>
      </c>
      <c r="M289" s="1">
        <f>VLOOKUP(USER_FEEDBACK[[#This Row],[User_ID]],USER_BEHA[],4,FALSE)</f>
        <v>562</v>
      </c>
      <c r="N289" s="1">
        <f>VLOOKUP(USER_FEEDBACK[[#This Row],[User_ID]],USER_BEHA[],5,FALSE)</f>
        <v>1</v>
      </c>
      <c r="O289" s="1">
        <f>VLOOKUP(USER_FEEDBACK[[#This Row],[User_ID]],USER_BEHA[],6,FALSE)</f>
        <v>1</v>
      </c>
      <c r="P289" s="1">
        <f>VLOOKUP(USER_FEEDBACK[[#This Row],[User_ID]],USER_BEHA[],7,FALSE)</f>
        <v>14</v>
      </c>
    </row>
    <row r="290" spans="1:16" x14ac:dyDescent="0.2">
      <c r="A290" s="1">
        <v>289</v>
      </c>
      <c r="B290" s="1">
        <v>1925</v>
      </c>
      <c r="C290" s="2">
        <v>44842.34611111111</v>
      </c>
      <c r="D290" s="2" t="str">
        <f>TEXT(USER_FEEDBACK[[#This Row],[Timestamp]],"MMM")</f>
        <v>Oct</v>
      </c>
      <c r="E290" s="2" t="str">
        <f>TEXT(USER_FEEDBACK[[#This Row],[Timestamp]],"YYYY")</f>
        <v>2022</v>
      </c>
      <c r="F290" s="7">
        <v>8</v>
      </c>
      <c r="G290" s="1" t="s">
        <v>9</v>
      </c>
      <c r="H290" s="1" t="s">
        <v>8</v>
      </c>
      <c r="I290" s="1">
        <f>VLOOKUP(USER_FEEDBACK[[#This Row],[User_ID]],APP_ANALYTICS[],4,FALSE)</f>
        <v>9</v>
      </c>
      <c r="J290" s="12">
        <f>VLOOKUP(USER_FEEDBACK[[#This Row],[User_ID]],APP_ANALYTICS[],5,FALSE)</f>
        <v>0.51</v>
      </c>
      <c r="K290" s="1">
        <f>VLOOKUP(USER_FEEDBACK[[#This Row],[User_ID]],APP_ANALYTICS[],6,FALSE)</f>
        <v>0.73</v>
      </c>
      <c r="L290" s="1">
        <f>VLOOKUP(USER_FEEDBACK[[#This Row],[User_ID]],APP_ANALYTICS[],7,FALSE)</f>
        <v>0.04</v>
      </c>
      <c r="M290" s="1">
        <f>VLOOKUP(USER_FEEDBACK[[#This Row],[User_ID]],USER_BEHA[],4,FALSE)</f>
        <v>54</v>
      </c>
      <c r="N290" s="1">
        <f>VLOOKUP(USER_FEEDBACK[[#This Row],[User_ID]],USER_BEHA[],5,FALSE)</f>
        <v>10</v>
      </c>
      <c r="O290" s="1">
        <f>VLOOKUP(USER_FEEDBACK[[#This Row],[User_ID]],USER_BEHA[],6,FALSE)</f>
        <v>5</v>
      </c>
      <c r="P290" s="1">
        <f>VLOOKUP(USER_FEEDBACK[[#This Row],[User_ID]],USER_BEHA[],7,FALSE)</f>
        <v>38</v>
      </c>
    </row>
    <row r="291" spans="1:16" x14ac:dyDescent="0.2">
      <c r="A291" s="1">
        <v>290</v>
      </c>
      <c r="B291" s="1">
        <v>9553</v>
      </c>
      <c r="C291" s="2">
        <v>44411.104131944441</v>
      </c>
      <c r="D291" s="2" t="str">
        <f>TEXT(USER_FEEDBACK[[#This Row],[Timestamp]],"MMM")</f>
        <v>Aug</v>
      </c>
      <c r="E291" s="2" t="str">
        <f>TEXT(USER_FEEDBACK[[#This Row],[Timestamp]],"YYYY")</f>
        <v>2021</v>
      </c>
      <c r="F291" s="7">
        <v>2</v>
      </c>
      <c r="G291" s="1" t="s">
        <v>5</v>
      </c>
      <c r="H291" s="1" t="s">
        <v>16</v>
      </c>
      <c r="I291" s="1">
        <f>VLOOKUP(USER_FEEDBACK[[#This Row],[User_ID]],APP_ANALYTICS[],4,FALSE)</f>
        <v>3</v>
      </c>
      <c r="J291" s="12">
        <f>VLOOKUP(USER_FEEDBACK[[#This Row],[User_ID]],APP_ANALYTICS[],5,FALSE)</f>
        <v>0.32</v>
      </c>
      <c r="K291" s="1">
        <f>VLOOKUP(USER_FEEDBACK[[#This Row],[User_ID]],APP_ANALYTICS[],6,FALSE)</f>
        <v>0.38</v>
      </c>
      <c r="L291" s="1">
        <f>VLOOKUP(USER_FEEDBACK[[#This Row],[User_ID]],APP_ANALYTICS[],7,FALSE)</f>
        <v>0.43</v>
      </c>
      <c r="M291" s="1">
        <f>VLOOKUP(USER_FEEDBACK[[#This Row],[User_ID]],USER_BEHA[],4,FALSE)</f>
        <v>442</v>
      </c>
      <c r="N291" s="1">
        <f>VLOOKUP(USER_FEEDBACK[[#This Row],[User_ID]],USER_BEHA[],5,FALSE)</f>
        <v>11</v>
      </c>
      <c r="O291" s="1">
        <f>VLOOKUP(USER_FEEDBACK[[#This Row],[User_ID]],USER_BEHA[],6,FALSE)</f>
        <v>5</v>
      </c>
      <c r="P291" s="1">
        <f>VLOOKUP(USER_FEEDBACK[[#This Row],[User_ID]],USER_BEHA[],7,FALSE)</f>
        <v>64</v>
      </c>
    </row>
    <row r="292" spans="1:16" x14ac:dyDescent="0.2">
      <c r="A292" s="1">
        <v>291</v>
      </c>
      <c r="B292" s="1">
        <v>8483</v>
      </c>
      <c r="C292" s="2">
        <v>45081.661770833336</v>
      </c>
      <c r="D292" s="2" t="str">
        <f>TEXT(USER_FEEDBACK[[#This Row],[Timestamp]],"MMM")</f>
        <v>Jun</v>
      </c>
      <c r="E292" s="2" t="str">
        <f>TEXT(USER_FEEDBACK[[#This Row],[Timestamp]],"YYYY")</f>
        <v>2023</v>
      </c>
      <c r="F292" s="7">
        <v>15</v>
      </c>
      <c r="G292" s="1" t="s">
        <v>7</v>
      </c>
      <c r="H292" s="1" t="s">
        <v>10</v>
      </c>
      <c r="I292" s="1">
        <f>VLOOKUP(USER_FEEDBACK[[#This Row],[User_ID]],APP_ANALYTICS[],4,FALSE)</f>
        <v>7</v>
      </c>
      <c r="J292" s="12">
        <f>VLOOKUP(USER_FEEDBACK[[#This Row],[User_ID]],APP_ANALYTICS[],5,FALSE)</f>
        <v>7.0000000000000007E-2</v>
      </c>
      <c r="K292" s="1">
        <f>VLOOKUP(USER_FEEDBACK[[#This Row],[User_ID]],APP_ANALYTICS[],6,FALSE)</f>
        <v>0.24</v>
      </c>
      <c r="L292" s="1">
        <f>VLOOKUP(USER_FEEDBACK[[#This Row],[User_ID]],APP_ANALYTICS[],7,FALSE)</f>
        <v>0.85</v>
      </c>
      <c r="M292" s="1">
        <f>VLOOKUP(USER_FEEDBACK[[#This Row],[User_ID]],USER_BEHA[],4,FALSE)</f>
        <v>678</v>
      </c>
      <c r="N292" s="1">
        <f>VLOOKUP(USER_FEEDBACK[[#This Row],[User_ID]],USER_BEHA[],5,FALSE)</f>
        <v>14</v>
      </c>
      <c r="O292" s="1">
        <f>VLOOKUP(USER_FEEDBACK[[#This Row],[User_ID]],USER_BEHA[],6,FALSE)</f>
        <v>4</v>
      </c>
      <c r="P292" s="1">
        <f>VLOOKUP(USER_FEEDBACK[[#This Row],[User_ID]],USER_BEHA[],7,FALSE)</f>
        <v>75</v>
      </c>
    </row>
    <row r="293" spans="1:16" x14ac:dyDescent="0.2">
      <c r="A293" s="1">
        <v>292</v>
      </c>
      <c r="B293" s="1">
        <v>8211</v>
      </c>
      <c r="C293" s="2">
        <v>44239.699548611112</v>
      </c>
      <c r="D293" s="2" t="str">
        <f>TEXT(USER_FEEDBACK[[#This Row],[Timestamp]],"MMM")</f>
        <v>Feb</v>
      </c>
      <c r="E293" s="2" t="str">
        <f>TEXT(USER_FEEDBACK[[#This Row],[Timestamp]],"YYYY")</f>
        <v>2021</v>
      </c>
      <c r="F293" s="7">
        <v>16</v>
      </c>
      <c r="G293" s="1" t="s">
        <v>5</v>
      </c>
      <c r="H293" s="1" t="s">
        <v>6</v>
      </c>
      <c r="I293" s="1">
        <f>VLOOKUP(USER_FEEDBACK[[#This Row],[User_ID]],APP_ANALYTICS[],4,FALSE)</f>
        <v>4</v>
      </c>
      <c r="J293" s="12">
        <f>VLOOKUP(USER_FEEDBACK[[#This Row],[User_ID]],APP_ANALYTICS[],5,FALSE)</f>
        <v>0.05</v>
      </c>
      <c r="K293" s="1">
        <f>VLOOKUP(USER_FEEDBACK[[#This Row],[User_ID]],APP_ANALYTICS[],6,FALSE)</f>
        <v>0.35</v>
      </c>
      <c r="L293" s="1">
        <f>VLOOKUP(USER_FEEDBACK[[#This Row],[User_ID]],APP_ANALYTICS[],7,FALSE)</f>
        <v>0.76</v>
      </c>
      <c r="M293" s="1">
        <f>VLOOKUP(USER_FEEDBACK[[#This Row],[User_ID]],USER_BEHA[],4,FALSE)</f>
        <v>1072</v>
      </c>
      <c r="N293" s="1">
        <f>VLOOKUP(USER_FEEDBACK[[#This Row],[User_ID]],USER_BEHA[],5,FALSE)</f>
        <v>13</v>
      </c>
      <c r="O293" s="1">
        <f>VLOOKUP(USER_FEEDBACK[[#This Row],[User_ID]],USER_BEHA[],6,FALSE)</f>
        <v>4</v>
      </c>
      <c r="P293" s="1">
        <f>VLOOKUP(USER_FEEDBACK[[#This Row],[User_ID]],USER_BEHA[],7,FALSE)</f>
        <v>60</v>
      </c>
    </row>
    <row r="294" spans="1:16" x14ac:dyDescent="0.2">
      <c r="A294" s="1">
        <v>293</v>
      </c>
      <c r="B294" s="1">
        <v>7692</v>
      </c>
      <c r="C294" s="2">
        <v>44056.955578703702</v>
      </c>
      <c r="D294" s="2" t="str">
        <f>TEXT(USER_FEEDBACK[[#This Row],[Timestamp]],"MMM")</f>
        <v>Aug</v>
      </c>
      <c r="E294" s="2" t="str">
        <f>TEXT(USER_FEEDBACK[[#This Row],[Timestamp]],"YYYY")</f>
        <v>2020</v>
      </c>
      <c r="F294" s="7">
        <v>22</v>
      </c>
      <c r="G294" s="1" t="s">
        <v>7</v>
      </c>
      <c r="H294" s="1" t="s">
        <v>8</v>
      </c>
      <c r="I294" s="1">
        <f>VLOOKUP(USER_FEEDBACK[[#This Row],[User_ID]],APP_ANALYTICS[],4,FALSE)</f>
        <v>1</v>
      </c>
      <c r="J294" s="12">
        <f>VLOOKUP(USER_FEEDBACK[[#This Row],[User_ID]],APP_ANALYTICS[],5,FALSE)</f>
        <v>7.0000000000000007E-2</v>
      </c>
      <c r="K294" s="1">
        <f>VLOOKUP(USER_FEEDBACK[[#This Row],[User_ID]],APP_ANALYTICS[],6,FALSE)</f>
        <v>0.55000000000000004</v>
      </c>
      <c r="L294" s="1">
        <f>VLOOKUP(USER_FEEDBACK[[#This Row],[User_ID]],APP_ANALYTICS[],7,FALSE)</f>
        <v>0.47</v>
      </c>
      <c r="M294" s="1">
        <f>VLOOKUP(USER_FEEDBACK[[#This Row],[User_ID]],USER_BEHA[],4,FALSE)</f>
        <v>139</v>
      </c>
      <c r="N294" s="1">
        <f>VLOOKUP(USER_FEEDBACK[[#This Row],[User_ID]],USER_BEHA[],5,FALSE)</f>
        <v>14</v>
      </c>
      <c r="O294" s="1">
        <f>VLOOKUP(USER_FEEDBACK[[#This Row],[User_ID]],USER_BEHA[],6,FALSE)</f>
        <v>1</v>
      </c>
      <c r="P294" s="1">
        <f>VLOOKUP(USER_FEEDBACK[[#This Row],[User_ID]],USER_BEHA[],7,FALSE)</f>
        <v>43</v>
      </c>
    </row>
    <row r="295" spans="1:16" x14ac:dyDescent="0.2">
      <c r="A295" s="1">
        <v>294</v>
      </c>
      <c r="B295" s="1">
        <v>3871</v>
      </c>
      <c r="C295" s="2">
        <v>44064.611875000002</v>
      </c>
      <c r="D295" s="2" t="str">
        <f>TEXT(USER_FEEDBACK[[#This Row],[Timestamp]],"MMM")</f>
        <v>Aug</v>
      </c>
      <c r="E295" s="2" t="str">
        <f>TEXT(USER_FEEDBACK[[#This Row],[Timestamp]],"YYYY")</f>
        <v>2020</v>
      </c>
      <c r="F295" s="7">
        <v>14</v>
      </c>
      <c r="G295" s="1" t="s">
        <v>7</v>
      </c>
      <c r="H295" s="1" t="s">
        <v>12</v>
      </c>
      <c r="I295" s="1">
        <f>VLOOKUP(USER_FEEDBACK[[#This Row],[User_ID]],APP_ANALYTICS[],4,FALSE)</f>
        <v>10</v>
      </c>
      <c r="J295" s="12">
        <f>VLOOKUP(USER_FEEDBACK[[#This Row],[User_ID]],APP_ANALYTICS[],5,FALSE)</f>
        <v>0.13</v>
      </c>
      <c r="K295" s="1">
        <f>VLOOKUP(USER_FEEDBACK[[#This Row],[User_ID]],APP_ANALYTICS[],6,FALSE)</f>
        <v>0.85</v>
      </c>
      <c r="L295" s="1">
        <f>VLOOKUP(USER_FEEDBACK[[#This Row],[User_ID]],APP_ANALYTICS[],7,FALSE)</f>
        <v>0.63</v>
      </c>
      <c r="M295" s="1">
        <f>VLOOKUP(USER_FEEDBACK[[#This Row],[User_ID]],USER_BEHA[],4,FALSE)</f>
        <v>1432</v>
      </c>
      <c r="N295" s="1">
        <f>VLOOKUP(USER_FEEDBACK[[#This Row],[User_ID]],USER_BEHA[],5,FALSE)</f>
        <v>14</v>
      </c>
      <c r="O295" s="1">
        <f>VLOOKUP(USER_FEEDBACK[[#This Row],[User_ID]],USER_BEHA[],6,FALSE)</f>
        <v>0</v>
      </c>
      <c r="P295" s="1">
        <f>VLOOKUP(USER_FEEDBACK[[#This Row],[User_ID]],USER_BEHA[],7,FALSE)</f>
        <v>31</v>
      </c>
    </row>
    <row r="296" spans="1:16" x14ac:dyDescent="0.2">
      <c r="A296" s="1">
        <v>295</v>
      </c>
      <c r="B296" s="1">
        <v>4182</v>
      </c>
      <c r="C296" s="2">
        <v>43995.874016203707</v>
      </c>
      <c r="D296" s="2" t="str">
        <f>TEXT(USER_FEEDBACK[[#This Row],[Timestamp]],"MMM")</f>
        <v>Jun</v>
      </c>
      <c r="E296" s="2" t="str">
        <f>TEXT(USER_FEEDBACK[[#This Row],[Timestamp]],"YYYY")</f>
        <v>2020</v>
      </c>
      <c r="F296" s="7">
        <v>20</v>
      </c>
      <c r="G296" s="1" t="s">
        <v>9</v>
      </c>
      <c r="H296" s="1" t="s">
        <v>8</v>
      </c>
      <c r="I296" s="1">
        <f>VLOOKUP(USER_FEEDBACK[[#This Row],[User_ID]],APP_ANALYTICS[],4,FALSE)</f>
        <v>7</v>
      </c>
      <c r="J296" s="12">
        <f>VLOOKUP(USER_FEEDBACK[[#This Row],[User_ID]],APP_ANALYTICS[],5,FALSE)</f>
        <v>0.55000000000000004</v>
      </c>
      <c r="K296" s="1">
        <f>VLOOKUP(USER_FEEDBACK[[#This Row],[User_ID]],APP_ANALYTICS[],6,FALSE)</f>
        <v>0.12</v>
      </c>
      <c r="L296" s="1">
        <f>VLOOKUP(USER_FEEDBACK[[#This Row],[User_ID]],APP_ANALYTICS[],7,FALSE)</f>
        <v>0.78</v>
      </c>
      <c r="M296" s="1">
        <f>VLOOKUP(USER_FEEDBACK[[#This Row],[User_ID]],USER_BEHA[],4,FALSE)</f>
        <v>530</v>
      </c>
      <c r="N296" s="1">
        <f>VLOOKUP(USER_FEEDBACK[[#This Row],[User_ID]],USER_BEHA[],5,FALSE)</f>
        <v>17</v>
      </c>
      <c r="O296" s="1">
        <f>VLOOKUP(USER_FEEDBACK[[#This Row],[User_ID]],USER_BEHA[],6,FALSE)</f>
        <v>4</v>
      </c>
      <c r="P296" s="1">
        <f>VLOOKUP(USER_FEEDBACK[[#This Row],[User_ID]],USER_BEHA[],7,FALSE)</f>
        <v>100</v>
      </c>
    </row>
    <row r="297" spans="1:16" x14ac:dyDescent="0.2">
      <c r="A297" s="1">
        <v>296</v>
      </c>
      <c r="B297" s="1">
        <v>9260</v>
      </c>
      <c r="C297" s="2">
        <v>44318.133935185186</v>
      </c>
      <c r="D297" s="2" t="str">
        <f>TEXT(USER_FEEDBACK[[#This Row],[Timestamp]],"MMM")</f>
        <v>May</v>
      </c>
      <c r="E297" s="2" t="str">
        <f>TEXT(USER_FEEDBACK[[#This Row],[Timestamp]],"YYYY")</f>
        <v>2021</v>
      </c>
      <c r="F297" s="7">
        <v>3</v>
      </c>
      <c r="G297" s="1" t="s">
        <v>5</v>
      </c>
      <c r="H297" s="1" t="s">
        <v>15</v>
      </c>
      <c r="I297" s="1">
        <f>VLOOKUP(USER_FEEDBACK[[#This Row],[User_ID]],APP_ANALYTICS[],4,FALSE)</f>
        <v>5</v>
      </c>
      <c r="J297" s="12">
        <f>VLOOKUP(USER_FEEDBACK[[#This Row],[User_ID]],APP_ANALYTICS[],5,FALSE)</f>
        <v>0.02</v>
      </c>
      <c r="K297" s="1">
        <f>VLOOKUP(USER_FEEDBACK[[#This Row],[User_ID]],APP_ANALYTICS[],6,FALSE)</f>
        <v>0.86</v>
      </c>
      <c r="L297" s="1">
        <f>VLOOKUP(USER_FEEDBACK[[#This Row],[User_ID]],APP_ANALYTICS[],7,FALSE)</f>
        <v>0.32</v>
      </c>
      <c r="M297" s="1">
        <f>VLOOKUP(USER_FEEDBACK[[#This Row],[User_ID]],USER_BEHA[],4,FALSE)</f>
        <v>1786</v>
      </c>
      <c r="N297" s="1">
        <f>VLOOKUP(USER_FEEDBACK[[#This Row],[User_ID]],USER_BEHA[],5,FALSE)</f>
        <v>15</v>
      </c>
      <c r="O297" s="1">
        <f>VLOOKUP(USER_FEEDBACK[[#This Row],[User_ID]],USER_BEHA[],6,FALSE)</f>
        <v>5</v>
      </c>
      <c r="P297" s="1">
        <f>VLOOKUP(USER_FEEDBACK[[#This Row],[User_ID]],USER_BEHA[],7,FALSE)</f>
        <v>87</v>
      </c>
    </row>
    <row r="298" spans="1:16" x14ac:dyDescent="0.2">
      <c r="A298" s="1">
        <v>297</v>
      </c>
      <c r="B298" s="1">
        <v>2488</v>
      </c>
      <c r="C298" s="2">
        <v>43890.173425925925</v>
      </c>
      <c r="D298" s="2" t="str">
        <f>TEXT(USER_FEEDBACK[[#This Row],[Timestamp]],"MMM")</f>
        <v>Feb</v>
      </c>
      <c r="E298" s="2" t="str">
        <f>TEXT(USER_FEEDBACK[[#This Row],[Timestamp]],"YYYY")</f>
        <v>2020</v>
      </c>
      <c r="F298" s="7">
        <v>4</v>
      </c>
      <c r="G298" s="1" t="s">
        <v>9</v>
      </c>
      <c r="H298" s="1" t="s">
        <v>14</v>
      </c>
      <c r="I298" s="1">
        <f>VLOOKUP(USER_FEEDBACK[[#This Row],[User_ID]],APP_ANALYTICS[],4,FALSE)</f>
        <v>6</v>
      </c>
      <c r="J298" s="12">
        <f>VLOOKUP(USER_FEEDBACK[[#This Row],[User_ID]],APP_ANALYTICS[],5,FALSE)</f>
        <v>0.76</v>
      </c>
      <c r="K298" s="1">
        <f>VLOOKUP(USER_FEEDBACK[[#This Row],[User_ID]],APP_ANALYTICS[],6,FALSE)</f>
        <v>0.02</v>
      </c>
      <c r="L298" s="1">
        <f>VLOOKUP(USER_FEEDBACK[[#This Row],[User_ID]],APP_ANALYTICS[],7,FALSE)</f>
        <v>0.74</v>
      </c>
      <c r="M298" s="1">
        <f>VLOOKUP(USER_FEEDBACK[[#This Row],[User_ID]],USER_BEHA[],4,FALSE)</f>
        <v>653</v>
      </c>
      <c r="N298" s="1">
        <f>VLOOKUP(USER_FEEDBACK[[#This Row],[User_ID]],USER_BEHA[],5,FALSE)</f>
        <v>3</v>
      </c>
      <c r="O298" s="1">
        <f>VLOOKUP(USER_FEEDBACK[[#This Row],[User_ID]],USER_BEHA[],6,FALSE)</f>
        <v>0</v>
      </c>
      <c r="P298" s="1">
        <f>VLOOKUP(USER_FEEDBACK[[#This Row],[User_ID]],USER_BEHA[],7,FALSE)</f>
        <v>8</v>
      </c>
    </row>
    <row r="299" spans="1:16" x14ac:dyDescent="0.2">
      <c r="A299" s="1">
        <v>298</v>
      </c>
      <c r="B299" s="1">
        <v>9788</v>
      </c>
      <c r="C299" s="2">
        <v>44082.98710648148</v>
      </c>
      <c r="D299" s="2" t="str">
        <f>TEXT(USER_FEEDBACK[[#This Row],[Timestamp]],"MMM")</f>
        <v>Sep</v>
      </c>
      <c r="E299" s="2" t="str">
        <f>TEXT(USER_FEEDBACK[[#This Row],[Timestamp]],"YYYY")</f>
        <v>2020</v>
      </c>
      <c r="F299" s="7">
        <v>23</v>
      </c>
      <c r="G299" s="1" t="s">
        <v>9</v>
      </c>
      <c r="H299" s="1" t="s">
        <v>15</v>
      </c>
      <c r="I299" s="1">
        <f>VLOOKUP(USER_FEEDBACK[[#This Row],[User_ID]],APP_ANALYTICS[],4,FALSE)</f>
        <v>10</v>
      </c>
      <c r="J299" s="12">
        <f>VLOOKUP(USER_FEEDBACK[[#This Row],[User_ID]],APP_ANALYTICS[],5,FALSE)</f>
        <v>0.71</v>
      </c>
      <c r="K299" s="1">
        <f>VLOOKUP(USER_FEEDBACK[[#This Row],[User_ID]],APP_ANALYTICS[],6,FALSE)</f>
        <v>0.96</v>
      </c>
      <c r="L299" s="1">
        <f>VLOOKUP(USER_FEEDBACK[[#This Row],[User_ID]],APP_ANALYTICS[],7,FALSE)</f>
        <v>0.98</v>
      </c>
      <c r="M299" s="1">
        <f>VLOOKUP(USER_FEEDBACK[[#This Row],[User_ID]],USER_BEHA[],4,FALSE)</f>
        <v>175</v>
      </c>
      <c r="N299" s="1">
        <f>VLOOKUP(USER_FEEDBACK[[#This Row],[User_ID]],USER_BEHA[],5,FALSE)</f>
        <v>12</v>
      </c>
      <c r="O299" s="1">
        <f>VLOOKUP(USER_FEEDBACK[[#This Row],[User_ID]],USER_BEHA[],6,FALSE)</f>
        <v>1</v>
      </c>
      <c r="P299" s="1">
        <f>VLOOKUP(USER_FEEDBACK[[#This Row],[User_ID]],USER_BEHA[],7,FALSE)</f>
        <v>89</v>
      </c>
    </row>
    <row r="300" spans="1:16" x14ac:dyDescent="0.2">
      <c r="A300" s="1">
        <v>299</v>
      </c>
      <c r="B300" s="1">
        <v>5269</v>
      </c>
      <c r="C300" s="2">
        <v>44144.361724537041</v>
      </c>
      <c r="D300" s="2" t="str">
        <f>TEXT(USER_FEEDBACK[[#This Row],[Timestamp]],"MMM")</f>
        <v>Nov</v>
      </c>
      <c r="E300" s="2" t="str">
        <f>TEXT(USER_FEEDBACK[[#This Row],[Timestamp]],"YYYY")</f>
        <v>2020</v>
      </c>
      <c r="F300" s="7">
        <v>8</v>
      </c>
      <c r="G300" s="1" t="s">
        <v>5</v>
      </c>
      <c r="H300" s="1" t="s">
        <v>12</v>
      </c>
      <c r="I300" s="1">
        <f>VLOOKUP(USER_FEEDBACK[[#This Row],[User_ID]],APP_ANALYTICS[],4,FALSE)</f>
        <v>9</v>
      </c>
      <c r="J300" s="12">
        <f>VLOOKUP(USER_FEEDBACK[[#This Row],[User_ID]],APP_ANALYTICS[],5,FALSE)</f>
        <v>0.19</v>
      </c>
      <c r="K300" s="1">
        <f>VLOOKUP(USER_FEEDBACK[[#This Row],[User_ID]],APP_ANALYTICS[],6,FALSE)</f>
        <v>0.89</v>
      </c>
      <c r="L300" s="1">
        <f>VLOOKUP(USER_FEEDBACK[[#This Row],[User_ID]],APP_ANALYTICS[],7,FALSE)</f>
        <v>0.37</v>
      </c>
      <c r="M300" s="1">
        <f>VLOOKUP(USER_FEEDBACK[[#This Row],[User_ID]],USER_BEHA[],4,FALSE)</f>
        <v>1414</v>
      </c>
      <c r="N300" s="1">
        <f>VLOOKUP(USER_FEEDBACK[[#This Row],[User_ID]],USER_BEHA[],5,FALSE)</f>
        <v>1</v>
      </c>
      <c r="O300" s="1">
        <f>VLOOKUP(USER_FEEDBACK[[#This Row],[User_ID]],USER_BEHA[],6,FALSE)</f>
        <v>4</v>
      </c>
      <c r="P300" s="1">
        <f>VLOOKUP(USER_FEEDBACK[[#This Row],[User_ID]],USER_BEHA[],7,FALSE)</f>
        <v>44</v>
      </c>
    </row>
    <row r="301" spans="1:16" x14ac:dyDescent="0.2">
      <c r="A301" s="1">
        <v>300</v>
      </c>
      <c r="B301" s="1">
        <v>8353</v>
      </c>
      <c r="C301" s="2">
        <v>44474.848993055559</v>
      </c>
      <c r="D301" s="2" t="str">
        <f>TEXT(USER_FEEDBACK[[#This Row],[Timestamp]],"MMM")</f>
        <v>Oct</v>
      </c>
      <c r="E301" s="2" t="str">
        <f>TEXT(USER_FEEDBACK[[#This Row],[Timestamp]],"YYYY")</f>
        <v>2021</v>
      </c>
      <c r="F301" s="7">
        <v>20</v>
      </c>
      <c r="G301" s="1" t="s">
        <v>7</v>
      </c>
      <c r="H301" s="1" t="s">
        <v>13</v>
      </c>
      <c r="I301" s="1">
        <f>VLOOKUP(USER_FEEDBACK[[#This Row],[User_ID]],APP_ANALYTICS[],4,FALSE)</f>
        <v>4</v>
      </c>
      <c r="J301" s="12">
        <f>VLOOKUP(USER_FEEDBACK[[#This Row],[User_ID]],APP_ANALYTICS[],5,FALSE)</f>
        <v>0.56999999999999995</v>
      </c>
      <c r="K301" s="1">
        <f>VLOOKUP(USER_FEEDBACK[[#This Row],[User_ID]],APP_ANALYTICS[],6,FALSE)</f>
        <v>0.84</v>
      </c>
      <c r="L301" s="1">
        <f>VLOOKUP(USER_FEEDBACK[[#This Row],[User_ID]],APP_ANALYTICS[],7,FALSE)</f>
        <v>0.88</v>
      </c>
      <c r="M301" s="1">
        <f>VLOOKUP(USER_FEEDBACK[[#This Row],[User_ID]],USER_BEHA[],4,FALSE)</f>
        <v>776</v>
      </c>
      <c r="N301" s="1">
        <f>VLOOKUP(USER_FEEDBACK[[#This Row],[User_ID]],USER_BEHA[],5,FALSE)</f>
        <v>16</v>
      </c>
      <c r="O301" s="1">
        <f>VLOOKUP(USER_FEEDBACK[[#This Row],[User_ID]],USER_BEHA[],6,FALSE)</f>
        <v>2</v>
      </c>
      <c r="P301" s="1">
        <f>VLOOKUP(USER_FEEDBACK[[#This Row],[User_ID]],USER_BEHA[],7,FALSE)</f>
        <v>100</v>
      </c>
    </row>
    <row r="302" spans="1:16" x14ac:dyDescent="0.2">
      <c r="A302" s="1">
        <v>301</v>
      </c>
      <c r="B302" s="1">
        <v>4499</v>
      </c>
      <c r="C302" s="2">
        <v>44431.923993055556</v>
      </c>
      <c r="D302" s="2" t="str">
        <f>TEXT(USER_FEEDBACK[[#This Row],[Timestamp]],"MMM")</f>
        <v>Aug</v>
      </c>
      <c r="E302" s="2" t="str">
        <f>TEXT(USER_FEEDBACK[[#This Row],[Timestamp]],"YYYY")</f>
        <v>2021</v>
      </c>
      <c r="F302" s="7">
        <v>22</v>
      </c>
      <c r="G302" s="1" t="s">
        <v>9</v>
      </c>
      <c r="H302" s="1" t="s">
        <v>11</v>
      </c>
      <c r="I302" s="1">
        <f>VLOOKUP(USER_FEEDBACK[[#This Row],[User_ID]],APP_ANALYTICS[],4,FALSE)</f>
        <v>9</v>
      </c>
      <c r="J302" s="12">
        <f>VLOOKUP(USER_FEEDBACK[[#This Row],[User_ID]],APP_ANALYTICS[],5,FALSE)</f>
        <v>0.72</v>
      </c>
      <c r="K302" s="1">
        <f>VLOOKUP(USER_FEEDBACK[[#This Row],[User_ID]],APP_ANALYTICS[],6,FALSE)</f>
        <v>0.34</v>
      </c>
      <c r="L302" s="1">
        <f>VLOOKUP(USER_FEEDBACK[[#This Row],[User_ID]],APP_ANALYTICS[],7,FALSE)</f>
        <v>0.25</v>
      </c>
      <c r="M302" s="1">
        <f>VLOOKUP(USER_FEEDBACK[[#This Row],[User_ID]],USER_BEHA[],4,FALSE)</f>
        <v>1199</v>
      </c>
      <c r="N302" s="1">
        <f>VLOOKUP(USER_FEEDBACK[[#This Row],[User_ID]],USER_BEHA[],5,FALSE)</f>
        <v>7</v>
      </c>
      <c r="O302" s="1">
        <f>VLOOKUP(USER_FEEDBACK[[#This Row],[User_ID]],USER_BEHA[],6,FALSE)</f>
        <v>1</v>
      </c>
      <c r="P302" s="1">
        <f>VLOOKUP(USER_FEEDBACK[[#This Row],[User_ID]],USER_BEHA[],7,FALSE)</f>
        <v>43</v>
      </c>
    </row>
    <row r="303" spans="1:16" x14ac:dyDescent="0.2">
      <c r="A303" s="1">
        <v>302</v>
      </c>
      <c r="B303" s="1">
        <v>5584</v>
      </c>
      <c r="C303" s="2">
        <v>45006.347673611112</v>
      </c>
      <c r="D303" s="2" t="str">
        <f>TEXT(USER_FEEDBACK[[#This Row],[Timestamp]],"MMM")</f>
        <v>Mar</v>
      </c>
      <c r="E303" s="2" t="str">
        <f>TEXT(USER_FEEDBACK[[#This Row],[Timestamp]],"YYYY")</f>
        <v>2023</v>
      </c>
      <c r="F303" s="7">
        <v>8</v>
      </c>
      <c r="G303" s="1" t="s">
        <v>5</v>
      </c>
      <c r="H303" s="1" t="s">
        <v>16</v>
      </c>
      <c r="I303" s="1">
        <f>VLOOKUP(USER_FEEDBACK[[#This Row],[User_ID]],APP_ANALYTICS[],4,FALSE)</f>
        <v>5</v>
      </c>
      <c r="J303" s="12">
        <f>VLOOKUP(USER_FEEDBACK[[#This Row],[User_ID]],APP_ANALYTICS[],5,FALSE)</f>
        <v>0.04</v>
      </c>
      <c r="K303" s="1">
        <f>VLOOKUP(USER_FEEDBACK[[#This Row],[User_ID]],APP_ANALYTICS[],6,FALSE)</f>
        <v>0.09</v>
      </c>
      <c r="L303" s="1">
        <f>VLOOKUP(USER_FEEDBACK[[#This Row],[User_ID]],APP_ANALYTICS[],7,FALSE)</f>
        <v>0.39</v>
      </c>
      <c r="M303" s="1">
        <f>VLOOKUP(USER_FEEDBACK[[#This Row],[User_ID]],USER_BEHA[],4,FALSE)</f>
        <v>1791</v>
      </c>
      <c r="N303" s="1">
        <f>VLOOKUP(USER_FEEDBACK[[#This Row],[User_ID]],USER_BEHA[],5,FALSE)</f>
        <v>14</v>
      </c>
      <c r="O303" s="1">
        <f>VLOOKUP(USER_FEEDBACK[[#This Row],[User_ID]],USER_BEHA[],6,FALSE)</f>
        <v>0</v>
      </c>
      <c r="P303" s="1">
        <f>VLOOKUP(USER_FEEDBACK[[#This Row],[User_ID]],USER_BEHA[],7,FALSE)</f>
        <v>18</v>
      </c>
    </row>
    <row r="304" spans="1:16" x14ac:dyDescent="0.2">
      <c r="A304" s="1">
        <v>303</v>
      </c>
      <c r="B304" s="1">
        <v>2837</v>
      </c>
      <c r="C304" s="2">
        <v>44792.035370370373</v>
      </c>
      <c r="D304" s="2" t="str">
        <f>TEXT(USER_FEEDBACK[[#This Row],[Timestamp]],"MMM")</f>
        <v>Aug</v>
      </c>
      <c r="E304" s="2" t="str">
        <f>TEXT(USER_FEEDBACK[[#This Row],[Timestamp]],"YYYY")</f>
        <v>2022</v>
      </c>
      <c r="F304" s="7">
        <v>0</v>
      </c>
      <c r="G304" s="1" t="s">
        <v>9</v>
      </c>
      <c r="H304" s="1" t="s">
        <v>10</v>
      </c>
      <c r="I304" s="1">
        <f>VLOOKUP(USER_FEEDBACK[[#This Row],[User_ID]],APP_ANALYTICS[],4,FALSE)</f>
        <v>5</v>
      </c>
      <c r="J304" s="12">
        <f>VLOOKUP(USER_FEEDBACK[[#This Row],[User_ID]],APP_ANALYTICS[],5,FALSE)</f>
        <v>0.54</v>
      </c>
      <c r="K304" s="1">
        <f>VLOOKUP(USER_FEEDBACK[[#This Row],[User_ID]],APP_ANALYTICS[],6,FALSE)</f>
        <v>0.7</v>
      </c>
      <c r="L304" s="1">
        <f>VLOOKUP(USER_FEEDBACK[[#This Row],[User_ID]],APP_ANALYTICS[],7,FALSE)</f>
        <v>0.45</v>
      </c>
      <c r="M304" s="1">
        <f>VLOOKUP(USER_FEEDBACK[[#This Row],[User_ID]],USER_BEHA[],4,FALSE)</f>
        <v>930</v>
      </c>
      <c r="N304" s="1">
        <f>VLOOKUP(USER_FEEDBACK[[#This Row],[User_ID]],USER_BEHA[],5,FALSE)</f>
        <v>9</v>
      </c>
      <c r="O304" s="1">
        <f>VLOOKUP(USER_FEEDBACK[[#This Row],[User_ID]],USER_BEHA[],6,FALSE)</f>
        <v>4</v>
      </c>
      <c r="P304" s="1">
        <f>VLOOKUP(USER_FEEDBACK[[#This Row],[User_ID]],USER_BEHA[],7,FALSE)</f>
        <v>51</v>
      </c>
    </row>
    <row r="305" spans="1:16" x14ac:dyDescent="0.2">
      <c r="A305" s="1">
        <v>304</v>
      </c>
      <c r="B305" s="1">
        <v>1981</v>
      </c>
      <c r="C305" s="2">
        <v>44519.114814814813</v>
      </c>
      <c r="D305" s="2" t="str">
        <f>TEXT(USER_FEEDBACK[[#This Row],[Timestamp]],"MMM")</f>
        <v>Nov</v>
      </c>
      <c r="E305" s="2" t="str">
        <f>TEXT(USER_FEEDBACK[[#This Row],[Timestamp]],"YYYY")</f>
        <v>2021</v>
      </c>
      <c r="F305" s="7">
        <v>2</v>
      </c>
      <c r="G305" s="1" t="s">
        <v>7</v>
      </c>
      <c r="H305" s="1" t="s">
        <v>15</v>
      </c>
      <c r="I305" s="1">
        <f>VLOOKUP(USER_FEEDBACK[[#This Row],[User_ID]],APP_ANALYTICS[],4,FALSE)</f>
        <v>7</v>
      </c>
      <c r="J305" s="12">
        <f>VLOOKUP(USER_FEEDBACK[[#This Row],[User_ID]],APP_ANALYTICS[],5,FALSE)</f>
        <v>0.2</v>
      </c>
      <c r="K305" s="1">
        <f>VLOOKUP(USER_FEEDBACK[[#This Row],[User_ID]],APP_ANALYTICS[],6,FALSE)</f>
        <v>0.75</v>
      </c>
      <c r="L305" s="1">
        <f>VLOOKUP(USER_FEEDBACK[[#This Row],[User_ID]],APP_ANALYTICS[],7,FALSE)</f>
        <v>0.83</v>
      </c>
      <c r="M305" s="1">
        <f>VLOOKUP(USER_FEEDBACK[[#This Row],[User_ID]],USER_BEHA[],4,FALSE)</f>
        <v>1507</v>
      </c>
      <c r="N305" s="1">
        <f>VLOOKUP(USER_FEEDBACK[[#This Row],[User_ID]],USER_BEHA[],5,FALSE)</f>
        <v>11</v>
      </c>
      <c r="O305" s="1">
        <f>VLOOKUP(USER_FEEDBACK[[#This Row],[User_ID]],USER_BEHA[],6,FALSE)</f>
        <v>5</v>
      </c>
      <c r="P305" s="1">
        <f>VLOOKUP(USER_FEEDBACK[[#This Row],[User_ID]],USER_BEHA[],7,FALSE)</f>
        <v>56</v>
      </c>
    </row>
    <row r="306" spans="1:16" x14ac:dyDescent="0.2">
      <c r="A306" s="1">
        <v>305</v>
      </c>
      <c r="B306" s="1">
        <v>4097</v>
      </c>
      <c r="C306" s="2">
        <v>44532.452337962961</v>
      </c>
      <c r="D306" s="2" t="str">
        <f>TEXT(USER_FEEDBACK[[#This Row],[Timestamp]],"MMM")</f>
        <v>Dec</v>
      </c>
      <c r="E306" s="2" t="str">
        <f>TEXT(USER_FEEDBACK[[#This Row],[Timestamp]],"YYYY")</f>
        <v>2021</v>
      </c>
      <c r="F306" s="7">
        <v>10</v>
      </c>
      <c r="G306" s="1" t="s">
        <v>5</v>
      </c>
      <c r="H306" s="1" t="s">
        <v>15</v>
      </c>
      <c r="I306" s="1">
        <f>VLOOKUP(USER_FEEDBACK[[#This Row],[User_ID]],APP_ANALYTICS[],4,FALSE)</f>
        <v>8</v>
      </c>
      <c r="J306" s="12">
        <f>VLOOKUP(USER_FEEDBACK[[#This Row],[User_ID]],APP_ANALYTICS[],5,FALSE)</f>
        <v>0.88</v>
      </c>
      <c r="K306" s="1">
        <f>VLOOKUP(USER_FEEDBACK[[#This Row],[User_ID]],APP_ANALYTICS[],6,FALSE)</f>
        <v>0.95</v>
      </c>
      <c r="L306" s="1">
        <f>VLOOKUP(USER_FEEDBACK[[#This Row],[User_ID]],APP_ANALYTICS[],7,FALSE)</f>
        <v>0.48</v>
      </c>
      <c r="M306" s="1">
        <f>VLOOKUP(USER_FEEDBACK[[#This Row],[User_ID]],USER_BEHA[],4,FALSE)</f>
        <v>809</v>
      </c>
      <c r="N306" s="1">
        <f>VLOOKUP(USER_FEEDBACK[[#This Row],[User_ID]],USER_BEHA[],5,FALSE)</f>
        <v>10</v>
      </c>
      <c r="O306" s="1">
        <f>VLOOKUP(USER_FEEDBACK[[#This Row],[User_ID]],USER_BEHA[],6,FALSE)</f>
        <v>4</v>
      </c>
      <c r="P306" s="1">
        <f>VLOOKUP(USER_FEEDBACK[[#This Row],[User_ID]],USER_BEHA[],7,FALSE)</f>
        <v>59</v>
      </c>
    </row>
    <row r="307" spans="1:16" x14ac:dyDescent="0.2">
      <c r="A307" s="1">
        <v>306</v>
      </c>
      <c r="B307" s="1">
        <v>3609</v>
      </c>
      <c r="C307" s="2">
        <v>44687.598923611113</v>
      </c>
      <c r="D307" s="2" t="str">
        <f>TEXT(USER_FEEDBACK[[#This Row],[Timestamp]],"MMM")</f>
        <v>May</v>
      </c>
      <c r="E307" s="2" t="str">
        <f>TEXT(USER_FEEDBACK[[#This Row],[Timestamp]],"YYYY")</f>
        <v>2022</v>
      </c>
      <c r="F307" s="7">
        <v>14</v>
      </c>
      <c r="G307" s="1" t="s">
        <v>7</v>
      </c>
      <c r="H307" s="1" t="s">
        <v>15</v>
      </c>
      <c r="I307" s="1">
        <f>VLOOKUP(USER_FEEDBACK[[#This Row],[User_ID]],APP_ANALYTICS[],4,FALSE)</f>
        <v>2</v>
      </c>
      <c r="J307" s="12">
        <f>VLOOKUP(USER_FEEDBACK[[#This Row],[User_ID]],APP_ANALYTICS[],5,FALSE)</f>
        <v>0.71</v>
      </c>
      <c r="K307" s="1">
        <f>VLOOKUP(USER_FEEDBACK[[#This Row],[User_ID]],APP_ANALYTICS[],6,FALSE)</f>
        <v>0.98</v>
      </c>
      <c r="L307" s="1">
        <f>VLOOKUP(USER_FEEDBACK[[#This Row],[User_ID]],APP_ANALYTICS[],7,FALSE)</f>
        <v>0.3</v>
      </c>
      <c r="M307" s="1">
        <f>VLOOKUP(USER_FEEDBACK[[#This Row],[User_ID]],USER_BEHA[],4,FALSE)</f>
        <v>1036</v>
      </c>
      <c r="N307" s="1">
        <f>VLOOKUP(USER_FEEDBACK[[#This Row],[User_ID]],USER_BEHA[],5,FALSE)</f>
        <v>11</v>
      </c>
      <c r="O307" s="1">
        <f>VLOOKUP(USER_FEEDBACK[[#This Row],[User_ID]],USER_BEHA[],6,FALSE)</f>
        <v>4</v>
      </c>
      <c r="P307" s="1">
        <f>VLOOKUP(USER_FEEDBACK[[#This Row],[User_ID]],USER_BEHA[],7,FALSE)</f>
        <v>97</v>
      </c>
    </row>
    <row r="308" spans="1:16" x14ac:dyDescent="0.2">
      <c r="A308" s="1">
        <v>307</v>
      </c>
      <c r="B308" s="1">
        <v>8962</v>
      </c>
      <c r="C308" s="2">
        <v>44797.706921296296</v>
      </c>
      <c r="D308" s="2" t="str">
        <f>TEXT(USER_FEEDBACK[[#This Row],[Timestamp]],"MMM")</f>
        <v>Aug</v>
      </c>
      <c r="E308" s="2" t="str">
        <f>TEXT(USER_FEEDBACK[[#This Row],[Timestamp]],"YYYY")</f>
        <v>2022</v>
      </c>
      <c r="F308" s="7">
        <v>16</v>
      </c>
      <c r="G308" s="1" t="s">
        <v>9</v>
      </c>
      <c r="H308" s="1" t="s">
        <v>16</v>
      </c>
      <c r="I308" s="1">
        <f>VLOOKUP(USER_FEEDBACK[[#This Row],[User_ID]],APP_ANALYTICS[],4,FALSE)</f>
        <v>9</v>
      </c>
      <c r="J308" s="12">
        <f>VLOOKUP(USER_FEEDBACK[[#This Row],[User_ID]],APP_ANALYTICS[],5,FALSE)</f>
        <v>0.91</v>
      </c>
      <c r="K308" s="1">
        <f>VLOOKUP(USER_FEEDBACK[[#This Row],[User_ID]],APP_ANALYTICS[],6,FALSE)</f>
        <v>0.08</v>
      </c>
      <c r="L308" s="1">
        <f>VLOOKUP(USER_FEEDBACK[[#This Row],[User_ID]],APP_ANALYTICS[],7,FALSE)</f>
        <v>0.56000000000000005</v>
      </c>
      <c r="M308" s="1">
        <f>VLOOKUP(USER_FEEDBACK[[#This Row],[User_ID]],USER_BEHA[],4,FALSE)</f>
        <v>1237</v>
      </c>
      <c r="N308" s="1">
        <f>VLOOKUP(USER_FEEDBACK[[#This Row],[User_ID]],USER_BEHA[],5,FALSE)</f>
        <v>14</v>
      </c>
      <c r="O308" s="1">
        <f>VLOOKUP(USER_FEEDBACK[[#This Row],[User_ID]],USER_BEHA[],6,FALSE)</f>
        <v>5</v>
      </c>
      <c r="P308" s="1">
        <f>VLOOKUP(USER_FEEDBACK[[#This Row],[User_ID]],USER_BEHA[],7,FALSE)</f>
        <v>12</v>
      </c>
    </row>
    <row r="309" spans="1:16" x14ac:dyDescent="0.2">
      <c r="A309" s="1">
        <v>308</v>
      </c>
      <c r="B309" s="1">
        <v>1983</v>
      </c>
      <c r="C309" s="2">
        <v>43994.518912037034</v>
      </c>
      <c r="D309" s="2" t="str">
        <f>TEXT(USER_FEEDBACK[[#This Row],[Timestamp]],"MMM")</f>
        <v>Jun</v>
      </c>
      <c r="E309" s="2" t="str">
        <f>TEXT(USER_FEEDBACK[[#This Row],[Timestamp]],"YYYY")</f>
        <v>2020</v>
      </c>
      <c r="F309" s="7">
        <v>12</v>
      </c>
      <c r="G309" s="1" t="s">
        <v>9</v>
      </c>
      <c r="H309" s="1" t="s">
        <v>11</v>
      </c>
      <c r="I309" s="1">
        <f>VLOOKUP(USER_FEEDBACK[[#This Row],[User_ID]],APP_ANALYTICS[],4,FALSE)</f>
        <v>6</v>
      </c>
      <c r="J309" s="12">
        <f>VLOOKUP(USER_FEEDBACK[[#This Row],[User_ID]],APP_ANALYTICS[],5,FALSE)</f>
        <v>0.57999999999999996</v>
      </c>
      <c r="K309" s="1">
        <f>VLOOKUP(USER_FEEDBACK[[#This Row],[User_ID]],APP_ANALYTICS[],6,FALSE)</f>
        <v>0.95</v>
      </c>
      <c r="L309" s="1">
        <f>VLOOKUP(USER_FEEDBACK[[#This Row],[User_ID]],APP_ANALYTICS[],7,FALSE)</f>
        <v>0.11</v>
      </c>
      <c r="M309" s="1">
        <f>VLOOKUP(USER_FEEDBACK[[#This Row],[User_ID]],USER_BEHA[],4,FALSE)</f>
        <v>651</v>
      </c>
      <c r="N309" s="1">
        <f>VLOOKUP(USER_FEEDBACK[[#This Row],[User_ID]],USER_BEHA[],5,FALSE)</f>
        <v>8</v>
      </c>
      <c r="O309" s="1">
        <f>VLOOKUP(USER_FEEDBACK[[#This Row],[User_ID]],USER_BEHA[],6,FALSE)</f>
        <v>2</v>
      </c>
      <c r="P309" s="1">
        <f>VLOOKUP(USER_FEEDBACK[[#This Row],[User_ID]],USER_BEHA[],7,FALSE)</f>
        <v>61</v>
      </c>
    </row>
    <row r="310" spans="1:16" x14ac:dyDescent="0.2">
      <c r="A310" s="1">
        <v>309</v>
      </c>
      <c r="B310" s="1">
        <v>4204</v>
      </c>
      <c r="C310" s="2">
        <v>44664.702719907407</v>
      </c>
      <c r="D310" s="2" t="str">
        <f>TEXT(USER_FEEDBACK[[#This Row],[Timestamp]],"MMM")</f>
        <v>Apr</v>
      </c>
      <c r="E310" s="2" t="str">
        <f>TEXT(USER_FEEDBACK[[#This Row],[Timestamp]],"YYYY")</f>
        <v>2022</v>
      </c>
      <c r="F310" s="7">
        <v>16</v>
      </c>
      <c r="G310" s="1" t="s">
        <v>9</v>
      </c>
      <c r="H310" s="1" t="s">
        <v>17</v>
      </c>
      <c r="I310" s="1">
        <f>VLOOKUP(USER_FEEDBACK[[#This Row],[User_ID]],APP_ANALYTICS[],4,FALSE)</f>
        <v>4</v>
      </c>
      <c r="J310" s="12">
        <f>VLOOKUP(USER_FEEDBACK[[#This Row],[User_ID]],APP_ANALYTICS[],5,FALSE)</f>
        <v>0.74</v>
      </c>
      <c r="K310" s="1">
        <f>VLOOKUP(USER_FEEDBACK[[#This Row],[User_ID]],APP_ANALYTICS[],6,FALSE)</f>
        <v>0.56999999999999995</v>
      </c>
      <c r="L310" s="1">
        <f>VLOOKUP(USER_FEEDBACK[[#This Row],[User_ID]],APP_ANALYTICS[],7,FALSE)</f>
        <v>0.79</v>
      </c>
      <c r="M310" s="1">
        <f>VLOOKUP(USER_FEEDBACK[[#This Row],[User_ID]],USER_BEHA[],4,FALSE)</f>
        <v>1351</v>
      </c>
      <c r="N310" s="1">
        <f>VLOOKUP(USER_FEEDBACK[[#This Row],[User_ID]],USER_BEHA[],5,FALSE)</f>
        <v>18</v>
      </c>
      <c r="O310" s="1">
        <f>VLOOKUP(USER_FEEDBACK[[#This Row],[User_ID]],USER_BEHA[],6,FALSE)</f>
        <v>3</v>
      </c>
      <c r="P310" s="1">
        <f>VLOOKUP(USER_FEEDBACK[[#This Row],[User_ID]],USER_BEHA[],7,FALSE)</f>
        <v>75</v>
      </c>
    </row>
    <row r="311" spans="1:16" x14ac:dyDescent="0.2">
      <c r="A311" s="1">
        <v>310</v>
      </c>
      <c r="B311" s="1">
        <v>2408</v>
      </c>
      <c r="C311" s="2">
        <v>44064.241793981484</v>
      </c>
      <c r="D311" s="2" t="str">
        <f>TEXT(USER_FEEDBACK[[#This Row],[Timestamp]],"MMM")</f>
        <v>Aug</v>
      </c>
      <c r="E311" s="2" t="str">
        <f>TEXT(USER_FEEDBACK[[#This Row],[Timestamp]],"YYYY")</f>
        <v>2020</v>
      </c>
      <c r="F311" s="7">
        <v>5</v>
      </c>
      <c r="G311" s="1" t="s">
        <v>5</v>
      </c>
      <c r="H311" s="1" t="s">
        <v>11</v>
      </c>
      <c r="I311" s="1">
        <f>VLOOKUP(USER_FEEDBACK[[#This Row],[User_ID]],APP_ANALYTICS[],4,FALSE)</f>
        <v>6</v>
      </c>
      <c r="J311" s="12">
        <f>VLOOKUP(USER_FEEDBACK[[#This Row],[User_ID]],APP_ANALYTICS[],5,FALSE)</f>
        <v>0.93</v>
      </c>
      <c r="K311" s="1">
        <f>VLOOKUP(USER_FEEDBACK[[#This Row],[User_ID]],APP_ANALYTICS[],6,FALSE)</f>
        <v>0.65</v>
      </c>
      <c r="L311" s="1">
        <f>VLOOKUP(USER_FEEDBACK[[#This Row],[User_ID]],APP_ANALYTICS[],7,FALSE)</f>
        <v>0.08</v>
      </c>
      <c r="M311" s="1">
        <f>VLOOKUP(USER_FEEDBACK[[#This Row],[User_ID]],USER_BEHA[],4,FALSE)</f>
        <v>1642</v>
      </c>
      <c r="N311" s="1">
        <f>VLOOKUP(USER_FEEDBACK[[#This Row],[User_ID]],USER_BEHA[],5,FALSE)</f>
        <v>18</v>
      </c>
      <c r="O311" s="1">
        <f>VLOOKUP(USER_FEEDBACK[[#This Row],[User_ID]],USER_BEHA[],6,FALSE)</f>
        <v>0</v>
      </c>
      <c r="P311" s="1">
        <f>VLOOKUP(USER_FEEDBACK[[#This Row],[User_ID]],USER_BEHA[],7,FALSE)</f>
        <v>24</v>
      </c>
    </row>
    <row r="312" spans="1:16" x14ac:dyDescent="0.2">
      <c r="A312" s="1">
        <v>311</v>
      </c>
      <c r="B312" s="1">
        <v>4652</v>
      </c>
      <c r="C312" s="2">
        <v>43856.361087962963</v>
      </c>
      <c r="D312" s="2" t="str">
        <f>TEXT(USER_FEEDBACK[[#This Row],[Timestamp]],"MMM")</f>
        <v>Jan</v>
      </c>
      <c r="E312" s="2" t="str">
        <f>TEXT(USER_FEEDBACK[[#This Row],[Timestamp]],"YYYY")</f>
        <v>2020</v>
      </c>
      <c r="F312" s="7">
        <v>8</v>
      </c>
      <c r="G312" s="1" t="s">
        <v>9</v>
      </c>
      <c r="H312" s="1" t="s">
        <v>12</v>
      </c>
      <c r="I312" s="1">
        <f>VLOOKUP(USER_FEEDBACK[[#This Row],[User_ID]],APP_ANALYTICS[],4,FALSE)</f>
        <v>5</v>
      </c>
      <c r="J312" s="12">
        <f>VLOOKUP(USER_FEEDBACK[[#This Row],[User_ID]],APP_ANALYTICS[],5,FALSE)</f>
        <v>0.9</v>
      </c>
      <c r="K312" s="1">
        <f>VLOOKUP(USER_FEEDBACK[[#This Row],[User_ID]],APP_ANALYTICS[],6,FALSE)</f>
        <v>0.88</v>
      </c>
      <c r="L312" s="1">
        <f>VLOOKUP(USER_FEEDBACK[[#This Row],[User_ID]],APP_ANALYTICS[],7,FALSE)</f>
        <v>0.65</v>
      </c>
      <c r="M312" s="1">
        <f>VLOOKUP(USER_FEEDBACK[[#This Row],[User_ID]],USER_BEHA[],4,FALSE)</f>
        <v>566</v>
      </c>
      <c r="N312" s="1">
        <f>VLOOKUP(USER_FEEDBACK[[#This Row],[User_ID]],USER_BEHA[],5,FALSE)</f>
        <v>19</v>
      </c>
      <c r="O312" s="1">
        <f>VLOOKUP(USER_FEEDBACK[[#This Row],[User_ID]],USER_BEHA[],6,FALSE)</f>
        <v>4</v>
      </c>
      <c r="P312" s="1">
        <f>VLOOKUP(USER_FEEDBACK[[#This Row],[User_ID]],USER_BEHA[],7,FALSE)</f>
        <v>14</v>
      </c>
    </row>
    <row r="313" spans="1:16" x14ac:dyDescent="0.2">
      <c r="A313" s="1">
        <v>312</v>
      </c>
      <c r="B313" s="1">
        <v>7808</v>
      </c>
      <c r="C313" s="2">
        <v>44312.132094907407</v>
      </c>
      <c r="D313" s="2" t="str">
        <f>TEXT(USER_FEEDBACK[[#This Row],[Timestamp]],"MMM")</f>
        <v>Apr</v>
      </c>
      <c r="E313" s="2" t="str">
        <f>TEXT(USER_FEEDBACK[[#This Row],[Timestamp]],"YYYY")</f>
        <v>2021</v>
      </c>
      <c r="F313" s="7">
        <v>3</v>
      </c>
      <c r="G313" s="1" t="s">
        <v>5</v>
      </c>
      <c r="H313" s="1" t="s">
        <v>15</v>
      </c>
      <c r="I313" s="1">
        <f>VLOOKUP(USER_FEEDBACK[[#This Row],[User_ID]],APP_ANALYTICS[],4,FALSE)</f>
        <v>5</v>
      </c>
      <c r="J313" s="12">
        <f>VLOOKUP(USER_FEEDBACK[[#This Row],[User_ID]],APP_ANALYTICS[],5,FALSE)</f>
        <v>0.17</v>
      </c>
      <c r="K313" s="1">
        <f>VLOOKUP(USER_FEEDBACK[[#This Row],[User_ID]],APP_ANALYTICS[],6,FALSE)</f>
        <v>0.27</v>
      </c>
      <c r="L313" s="1">
        <f>VLOOKUP(USER_FEEDBACK[[#This Row],[User_ID]],APP_ANALYTICS[],7,FALSE)</f>
        <v>0.54</v>
      </c>
      <c r="M313" s="1">
        <f>VLOOKUP(USER_FEEDBACK[[#This Row],[User_ID]],USER_BEHA[],4,FALSE)</f>
        <v>1149</v>
      </c>
      <c r="N313" s="1">
        <f>VLOOKUP(USER_FEEDBACK[[#This Row],[User_ID]],USER_BEHA[],5,FALSE)</f>
        <v>3</v>
      </c>
      <c r="O313" s="1">
        <f>VLOOKUP(USER_FEEDBACK[[#This Row],[User_ID]],USER_BEHA[],6,FALSE)</f>
        <v>0</v>
      </c>
      <c r="P313" s="1">
        <f>VLOOKUP(USER_FEEDBACK[[#This Row],[User_ID]],USER_BEHA[],7,FALSE)</f>
        <v>44</v>
      </c>
    </row>
    <row r="314" spans="1:16" x14ac:dyDescent="0.2">
      <c r="A314" s="1">
        <v>313</v>
      </c>
      <c r="B314" s="1">
        <v>2891</v>
      </c>
      <c r="C314" s="2">
        <v>44416.705462962964</v>
      </c>
      <c r="D314" s="2" t="str">
        <f>TEXT(USER_FEEDBACK[[#This Row],[Timestamp]],"MMM")</f>
        <v>Aug</v>
      </c>
      <c r="E314" s="2" t="str">
        <f>TEXT(USER_FEEDBACK[[#This Row],[Timestamp]],"YYYY")</f>
        <v>2021</v>
      </c>
      <c r="F314" s="7">
        <v>16</v>
      </c>
      <c r="G314" s="1" t="s">
        <v>5</v>
      </c>
      <c r="H314" s="1" t="s">
        <v>16</v>
      </c>
      <c r="I314" s="1">
        <f>VLOOKUP(USER_FEEDBACK[[#This Row],[User_ID]],APP_ANALYTICS[],4,FALSE)</f>
        <v>1</v>
      </c>
      <c r="J314" s="12">
        <f>VLOOKUP(USER_FEEDBACK[[#This Row],[User_ID]],APP_ANALYTICS[],5,FALSE)</f>
        <v>0.27</v>
      </c>
      <c r="K314" s="1">
        <f>VLOOKUP(USER_FEEDBACK[[#This Row],[User_ID]],APP_ANALYTICS[],6,FALSE)</f>
        <v>0.69</v>
      </c>
      <c r="L314" s="1">
        <f>VLOOKUP(USER_FEEDBACK[[#This Row],[User_ID]],APP_ANALYTICS[],7,FALSE)</f>
        <v>0.41</v>
      </c>
      <c r="M314" s="1">
        <f>VLOOKUP(USER_FEEDBACK[[#This Row],[User_ID]],USER_BEHA[],4,FALSE)</f>
        <v>1698</v>
      </c>
      <c r="N314" s="1">
        <f>VLOOKUP(USER_FEEDBACK[[#This Row],[User_ID]],USER_BEHA[],5,FALSE)</f>
        <v>18</v>
      </c>
      <c r="O314" s="1">
        <f>VLOOKUP(USER_FEEDBACK[[#This Row],[User_ID]],USER_BEHA[],6,FALSE)</f>
        <v>2</v>
      </c>
      <c r="P314" s="1">
        <f>VLOOKUP(USER_FEEDBACK[[#This Row],[User_ID]],USER_BEHA[],7,FALSE)</f>
        <v>15</v>
      </c>
    </row>
    <row r="315" spans="1:16" x14ac:dyDescent="0.2">
      <c r="A315" s="1">
        <v>314</v>
      </c>
      <c r="B315" s="1">
        <v>8154</v>
      </c>
      <c r="C315" s="2">
        <v>44841.177129629628</v>
      </c>
      <c r="D315" s="2" t="str">
        <f>TEXT(USER_FEEDBACK[[#This Row],[Timestamp]],"MMM")</f>
        <v>Oct</v>
      </c>
      <c r="E315" s="2" t="str">
        <f>TEXT(USER_FEEDBACK[[#This Row],[Timestamp]],"YYYY")</f>
        <v>2022</v>
      </c>
      <c r="F315" s="7">
        <v>4</v>
      </c>
      <c r="G315" s="1" t="s">
        <v>5</v>
      </c>
      <c r="H315" s="1" t="s">
        <v>6</v>
      </c>
      <c r="I315" s="1">
        <f>VLOOKUP(USER_FEEDBACK[[#This Row],[User_ID]],APP_ANALYTICS[],4,FALSE)</f>
        <v>1</v>
      </c>
      <c r="J315" s="12">
        <f>VLOOKUP(USER_FEEDBACK[[#This Row],[User_ID]],APP_ANALYTICS[],5,FALSE)</f>
        <v>0.26</v>
      </c>
      <c r="K315" s="1">
        <f>VLOOKUP(USER_FEEDBACK[[#This Row],[User_ID]],APP_ANALYTICS[],6,FALSE)</f>
        <v>0.04</v>
      </c>
      <c r="L315" s="1">
        <f>VLOOKUP(USER_FEEDBACK[[#This Row],[User_ID]],APP_ANALYTICS[],7,FALSE)</f>
        <v>0.89</v>
      </c>
      <c r="M315" s="1">
        <f>VLOOKUP(USER_FEEDBACK[[#This Row],[User_ID]],USER_BEHA[],4,FALSE)</f>
        <v>1706</v>
      </c>
      <c r="N315" s="1">
        <f>VLOOKUP(USER_FEEDBACK[[#This Row],[User_ID]],USER_BEHA[],5,FALSE)</f>
        <v>5</v>
      </c>
      <c r="O315" s="1">
        <f>VLOOKUP(USER_FEEDBACK[[#This Row],[User_ID]],USER_BEHA[],6,FALSE)</f>
        <v>3</v>
      </c>
      <c r="P315" s="1">
        <f>VLOOKUP(USER_FEEDBACK[[#This Row],[User_ID]],USER_BEHA[],7,FALSE)</f>
        <v>58</v>
      </c>
    </row>
    <row r="316" spans="1:16" x14ac:dyDescent="0.2">
      <c r="A316" s="1">
        <v>315</v>
      </c>
      <c r="B316" s="1">
        <v>6154</v>
      </c>
      <c r="C316" s="2">
        <v>44480.593217592592</v>
      </c>
      <c r="D316" s="2" t="str">
        <f>TEXT(USER_FEEDBACK[[#This Row],[Timestamp]],"MMM")</f>
        <v>Oct</v>
      </c>
      <c r="E316" s="2" t="str">
        <f>TEXT(USER_FEEDBACK[[#This Row],[Timestamp]],"YYYY")</f>
        <v>2021</v>
      </c>
      <c r="F316" s="7">
        <v>14</v>
      </c>
      <c r="G316" s="1" t="s">
        <v>9</v>
      </c>
      <c r="H316" s="1" t="s">
        <v>17</v>
      </c>
      <c r="I316" s="1">
        <f>VLOOKUP(USER_FEEDBACK[[#This Row],[User_ID]],APP_ANALYTICS[],4,FALSE)</f>
        <v>6</v>
      </c>
      <c r="J316" s="12">
        <f>VLOOKUP(USER_FEEDBACK[[#This Row],[User_ID]],APP_ANALYTICS[],5,FALSE)</f>
        <v>0.68</v>
      </c>
      <c r="K316" s="1">
        <f>VLOOKUP(USER_FEEDBACK[[#This Row],[User_ID]],APP_ANALYTICS[],6,FALSE)</f>
        <v>0.3</v>
      </c>
      <c r="L316" s="1">
        <f>VLOOKUP(USER_FEEDBACK[[#This Row],[User_ID]],APP_ANALYTICS[],7,FALSE)</f>
        <v>0.65</v>
      </c>
      <c r="M316" s="1">
        <f>VLOOKUP(USER_FEEDBACK[[#This Row],[User_ID]],USER_BEHA[],4,FALSE)</f>
        <v>205</v>
      </c>
      <c r="N316" s="1">
        <f>VLOOKUP(USER_FEEDBACK[[#This Row],[User_ID]],USER_BEHA[],5,FALSE)</f>
        <v>19</v>
      </c>
      <c r="O316" s="1">
        <f>VLOOKUP(USER_FEEDBACK[[#This Row],[User_ID]],USER_BEHA[],6,FALSE)</f>
        <v>4</v>
      </c>
      <c r="P316" s="1">
        <f>VLOOKUP(USER_FEEDBACK[[#This Row],[User_ID]],USER_BEHA[],7,FALSE)</f>
        <v>67</v>
      </c>
    </row>
    <row r="317" spans="1:16" x14ac:dyDescent="0.2">
      <c r="A317" s="1">
        <v>316</v>
      </c>
      <c r="B317" s="1">
        <v>9986</v>
      </c>
      <c r="C317" s="2">
        <v>43965.045162037037</v>
      </c>
      <c r="D317" s="2" t="str">
        <f>TEXT(USER_FEEDBACK[[#This Row],[Timestamp]],"MMM")</f>
        <v>May</v>
      </c>
      <c r="E317" s="2" t="str">
        <f>TEXT(USER_FEEDBACK[[#This Row],[Timestamp]],"YYYY")</f>
        <v>2020</v>
      </c>
      <c r="F317" s="7">
        <v>1</v>
      </c>
      <c r="G317" s="1" t="s">
        <v>5</v>
      </c>
      <c r="H317" s="1" t="s">
        <v>10</v>
      </c>
      <c r="I317" s="1">
        <f>VLOOKUP(USER_FEEDBACK[[#This Row],[User_ID]],APP_ANALYTICS[],4,FALSE)</f>
        <v>9</v>
      </c>
      <c r="J317" s="12">
        <f>VLOOKUP(USER_FEEDBACK[[#This Row],[User_ID]],APP_ANALYTICS[],5,FALSE)</f>
        <v>0.79</v>
      </c>
      <c r="K317" s="1">
        <f>VLOOKUP(USER_FEEDBACK[[#This Row],[User_ID]],APP_ANALYTICS[],6,FALSE)</f>
        <v>0.81</v>
      </c>
      <c r="L317" s="1">
        <f>VLOOKUP(USER_FEEDBACK[[#This Row],[User_ID]],APP_ANALYTICS[],7,FALSE)</f>
        <v>0.3</v>
      </c>
      <c r="M317" s="1">
        <f>VLOOKUP(USER_FEEDBACK[[#This Row],[User_ID]],USER_BEHA[],4,FALSE)</f>
        <v>991</v>
      </c>
      <c r="N317" s="1">
        <f>VLOOKUP(USER_FEEDBACK[[#This Row],[User_ID]],USER_BEHA[],5,FALSE)</f>
        <v>13</v>
      </c>
      <c r="O317" s="1">
        <f>VLOOKUP(USER_FEEDBACK[[#This Row],[User_ID]],USER_BEHA[],6,FALSE)</f>
        <v>4</v>
      </c>
      <c r="P317" s="1">
        <f>VLOOKUP(USER_FEEDBACK[[#This Row],[User_ID]],USER_BEHA[],7,FALSE)</f>
        <v>7</v>
      </c>
    </row>
    <row r="318" spans="1:16" x14ac:dyDescent="0.2">
      <c r="A318" s="1">
        <v>317</v>
      </c>
      <c r="B318" s="1">
        <v>5695</v>
      </c>
      <c r="C318" s="2">
        <v>44148.456574074073</v>
      </c>
      <c r="D318" s="2" t="str">
        <f>TEXT(USER_FEEDBACK[[#This Row],[Timestamp]],"MMM")</f>
        <v>Nov</v>
      </c>
      <c r="E318" s="2" t="str">
        <f>TEXT(USER_FEEDBACK[[#This Row],[Timestamp]],"YYYY")</f>
        <v>2020</v>
      </c>
      <c r="F318" s="7">
        <v>10</v>
      </c>
      <c r="G318" s="1" t="s">
        <v>9</v>
      </c>
      <c r="H318" s="1" t="s">
        <v>6</v>
      </c>
      <c r="I318" s="1">
        <f>VLOOKUP(USER_FEEDBACK[[#This Row],[User_ID]],APP_ANALYTICS[],4,FALSE)</f>
        <v>8</v>
      </c>
      <c r="J318" s="12">
        <f>VLOOKUP(USER_FEEDBACK[[#This Row],[User_ID]],APP_ANALYTICS[],5,FALSE)</f>
        <v>0.08</v>
      </c>
      <c r="K318" s="1">
        <f>VLOOKUP(USER_FEEDBACK[[#This Row],[User_ID]],APP_ANALYTICS[],6,FALSE)</f>
        <v>0.34</v>
      </c>
      <c r="L318" s="1">
        <f>VLOOKUP(USER_FEEDBACK[[#This Row],[User_ID]],APP_ANALYTICS[],7,FALSE)</f>
        <v>0.15</v>
      </c>
      <c r="M318" s="1">
        <f>VLOOKUP(USER_FEEDBACK[[#This Row],[User_ID]],USER_BEHA[],4,FALSE)</f>
        <v>1245</v>
      </c>
      <c r="N318" s="1">
        <f>VLOOKUP(USER_FEEDBACK[[#This Row],[User_ID]],USER_BEHA[],5,FALSE)</f>
        <v>13</v>
      </c>
      <c r="O318" s="1">
        <f>VLOOKUP(USER_FEEDBACK[[#This Row],[User_ID]],USER_BEHA[],6,FALSE)</f>
        <v>0</v>
      </c>
      <c r="P318" s="1">
        <f>VLOOKUP(USER_FEEDBACK[[#This Row],[User_ID]],USER_BEHA[],7,FALSE)</f>
        <v>43</v>
      </c>
    </row>
    <row r="319" spans="1:16" x14ac:dyDescent="0.2">
      <c r="A319" s="1">
        <v>318</v>
      </c>
      <c r="B319" s="1">
        <v>6002</v>
      </c>
      <c r="C319" s="2">
        <v>43974.88790509259</v>
      </c>
      <c r="D319" s="2" t="str">
        <f>TEXT(USER_FEEDBACK[[#This Row],[Timestamp]],"MMM")</f>
        <v>May</v>
      </c>
      <c r="E319" s="2" t="str">
        <f>TEXT(USER_FEEDBACK[[#This Row],[Timestamp]],"YYYY")</f>
        <v>2020</v>
      </c>
      <c r="F319" s="7">
        <v>21</v>
      </c>
      <c r="G319" s="1" t="s">
        <v>5</v>
      </c>
      <c r="H319" s="1" t="s">
        <v>16</v>
      </c>
      <c r="I319" s="1">
        <f>VLOOKUP(USER_FEEDBACK[[#This Row],[User_ID]],APP_ANALYTICS[],4,FALSE)</f>
        <v>8</v>
      </c>
      <c r="J319" s="12">
        <f>VLOOKUP(USER_FEEDBACK[[#This Row],[User_ID]],APP_ANALYTICS[],5,FALSE)</f>
        <v>0.66</v>
      </c>
      <c r="K319" s="1">
        <f>VLOOKUP(USER_FEEDBACK[[#This Row],[User_ID]],APP_ANALYTICS[],6,FALSE)</f>
        <v>0.56000000000000005</v>
      </c>
      <c r="L319" s="1">
        <f>VLOOKUP(USER_FEEDBACK[[#This Row],[User_ID]],APP_ANALYTICS[],7,FALSE)</f>
        <v>0.85</v>
      </c>
      <c r="M319" s="1">
        <f>VLOOKUP(USER_FEEDBACK[[#This Row],[User_ID]],USER_BEHA[],4,FALSE)</f>
        <v>1790</v>
      </c>
      <c r="N319" s="1">
        <f>VLOOKUP(USER_FEEDBACK[[#This Row],[User_ID]],USER_BEHA[],5,FALSE)</f>
        <v>19</v>
      </c>
      <c r="O319" s="1">
        <f>VLOOKUP(USER_FEEDBACK[[#This Row],[User_ID]],USER_BEHA[],6,FALSE)</f>
        <v>5</v>
      </c>
      <c r="P319" s="1">
        <f>VLOOKUP(USER_FEEDBACK[[#This Row],[User_ID]],USER_BEHA[],7,FALSE)</f>
        <v>100</v>
      </c>
    </row>
    <row r="320" spans="1:16" x14ac:dyDescent="0.2">
      <c r="A320" s="1">
        <v>319</v>
      </c>
      <c r="B320" s="1">
        <v>8708</v>
      </c>
      <c r="C320" s="2">
        <v>44570.004027777781</v>
      </c>
      <c r="D320" s="2" t="str">
        <f>TEXT(USER_FEEDBACK[[#This Row],[Timestamp]],"MMM")</f>
        <v>Jan</v>
      </c>
      <c r="E320" s="2" t="str">
        <f>TEXT(USER_FEEDBACK[[#This Row],[Timestamp]],"YYYY")</f>
        <v>2022</v>
      </c>
      <c r="F320" s="7">
        <v>0</v>
      </c>
      <c r="G320" s="1" t="s">
        <v>5</v>
      </c>
      <c r="H320" s="1" t="s">
        <v>8</v>
      </c>
      <c r="I320" s="1">
        <f>VLOOKUP(USER_FEEDBACK[[#This Row],[User_ID]],APP_ANALYTICS[],4,FALSE)</f>
        <v>4</v>
      </c>
      <c r="J320" s="12">
        <f>VLOOKUP(USER_FEEDBACK[[#This Row],[User_ID]],APP_ANALYTICS[],5,FALSE)</f>
        <v>0.05</v>
      </c>
      <c r="K320" s="1">
        <f>VLOOKUP(USER_FEEDBACK[[#This Row],[User_ID]],APP_ANALYTICS[],6,FALSE)</f>
        <v>0.19</v>
      </c>
      <c r="L320" s="1">
        <f>VLOOKUP(USER_FEEDBACK[[#This Row],[User_ID]],APP_ANALYTICS[],7,FALSE)</f>
        <v>0.22</v>
      </c>
      <c r="M320" s="1">
        <f>VLOOKUP(USER_FEEDBACK[[#This Row],[User_ID]],USER_BEHA[],4,FALSE)</f>
        <v>198</v>
      </c>
      <c r="N320" s="1">
        <f>VLOOKUP(USER_FEEDBACK[[#This Row],[User_ID]],USER_BEHA[],5,FALSE)</f>
        <v>12</v>
      </c>
      <c r="O320" s="1">
        <f>VLOOKUP(USER_FEEDBACK[[#This Row],[User_ID]],USER_BEHA[],6,FALSE)</f>
        <v>4</v>
      </c>
      <c r="P320" s="1">
        <f>VLOOKUP(USER_FEEDBACK[[#This Row],[User_ID]],USER_BEHA[],7,FALSE)</f>
        <v>86</v>
      </c>
    </row>
    <row r="321" spans="1:16" x14ac:dyDescent="0.2">
      <c r="A321" s="1">
        <v>320</v>
      </c>
      <c r="B321" s="1">
        <v>5901</v>
      </c>
      <c r="C321" s="2">
        <v>43928.086944444447</v>
      </c>
      <c r="D321" s="2" t="str">
        <f>TEXT(USER_FEEDBACK[[#This Row],[Timestamp]],"MMM")</f>
        <v>Apr</v>
      </c>
      <c r="E321" s="2" t="str">
        <f>TEXT(USER_FEEDBACK[[#This Row],[Timestamp]],"YYYY")</f>
        <v>2020</v>
      </c>
      <c r="F321" s="7">
        <v>2</v>
      </c>
      <c r="G321" s="1" t="s">
        <v>9</v>
      </c>
      <c r="H321" s="1" t="s">
        <v>11</v>
      </c>
      <c r="I321" s="1">
        <f>VLOOKUP(USER_FEEDBACK[[#This Row],[User_ID]],APP_ANALYTICS[],4,FALSE)</f>
        <v>2</v>
      </c>
      <c r="J321" s="12">
        <f>VLOOKUP(USER_FEEDBACK[[#This Row],[User_ID]],APP_ANALYTICS[],5,FALSE)</f>
        <v>0.28999999999999998</v>
      </c>
      <c r="K321" s="1">
        <f>VLOOKUP(USER_FEEDBACK[[#This Row],[User_ID]],APP_ANALYTICS[],6,FALSE)</f>
        <v>0.36</v>
      </c>
      <c r="L321" s="1">
        <f>VLOOKUP(USER_FEEDBACK[[#This Row],[User_ID]],APP_ANALYTICS[],7,FALSE)</f>
        <v>0.54</v>
      </c>
      <c r="M321" s="1">
        <f>VLOOKUP(USER_FEEDBACK[[#This Row],[User_ID]],USER_BEHA[],4,FALSE)</f>
        <v>610</v>
      </c>
      <c r="N321" s="1">
        <f>VLOOKUP(USER_FEEDBACK[[#This Row],[User_ID]],USER_BEHA[],5,FALSE)</f>
        <v>18</v>
      </c>
      <c r="O321" s="1">
        <f>VLOOKUP(USER_FEEDBACK[[#This Row],[User_ID]],USER_BEHA[],6,FALSE)</f>
        <v>0</v>
      </c>
      <c r="P321" s="1">
        <f>VLOOKUP(USER_FEEDBACK[[#This Row],[User_ID]],USER_BEHA[],7,FALSE)</f>
        <v>36</v>
      </c>
    </row>
    <row r="322" spans="1:16" x14ac:dyDescent="0.2">
      <c r="A322" s="1">
        <v>321</v>
      </c>
      <c r="B322" s="1">
        <v>5074</v>
      </c>
      <c r="C322" s="2">
        <v>44302.09542824074</v>
      </c>
      <c r="D322" s="2" t="str">
        <f>TEXT(USER_FEEDBACK[[#This Row],[Timestamp]],"MMM")</f>
        <v>Apr</v>
      </c>
      <c r="E322" s="2" t="str">
        <f>TEXT(USER_FEEDBACK[[#This Row],[Timestamp]],"YYYY")</f>
        <v>2021</v>
      </c>
      <c r="F322" s="7">
        <v>2</v>
      </c>
      <c r="G322" s="1" t="s">
        <v>9</v>
      </c>
      <c r="H322" s="1" t="s">
        <v>12</v>
      </c>
      <c r="I322" s="1">
        <f>VLOOKUP(USER_FEEDBACK[[#This Row],[User_ID]],APP_ANALYTICS[],4,FALSE)</f>
        <v>10</v>
      </c>
      <c r="J322" s="12">
        <f>VLOOKUP(USER_FEEDBACK[[#This Row],[User_ID]],APP_ANALYTICS[],5,FALSE)</f>
        <v>0.9</v>
      </c>
      <c r="K322" s="1">
        <f>VLOOKUP(USER_FEEDBACK[[#This Row],[User_ID]],APP_ANALYTICS[],6,FALSE)</f>
        <v>0.9</v>
      </c>
      <c r="L322" s="1">
        <f>VLOOKUP(USER_FEEDBACK[[#This Row],[User_ID]],APP_ANALYTICS[],7,FALSE)</f>
        <v>0.96</v>
      </c>
      <c r="M322" s="1">
        <f>VLOOKUP(USER_FEEDBACK[[#This Row],[User_ID]],USER_BEHA[],4,FALSE)</f>
        <v>1339</v>
      </c>
      <c r="N322" s="1">
        <f>VLOOKUP(USER_FEEDBACK[[#This Row],[User_ID]],USER_BEHA[],5,FALSE)</f>
        <v>10</v>
      </c>
      <c r="O322" s="1">
        <f>VLOOKUP(USER_FEEDBACK[[#This Row],[User_ID]],USER_BEHA[],6,FALSE)</f>
        <v>3</v>
      </c>
      <c r="P322" s="1">
        <f>VLOOKUP(USER_FEEDBACK[[#This Row],[User_ID]],USER_BEHA[],7,FALSE)</f>
        <v>7</v>
      </c>
    </row>
    <row r="323" spans="1:16" x14ac:dyDescent="0.2">
      <c r="A323" s="1">
        <v>322</v>
      </c>
      <c r="B323" s="1">
        <v>8018</v>
      </c>
      <c r="C323" s="2">
        <v>43997.462962962964</v>
      </c>
      <c r="D323" s="2" t="str">
        <f>TEXT(USER_FEEDBACK[[#This Row],[Timestamp]],"MMM")</f>
        <v>Jun</v>
      </c>
      <c r="E323" s="2" t="str">
        <f>TEXT(USER_FEEDBACK[[#This Row],[Timestamp]],"YYYY")</f>
        <v>2020</v>
      </c>
      <c r="F323" s="7">
        <v>11</v>
      </c>
      <c r="G323" s="1" t="s">
        <v>5</v>
      </c>
      <c r="H323" s="1" t="s">
        <v>14</v>
      </c>
      <c r="I323" s="1">
        <f>VLOOKUP(USER_FEEDBACK[[#This Row],[User_ID]],APP_ANALYTICS[],4,FALSE)</f>
        <v>2</v>
      </c>
      <c r="J323" s="12">
        <f>VLOOKUP(USER_FEEDBACK[[#This Row],[User_ID]],APP_ANALYTICS[],5,FALSE)</f>
        <v>0.57999999999999996</v>
      </c>
      <c r="K323" s="1">
        <f>VLOOKUP(USER_FEEDBACK[[#This Row],[User_ID]],APP_ANALYTICS[],6,FALSE)</f>
        <v>0.9</v>
      </c>
      <c r="L323" s="1">
        <f>VLOOKUP(USER_FEEDBACK[[#This Row],[User_ID]],APP_ANALYTICS[],7,FALSE)</f>
        <v>0.73</v>
      </c>
      <c r="M323" s="1">
        <f>VLOOKUP(USER_FEEDBACK[[#This Row],[User_ID]],USER_BEHA[],4,FALSE)</f>
        <v>1042</v>
      </c>
      <c r="N323" s="1">
        <f>VLOOKUP(USER_FEEDBACK[[#This Row],[User_ID]],USER_BEHA[],5,FALSE)</f>
        <v>15</v>
      </c>
      <c r="O323" s="1">
        <f>VLOOKUP(USER_FEEDBACK[[#This Row],[User_ID]],USER_BEHA[],6,FALSE)</f>
        <v>5</v>
      </c>
      <c r="P323" s="1">
        <f>VLOOKUP(USER_FEEDBACK[[#This Row],[User_ID]],USER_BEHA[],7,FALSE)</f>
        <v>38</v>
      </c>
    </row>
    <row r="324" spans="1:16" x14ac:dyDescent="0.2">
      <c r="A324" s="1">
        <v>323</v>
      </c>
      <c r="B324" s="1">
        <v>1110</v>
      </c>
      <c r="C324" s="2">
        <v>44850.965289351851</v>
      </c>
      <c r="D324" s="2" t="str">
        <f>TEXT(USER_FEEDBACK[[#This Row],[Timestamp]],"MMM")</f>
        <v>Oct</v>
      </c>
      <c r="E324" s="2" t="str">
        <f>TEXT(USER_FEEDBACK[[#This Row],[Timestamp]],"YYYY")</f>
        <v>2022</v>
      </c>
      <c r="F324" s="7">
        <v>23</v>
      </c>
      <c r="G324" s="1" t="s">
        <v>7</v>
      </c>
      <c r="H324" s="1" t="s">
        <v>13</v>
      </c>
      <c r="I324" s="1">
        <f>VLOOKUP(USER_FEEDBACK[[#This Row],[User_ID]],APP_ANALYTICS[],4,FALSE)</f>
        <v>6</v>
      </c>
      <c r="J324" s="12">
        <f>VLOOKUP(USER_FEEDBACK[[#This Row],[User_ID]],APP_ANALYTICS[],5,FALSE)</f>
        <v>7.0000000000000007E-2</v>
      </c>
      <c r="K324" s="1">
        <f>VLOOKUP(USER_FEEDBACK[[#This Row],[User_ID]],APP_ANALYTICS[],6,FALSE)</f>
        <v>0.54</v>
      </c>
      <c r="L324" s="1">
        <f>VLOOKUP(USER_FEEDBACK[[#This Row],[User_ID]],APP_ANALYTICS[],7,FALSE)</f>
        <v>0.59</v>
      </c>
      <c r="M324" s="1">
        <f>VLOOKUP(USER_FEEDBACK[[#This Row],[User_ID]],USER_BEHA[],4,FALSE)</f>
        <v>1259</v>
      </c>
      <c r="N324" s="1">
        <f>VLOOKUP(USER_FEEDBACK[[#This Row],[User_ID]],USER_BEHA[],5,FALSE)</f>
        <v>15</v>
      </c>
      <c r="O324" s="1">
        <f>VLOOKUP(USER_FEEDBACK[[#This Row],[User_ID]],USER_BEHA[],6,FALSE)</f>
        <v>5</v>
      </c>
      <c r="P324" s="1">
        <f>VLOOKUP(USER_FEEDBACK[[#This Row],[User_ID]],USER_BEHA[],7,FALSE)</f>
        <v>73</v>
      </c>
    </row>
    <row r="325" spans="1:16" x14ac:dyDescent="0.2">
      <c r="A325" s="1">
        <v>324</v>
      </c>
      <c r="B325" s="1">
        <v>9513</v>
      </c>
      <c r="C325" s="2">
        <v>43972.204004629632</v>
      </c>
      <c r="D325" s="2" t="str">
        <f>TEXT(USER_FEEDBACK[[#This Row],[Timestamp]],"MMM")</f>
        <v>May</v>
      </c>
      <c r="E325" s="2" t="str">
        <f>TEXT(USER_FEEDBACK[[#This Row],[Timestamp]],"YYYY")</f>
        <v>2020</v>
      </c>
      <c r="F325" s="7">
        <v>4</v>
      </c>
      <c r="G325" s="1" t="s">
        <v>7</v>
      </c>
      <c r="H325" s="1" t="s">
        <v>16</v>
      </c>
      <c r="I325" s="1">
        <f>VLOOKUP(USER_FEEDBACK[[#This Row],[User_ID]],APP_ANALYTICS[],4,FALSE)</f>
        <v>1</v>
      </c>
      <c r="J325" s="12">
        <f>VLOOKUP(USER_FEEDBACK[[#This Row],[User_ID]],APP_ANALYTICS[],5,FALSE)</f>
        <v>0.26</v>
      </c>
      <c r="K325" s="1">
        <f>VLOOKUP(USER_FEEDBACK[[#This Row],[User_ID]],APP_ANALYTICS[],6,FALSE)</f>
        <v>0.23</v>
      </c>
      <c r="L325" s="1">
        <f>VLOOKUP(USER_FEEDBACK[[#This Row],[User_ID]],APP_ANALYTICS[],7,FALSE)</f>
        <v>0.13</v>
      </c>
      <c r="M325" s="1">
        <f>VLOOKUP(USER_FEEDBACK[[#This Row],[User_ID]],USER_BEHA[],4,FALSE)</f>
        <v>485</v>
      </c>
      <c r="N325" s="1">
        <f>VLOOKUP(USER_FEEDBACK[[#This Row],[User_ID]],USER_BEHA[],5,FALSE)</f>
        <v>7</v>
      </c>
      <c r="O325" s="1">
        <f>VLOOKUP(USER_FEEDBACK[[#This Row],[User_ID]],USER_BEHA[],6,FALSE)</f>
        <v>3</v>
      </c>
      <c r="P325" s="1">
        <f>VLOOKUP(USER_FEEDBACK[[#This Row],[User_ID]],USER_BEHA[],7,FALSE)</f>
        <v>51</v>
      </c>
    </row>
    <row r="326" spans="1:16" x14ac:dyDescent="0.2">
      <c r="A326" s="1">
        <v>325</v>
      </c>
      <c r="B326" s="1">
        <v>4106</v>
      </c>
      <c r="C326" s="2">
        <v>44933.889074074075</v>
      </c>
      <c r="D326" s="2" t="str">
        <f>TEXT(USER_FEEDBACK[[#This Row],[Timestamp]],"MMM")</f>
        <v>Jan</v>
      </c>
      <c r="E326" s="2" t="str">
        <f>TEXT(USER_FEEDBACK[[#This Row],[Timestamp]],"YYYY")</f>
        <v>2023</v>
      </c>
      <c r="F326" s="7">
        <v>21</v>
      </c>
      <c r="G326" s="1" t="s">
        <v>5</v>
      </c>
      <c r="H326" s="1" t="s">
        <v>11</v>
      </c>
      <c r="I326" s="1">
        <f>VLOOKUP(USER_FEEDBACK[[#This Row],[User_ID]],APP_ANALYTICS[],4,FALSE)</f>
        <v>7</v>
      </c>
      <c r="J326" s="12">
        <f>VLOOKUP(USER_FEEDBACK[[#This Row],[User_ID]],APP_ANALYTICS[],5,FALSE)</f>
        <v>0.6</v>
      </c>
      <c r="K326" s="1">
        <f>VLOOKUP(USER_FEEDBACK[[#This Row],[User_ID]],APP_ANALYTICS[],6,FALSE)</f>
        <v>7.0000000000000007E-2</v>
      </c>
      <c r="L326" s="1">
        <f>VLOOKUP(USER_FEEDBACK[[#This Row],[User_ID]],APP_ANALYTICS[],7,FALSE)</f>
        <v>0.82</v>
      </c>
      <c r="M326" s="1">
        <f>VLOOKUP(USER_FEEDBACK[[#This Row],[User_ID]],USER_BEHA[],4,FALSE)</f>
        <v>537</v>
      </c>
      <c r="N326" s="1">
        <f>VLOOKUP(USER_FEEDBACK[[#This Row],[User_ID]],USER_BEHA[],5,FALSE)</f>
        <v>14</v>
      </c>
      <c r="O326" s="1">
        <f>VLOOKUP(USER_FEEDBACK[[#This Row],[User_ID]],USER_BEHA[],6,FALSE)</f>
        <v>1</v>
      </c>
      <c r="P326" s="1">
        <f>VLOOKUP(USER_FEEDBACK[[#This Row],[User_ID]],USER_BEHA[],7,FALSE)</f>
        <v>95</v>
      </c>
    </row>
    <row r="327" spans="1:16" x14ac:dyDescent="0.2">
      <c r="A327" s="1">
        <v>326</v>
      </c>
      <c r="B327" s="1">
        <v>3511</v>
      </c>
      <c r="C327" s="2">
        <v>44283.515289351853</v>
      </c>
      <c r="D327" s="2" t="str">
        <f>TEXT(USER_FEEDBACK[[#This Row],[Timestamp]],"MMM")</f>
        <v>Mar</v>
      </c>
      <c r="E327" s="2" t="str">
        <f>TEXT(USER_FEEDBACK[[#This Row],[Timestamp]],"YYYY")</f>
        <v>2021</v>
      </c>
      <c r="F327" s="7">
        <v>12</v>
      </c>
      <c r="G327" s="1" t="s">
        <v>5</v>
      </c>
      <c r="H327" s="1" t="s">
        <v>11</v>
      </c>
      <c r="I327" s="1">
        <f>VLOOKUP(USER_FEEDBACK[[#This Row],[User_ID]],APP_ANALYTICS[],4,FALSE)</f>
        <v>4</v>
      </c>
      <c r="J327" s="12">
        <f>VLOOKUP(USER_FEEDBACK[[#This Row],[User_ID]],APP_ANALYTICS[],5,FALSE)</f>
        <v>0.66</v>
      </c>
      <c r="K327" s="1">
        <f>VLOOKUP(USER_FEEDBACK[[#This Row],[User_ID]],APP_ANALYTICS[],6,FALSE)</f>
        <v>0.8</v>
      </c>
      <c r="L327" s="1">
        <f>VLOOKUP(USER_FEEDBACK[[#This Row],[User_ID]],APP_ANALYTICS[],7,FALSE)</f>
        <v>0.14000000000000001</v>
      </c>
      <c r="M327" s="1">
        <f>VLOOKUP(USER_FEEDBACK[[#This Row],[User_ID]],USER_BEHA[],4,FALSE)</f>
        <v>1170</v>
      </c>
      <c r="N327" s="1">
        <f>VLOOKUP(USER_FEEDBACK[[#This Row],[User_ID]],USER_BEHA[],5,FALSE)</f>
        <v>20</v>
      </c>
      <c r="O327" s="1">
        <f>VLOOKUP(USER_FEEDBACK[[#This Row],[User_ID]],USER_BEHA[],6,FALSE)</f>
        <v>1</v>
      </c>
      <c r="P327" s="1">
        <f>VLOOKUP(USER_FEEDBACK[[#This Row],[User_ID]],USER_BEHA[],7,FALSE)</f>
        <v>82</v>
      </c>
    </row>
    <row r="328" spans="1:16" x14ac:dyDescent="0.2">
      <c r="A328" s="1">
        <v>327</v>
      </c>
      <c r="B328" s="1">
        <v>3900</v>
      </c>
      <c r="C328" s="2">
        <v>44833.687557870369</v>
      </c>
      <c r="D328" s="2" t="str">
        <f>TEXT(USER_FEEDBACK[[#This Row],[Timestamp]],"MMM")</f>
        <v>Sep</v>
      </c>
      <c r="E328" s="2" t="str">
        <f>TEXT(USER_FEEDBACK[[#This Row],[Timestamp]],"YYYY")</f>
        <v>2022</v>
      </c>
      <c r="F328" s="7">
        <v>16</v>
      </c>
      <c r="G328" s="1" t="s">
        <v>7</v>
      </c>
      <c r="H328" s="1" t="s">
        <v>13</v>
      </c>
      <c r="I328" s="1">
        <f>VLOOKUP(USER_FEEDBACK[[#This Row],[User_ID]],APP_ANALYTICS[],4,FALSE)</f>
        <v>8</v>
      </c>
      <c r="J328" s="12">
        <f>VLOOKUP(USER_FEEDBACK[[#This Row],[User_ID]],APP_ANALYTICS[],5,FALSE)</f>
        <v>0.67</v>
      </c>
      <c r="K328" s="1">
        <f>VLOOKUP(USER_FEEDBACK[[#This Row],[User_ID]],APP_ANALYTICS[],6,FALSE)</f>
        <v>0.09</v>
      </c>
      <c r="L328" s="1">
        <f>VLOOKUP(USER_FEEDBACK[[#This Row],[User_ID]],APP_ANALYTICS[],7,FALSE)</f>
        <v>0.46</v>
      </c>
      <c r="M328" s="1">
        <f>VLOOKUP(USER_FEEDBACK[[#This Row],[User_ID]],USER_BEHA[],4,FALSE)</f>
        <v>1614</v>
      </c>
      <c r="N328" s="1">
        <f>VLOOKUP(USER_FEEDBACK[[#This Row],[User_ID]],USER_BEHA[],5,FALSE)</f>
        <v>9</v>
      </c>
      <c r="O328" s="1">
        <f>VLOOKUP(USER_FEEDBACK[[#This Row],[User_ID]],USER_BEHA[],6,FALSE)</f>
        <v>3</v>
      </c>
      <c r="P328" s="1">
        <f>VLOOKUP(USER_FEEDBACK[[#This Row],[User_ID]],USER_BEHA[],7,FALSE)</f>
        <v>26</v>
      </c>
    </row>
    <row r="329" spans="1:16" x14ac:dyDescent="0.2">
      <c r="A329" s="1">
        <v>328</v>
      </c>
      <c r="B329" s="1">
        <v>1217</v>
      </c>
      <c r="C329" s="2">
        <v>44348.150682870371</v>
      </c>
      <c r="D329" s="2" t="str">
        <f>TEXT(USER_FEEDBACK[[#This Row],[Timestamp]],"MMM")</f>
        <v>Jun</v>
      </c>
      <c r="E329" s="2" t="str">
        <f>TEXT(USER_FEEDBACK[[#This Row],[Timestamp]],"YYYY")</f>
        <v>2021</v>
      </c>
      <c r="F329" s="7">
        <v>3</v>
      </c>
      <c r="G329" s="1" t="s">
        <v>5</v>
      </c>
      <c r="H329" s="1" t="s">
        <v>17</v>
      </c>
      <c r="I329" s="1">
        <f>VLOOKUP(USER_FEEDBACK[[#This Row],[User_ID]],APP_ANALYTICS[],4,FALSE)</f>
        <v>2</v>
      </c>
      <c r="J329" s="12">
        <f>VLOOKUP(USER_FEEDBACK[[#This Row],[User_ID]],APP_ANALYTICS[],5,FALSE)</f>
        <v>0.11</v>
      </c>
      <c r="K329" s="1">
        <f>VLOOKUP(USER_FEEDBACK[[#This Row],[User_ID]],APP_ANALYTICS[],6,FALSE)</f>
        <v>0.12</v>
      </c>
      <c r="L329" s="1">
        <f>VLOOKUP(USER_FEEDBACK[[#This Row],[User_ID]],APP_ANALYTICS[],7,FALSE)</f>
        <v>0.62</v>
      </c>
      <c r="M329" s="1">
        <f>VLOOKUP(USER_FEEDBACK[[#This Row],[User_ID]],USER_BEHA[],4,FALSE)</f>
        <v>1137</v>
      </c>
      <c r="N329" s="1">
        <f>VLOOKUP(USER_FEEDBACK[[#This Row],[User_ID]],USER_BEHA[],5,FALSE)</f>
        <v>17</v>
      </c>
      <c r="O329" s="1">
        <f>VLOOKUP(USER_FEEDBACK[[#This Row],[User_ID]],USER_BEHA[],6,FALSE)</f>
        <v>1</v>
      </c>
      <c r="P329" s="1">
        <f>VLOOKUP(USER_FEEDBACK[[#This Row],[User_ID]],USER_BEHA[],7,FALSE)</f>
        <v>68</v>
      </c>
    </row>
    <row r="330" spans="1:16" x14ac:dyDescent="0.2">
      <c r="A330" s="1">
        <v>329</v>
      </c>
      <c r="B330" s="1">
        <v>1128</v>
      </c>
      <c r="C330" s="2">
        <v>44505.139699074076</v>
      </c>
      <c r="D330" s="2" t="str">
        <f>TEXT(USER_FEEDBACK[[#This Row],[Timestamp]],"MMM")</f>
        <v>Nov</v>
      </c>
      <c r="E330" s="2" t="str">
        <f>TEXT(USER_FEEDBACK[[#This Row],[Timestamp]],"YYYY")</f>
        <v>2021</v>
      </c>
      <c r="F330" s="7">
        <v>3</v>
      </c>
      <c r="G330" s="1" t="s">
        <v>5</v>
      </c>
      <c r="H330" s="1" t="s">
        <v>15</v>
      </c>
      <c r="I330" s="1">
        <f>VLOOKUP(USER_FEEDBACK[[#This Row],[User_ID]],APP_ANALYTICS[],4,FALSE)</f>
        <v>8</v>
      </c>
      <c r="J330" s="12">
        <f>VLOOKUP(USER_FEEDBACK[[#This Row],[User_ID]],APP_ANALYTICS[],5,FALSE)</f>
        <v>0.94</v>
      </c>
      <c r="K330" s="1">
        <f>VLOOKUP(USER_FEEDBACK[[#This Row],[User_ID]],APP_ANALYTICS[],6,FALSE)</f>
        <v>0.21</v>
      </c>
      <c r="L330" s="1">
        <f>VLOOKUP(USER_FEEDBACK[[#This Row],[User_ID]],APP_ANALYTICS[],7,FALSE)</f>
        <v>0.76</v>
      </c>
      <c r="M330" s="1">
        <f>VLOOKUP(USER_FEEDBACK[[#This Row],[User_ID]],USER_BEHA[],4,FALSE)</f>
        <v>1322</v>
      </c>
      <c r="N330" s="1">
        <f>VLOOKUP(USER_FEEDBACK[[#This Row],[User_ID]],USER_BEHA[],5,FALSE)</f>
        <v>2</v>
      </c>
      <c r="O330" s="1">
        <f>VLOOKUP(USER_FEEDBACK[[#This Row],[User_ID]],USER_BEHA[],6,FALSE)</f>
        <v>0</v>
      </c>
      <c r="P330" s="1">
        <f>VLOOKUP(USER_FEEDBACK[[#This Row],[User_ID]],USER_BEHA[],7,FALSE)</f>
        <v>5</v>
      </c>
    </row>
    <row r="331" spans="1:16" x14ac:dyDescent="0.2">
      <c r="A331" s="1">
        <v>330</v>
      </c>
      <c r="B331" s="1">
        <v>3284</v>
      </c>
      <c r="C331" s="2">
        <v>44419.431562500002</v>
      </c>
      <c r="D331" s="2" t="str">
        <f>TEXT(USER_FEEDBACK[[#This Row],[Timestamp]],"MMM")</f>
        <v>Aug</v>
      </c>
      <c r="E331" s="2" t="str">
        <f>TEXT(USER_FEEDBACK[[#This Row],[Timestamp]],"YYYY")</f>
        <v>2021</v>
      </c>
      <c r="F331" s="7">
        <v>10</v>
      </c>
      <c r="G331" s="1" t="s">
        <v>5</v>
      </c>
      <c r="H331" s="1" t="s">
        <v>14</v>
      </c>
      <c r="I331" s="1">
        <f>VLOOKUP(USER_FEEDBACK[[#This Row],[User_ID]],APP_ANALYTICS[],4,FALSE)</f>
        <v>9</v>
      </c>
      <c r="J331" s="12">
        <f>VLOOKUP(USER_FEEDBACK[[#This Row],[User_ID]],APP_ANALYTICS[],5,FALSE)</f>
        <v>0.83</v>
      </c>
      <c r="K331" s="1">
        <f>VLOOKUP(USER_FEEDBACK[[#This Row],[User_ID]],APP_ANALYTICS[],6,FALSE)</f>
        <v>0.83</v>
      </c>
      <c r="L331" s="1">
        <f>VLOOKUP(USER_FEEDBACK[[#This Row],[User_ID]],APP_ANALYTICS[],7,FALSE)</f>
        <v>0.26</v>
      </c>
      <c r="M331" s="1">
        <f>VLOOKUP(USER_FEEDBACK[[#This Row],[User_ID]],USER_BEHA[],4,FALSE)</f>
        <v>1473</v>
      </c>
      <c r="N331" s="1">
        <f>VLOOKUP(USER_FEEDBACK[[#This Row],[User_ID]],USER_BEHA[],5,FALSE)</f>
        <v>20</v>
      </c>
      <c r="O331" s="1">
        <f>VLOOKUP(USER_FEEDBACK[[#This Row],[User_ID]],USER_BEHA[],6,FALSE)</f>
        <v>1</v>
      </c>
      <c r="P331" s="1">
        <f>VLOOKUP(USER_FEEDBACK[[#This Row],[User_ID]],USER_BEHA[],7,FALSE)</f>
        <v>18</v>
      </c>
    </row>
    <row r="332" spans="1:16" x14ac:dyDescent="0.2">
      <c r="A332" s="1">
        <v>331</v>
      </c>
      <c r="B332" s="1">
        <v>6921</v>
      </c>
      <c r="C332" s="2">
        <v>44635.411643518521</v>
      </c>
      <c r="D332" s="2" t="str">
        <f>TEXT(USER_FEEDBACK[[#This Row],[Timestamp]],"MMM")</f>
        <v>Mar</v>
      </c>
      <c r="E332" s="2" t="str">
        <f>TEXT(USER_FEEDBACK[[#This Row],[Timestamp]],"YYYY")</f>
        <v>2022</v>
      </c>
      <c r="F332" s="7">
        <v>9</v>
      </c>
      <c r="G332" s="1" t="s">
        <v>5</v>
      </c>
      <c r="H332" s="1" t="s">
        <v>13</v>
      </c>
      <c r="I332" s="1">
        <f>VLOOKUP(USER_FEEDBACK[[#This Row],[User_ID]],APP_ANALYTICS[],4,FALSE)</f>
        <v>1</v>
      </c>
      <c r="J332" s="12">
        <f>VLOOKUP(USER_FEEDBACK[[#This Row],[User_ID]],APP_ANALYTICS[],5,FALSE)</f>
        <v>0.63</v>
      </c>
      <c r="K332" s="1">
        <f>VLOOKUP(USER_FEEDBACK[[#This Row],[User_ID]],APP_ANALYTICS[],6,FALSE)</f>
        <v>0.65</v>
      </c>
      <c r="L332" s="1">
        <f>VLOOKUP(USER_FEEDBACK[[#This Row],[User_ID]],APP_ANALYTICS[],7,FALSE)</f>
        <v>0.34</v>
      </c>
      <c r="M332" s="1">
        <f>VLOOKUP(USER_FEEDBACK[[#This Row],[User_ID]],USER_BEHA[],4,FALSE)</f>
        <v>66</v>
      </c>
      <c r="N332" s="1">
        <f>VLOOKUP(USER_FEEDBACK[[#This Row],[User_ID]],USER_BEHA[],5,FALSE)</f>
        <v>20</v>
      </c>
      <c r="O332" s="1">
        <f>VLOOKUP(USER_FEEDBACK[[#This Row],[User_ID]],USER_BEHA[],6,FALSE)</f>
        <v>4</v>
      </c>
      <c r="P332" s="1">
        <f>VLOOKUP(USER_FEEDBACK[[#This Row],[User_ID]],USER_BEHA[],7,FALSE)</f>
        <v>48</v>
      </c>
    </row>
    <row r="333" spans="1:16" x14ac:dyDescent="0.2">
      <c r="A333" s="1">
        <v>332</v>
      </c>
      <c r="B333" s="1">
        <v>9482</v>
      </c>
      <c r="C333" s="2">
        <v>44435.699062500003</v>
      </c>
      <c r="D333" s="2" t="str">
        <f>TEXT(USER_FEEDBACK[[#This Row],[Timestamp]],"MMM")</f>
        <v>Aug</v>
      </c>
      <c r="E333" s="2" t="str">
        <f>TEXT(USER_FEEDBACK[[#This Row],[Timestamp]],"YYYY")</f>
        <v>2021</v>
      </c>
      <c r="F333" s="7">
        <v>16</v>
      </c>
      <c r="G333" s="1" t="s">
        <v>5</v>
      </c>
      <c r="H333" s="1" t="s">
        <v>16</v>
      </c>
      <c r="I333" s="1">
        <f>VLOOKUP(USER_FEEDBACK[[#This Row],[User_ID]],APP_ANALYTICS[],4,FALSE)</f>
        <v>8</v>
      </c>
      <c r="J333" s="12">
        <f>VLOOKUP(USER_FEEDBACK[[#This Row],[User_ID]],APP_ANALYTICS[],5,FALSE)</f>
        <v>0.76</v>
      </c>
      <c r="K333" s="1">
        <f>VLOOKUP(USER_FEEDBACK[[#This Row],[User_ID]],APP_ANALYTICS[],6,FALSE)</f>
        <v>0.21</v>
      </c>
      <c r="L333" s="1">
        <f>VLOOKUP(USER_FEEDBACK[[#This Row],[User_ID]],APP_ANALYTICS[],7,FALSE)</f>
        <v>0.21</v>
      </c>
      <c r="M333" s="1">
        <f>VLOOKUP(USER_FEEDBACK[[#This Row],[User_ID]],USER_BEHA[],4,FALSE)</f>
        <v>1731</v>
      </c>
      <c r="N333" s="1">
        <f>VLOOKUP(USER_FEEDBACK[[#This Row],[User_ID]],USER_BEHA[],5,FALSE)</f>
        <v>9</v>
      </c>
      <c r="O333" s="1">
        <f>VLOOKUP(USER_FEEDBACK[[#This Row],[User_ID]],USER_BEHA[],6,FALSE)</f>
        <v>5</v>
      </c>
      <c r="P333" s="1">
        <f>VLOOKUP(USER_FEEDBACK[[#This Row],[User_ID]],USER_BEHA[],7,FALSE)</f>
        <v>96</v>
      </c>
    </row>
    <row r="334" spans="1:16" x14ac:dyDescent="0.2">
      <c r="A334" s="1">
        <v>333</v>
      </c>
      <c r="B334" s="1">
        <v>1464</v>
      </c>
      <c r="C334" s="2">
        <v>44177.670925925922</v>
      </c>
      <c r="D334" s="2" t="str">
        <f>TEXT(USER_FEEDBACK[[#This Row],[Timestamp]],"MMM")</f>
        <v>Dec</v>
      </c>
      <c r="E334" s="2" t="str">
        <f>TEXT(USER_FEEDBACK[[#This Row],[Timestamp]],"YYYY")</f>
        <v>2020</v>
      </c>
      <c r="F334" s="7">
        <v>16</v>
      </c>
      <c r="G334" s="1" t="s">
        <v>5</v>
      </c>
      <c r="H334" s="1" t="s">
        <v>12</v>
      </c>
      <c r="I334" s="1">
        <f>VLOOKUP(USER_FEEDBACK[[#This Row],[User_ID]],APP_ANALYTICS[],4,FALSE)</f>
        <v>1</v>
      </c>
      <c r="J334" s="12">
        <f>VLOOKUP(USER_FEEDBACK[[#This Row],[User_ID]],APP_ANALYTICS[],5,FALSE)</f>
        <v>0.47</v>
      </c>
      <c r="K334" s="1">
        <f>VLOOKUP(USER_FEEDBACK[[#This Row],[User_ID]],APP_ANALYTICS[],6,FALSE)</f>
        <v>0.51</v>
      </c>
      <c r="L334" s="1">
        <f>VLOOKUP(USER_FEEDBACK[[#This Row],[User_ID]],APP_ANALYTICS[],7,FALSE)</f>
        <v>0.75</v>
      </c>
      <c r="M334" s="1">
        <f>VLOOKUP(USER_FEEDBACK[[#This Row],[User_ID]],USER_BEHA[],4,FALSE)</f>
        <v>774</v>
      </c>
      <c r="N334" s="1">
        <f>VLOOKUP(USER_FEEDBACK[[#This Row],[User_ID]],USER_BEHA[],5,FALSE)</f>
        <v>7</v>
      </c>
      <c r="O334" s="1">
        <f>VLOOKUP(USER_FEEDBACK[[#This Row],[User_ID]],USER_BEHA[],6,FALSE)</f>
        <v>1</v>
      </c>
      <c r="P334" s="1">
        <f>VLOOKUP(USER_FEEDBACK[[#This Row],[User_ID]],USER_BEHA[],7,FALSE)</f>
        <v>31</v>
      </c>
    </row>
    <row r="335" spans="1:16" x14ac:dyDescent="0.2">
      <c r="A335" s="1">
        <v>334</v>
      </c>
      <c r="B335" s="1">
        <v>9062</v>
      </c>
      <c r="C335" s="2">
        <v>44859.654467592591</v>
      </c>
      <c r="D335" s="2" t="str">
        <f>TEXT(USER_FEEDBACK[[#This Row],[Timestamp]],"MMM")</f>
        <v>Oct</v>
      </c>
      <c r="E335" s="2" t="str">
        <f>TEXT(USER_FEEDBACK[[#This Row],[Timestamp]],"YYYY")</f>
        <v>2022</v>
      </c>
      <c r="F335" s="7">
        <v>15</v>
      </c>
      <c r="G335" s="1" t="s">
        <v>9</v>
      </c>
      <c r="H335" s="1" t="s">
        <v>11</v>
      </c>
      <c r="I335" s="1">
        <f>VLOOKUP(USER_FEEDBACK[[#This Row],[User_ID]],APP_ANALYTICS[],4,FALSE)</f>
        <v>10</v>
      </c>
      <c r="J335" s="12">
        <f>VLOOKUP(USER_FEEDBACK[[#This Row],[User_ID]],APP_ANALYTICS[],5,FALSE)</f>
        <v>0.56999999999999995</v>
      </c>
      <c r="K335" s="1">
        <f>VLOOKUP(USER_FEEDBACK[[#This Row],[User_ID]],APP_ANALYTICS[],6,FALSE)</f>
        <v>0.87</v>
      </c>
      <c r="L335" s="1">
        <f>VLOOKUP(USER_FEEDBACK[[#This Row],[User_ID]],APP_ANALYTICS[],7,FALSE)</f>
        <v>0.25</v>
      </c>
      <c r="M335" s="1">
        <f>VLOOKUP(USER_FEEDBACK[[#This Row],[User_ID]],USER_BEHA[],4,FALSE)</f>
        <v>1554</v>
      </c>
      <c r="N335" s="1">
        <f>VLOOKUP(USER_FEEDBACK[[#This Row],[User_ID]],USER_BEHA[],5,FALSE)</f>
        <v>7</v>
      </c>
      <c r="O335" s="1">
        <f>VLOOKUP(USER_FEEDBACK[[#This Row],[User_ID]],USER_BEHA[],6,FALSE)</f>
        <v>2</v>
      </c>
      <c r="P335" s="1">
        <f>VLOOKUP(USER_FEEDBACK[[#This Row],[User_ID]],USER_BEHA[],7,FALSE)</f>
        <v>58</v>
      </c>
    </row>
    <row r="336" spans="1:16" x14ac:dyDescent="0.2">
      <c r="A336" s="1">
        <v>335</v>
      </c>
      <c r="B336" s="1">
        <v>6281</v>
      </c>
      <c r="C336" s="2">
        <v>45037.724074074074</v>
      </c>
      <c r="D336" s="2" t="str">
        <f>TEXT(USER_FEEDBACK[[#This Row],[Timestamp]],"MMM")</f>
        <v>Apr</v>
      </c>
      <c r="E336" s="2" t="str">
        <f>TEXT(USER_FEEDBACK[[#This Row],[Timestamp]],"YYYY")</f>
        <v>2023</v>
      </c>
      <c r="F336" s="7">
        <v>17</v>
      </c>
      <c r="G336" s="1" t="s">
        <v>7</v>
      </c>
      <c r="H336" s="1" t="s">
        <v>16</v>
      </c>
      <c r="I336" s="1">
        <f>VLOOKUP(USER_FEEDBACK[[#This Row],[User_ID]],APP_ANALYTICS[],4,FALSE)</f>
        <v>9</v>
      </c>
      <c r="J336" s="12">
        <f>VLOOKUP(USER_FEEDBACK[[#This Row],[User_ID]],APP_ANALYTICS[],5,FALSE)</f>
        <v>0.13</v>
      </c>
      <c r="K336" s="1">
        <f>VLOOKUP(USER_FEEDBACK[[#This Row],[User_ID]],APP_ANALYTICS[],6,FALSE)</f>
        <v>0.56999999999999995</v>
      </c>
      <c r="L336" s="1">
        <f>VLOOKUP(USER_FEEDBACK[[#This Row],[User_ID]],APP_ANALYTICS[],7,FALSE)</f>
        <v>0.94</v>
      </c>
      <c r="M336" s="1">
        <f>VLOOKUP(USER_FEEDBACK[[#This Row],[User_ID]],USER_BEHA[],4,FALSE)</f>
        <v>673</v>
      </c>
      <c r="N336" s="1">
        <f>VLOOKUP(USER_FEEDBACK[[#This Row],[User_ID]],USER_BEHA[],5,FALSE)</f>
        <v>17</v>
      </c>
      <c r="O336" s="1">
        <f>VLOOKUP(USER_FEEDBACK[[#This Row],[User_ID]],USER_BEHA[],6,FALSE)</f>
        <v>1</v>
      </c>
      <c r="P336" s="1">
        <f>VLOOKUP(USER_FEEDBACK[[#This Row],[User_ID]],USER_BEHA[],7,FALSE)</f>
        <v>0</v>
      </c>
    </row>
    <row r="337" spans="1:16" x14ac:dyDescent="0.2">
      <c r="A337" s="1">
        <v>336</v>
      </c>
      <c r="B337" s="1">
        <v>9629</v>
      </c>
      <c r="C337" s="2">
        <v>44957.058599537035</v>
      </c>
      <c r="D337" s="2" t="str">
        <f>TEXT(USER_FEEDBACK[[#This Row],[Timestamp]],"MMM")</f>
        <v>Jan</v>
      </c>
      <c r="E337" s="2" t="str">
        <f>TEXT(USER_FEEDBACK[[#This Row],[Timestamp]],"YYYY")</f>
        <v>2023</v>
      </c>
      <c r="F337" s="7">
        <v>1</v>
      </c>
      <c r="G337" s="1" t="s">
        <v>7</v>
      </c>
      <c r="H337" s="1" t="s">
        <v>13</v>
      </c>
      <c r="I337" s="1">
        <f>VLOOKUP(USER_FEEDBACK[[#This Row],[User_ID]],APP_ANALYTICS[],4,FALSE)</f>
        <v>7</v>
      </c>
      <c r="J337" s="12">
        <f>VLOOKUP(USER_FEEDBACK[[#This Row],[User_ID]],APP_ANALYTICS[],5,FALSE)</f>
        <v>0.19</v>
      </c>
      <c r="K337" s="1">
        <f>VLOOKUP(USER_FEEDBACK[[#This Row],[User_ID]],APP_ANALYTICS[],6,FALSE)</f>
        <v>0.83</v>
      </c>
      <c r="L337" s="1">
        <f>VLOOKUP(USER_FEEDBACK[[#This Row],[User_ID]],APP_ANALYTICS[],7,FALSE)</f>
        <v>0.18</v>
      </c>
      <c r="M337" s="1">
        <f>VLOOKUP(USER_FEEDBACK[[#This Row],[User_ID]],USER_BEHA[],4,FALSE)</f>
        <v>95</v>
      </c>
      <c r="N337" s="1">
        <f>VLOOKUP(USER_FEEDBACK[[#This Row],[User_ID]],USER_BEHA[],5,FALSE)</f>
        <v>3</v>
      </c>
      <c r="O337" s="1">
        <f>VLOOKUP(USER_FEEDBACK[[#This Row],[User_ID]],USER_BEHA[],6,FALSE)</f>
        <v>4</v>
      </c>
      <c r="P337" s="1">
        <f>VLOOKUP(USER_FEEDBACK[[#This Row],[User_ID]],USER_BEHA[],7,FALSE)</f>
        <v>6</v>
      </c>
    </row>
    <row r="338" spans="1:16" x14ac:dyDescent="0.2">
      <c r="A338" s="1">
        <v>337</v>
      </c>
      <c r="B338" s="1">
        <v>1817</v>
      </c>
      <c r="C338" s="2">
        <v>44857.790254629632</v>
      </c>
      <c r="D338" s="2" t="str">
        <f>TEXT(USER_FEEDBACK[[#This Row],[Timestamp]],"MMM")</f>
        <v>Oct</v>
      </c>
      <c r="E338" s="2" t="str">
        <f>TEXT(USER_FEEDBACK[[#This Row],[Timestamp]],"YYYY")</f>
        <v>2022</v>
      </c>
      <c r="F338" s="7">
        <v>18</v>
      </c>
      <c r="G338" s="1" t="s">
        <v>7</v>
      </c>
      <c r="H338" s="1" t="s">
        <v>14</v>
      </c>
      <c r="I338" s="1">
        <f>VLOOKUP(USER_FEEDBACK[[#This Row],[User_ID]],APP_ANALYTICS[],4,FALSE)</f>
        <v>5</v>
      </c>
      <c r="J338" s="12">
        <f>VLOOKUP(USER_FEEDBACK[[#This Row],[User_ID]],APP_ANALYTICS[],5,FALSE)</f>
        <v>0.14000000000000001</v>
      </c>
      <c r="K338" s="1">
        <f>VLOOKUP(USER_FEEDBACK[[#This Row],[User_ID]],APP_ANALYTICS[],6,FALSE)</f>
        <v>0.08</v>
      </c>
      <c r="L338" s="1">
        <f>VLOOKUP(USER_FEEDBACK[[#This Row],[User_ID]],APP_ANALYTICS[],7,FALSE)</f>
        <v>0.16</v>
      </c>
      <c r="M338" s="1">
        <f>VLOOKUP(USER_FEEDBACK[[#This Row],[User_ID]],USER_BEHA[],4,FALSE)</f>
        <v>842</v>
      </c>
      <c r="N338" s="1">
        <f>VLOOKUP(USER_FEEDBACK[[#This Row],[User_ID]],USER_BEHA[],5,FALSE)</f>
        <v>15</v>
      </c>
      <c r="O338" s="1">
        <f>VLOOKUP(USER_FEEDBACK[[#This Row],[User_ID]],USER_BEHA[],6,FALSE)</f>
        <v>0</v>
      </c>
      <c r="P338" s="1">
        <f>VLOOKUP(USER_FEEDBACK[[#This Row],[User_ID]],USER_BEHA[],7,FALSE)</f>
        <v>22</v>
      </c>
    </row>
    <row r="339" spans="1:16" x14ac:dyDescent="0.2">
      <c r="A339" s="1">
        <v>338</v>
      </c>
      <c r="B339" s="1">
        <v>5220</v>
      </c>
      <c r="C339" s="2">
        <v>44655.237627314818</v>
      </c>
      <c r="D339" s="2" t="str">
        <f>TEXT(USER_FEEDBACK[[#This Row],[Timestamp]],"MMM")</f>
        <v>Apr</v>
      </c>
      <c r="E339" s="2" t="str">
        <f>TEXT(USER_FEEDBACK[[#This Row],[Timestamp]],"YYYY")</f>
        <v>2022</v>
      </c>
      <c r="F339" s="7">
        <v>5</v>
      </c>
      <c r="G339" s="1" t="s">
        <v>7</v>
      </c>
      <c r="H339" s="1" t="s">
        <v>6</v>
      </c>
      <c r="I339" s="1">
        <f>VLOOKUP(USER_FEEDBACK[[#This Row],[User_ID]],APP_ANALYTICS[],4,FALSE)</f>
        <v>1</v>
      </c>
      <c r="J339" s="12">
        <f>VLOOKUP(USER_FEEDBACK[[#This Row],[User_ID]],APP_ANALYTICS[],5,FALSE)</f>
        <v>0.81</v>
      </c>
      <c r="K339" s="1">
        <f>VLOOKUP(USER_FEEDBACK[[#This Row],[User_ID]],APP_ANALYTICS[],6,FALSE)</f>
        <v>0.33</v>
      </c>
      <c r="L339" s="1">
        <f>VLOOKUP(USER_FEEDBACK[[#This Row],[User_ID]],APP_ANALYTICS[],7,FALSE)</f>
        <v>0.27</v>
      </c>
      <c r="M339" s="1">
        <f>VLOOKUP(USER_FEEDBACK[[#This Row],[User_ID]],USER_BEHA[],4,FALSE)</f>
        <v>1328</v>
      </c>
      <c r="N339" s="1">
        <f>VLOOKUP(USER_FEEDBACK[[#This Row],[User_ID]],USER_BEHA[],5,FALSE)</f>
        <v>3</v>
      </c>
      <c r="O339" s="1">
        <f>VLOOKUP(USER_FEEDBACK[[#This Row],[User_ID]],USER_BEHA[],6,FALSE)</f>
        <v>3</v>
      </c>
      <c r="P339" s="1">
        <f>VLOOKUP(USER_FEEDBACK[[#This Row],[User_ID]],USER_BEHA[],7,FALSE)</f>
        <v>28</v>
      </c>
    </row>
    <row r="340" spans="1:16" x14ac:dyDescent="0.2">
      <c r="A340" s="1">
        <v>339</v>
      </c>
      <c r="B340" s="1">
        <v>1912</v>
      </c>
      <c r="C340" s="2">
        <v>44964.976388888892</v>
      </c>
      <c r="D340" s="2" t="str">
        <f>TEXT(USER_FEEDBACK[[#This Row],[Timestamp]],"MMM")</f>
        <v>Feb</v>
      </c>
      <c r="E340" s="2" t="str">
        <f>TEXT(USER_FEEDBACK[[#This Row],[Timestamp]],"YYYY")</f>
        <v>2023</v>
      </c>
      <c r="F340" s="7">
        <v>23</v>
      </c>
      <c r="G340" s="1" t="s">
        <v>9</v>
      </c>
      <c r="H340" s="1" t="s">
        <v>14</v>
      </c>
      <c r="I340" s="1">
        <f>VLOOKUP(USER_FEEDBACK[[#This Row],[User_ID]],APP_ANALYTICS[],4,FALSE)</f>
        <v>6</v>
      </c>
      <c r="J340" s="12">
        <f>VLOOKUP(USER_FEEDBACK[[#This Row],[User_ID]],APP_ANALYTICS[],5,FALSE)</f>
        <v>0.83</v>
      </c>
      <c r="K340" s="1">
        <f>VLOOKUP(USER_FEEDBACK[[#This Row],[User_ID]],APP_ANALYTICS[],6,FALSE)</f>
        <v>0.91</v>
      </c>
      <c r="L340" s="1">
        <f>VLOOKUP(USER_FEEDBACK[[#This Row],[User_ID]],APP_ANALYTICS[],7,FALSE)</f>
        <v>0.12</v>
      </c>
      <c r="M340" s="1">
        <f>VLOOKUP(USER_FEEDBACK[[#This Row],[User_ID]],USER_BEHA[],4,FALSE)</f>
        <v>1103</v>
      </c>
      <c r="N340" s="1">
        <f>VLOOKUP(USER_FEEDBACK[[#This Row],[User_ID]],USER_BEHA[],5,FALSE)</f>
        <v>18</v>
      </c>
      <c r="O340" s="1">
        <f>VLOOKUP(USER_FEEDBACK[[#This Row],[User_ID]],USER_BEHA[],6,FALSE)</f>
        <v>4</v>
      </c>
      <c r="P340" s="1">
        <f>VLOOKUP(USER_FEEDBACK[[#This Row],[User_ID]],USER_BEHA[],7,FALSE)</f>
        <v>6</v>
      </c>
    </row>
    <row r="341" spans="1:16" x14ac:dyDescent="0.2">
      <c r="A341" s="1">
        <v>340</v>
      </c>
      <c r="B341" s="1">
        <v>3219</v>
      </c>
      <c r="C341" s="2">
        <v>44497.289224537039</v>
      </c>
      <c r="D341" s="2" t="str">
        <f>TEXT(USER_FEEDBACK[[#This Row],[Timestamp]],"MMM")</f>
        <v>Oct</v>
      </c>
      <c r="E341" s="2" t="str">
        <f>TEXT(USER_FEEDBACK[[#This Row],[Timestamp]],"YYYY")</f>
        <v>2021</v>
      </c>
      <c r="F341" s="7">
        <v>6</v>
      </c>
      <c r="G341" s="1" t="s">
        <v>7</v>
      </c>
      <c r="H341" s="1" t="s">
        <v>13</v>
      </c>
      <c r="I341" s="1">
        <f>VLOOKUP(USER_FEEDBACK[[#This Row],[User_ID]],APP_ANALYTICS[],4,FALSE)</f>
        <v>1</v>
      </c>
      <c r="J341" s="12">
        <f>VLOOKUP(USER_FEEDBACK[[#This Row],[User_ID]],APP_ANALYTICS[],5,FALSE)</f>
        <v>0.85</v>
      </c>
      <c r="K341" s="1">
        <f>VLOOKUP(USER_FEEDBACK[[#This Row],[User_ID]],APP_ANALYTICS[],6,FALSE)</f>
        <v>0.32</v>
      </c>
      <c r="L341" s="1">
        <f>VLOOKUP(USER_FEEDBACK[[#This Row],[User_ID]],APP_ANALYTICS[],7,FALSE)</f>
        <v>0.94</v>
      </c>
      <c r="M341" s="1">
        <f>VLOOKUP(USER_FEEDBACK[[#This Row],[User_ID]],USER_BEHA[],4,FALSE)</f>
        <v>1155</v>
      </c>
      <c r="N341" s="1">
        <f>VLOOKUP(USER_FEEDBACK[[#This Row],[User_ID]],USER_BEHA[],5,FALSE)</f>
        <v>12</v>
      </c>
      <c r="O341" s="1">
        <f>VLOOKUP(USER_FEEDBACK[[#This Row],[User_ID]],USER_BEHA[],6,FALSE)</f>
        <v>4</v>
      </c>
      <c r="P341" s="1">
        <f>VLOOKUP(USER_FEEDBACK[[#This Row],[User_ID]],USER_BEHA[],7,FALSE)</f>
        <v>32</v>
      </c>
    </row>
    <row r="342" spans="1:16" x14ac:dyDescent="0.2">
      <c r="A342" s="1">
        <v>341</v>
      </c>
      <c r="B342" s="1">
        <v>5904</v>
      </c>
      <c r="C342" s="2">
        <v>44303.028437499997</v>
      </c>
      <c r="D342" s="2" t="str">
        <f>TEXT(USER_FEEDBACK[[#This Row],[Timestamp]],"MMM")</f>
        <v>Apr</v>
      </c>
      <c r="E342" s="2" t="str">
        <f>TEXT(USER_FEEDBACK[[#This Row],[Timestamp]],"YYYY")</f>
        <v>2021</v>
      </c>
      <c r="F342" s="7">
        <v>0</v>
      </c>
      <c r="G342" s="1" t="s">
        <v>9</v>
      </c>
      <c r="H342" s="1" t="s">
        <v>15</v>
      </c>
      <c r="I342" s="1">
        <f>VLOOKUP(USER_FEEDBACK[[#This Row],[User_ID]],APP_ANALYTICS[],4,FALSE)</f>
        <v>9</v>
      </c>
      <c r="J342" s="12">
        <f>VLOOKUP(USER_FEEDBACK[[#This Row],[User_ID]],APP_ANALYTICS[],5,FALSE)</f>
        <v>0.59</v>
      </c>
      <c r="K342" s="1">
        <f>VLOOKUP(USER_FEEDBACK[[#This Row],[User_ID]],APP_ANALYTICS[],6,FALSE)</f>
        <v>0.61</v>
      </c>
      <c r="L342" s="1">
        <f>VLOOKUP(USER_FEEDBACK[[#This Row],[User_ID]],APP_ANALYTICS[],7,FALSE)</f>
        <v>0.47</v>
      </c>
      <c r="M342" s="1">
        <f>VLOOKUP(USER_FEEDBACK[[#This Row],[User_ID]],USER_BEHA[],4,FALSE)</f>
        <v>237</v>
      </c>
      <c r="N342" s="1">
        <f>VLOOKUP(USER_FEEDBACK[[#This Row],[User_ID]],USER_BEHA[],5,FALSE)</f>
        <v>1</v>
      </c>
      <c r="O342" s="1">
        <f>VLOOKUP(USER_FEEDBACK[[#This Row],[User_ID]],USER_BEHA[],6,FALSE)</f>
        <v>3</v>
      </c>
      <c r="P342" s="1">
        <f>VLOOKUP(USER_FEEDBACK[[#This Row],[User_ID]],USER_BEHA[],7,FALSE)</f>
        <v>16</v>
      </c>
    </row>
    <row r="343" spans="1:16" x14ac:dyDescent="0.2">
      <c r="A343" s="1">
        <v>342</v>
      </c>
      <c r="B343" s="1">
        <v>6439</v>
      </c>
      <c r="C343" s="2">
        <v>44095.55636574074</v>
      </c>
      <c r="D343" s="2" t="str">
        <f>TEXT(USER_FEEDBACK[[#This Row],[Timestamp]],"MMM")</f>
        <v>Sep</v>
      </c>
      <c r="E343" s="2" t="str">
        <f>TEXT(USER_FEEDBACK[[#This Row],[Timestamp]],"YYYY")</f>
        <v>2020</v>
      </c>
      <c r="F343" s="7">
        <v>13</v>
      </c>
      <c r="G343" s="1" t="s">
        <v>7</v>
      </c>
      <c r="H343" s="1" t="s">
        <v>10</v>
      </c>
      <c r="I343" s="1">
        <f>VLOOKUP(USER_FEEDBACK[[#This Row],[User_ID]],APP_ANALYTICS[],4,FALSE)</f>
        <v>10</v>
      </c>
      <c r="J343" s="12">
        <f>VLOOKUP(USER_FEEDBACK[[#This Row],[User_ID]],APP_ANALYTICS[],5,FALSE)</f>
        <v>0.27</v>
      </c>
      <c r="K343" s="1">
        <f>VLOOKUP(USER_FEEDBACK[[#This Row],[User_ID]],APP_ANALYTICS[],6,FALSE)</f>
        <v>0.55000000000000004</v>
      </c>
      <c r="L343" s="1">
        <f>VLOOKUP(USER_FEEDBACK[[#This Row],[User_ID]],APP_ANALYTICS[],7,FALSE)</f>
        <v>0.47</v>
      </c>
      <c r="M343" s="1">
        <f>VLOOKUP(USER_FEEDBACK[[#This Row],[User_ID]],USER_BEHA[],4,FALSE)</f>
        <v>1334</v>
      </c>
      <c r="N343" s="1">
        <f>VLOOKUP(USER_FEEDBACK[[#This Row],[User_ID]],USER_BEHA[],5,FALSE)</f>
        <v>19</v>
      </c>
      <c r="O343" s="1">
        <f>VLOOKUP(USER_FEEDBACK[[#This Row],[User_ID]],USER_BEHA[],6,FALSE)</f>
        <v>0</v>
      </c>
      <c r="P343" s="1">
        <f>VLOOKUP(USER_FEEDBACK[[#This Row],[User_ID]],USER_BEHA[],7,FALSE)</f>
        <v>81</v>
      </c>
    </row>
    <row r="344" spans="1:16" x14ac:dyDescent="0.2">
      <c r="A344" s="1">
        <v>343</v>
      </c>
      <c r="B344" s="1">
        <v>1021</v>
      </c>
      <c r="C344" s="2">
        <v>44848.064895833333</v>
      </c>
      <c r="D344" s="2" t="str">
        <f>TEXT(USER_FEEDBACK[[#This Row],[Timestamp]],"MMM")</f>
        <v>Oct</v>
      </c>
      <c r="E344" s="2" t="str">
        <f>TEXT(USER_FEEDBACK[[#This Row],[Timestamp]],"YYYY")</f>
        <v>2022</v>
      </c>
      <c r="F344" s="7">
        <v>1</v>
      </c>
      <c r="G344" s="1" t="s">
        <v>5</v>
      </c>
      <c r="H344" s="1" t="s">
        <v>11</v>
      </c>
      <c r="I344" s="1">
        <f>VLOOKUP(USER_FEEDBACK[[#This Row],[User_ID]],APP_ANALYTICS[],4,FALSE)</f>
        <v>10</v>
      </c>
      <c r="J344" s="12">
        <f>VLOOKUP(USER_FEEDBACK[[#This Row],[User_ID]],APP_ANALYTICS[],5,FALSE)</f>
        <v>0.61</v>
      </c>
      <c r="K344" s="1">
        <f>VLOOKUP(USER_FEEDBACK[[#This Row],[User_ID]],APP_ANALYTICS[],6,FALSE)</f>
        <v>0.53</v>
      </c>
      <c r="L344" s="1">
        <f>VLOOKUP(USER_FEEDBACK[[#This Row],[User_ID]],APP_ANALYTICS[],7,FALSE)</f>
        <v>0.52</v>
      </c>
      <c r="M344" s="1">
        <f>VLOOKUP(USER_FEEDBACK[[#This Row],[User_ID]],USER_BEHA[],4,FALSE)</f>
        <v>1142</v>
      </c>
      <c r="N344" s="1">
        <f>VLOOKUP(USER_FEEDBACK[[#This Row],[User_ID]],USER_BEHA[],5,FALSE)</f>
        <v>10</v>
      </c>
      <c r="O344" s="1">
        <f>VLOOKUP(USER_FEEDBACK[[#This Row],[User_ID]],USER_BEHA[],6,FALSE)</f>
        <v>5</v>
      </c>
      <c r="P344" s="1">
        <f>VLOOKUP(USER_FEEDBACK[[#This Row],[User_ID]],USER_BEHA[],7,FALSE)</f>
        <v>14</v>
      </c>
    </row>
    <row r="345" spans="1:16" x14ac:dyDescent="0.2">
      <c r="A345" s="1">
        <v>344</v>
      </c>
      <c r="B345" s="1">
        <v>1224</v>
      </c>
      <c r="C345" s="2">
        <v>44823.535092592596</v>
      </c>
      <c r="D345" s="2" t="str">
        <f>TEXT(USER_FEEDBACK[[#This Row],[Timestamp]],"MMM")</f>
        <v>Sep</v>
      </c>
      <c r="E345" s="2" t="str">
        <f>TEXT(USER_FEEDBACK[[#This Row],[Timestamp]],"YYYY")</f>
        <v>2022</v>
      </c>
      <c r="F345" s="7">
        <v>12</v>
      </c>
      <c r="G345" s="1" t="s">
        <v>5</v>
      </c>
      <c r="H345" s="1" t="s">
        <v>14</v>
      </c>
      <c r="I345" s="1">
        <f>VLOOKUP(USER_FEEDBACK[[#This Row],[User_ID]],APP_ANALYTICS[],4,FALSE)</f>
        <v>3</v>
      </c>
      <c r="J345" s="12">
        <f>VLOOKUP(USER_FEEDBACK[[#This Row],[User_ID]],APP_ANALYTICS[],5,FALSE)</f>
        <v>0.23</v>
      </c>
      <c r="K345" s="1">
        <f>VLOOKUP(USER_FEEDBACK[[#This Row],[User_ID]],APP_ANALYTICS[],6,FALSE)</f>
        <v>0.24</v>
      </c>
      <c r="L345" s="1">
        <f>VLOOKUP(USER_FEEDBACK[[#This Row],[User_ID]],APP_ANALYTICS[],7,FALSE)</f>
        <v>0.38</v>
      </c>
      <c r="M345" s="1">
        <f>VLOOKUP(USER_FEEDBACK[[#This Row],[User_ID]],USER_BEHA[],4,FALSE)</f>
        <v>275</v>
      </c>
      <c r="N345" s="1">
        <f>VLOOKUP(USER_FEEDBACK[[#This Row],[User_ID]],USER_BEHA[],5,FALSE)</f>
        <v>9</v>
      </c>
      <c r="O345" s="1">
        <f>VLOOKUP(USER_FEEDBACK[[#This Row],[User_ID]],USER_BEHA[],6,FALSE)</f>
        <v>3</v>
      </c>
      <c r="P345" s="1">
        <f>VLOOKUP(USER_FEEDBACK[[#This Row],[User_ID]],USER_BEHA[],7,FALSE)</f>
        <v>38</v>
      </c>
    </row>
    <row r="346" spans="1:16" x14ac:dyDescent="0.2">
      <c r="A346" s="1">
        <v>345</v>
      </c>
      <c r="B346" s="1">
        <v>1928</v>
      </c>
      <c r="C346" s="2">
        <v>43955.701006944444</v>
      </c>
      <c r="D346" s="2" t="str">
        <f>TEXT(USER_FEEDBACK[[#This Row],[Timestamp]],"MMM")</f>
        <v>May</v>
      </c>
      <c r="E346" s="2" t="str">
        <f>TEXT(USER_FEEDBACK[[#This Row],[Timestamp]],"YYYY")</f>
        <v>2020</v>
      </c>
      <c r="F346" s="7">
        <v>16</v>
      </c>
      <c r="G346" s="1" t="s">
        <v>9</v>
      </c>
      <c r="H346" s="1" t="s">
        <v>11</v>
      </c>
      <c r="I346" s="1">
        <f>VLOOKUP(USER_FEEDBACK[[#This Row],[User_ID]],APP_ANALYTICS[],4,FALSE)</f>
        <v>3</v>
      </c>
      <c r="J346" s="12">
        <f>VLOOKUP(USER_FEEDBACK[[#This Row],[User_ID]],APP_ANALYTICS[],5,FALSE)</f>
        <v>0.88</v>
      </c>
      <c r="K346" s="1">
        <f>VLOOKUP(USER_FEEDBACK[[#This Row],[User_ID]],APP_ANALYTICS[],6,FALSE)</f>
        <v>0.11</v>
      </c>
      <c r="L346" s="1">
        <f>VLOOKUP(USER_FEEDBACK[[#This Row],[User_ID]],APP_ANALYTICS[],7,FALSE)</f>
        <v>0.1</v>
      </c>
      <c r="M346" s="1">
        <f>VLOOKUP(USER_FEEDBACK[[#This Row],[User_ID]],USER_BEHA[],4,FALSE)</f>
        <v>1565</v>
      </c>
      <c r="N346" s="1">
        <f>VLOOKUP(USER_FEEDBACK[[#This Row],[User_ID]],USER_BEHA[],5,FALSE)</f>
        <v>7</v>
      </c>
      <c r="O346" s="1">
        <f>VLOOKUP(USER_FEEDBACK[[#This Row],[User_ID]],USER_BEHA[],6,FALSE)</f>
        <v>5</v>
      </c>
      <c r="P346" s="1">
        <f>VLOOKUP(USER_FEEDBACK[[#This Row],[User_ID]],USER_BEHA[],7,FALSE)</f>
        <v>3</v>
      </c>
    </row>
    <row r="347" spans="1:16" x14ac:dyDescent="0.2">
      <c r="A347" s="1">
        <v>346</v>
      </c>
      <c r="B347" s="1">
        <v>8645</v>
      </c>
      <c r="C347" s="2">
        <v>43988.319606481484</v>
      </c>
      <c r="D347" s="2" t="str">
        <f>TEXT(USER_FEEDBACK[[#This Row],[Timestamp]],"MMM")</f>
        <v>Jun</v>
      </c>
      <c r="E347" s="2" t="str">
        <f>TEXT(USER_FEEDBACK[[#This Row],[Timestamp]],"YYYY")</f>
        <v>2020</v>
      </c>
      <c r="F347" s="7">
        <v>7</v>
      </c>
      <c r="G347" s="1" t="s">
        <v>5</v>
      </c>
      <c r="H347" s="1" t="s">
        <v>12</v>
      </c>
      <c r="I347" s="1">
        <f>VLOOKUP(USER_FEEDBACK[[#This Row],[User_ID]],APP_ANALYTICS[],4,FALSE)</f>
        <v>9</v>
      </c>
      <c r="J347" s="12">
        <f>VLOOKUP(USER_FEEDBACK[[#This Row],[User_ID]],APP_ANALYTICS[],5,FALSE)</f>
        <v>0.42</v>
      </c>
      <c r="K347" s="1">
        <f>VLOOKUP(USER_FEEDBACK[[#This Row],[User_ID]],APP_ANALYTICS[],6,FALSE)</f>
        <v>0.68</v>
      </c>
      <c r="L347" s="1">
        <f>VLOOKUP(USER_FEEDBACK[[#This Row],[User_ID]],APP_ANALYTICS[],7,FALSE)</f>
        <v>0.02</v>
      </c>
      <c r="M347" s="1">
        <f>VLOOKUP(USER_FEEDBACK[[#This Row],[User_ID]],USER_BEHA[],4,FALSE)</f>
        <v>683</v>
      </c>
      <c r="N347" s="1">
        <f>VLOOKUP(USER_FEEDBACK[[#This Row],[User_ID]],USER_BEHA[],5,FALSE)</f>
        <v>4</v>
      </c>
      <c r="O347" s="1">
        <f>VLOOKUP(USER_FEEDBACK[[#This Row],[User_ID]],USER_BEHA[],6,FALSE)</f>
        <v>1</v>
      </c>
      <c r="P347" s="1">
        <f>VLOOKUP(USER_FEEDBACK[[#This Row],[User_ID]],USER_BEHA[],7,FALSE)</f>
        <v>72</v>
      </c>
    </row>
    <row r="348" spans="1:16" x14ac:dyDescent="0.2">
      <c r="A348" s="1">
        <v>347</v>
      </c>
      <c r="B348" s="1">
        <v>9726</v>
      </c>
      <c r="C348" s="2">
        <v>45034.263761574075</v>
      </c>
      <c r="D348" s="2" t="str">
        <f>TEXT(USER_FEEDBACK[[#This Row],[Timestamp]],"MMM")</f>
        <v>Apr</v>
      </c>
      <c r="E348" s="2" t="str">
        <f>TEXT(USER_FEEDBACK[[#This Row],[Timestamp]],"YYYY")</f>
        <v>2023</v>
      </c>
      <c r="F348" s="7">
        <v>6</v>
      </c>
      <c r="G348" s="1" t="s">
        <v>9</v>
      </c>
      <c r="H348" s="1" t="s">
        <v>16</v>
      </c>
      <c r="I348" s="1">
        <f>VLOOKUP(USER_FEEDBACK[[#This Row],[User_ID]],APP_ANALYTICS[],4,FALSE)</f>
        <v>1</v>
      </c>
      <c r="J348" s="12">
        <f>VLOOKUP(USER_FEEDBACK[[#This Row],[User_ID]],APP_ANALYTICS[],5,FALSE)</f>
        <v>0.98</v>
      </c>
      <c r="K348" s="1">
        <f>VLOOKUP(USER_FEEDBACK[[#This Row],[User_ID]],APP_ANALYTICS[],6,FALSE)</f>
        <v>0.78</v>
      </c>
      <c r="L348" s="1">
        <f>VLOOKUP(USER_FEEDBACK[[#This Row],[User_ID]],APP_ANALYTICS[],7,FALSE)</f>
        <v>0.45</v>
      </c>
      <c r="M348" s="1">
        <f>VLOOKUP(USER_FEEDBACK[[#This Row],[User_ID]],USER_BEHA[],4,FALSE)</f>
        <v>488</v>
      </c>
      <c r="N348" s="1">
        <f>VLOOKUP(USER_FEEDBACK[[#This Row],[User_ID]],USER_BEHA[],5,FALSE)</f>
        <v>16</v>
      </c>
      <c r="O348" s="1">
        <f>VLOOKUP(USER_FEEDBACK[[#This Row],[User_ID]],USER_BEHA[],6,FALSE)</f>
        <v>3</v>
      </c>
      <c r="P348" s="1">
        <f>VLOOKUP(USER_FEEDBACK[[#This Row],[User_ID]],USER_BEHA[],7,FALSE)</f>
        <v>63</v>
      </c>
    </row>
    <row r="349" spans="1:16" x14ac:dyDescent="0.2">
      <c r="A349" s="1">
        <v>348</v>
      </c>
      <c r="B349" s="1">
        <v>6289</v>
      </c>
      <c r="C349" s="2">
        <v>44568.27579861111</v>
      </c>
      <c r="D349" s="2" t="str">
        <f>TEXT(USER_FEEDBACK[[#This Row],[Timestamp]],"MMM")</f>
        <v>Jan</v>
      </c>
      <c r="E349" s="2" t="str">
        <f>TEXT(USER_FEEDBACK[[#This Row],[Timestamp]],"YYYY")</f>
        <v>2022</v>
      </c>
      <c r="F349" s="7">
        <v>6</v>
      </c>
      <c r="G349" s="1" t="s">
        <v>5</v>
      </c>
      <c r="H349" s="1" t="s">
        <v>11</v>
      </c>
      <c r="I349" s="1">
        <f>VLOOKUP(USER_FEEDBACK[[#This Row],[User_ID]],APP_ANALYTICS[],4,FALSE)</f>
        <v>7</v>
      </c>
      <c r="J349" s="12">
        <f>VLOOKUP(USER_FEEDBACK[[#This Row],[User_ID]],APP_ANALYTICS[],5,FALSE)</f>
        <v>0.16</v>
      </c>
      <c r="K349" s="1">
        <f>VLOOKUP(USER_FEEDBACK[[#This Row],[User_ID]],APP_ANALYTICS[],6,FALSE)</f>
        <v>0.49</v>
      </c>
      <c r="L349" s="1">
        <f>VLOOKUP(USER_FEEDBACK[[#This Row],[User_ID]],APP_ANALYTICS[],7,FALSE)</f>
        <v>0.93</v>
      </c>
      <c r="M349" s="1">
        <f>VLOOKUP(USER_FEEDBACK[[#This Row],[User_ID]],USER_BEHA[],4,FALSE)</f>
        <v>983</v>
      </c>
      <c r="N349" s="1">
        <f>VLOOKUP(USER_FEEDBACK[[#This Row],[User_ID]],USER_BEHA[],5,FALSE)</f>
        <v>16</v>
      </c>
      <c r="O349" s="1">
        <f>VLOOKUP(USER_FEEDBACK[[#This Row],[User_ID]],USER_BEHA[],6,FALSE)</f>
        <v>4</v>
      </c>
      <c r="P349" s="1">
        <f>VLOOKUP(USER_FEEDBACK[[#This Row],[User_ID]],USER_BEHA[],7,FALSE)</f>
        <v>11</v>
      </c>
    </row>
    <row r="350" spans="1:16" x14ac:dyDescent="0.2">
      <c r="A350" s="1">
        <v>349</v>
      </c>
      <c r="B350" s="1">
        <v>4725</v>
      </c>
      <c r="C350" s="2">
        <v>44490.020046296297</v>
      </c>
      <c r="D350" s="2" t="str">
        <f>TEXT(USER_FEEDBACK[[#This Row],[Timestamp]],"MMM")</f>
        <v>Oct</v>
      </c>
      <c r="E350" s="2" t="str">
        <f>TEXT(USER_FEEDBACK[[#This Row],[Timestamp]],"YYYY")</f>
        <v>2021</v>
      </c>
      <c r="F350" s="7">
        <v>0</v>
      </c>
      <c r="G350" s="1" t="s">
        <v>9</v>
      </c>
      <c r="H350" s="1" t="s">
        <v>11</v>
      </c>
      <c r="I350" s="1">
        <f>VLOOKUP(USER_FEEDBACK[[#This Row],[User_ID]],APP_ANALYTICS[],4,FALSE)</f>
        <v>9</v>
      </c>
      <c r="J350" s="12">
        <f>VLOOKUP(USER_FEEDBACK[[#This Row],[User_ID]],APP_ANALYTICS[],5,FALSE)</f>
        <v>0.68</v>
      </c>
      <c r="K350" s="1">
        <f>VLOOKUP(USER_FEEDBACK[[#This Row],[User_ID]],APP_ANALYTICS[],6,FALSE)</f>
        <v>0.7</v>
      </c>
      <c r="L350" s="1">
        <f>VLOOKUP(USER_FEEDBACK[[#This Row],[User_ID]],APP_ANALYTICS[],7,FALSE)</f>
        <v>0.28999999999999998</v>
      </c>
      <c r="M350" s="1">
        <f>VLOOKUP(USER_FEEDBACK[[#This Row],[User_ID]],USER_BEHA[],4,FALSE)</f>
        <v>1080</v>
      </c>
      <c r="N350" s="1">
        <f>VLOOKUP(USER_FEEDBACK[[#This Row],[User_ID]],USER_BEHA[],5,FALSE)</f>
        <v>12</v>
      </c>
      <c r="O350" s="1">
        <f>VLOOKUP(USER_FEEDBACK[[#This Row],[User_ID]],USER_BEHA[],6,FALSE)</f>
        <v>5</v>
      </c>
      <c r="P350" s="1">
        <f>VLOOKUP(USER_FEEDBACK[[#This Row],[User_ID]],USER_BEHA[],7,FALSE)</f>
        <v>51</v>
      </c>
    </row>
    <row r="351" spans="1:16" x14ac:dyDescent="0.2">
      <c r="A351" s="1">
        <v>350</v>
      </c>
      <c r="B351" s="1">
        <v>4469</v>
      </c>
      <c r="C351" s="2">
        <v>44336.906597222223</v>
      </c>
      <c r="D351" s="2" t="str">
        <f>TEXT(USER_FEEDBACK[[#This Row],[Timestamp]],"MMM")</f>
        <v>May</v>
      </c>
      <c r="E351" s="2" t="str">
        <f>TEXT(USER_FEEDBACK[[#This Row],[Timestamp]],"YYYY")</f>
        <v>2021</v>
      </c>
      <c r="F351" s="7">
        <v>21</v>
      </c>
      <c r="G351" s="1" t="s">
        <v>9</v>
      </c>
      <c r="H351" s="1" t="s">
        <v>13</v>
      </c>
      <c r="I351" s="1">
        <f>VLOOKUP(USER_FEEDBACK[[#This Row],[User_ID]],APP_ANALYTICS[],4,FALSE)</f>
        <v>8</v>
      </c>
      <c r="J351" s="12">
        <f>VLOOKUP(USER_FEEDBACK[[#This Row],[User_ID]],APP_ANALYTICS[],5,FALSE)</f>
        <v>0.75</v>
      </c>
      <c r="K351" s="1">
        <f>VLOOKUP(USER_FEEDBACK[[#This Row],[User_ID]],APP_ANALYTICS[],6,FALSE)</f>
        <v>0.35</v>
      </c>
      <c r="L351" s="1">
        <f>VLOOKUP(USER_FEEDBACK[[#This Row],[User_ID]],APP_ANALYTICS[],7,FALSE)</f>
        <v>0.44</v>
      </c>
      <c r="M351" s="1">
        <f>VLOOKUP(USER_FEEDBACK[[#This Row],[User_ID]],USER_BEHA[],4,FALSE)</f>
        <v>986</v>
      </c>
      <c r="N351" s="1">
        <f>VLOOKUP(USER_FEEDBACK[[#This Row],[User_ID]],USER_BEHA[],5,FALSE)</f>
        <v>10</v>
      </c>
      <c r="O351" s="1">
        <f>VLOOKUP(USER_FEEDBACK[[#This Row],[User_ID]],USER_BEHA[],6,FALSE)</f>
        <v>0</v>
      </c>
      <c r="P351" s="1">
        <f>VLOOKUP(USER_FEEDBACK[[#This Row],[User_ID]],USER_BEHA[],7,FALSE)</f>
        <v>88</v>
      </c>
    </row>
    <row r="352" spans="1:16" x14ac:dyDescent="0.2">
      <c r="A352" s="1">
        <v>351</v>
      </c>
      <c r="B352" s="1">
        <v>3038</v>
      </c>
      <c r="C352" s="2">
        <v>44425.201828703706</v>
      </c>
      <c r="D352" s="2" t="str">
        <f>TEXT(USER_FEEDBACK[[#This Row],[Timestamp]],"MMM")</f>
        <v>Aug</v>
      </c>
      <c r="E352" s="2" t="str">
        <f>TEXT(USER_FEEDBACK[[#This Row],[Timestamp]],"YYYY")</f>
        <v>2021</v>
      </c>
      <c r="F352" s="7">
        <v>4</v>
      </c>
      <c r="G352" s="1" t="s">
        <v>5</v>
      </c>
      <c r="H352" s="1" t="s">
        <v>10</v>
      </c>
      <c r="I352" s="1">
        <f>VLOOKUP(USER_FEEDBACK[[#This Row],[User_ID]],APP_ANALYTICS[],4,FALSE)</f>
        <v>3</v>
      </c>
      <c r="J352" s="12">
        <f>VLOOKUP(USER_FEEDBACK[[#This Row],[User_ID]],APP_ANALYTICS[],5,FALSE)</f>
        <v>0.39</v>
      </c>
      <c r="K352" s="1">
        <f>VLOOKUP(USER_FEEDBACK[[#This Row],[User_ID]],APP_ANALYTICS[],6,FALSE)</f>
        <v>0.95</v>
      </c>
      <c r="L352" s="1">
        <f>VLOOKUP(USER_FEEDBACK[[#This Row],[User_ID]],APP_ANALYTICS[],7,FALSE)</f>
        <v>0.56000000000000005</v>
      </c>
      <c r="M352" s="1">
        <f>VLOOKUP(USER_FEEDBACK[[#This Row],[User_ID]],USER_BEHA[],4,FALSE)</f>
        <v>642</v>
      </c>
      <c r="N352" s="1">
        <f>VLOOKUP(USER_FEEDBACK[[#This Row],[User_ID]],USER_BEHA[],5,FALSE)</f>
        <v>1</v>
      </c>
      <c r="O352" s="1">
        <f>VLOOKUP(USER_FEEDBACK[[#This Row],[User_ID]],USER_BEHA[],6,FALSE)</f>
        <v>5</v>
      </c>
      <c r="P352" s="1">
        <f>VLOOKUP(USER_FEEDBACK[[#This Row],[User_ID]],USER_BEHA[],7,FALSE)</f>
        <v>55</v>
      </c>
    </row>
    <row r="353" spans="1:16" x14ac:dyDescent="0.2">
      <c r="A353" s="1">
        <v>352</v>
      </c>
      <c r="B353" s="1">
        <v>8347</v>
      </c>
      <c r="C353" s="2">
        <v>45065.925682870373</v>
      </c>
      <c r="D353" s="2" t="str">
        <f>TEXT(USER_FEEDBACK[[#This Row],[Timestamp]],"MMM")</f>
        <v>May</v>
      </c>
      <c r="E353" s="2" t="str">
        <f>TEXT(USER_FEEDBACK[[#This Row],[Timestamp]],"YYYY")</f>
        <v>2023</v>
      </c>
      <c r="F353" s="7">
        <v>22</v>
      </c>
      <c r="G353" s="1" t="s">
        <v>9</v>
      </c>
      <c r="H353" s="1" t="s">
        <v>6</v>
      </c>
      <c r="I353" s="1">
        <f>VLOOKUP(USER_FEEDBACK[[#This Row],[User_ID]],APP_ANALYTICS[],4,FALSE)</f>
        <v>5</v>
      </c>
      <c r="J353" s="12">
        <f>VLOOKUP(USER_FEEDBACK[[#This Row],[User_ID]],APP_ANALYTICS[],5,FALSE)</f>
        <v>0.21</v>
      </c>
      <c r="K353" s="1">
        <f>VLOOKUP(USER_FEEDBACK[[#This Row],[User_ID]],APP_ANALYTICS[],6,FALSE)</f>
        <v>0.35</v>
      </c>
      <c r="L353" s="1">
        <f>VLOOKUP(USER_FEEDBACK[[#This Row],[User_ID]],APP_ANALYTICS[],7,FALSE)</f>
        <v>0.96</v>
      </c>
      <c r="M353" s="1">
        <f>VLOOKUP(USER_FEEDBACK[[#This Row],[User_ID]],USER_BEHA[],4,FALSE)</f>
        <v>1239</v>
      </c>
      <c r="N353" s="1">
        <f>VLOOKUP(USER_FEEDBACK[[#This Row],[User_ID]],USER_BEHA[],5,FALSE)</f>
        <v>5</v>
      </c>
      <c r="O353" s="1">
        <f>VLOOKUP(USER_FEEDBACK[[#This Row],[User_ID]],USER_BEHA[],6,FALSE)</f>
        <v>1</v>
      </c>
      <c r="P353" s="1">
        <f>VLOOKUP(USER_FEEDBACK[[#This Row],[User_ID]],USER_BEHA[],7,FALSE)</f>
        <v>52</v>
      </c>
    </row>
    <row r="354" spans="1:16" x14ac:dyDescent="0.2">
      <c r="A354" s="1">
        <v>353</v>
      </c>
      <c r="B354" s="1">
        <v>9358</v>
      </c>
      <c r="C354" s="2">
        <v>44011.469895833332</v>
      </c>
      <c r="D354" s="2" t="str">
        <f>TEXT(USER_FEEDBACK[[#This Row],[Timestamp]],"MMM")</f>
        <v>Jun</v>
      </c>
      <c r="E354" s="2" t="str">
        <f>TEXT(USER_FEEDBACK[[#This Row],[Timestamp]],"YYYY")</f>
        <v>2020</v>
      </c>
      <c r="F354" s="7">
        <v>11</v>
      </c>
      <c r="G354" s="1" t="s">
        <v>5</v>
      </c>
      <c r="H354" s="1" t="s">
        <v>14</v>
      </c>
      <c r="I354" s="1">
        <f>VLOOKUP(USER_FEEDBACK[[#This Row],[User_ID]],APP_ANALYTICS[],4,FALSE)</f>
        <v>2</v>
      </c>
      <c r="J354" s="12">
        <f>VLOOKUP(USER_FEEDBACK[[#This Row],[User_ID]],APP_ANALYTICS[],5,FALSE)</f>
        <v>0.28999999999999998</v>
      </c>
      <c r="K354" s="1">
        <f>VLOOKUP(USER_FEEDBACK[[#This Row],[User_ID]],APP_ANALYTICS[],6,FALSE)</f>
        <v>0.91</v>
      </c>
      <c r="L354" s="1">
        <f>VLOOKUP(USER_FEEDBACK[[#This Row],[User_ID]],APP_ANALYTICS[],7,FALSE)</f>
        <v>0.89</v>
      </c>
      <c r="M354" s="1">
        <f>VLOOKUP(USER_FEEDBACK[[#This Row],[User_ID]],USER_BEHA[],4,FALSE)</f>
        <v>925</v>
      </c>
      <c r="N354" s="1">
        <f>VLOOKUP(USER_FEEDBACK[[#This Row],[User_ID]],USER_BEHA[],5,FALSE)</f>
        <v>12</v>
      </c>
      <c r="O354" s="1">
        <f>VLOOKUP(USER_FEEDBACK[[#This Row],[User_ID]],USER_BEHA[],6,FALSE)</f>
        <v>0</v>
      </c>
      <c r="P354" s="1">
        <f>VLOOKUP(USER_FEEDBACK[[#This Row],[User_ID]],USER_BEHA[],7,FALSE)</f>
        <v>22</v>
      </c>
    </row>
    <row r="355" spans="1:16" x14ac:dyDescent="0.2">
      <c r="A355" s="1">
        <v>354</v>
      </c>
      <c r="B355" s="1">
        <v>1381</v>
      </c>
      <c r="C355" s="2">
        <v>44703.902962962966</v>
      </c>
      <c r="D355" s="2" t="str">
        <f>TEXT(USER_FEEDBACK[[#This Row],[Timestamp]],"MMM")</f>
        <v>May</v>
      </c>
      <c r="E355" s="2" t="str">
        <f>TEXT(USER_FEEDBACK[[#This Row],[Timestamp]],"YYYY")</f>
        <v>2022</v>
      </c>
      <c r="F355" s="7">
        <v>21</v>
      </c>
      <c r="G355" s="1" t="s">
        <v>9</v>
      </c>
      <c r="H355" s="1" t="s">
        <v>11</v>
      </c>
      <c r="I355" s="1">
        <f>VLOOKUP(USER_FEEDBACK[[#This Row],[User_ID]],APP_ANALYTICS[],4,FALSE)</f>
        <v>6</v>
      </c>
      <c r="J355" s="12">
        <f>VLOOKUP(USER_FEEDBACK[[#This Row],[User_ID]],APP_ANALYTICS[],5,FALSE)</f>
        <v>0.86</v>
      </c>
      <c r="K355" s="1">
        <f>VLOOKUP(USER_FEEDBACK[[#This Row],[User_ID]],APP_ANALYTICS[],6,FALSE)</f>
        <v>0.55000000000000004</v>
      </c>
      <c r="L355" s="1">
        <f>VLOOKUP(USER_FEEDBACK[[#This Row],[User_ID]],APP_ANALYTICS[],7,FALSE)</f>
        <v>0.14000000000000001</v>
      </c>
      <c r="M355" s="1">
        <f>VLOOKUP(USER_FEEDBACK[[#This Row],[User_ID]],USER_BEHA[],4,FALSE)</f>
        <v>1785</v>
      </c>
      <c r="N355" s="1">
        <f>VLOOKUP(USER_FEEDBACK[[#This Row],[User_ID]],USER_BEHA[],5,FALSE)</f>
        <v>1</v>
      </c>
      <c r="O355" s="1">
        <f>VLOOKUP(USER_FEEDBACK[[#This Row],[User_ID]],USER_BEHA[],6,FALSE)</f>
        <v>3</v>
      </c>
      <c r="P355" s="1">
        <f>VLOOKUP(USER_FEEDBACK[[#This Row],[User_ID]],USER_BEHA[],7,FALSE)</f>
        <v>10</v>
      </c>
    </row>
    <row r="356" spans="1:16" x14ac:dyDescent="0.2">
      <c r="A356" s="1">
        <v>355</v>
      </c>
      <c r="B356" s="1">
        <v>8054</v>
      </c>
      <c r="C356" s="2">
        <v>44102.868796296294</v>
      </c>
      <c r="D356" s="2" t="str">
        <f>TEXT(USER_FEEDBACK[[#This Row],[Timestamp]],"MMM")</f>
        <v>Sep</v>
      </c>
      <c r="E356" s="2" t="str">
        <f>TEXT(USER_FEEDBACK[[#This Row],[Timestamp]],"YYYY")</f>
        <v>2020</v>
      </c>
      <c r="F356" s="7">
        <v>20</v>
      </c>
      <c r="G356" s="1" t="s">
        <v>5</v>
      </c>
      <c r="H356" s="1" t="s">
        <v>13</v>
      </c>
      <c r="I356" s="1">
        <f>VLOOKUP(USER_FEEDBACK[[#This Row],[User_ID]],APP_ANALYTICS[],4,FALSE)</f>
        <v>10</v>
      </c>
      <c r="J356" s="12">
        <f>VLOOKUP(USER_FEEDBACK[[#This Row],[User_ID]],APP_ANALYTICS[],5,FALSE)</f>
        <v>0.88</v>
      </c>
      <c r="K356" s="1">
        <f>VLOOKUP(USER_FEEDBACK[[#This Row],[User_ID]],APP_ANALYTICS[],6,FALSE)</f>
        <v>7.0000000000000007E-2</v>
      </c>
      <c r="L356" s="1">
        <f>VLOOKUP(USER_FEEDBACK[[#This Row],[User_ID]],APP_ANALYTICS[],7,FALSE)</f>
        <v>0.03</v>
      </c>
      <c r="M356" s="1">
        <f>VLOOKUP(USER_FEEDBACK[[#This Row],[User_ID]],USER_BEHA[],4,FALSE)</f>
        <v>1204</v>
      </c>
      <c r="N356" s="1">
        <f>VLOOKUP(USER_FEEDBACK[[#This Row],[User_ID]],USER_BEHA[],5,FALSE)</f>
        <v>1</v>
      </c>
      <c r="O356" s="1">
        <f>VLOOKUP(USER_FEEDBACK[[#This Row],[User_ID]],USER_BEHA[],6,FALSE)</f>
        <v>5</v>
      </c>
      <c r="P356" s="1">
        <f>VLOOKUP(USER_FEEDBACK[[#This Row],[User_ID]],USER_BEHA[],7,FALSE)</f>
        <v>71</v>
      </c>
    </row>
    <row r="357" spans="1:16" x14ac:dyDescent="0.2">
      <c r="A357" s="1">
        <v>356</v>
      </c>
      <c r="B357" s="1">
        <v>6334</v>
      </c>
      <c r="C357" s="2">
        <v>44212.263645833336</v>
      </c>
      <c r="D357" s="2" t="str">
        <f>TEXT(USER_FEEDBACK[[#This Row],[Timestamp]],"MMM")</f>
        <v>Jan</v>
      </c>
      <c r="E357" s="2" t="str">
        <f>TEXT(USER_FEEDBACK[[#This Row],[Timestamp]],"YYYY")</f>
        <v>2021</v>
      </c>
      <c r="F357" s="7">
        <v>6</v>
      </c>
      <c r="G357" s="1" t="s">
        <v>9</v>
      </c>
      <c r="H357" s="1" t="s">
        <v>12</v>
      </c>
      <c r="I357" s="1">
        <f>VLOOKUP(USER_FEEDBACK[[#This Row],[User_ID]],APP_ANALYTICS[],4,FALSE)</f>
        <v>7</v>
      </c>
      <c r="J357" s="12">
        <f>VLOOKUP(USER_FEEDBACK[[#This Row],[User_ID]],APP_ANALYTICS[],5,FALSE)</f>
        <v>0.92</v>
      </c>
      <c r="K357" s="1">
        <f>VLOOKUP(USER_FEEDBACK[[#This Row],[User_ID]],APP_ANALYTICS[],6,FALSE)</f>
        <v>0.74</v>
      </c>
      <c r="L357" s="1">
        <f>VLOOKUP(USER_FEEDBACK[[#This Row],[User_ID]],APP_ANALYTICS[],7,FALSE)</f>
        <v>0.17</v>
      </c>
      <c r="M357" s="1">
        <f>VLOOKUP(USER_FEEDBACK[[#This Row],[User_ID]],USER_BEHA[],4,FALSE)</f>
        <v>999</v>
      </c>
      <c r="N357" s="1">
        <f>VLOOKUP(USER_FEEDBACK[[#This Row],[User_ID]],USER_BEHA[],5,FALSE)</f>
        <v>3</v>
      </c>
      <c r="O357" s="1">
        <f>VLOOKUP(USER_FEEDBACK[[#This Row],[User_ID]],USER_BEHA[],6,FALSE)</f>
        <v>1</v>
      </c>
      <c r="P357" s="1">
        <f>VLOOKUP(USER_FEEDBACK[[#This Row],[User_ID]],USER_BEHA[],7,FALSE)</f>
        <v>92</v>
      </c>
    </row>
    <row r="358" spans="1:16" x14ac:dyDescent="0.2">
      <c r="A358" s="1">
        <v>357</v>
      </c>
      <c r="B358" s="1">
        <v>9803</v>
      </c>
      <c r="C358" s="2">
        <v>44689.506979166668</v>
      </c>
      <c r="D358" s="2" t="str">
        <f>TEXT(USER_FEEDBACK[[#This Row],[Timestamp]],"MMM")</f>
        <v>May</v>
      </c>
      <c r="E358" s="2" t="str">
        <f>TEXT(USER_FEEDBACK[[#This Row],[Timestamp]],"YYYY")</f>
        <v>2022</v>
      </c>
      <c r="F358" s="7">
        <v>12</v>
      </c>
      <c r="G358" s="1" t="s">
        <v>7</v>
      </c>
      <c r="H358" s="1" t="s">
        <v>15</v>
      </c>
      <c r="I358" s="1">
        <f>VLOOKUP(USER_FEEDBACK[[#This Row],[User_ID]],APP_ANALYTICS[],4,FALSE)</f>
        <v>6</v>
      </c>
      <c r="J358" s="12">
        <f>VLOOKUP(USER_FEEDBACK[[#This Row],[User_ID]],APP_ANALYTICS[],5,FALSE)</f>
        <v>0.85</v>
      </c>
      <c r="K358" s="1">
        <f>VLOOKUP(USER_FEEDBACK[[#This Row],[User_ID]],APP_ANALYTICS[],6,FALSE)</f>
        <v>0.31</v>
      </c>
      <c r="L358" s="1">
        <f>VLOOKUP(USER_FEEDBACK[[#This Row],[User_ID]],APP_ANALYTICS[],7,FALSE)</f>
        <v>0</v>
      </c>
      <c r="M358" s="1">
        <f>VLOOKUP(USER_FEEDBACK[[#This Row],[User_ID]],USER_BEHA[],4,FALSE)</f>
        <v>479</v>
      </c>
      <c r="N358" s="1">
        <f>VLOOKUP(USER_FEEDBACK[[#This Row],[User_ID]],USER_BEHA[],5,FALSE)</f>
        <v>17</v>
      </c>
      <c r="O358" s="1">
        <f>VLOOKUP(USER_FEEDBACK[[#This Row],[User_ID]],USER_BEHA[],6,FALSE)</f>
        <v>1</v>
      </c>
      <c r="P358" s="1">
        <f>VLOOKUP(USER_FEEDBACK[[#This Row],[User_ID]],USER_BEHA[],7,FALSE)</f>
        <v>36</v>
      </c>
    </row>
    <row r="359" spans="1:16" x14ac:dyDescent="0.2">
      <c r="A359" s="1">
        <v>358</v>
      </c>
      <c r="B359" s="1">
        <v>4852</v>
      </c>
      <c r="C359" s="2">
        <v>44312.836909722224</v>
      </c>
      <c r="D359" s="2" t="str">
        <f>TEXT(USER_FEEDBACK[[#This Row],[Timestamp]],"MMM")</f>
        <v>Apr</v>
      </c>
      <c r="E359" s="2" t="str">
        <f>TEXT(USER_FEEDBACK[[#This Row],[Timestamp]],"YYYY")</f>
        <v>2021</v>
      </c>
      <c r="F359" s="7">
        <v>20</v>
      </c>
      <c r="G359" s="1" t="s">
        <v>9</v>
      </c>
      <c r="H359" s="1" t="s">
        <v>12</v>
      </c>
      <c r="I359" s="1">
        <f>VLOOKUP(USER_FEEDBACK[[#This Row],[User_ID]],APP_ANALYTICS[],4,FALSE)</f>
        <v>4</v>
      </c>
      <c r="J359" s="12">
        <f>VLOOKUP(USER_FEEDBACK[[#This Row],[User_ID]],APP_ANALYTICS[],5,FALSE)</f>
        <v>0.75</v>
      </c>
      <c r="K359" s="1">
        <f>VLOOKUP(USER_FEEDBACK[[#This Row],[User_ID]],APP_ANALYTICS[],6,FALSE)</f>
        <v>0.54</v>
      </c>
      <c r="L359" s="1">
        <f>VLOOKUP(USER_FEEDBACK[[#This Row],[User_ID]],APP_ANALYTICS[],7,FALSE)</f>
        <v>0.14000000000000001</v>
      </c>
      <c r="M359" s="1">
        <f>VLOOKUP(USER_FEEDBACK[[#This Row],[User_ID]],USER_BEHA[],4,FALSE)</f>
        <v>292</v>
      </c>
      <c r="N359" s="1">
        <f>VLOOKUP(USER_FEEDBACK[[#This Row],[User_ID]],USER_BEHA[],5,FALSE)</f>
        <v>6</v>
      </c>
      <c r="O359" s="1">
        <f>VLOOKUP(USER_FEEDBACK[[#This Row],[User_ID]],USER_BEHA[],6,FALSE)</f>
        <v>4</v>
      </c>
      <c r="P359" s="1">
        <f>VLOOKUP(USER_FEEDBACK[[#This Row],[User_ID]],USER_BEHA[],7,FALSE)</f>
        <v>74</v>
      </c>
    </row>
    <row r="360" spans="1:16" x14ac:dyDescent="0.2">
      <c r="A360" s="1">
        <v>359</v>
      </c>
      <c r="B360" s="1">
        <v>9351</v>
      </c>
      <c r="C360" s="2">
        <v>44894.844687500001</v>
      </c>
      <c r="D360" s="2" t="str">
        <f>TEXT(USER_FEEDBACK[[#This Row],[Timestamp]],"MMM")</f>
        <v>Nov</v>
      </c>
      <c r="E360" s="2" t="str">
        <f>TEXT(USER_FEEDBACK[[#This Row],[Timestamp]],"YYYY")</f>
        <v>2022</v>
      </c>
      <c r="F360" s="7">
        <v>20</v>
      </c>
      <c r="G360" s="1" t="s">
        <v>7</v>
      </c>
      <c r="H360" s="1" t="s">
        <v>15</v>
      </c>
      <c r="I360" s="1">
        <f>VLOOKUP(USER_FEEDBACK[[#This Row],[User_ID]],APP_ANALYTICS[],4,FALSE)</f>
        <v>3</v>
      </c>
      <c r="J360" s="12">
        <f>VLOOKUP(USER_FEEDBACK[[#This Row],[User_ID]],APP_ANALYTICS[],5,FALSE)</f>
        <v>0.97</v>
      </c>
      <c r="K360" s="1">
        <f>VLOOKUP(USER_FEEDBACK[[#This Row],[User_ID]],APP_ANALYTICS[],6,FALSE)</f>
        <v>0.99</v>
      </c>
      <c r="L360" s="1">
        <f>VLOOKUP(USER_FEEDBACK[[#This Row],[User_ID]],APP_ANALYTICS[],7,FALSE)</f>
        <v>0.64</v>
      </c>
      <c r="M360" s="1">
        <f>VLOOKUP(USER_FEEDBACK[[#This Row],[User_ID]],USER_BEHA[],4,FALSE)</f>
        <v>59</v>
      </c>
      <c r="N360" s="1">
        <f>VLOOKUP(USER_FEEDBACK[[#This Row],[User_ID]],USER_BEHA[],5,FALSE)</f>
        <v>1</v>
      </c>
      <c r="O360" s="1">
        <f>VLOOKUP(USER_FEEDBACK[[#This Row],[User_ID]],USER_BEHA[],6,FALSE)</f>
        <v>2</v>
      </c>
      <c r="P360" s="1">
        <f>VLOOKUP(USER_FEEDBACK[[#This Row],[User_ID]],USER_BEHA[],7,FALSE)</f>
        <v>38</v>
      </c>
    </row>
    <row r="361" spans="1:16" x14ac:dyDescent="0.2">
      <c r="A361" s="1">
        <v>360</v>
      </c>
      <c r="B361" s="1">
        <v>7298</v>
      </c>
      <c r="C361" s="2">
        <v>44182.44390046296</v>
      </c>
      <c r="D361" s="2" t="str">
        <f>TEXT(USER_FEEDBACK[[#This Row],[Timestamp]],"MMM")</f>
        <v>Dec</v>
      </c>
      <c r="E361" s="2" t="str">
        <f>TEXT(USER_FEEDBACK[[#This Row],[Timestamp]],"YYYY")</f>
        <v>2020</v>
      </c>
      <c r="F361" s="7">
        <v>10</v>
      </c>
      <c r="G361" s="1" t="s">
        <v>9</v>
      </c>
      <c r="H361" s="1" t="s">
        <v>10</v>
      </c>
      <c r="I361" s="1">
        <f>VLOOKUP(USER_FEEDBACK[[#This Row],[User_ID]],APP_ANALYTICS[],4,FALSE)</f>
        <v>3</v>
      </c>
      <c r="J361" s="12">
        <f>VLOOKUP(USER_FEEDBACK[[#This Row],[User_ID]],APP_ANALYTICS[],5,FALSE)</f>
        <v>0.04</v>
      </c>
      <c r="K361" s="1">
        <f>VLOOKUP(USER_FEEDBACK[[#This Row],[User_ID]],APP_ANALYTICS[],6,FALSE)</f>
        <v>0.05</v>
      </c>
      <c r="L361" s="1">
        <f>VLOOKUP(USER_FEEDBACK[[#This Row],[User_ID]],APP_ANALYTICS[],7,FALSE)</f>
        <v>0.32</v>
      </c>
      <c r="M361" s="1">
        <f>VLOOKUP(USER_FEEDBACK[[#This Row],[User_ID]],USER_BEHA[],4,FALSE)</f>
        <v>1681</v>
      </c>
      <c r="N361" s="1">
        <f>VLOOKUP(USER_FEEDBACK[[#This Row],[User_ID]],USER_BEHA[],5,FALSE)</f>
        <v>12</v>
      </c>
      <c r="O361" s="1">
        <f>VLOOKUP(USER_FEEDBACK[[#This Row],[User_ID]],USER_BEHA[],6,FALSE)</f>
        <v>4</v>
      </c>
      <c r="P361" s="1">
        <f>VLOOKUP(USER_FEEDBACK[[#This Row],[User_ID]],USER_BEHA[],7,FALSE)</f>
        <v>65</v>
      </c>
    </row>
    <row r="362" spans="1:16" x14ac:dyDescent="0.2">
      <c r="A362" s="1">
        <v>361</v>
      </c>
      <c r="B362" s="1">
        <v>5912</v>
      </c>
      <c r="C362" s="2">
        <v>43940.971099537041</v>
      </c>
      <c r="D362" s="2" t="str">
        <f>TEXT(USER_FEEDBACK[[#This Row],[Timestamp]],"MMM")</f>
        <v>Apr</v>
      </c>
      <c r="E362" s="2" t="str">
        <f>TEXT(USER_FEEDBACK[[#This Row],[Timestamp]],"YYYY")</f>
        <v>2020</v>
      </c>
      <c r="F362" s="7">
        <v>23</v>
      </c>
      <c r="G362" s="1" t="s">
        <v>9</v>
      </c>
      <c r="H362" s="1" t="s">
        <v>17</v>
      </c>
      <c r="I362" s="1">
        <f>VLOOKUP(USER_FEEDBACK[[#This Row],[User_ID]],APP_ANALYTICS[],4,FALSE)</f>
        <v>9</v>
      </c>
      <c r="J362" s="12">
        <f>VLOOKUP(USER_FEEDBACK[[#This Row],[User_ID]],APP_ANALYTICS[],5,FALSE)</f>
        <v>0.34</v>
      </c>
      <c r="K362" s="1">
        <f>VLOOKUP(USER_FEEDBACK[[#This Row],[User_ID]],APP_ANALYTICS[],6,FALSE)</f>
        <v>0.83</v>
      </c>
      <c r="L362" s="1">
        <f>VLOOKUP(USER_FEEDBACK[[#This Row],[User_ID]],APP_ANALYTICS[],7,FALSE)</f>
        <v>0.56999999999999995</v>
      </c>
      <c r="M362" s="1">
        <f>VLOOKUP(USER_FEEDBACK[[#This Row],[User_ID]],USER_BEHA[],4,FALSE)</f>
        <v>1452</v>
      </c>
      <c r="N362" s="1">
        <f>VLOOKUP(USER_FEEDBACK[[#This Row],[User_ID]],USER_BEHA[],5,FALSE)</f>
        <v>4</v>
      </c>
      <c r="O362" s="1">
        <f>VLOOKUP(USER_FEEDBACK[[#This Row],[User_ID]],USER_BEHA[],6,FALSE)</f>
        <v>3</v>
      </c>
      <c r="P362" s="1">
        <f>VLOOKUP(USER_FEEDBACK[[#This Row],[User_ID]],USER_BEHA[],7,FALSE)</f>
        <v>85</v>
      </c>
    </row>
    <row r="363" spans="1:16" x14ac:dyDescent="0.2">
      <c r="A363" s="1">
        <v>362</v>
      </c>
      <c r="B363" s="1">
        <v>6827</v>
      </c>
      <c r="C363" s="2">
        <v>44461.244155092594</v>
      </c>
      <c r="D363" s="2" t="str">
        <f>TEXT(USER_FEEDBACK[[#This Row],[Timestamp]],"MMM")</f>
        <v>Sep</v>
      </c>
      <c r="E363" s="2" t="str">
        <f>TEXT(USER_FEEDBACK[[#This Row],[Timestamp]],"YYYY")</f>
        <v>2021</v>
      </c>
      <c r="F363" s="7">
        <v>5</v>
      </c>
      <c r="G363" s="1" t="s">
        <v>7</v>
      </c>
      <c r="H363" s="1" t="s">
        <v>8</v>
      </c>
      <c r="I363" s="1">
        <f>VLOOKUP(USER_FEEDBACK[[#This Row],[User_ID]],APP_ANALYTICS[],4,FALSE)</f>
        <v>4</v>
      </c>
      <c r="J363" s="12">
        <f>VLOOKUP(USER_FEEDBACK[[#This Row],[User_ID]],APP_ANALYTICS[],5,FALSE)</f>
        <v>0.27</v>
      </c>
      <c r="K363" s="1">
        <f>VLOOKUP(USER_FEEDBACK[[#This Row],[User_ID]],APP_ANALYTICS[],6,FALSE)</f>
        <v>7.0000000000000007E-2</v>
      </c>
      <c r="L363" s="1">
        <f>VLOOKUP(USER_FEEDBACK[[#This Row],[User_ID]],APP_ANALYTICS[],7,FALSE)</f>
        <v>0.76</v>
      </c>
      <c r="M363" s="1">
        <f>VLOOKUP(USER_FEEDBACK[[#This Row],[User_ID]],USER_BEHA[],4,FALSE)</f>
        <v>1759</v>
      </c>
      <c r="N363" s="1">
        <f>VLOOKUP(USER_FEEDBACK[[#This Row],[User_ID]],USER_BEHA[],5,FALSE)</f>
        <v>11</v>
      </c>
      <c r="O363" s="1">
        <f>VLOOKUP(USER_FEEDBACK[[#This Row],[User_ID]],USER_BEHA[],6,FALSE)</f>
        <v>0</v>
      </c>
      <c r="P363" s="1">
        <f>VLOOKUP(USER_FEEDBACK[[#This Row],[User_ID]],USER_BEHA[],7,FALSE)</f>
        <v>33</v>
      </c>
    </row>
    <row r="364" spans="1:16" x14ac:dyDescent="0.2">
      <c r="A364" s="1">
        <v>363</v>
      </c>
      <c r="B364" s="1">
        <v>1610</v>
      </c>
      <c r="C364" s="2">
        <v>43975.20239583333</v>
      </c>
      <c r="D364" s="2" t="str">
        <f>TEXT(USER_FEEDBACK[[#This Row],[Timestamp]],"MMM")</f>
        <v>May</v>
      </c>
      <c r="E364" s="2" t="str">
        <f>TEXT(USER_FEEDBACK[[#This Row],[Timestamp]],"YYYY")</f>
        <v>2020</v>
      </c>
      <c r="F364" s="7">
        <v>4</v>
      </c>
      <c r="G364" s="1" t="s">
        <v>5</v>
      </c>
      <c r="H364" s="1" t="s">
        <v>15</v>
      </c>
      <c r="I364" s="1">
        <f>VLOOKUP(USER_FEEDBACK[[#This Row],[User_ID]],APP_ANALYTICS[],4,FALSE)</f>
        <v>3</v>
      </c>
      <c r="J364" s="12">
        <f>VLOOKUP(USER_FEEDBACK[[#This Row],[User_ID]],APP_ANALYTICS[],5,FALSE)</f>
        <v>0.14000000000000001</v>
      </c>
      <c r="K364" s="1">
        <f>VLOOKUP(USER_FEEDBACK[[#This Row],[User_ID]],APP_ANALYTICS[],6,FALSE)</f>
        <v>0.31</v>
      </c>
      <c r="L364" s="1">
        <f>VLOOKUP(USER_FEEDBACK[[#This Row],[User_ID]],APP_ANALYTICS[],7,FALSE)</f>
        <v>0.42</v>
      </c>
      <c r="M364" s="1">
        <f>VLOOKUP(USER_FEEDBACK[[#This Row],[User_ID]],USER_BEHA[],4,FALSE)</f>
        <v>426</v>
      </c>
      <c r="N364" s="1">
        <f>VLOOKUP(USER_FEEDBACK[[#This Row],[User_ID]],USER_BEHA[],5,FALSE)</f>
        <v>18</v>
      </c>
      <c r="O364" s="1">
        <f>VLOOKUP(USER_FEEDBACK[[#This Row],[User_ID]],USER_BEHA[],6,FALSE)</f>
        <v>4</v>
      </c>
      <c r="P364" s="1">
        <f>VLOOKUP(USER_FEEDBACK[[#This Row],[User_ID]],USER_BEHA[],7,FALSE)</f>
        <v>42</v>
      </c>
    </row>
    <row r="365" spans="1:16" x14ac:dyDescent="0.2">
      <c r="A365" s="1">
        <v>364</v>
      </c>
      <c r="B365" s="1">
        <v>8013</v>
      </c>
      <c r="C365" s="2">
        <v>44582.133437500001</v>
      </c>
      <c r="D365" s="2" t="str">
        <f>TEXT(USER_FEEDBACK[[#This Row],[Timestamp]],"MMM")</f>
        <v>Jan</v>
      </c>
      <c r="E365" s="2" t="str">
        <f>TEXT(USER_FEEDBACK[[#This Row],[Timestamp]],"YYYY")</f>
        <v>2022</v>
      </c>
      <c r="F365" s="7">
        <v>3</v>
      </c>
      <c r="G365" s="1" t="s">
        <v>5</v>
      </c>
      <c r="H365" s="1" t="s">
        <v>17</v>
      </c>
      <c r="I365" s="1">
        <f>VLOOKUP(USER_FEEDBACK[[#This Row],[User_ID]],APP_ANALYTICS[],4,FALSE)</f>
        <v>6</v>
      </c>
      <c r="J365" s="12">
        <f>VLOOKUP(USER_FEEDBACK[[#This Row],[User_ID]],APP_ANALYTICS[],5,FALSE)</f>
        <v>0.21</v>
      </c>
      <c r="K365" s="1">
        <f>VLOOKUP(USER_FEEDBACK[[#This Row],[User_ID]],APP_ANALYTICS[],6,FALSE)</f>
        <v>0.71</v>
      </c>
      <c r="L365" s="1">
        <f>VLOOKUP(USER_FEEDBACK[[#This Row],[User_ID]],APP_ANALYTICS[],7,FALSE)</f>
        <v>0.25</v>
      </c>
      <c r="M365" s="1">
        <f>VLOOKUP(USER_FEEDBACK[[#This Row],[User_ID]],USER_BEHA[],4,FALSE)</f>
        <v>1050</v>
      </c>
      <c r="N365" s="1">
        <f>VLOOKUP(USER_FEEDBACK[[#This Row],[User_ID]],USER_BEHA[],5,FALSE)</f>
        <v>6</v>
      </c>
      <c r="O365" s="1">
        <f>VLOOKUP(USER_FEEDBACK[[#This Row],[User_ID]],USER_BEHA[],6,FALSE)</f>
        <v>3</v>
      </c>
      <c r="P365" s="1">
        <f>VLOOKUP(USER_FEEDBACK[[#This Row],[User_ID]],USER_BEHA[],7,FALSE)</f>
        <v>34</v>
      </c>
    </row>
    <row r="366" spans="1:16" x14ac:dyDescent="0.2">
      <c r="A366" s="1">
        <v>365</v>
      </c>
      <c r="B366" s="1">
        <v>5465</v>
      </c>
      <c r="C366" s="2">
        <v>44524.743125000001</v>
      </c>
      <c r="D366" s="2" t="str">
        <f>TEXT(USER_FEEDBACK[[#This Row],[Timestamp]],"MMM")</f>
        <v>Nov</v>
      </c>
      <c r="E366" s="2" t="str">
        <f>TEXT(USER_FEEDBACK[[#This Row],[Timestamp]],"YYYY")</f>
        <v>2021</v>
      </c>
      <c r="F366" s="7">
        <v>17</v>
      </c>
      <c r="G366" s="1" t="s">
        <v>9</v>
      </c>
      <c r="H366" s="1" t="s">
        <v>14</v>
      </c>
      <c r="I366" s="1">
        <f>VLOOKUP(USER_FEEDBACK[[#This Row],[User_ID]],APP_ANALYTICS[],4,FALSE)</f>
        <v>6</v>
      </c>
      <c r="J366" s="12">
        <f>VLOOKUP(USER_FEEDBACK[[#This Row],[User_ID]],APP_ANALYTICS[],5,FALSE)</f>
        <v>1</v>
      </c>
      <c r="K366" s="1">
        <f>VLOOKUP(USER_FEEDBACK[[#This Row],[User_ID]],APP_ANALYTICS[],6,FALSE)</f>
        <v>0.39</v>
      </c>
      <c r="L366" s="1">
        <f>VLOOKUP(USER_FEEDBACK[[#This Row],[User_ID]],APP_ANALYTICS[],7,FALSE)</f>
        <v>0.93</v>
      </c>
      <c r="M366" s="1">
        <f>VLOOKUP(USER_FEEDBACK[[#This Row],[User_ID]],USER_BEHA[],4,FALSE)</f>
        <v>527</v>
      </c>
      <c r="N366" s="1">
        <f>VLOOKUP(USER_FEEDBACK[[#This Row],[User_ID]],USER_BEHA[],5,FALSE)</f>
        <v>17</v>
      </c>
      <c r="O366" s="1">
        <f>VLOOKUP(USER_FEEDBACK[[#This Row],[User_ID]],USER_BEHA[],6,FALSE)</f>
        <v>3</v>
      </c>
      <c r="P366" s="1">
        <f>VLOOKUP(USER_FEEDBACK[[#This Row],[User_ID]],USER_BEHA[],7,FALSE)</f>
        <v>54</v>
      </c>
    </row>
    <row r="367" spans="1:16" x14ac:dyDescent="0.2">
      <c r="A367" s="1">
        <v>366</v>
      </c>
      <c r="B367" s="1">
        <v>6665</v>
      </c>
      <c r="C367" s="2">
        <v>44852.354351851849</v>
      </c>
      <c r="D367" s="2" t="str">
        <f>TEXT(USER_FEEDBACK[[#This Row],[Timestamp]],"MMM")</f>
        <v>Oct</v>
      </c>
      <c r="E367" s="2" t="str">
        <f>TEXT(USER_FEEDBACK[[#This Row],[Timestamp]],"YYYY")</f>
        <v>2022</v>
      </c>
      <c r="F367" s="7">
        <v>8</v>
      </c>
      <c r="G367" s="1" t="s">
        <v>7</v>
      </c>
      <c r="H367" s="1" t="s">
        <v>10</v>
      </c>
      <c r="I367" s="1">
        <f>VLOOKUP(USER_FEEDBACK[[#This Row],[User_ID]],APP_ANALYTICS[],4,FALSE)</f>
        <v>9</v>
      </c>
      <c r="J367" s="12">
        <f>VLOOKUP(USER_FEEDBACK[[#This Row],[User_ID]],APP_ANALYTICS[],5,FALSE)</f>
        <v>0.19</v>
      </c>
      <c r="K367" s="1">
        <f>VLOOKUP(USER_FEEDBACK[[#This Row],[User_ID]],APP_ANALYTICS[],6,FALSE)</f>
        <v>0.21</v>
      </c>
      <c r="L367" s="1">
        <f>VLOOKUP(USER_FEEDBACK[[#This Row],[User_ID]],APP_ANALYTICS[],7,FALSE)</f>
        <v>0.67</v>
      </c>
      <c r="M367" s="1">
        <f>VLOOKUP(USER_FEEDBACK[[#This Row],[User_ID]],USER_BEHA[],4,FALSE)</f>
        <v>785</v>
      </c>
      <c r="N367" s="1">
        <f>VLOOKUP(USER_FEEDBACK[[#This Row],[User_ID]],USER_BEHA[],5,FALSE)</f>
        <v>16</v>
      </c>
      <c r="O367" s="1">
        <f>VLOOKUP(USER_FEEDBACK[[#This Row],[User_ID]],USER_BEHA[],6,FALSE)</f>
        <v>5</v>
      </c>
      <c r="P367" s="1">
        <f>VLOOKUP(USER_FEEDBACK[[#This Row],[User_ID]],USER_BEHA[],7,FALSE)</f>
        <v>20</v>
      </c>
    </row>
    <row r="368" spans="1:16" x14ac:dyDescent="0.2">
      <c r="A368" s="1">
        <v>367</v>
      </c>
      <c r="B368" s="1">
        <v>3064</v>
      </c>
      <c r="C368" s="2">
        <v>44356.462129629632</v>
      </c>
      <c r="D368" s="2" t="str">
        <f>TEXT(USER_FEEDBACK[[#This Row],[Timestamp]],"MMM")</f>
        <v>Jun</v>
      </c>
      <c r="E368" s="2" t="str">
        <f>TEXT(USER_FEEDBACK[[#This Row],[Timestamp]],"YYYY")</f>
        <v>2021</v>
      </c>
      <c r="F368" s="7">
        <v>11</v>
      </c>
      <c r="G368" s="1" t="s">
        <v>5</v>
      </c>
      <c r="H368" s="1" t="s">
        <v>17</v>
      </c>
      <c r="I368" s="1">
        <f>VLOOKUP(USER_FEEDBACK[[#This Row],[User_ID]],APP_ANALYTICS[],4,FALSE)</f>
        <v>10</v>
      </c>
      <c r="J368" s="12">
        <f>VLOOKUP(USER_FEEDBACK[[#This Row],[User_ID]],APP_ANALYTICS[],5,FALSE)</f>
        <v>0.67</v>
      </c>
      <c r="K368" s="1">
        <f>VLOOKUP(USER_FEEDBACK[[#This Row],[User_ID]],APP_ANALYTICS[],6,FALSE)</f>
        <v>0.94</v>
      </c>
      <c r="L368" s="1">
        <f>VLOOKUP(USER_FEEDBACK[[#This Row],[User_ID]],APP_ANALYTICS[],7,FALSE)</f>
        <v>0.05</v>
      </c>
      <c r="M368" s="1">
        <f>VLOOKUP(USER_FEEDBACK[[#This Row],[User_ID]],USER_BEHA[],4,FALSE)</f>
        <v>1758</v>
      </c>
      <c r="N368" s="1">
        <f>VLOOKUP(USER_FEEDBACK[[#This Row],[User_ID]],USER_BEHA[],5,FALSE)</f>
        <v>6</v>
      </c>
      <c r="O368" s="1">
        <f>VLOOKUP(USER_FEEDBACK[[#This Row],[User_ID]],USER_BEHA[],6,FALSE)</f>
        <v>0</v>
      </c>
      <c r="P368" s="1">
        <f>VLOOKUP(USER_FEEDBACK[[#This Row],[User_ID]],USER_BEHA[],7,FALSE)</f>
        <v>48</v>
      </c>
    </row>
    <row r="369" spans="1:16" x14ac:dyDescent="0.2">
      <c r="A369" s="1">
        <v>368</v>
      </c>
      <c r="B369" s="1">
        <v>6789</v>
      </c>
      <c r="C369" s="2">
        <v>44931.043576388889</v>
      </c>
      <c r="D369" s="2" t="str">
        <f>TEXT(USER_FEEDBACK[[#This Row],[Timestamp]],"MMM")</f>
        <v>Jan</v>
      </c>
      <c r="E369" s="2" t="str">
        <f>TEXT(USER_FEEDBACK[[#This Row],[Timestamp]],"YYYY")</f>
        <v>2023</v>
      </c>
      <c r="F369" s="7">
        <v>1</v>
      </c>
      <c r="G369" s="1" t="s">
        <v>7</v>
      </c>
      <c r="H369" s="1" t="s">
        <v>15</v>
      </c>
      <c r="I369" s="1">
        <f>VLOOKUP(USER_FEEDBACK[[#This Row],[User_ID]],APP_ANALYTICS[],4,FALSE)</f>
        <v>8</v>
      </c>
      <c r="J369" s="12">
        <f>VLOOKUP(USER_FEEDBACK[[#This Row],[User_ID]],APP_ANALYTICS[],5,FALSE)</f>
        <v>0.3</v>
      </c>
      <c r="K369" s="1">
        <f>VLOOKUP(USER_FEEDBACK[[#This Row],[User_ID]],APP_ANALYTICS[],6,FALSE)</f>
        <v>0.06</v>
      </c>
      <c r="L369" s="1">
        <f>VLOOKUP(USER_FEEDBACK[[#This Row],[User_ID]],APP_ANALYTICS[],7,FALSE)</f>
        <v>0.06</v>
      </c>
      <c r="M369" s="1">
        <f>VLOOKUP(USER_FEEDBACK[[#This Row],[User_ID]],USER_BEHA[],4,FALSE)</f>
        <v>53</v>
      </c>
      <c r="N369" s="1">
        <f>VLOOKUP(USER_FEEDBACK[[#This Row],[User_ID]],USER_BEHA[],5,FALSE)</f>
        <v>17</v>
      </c>
      <c r="O369" s="1">
        <f>VLOOKUP(USER_FEEDBACK[[#This Row],[User_ID]],USER_BEHA[],6,FALSE)</f>
        <v>3</v>
      </c>
      <c r="P369" s="1">
        <f>VLOOKUP(USER_FEEDBACK[[#This Row],[User_ID]],USER_BEHA[],7,FALSE)</f>
        <v>33</v>
      </c>
    </row>
    <row r="370" spans="1:16" x14ac:dyDescent="0.2">
      <c r="A370" s="1">
        <v>369</v>
      </c>
      <c r="B370" s="1">
        <v>2165</v>
      </c>
      <c r="C370" s="2">
        <v>44009.557476851849</v>
      </c>
      <c r="D370" s="2" t="str">
        <f>TEXT(USER_FEEDBACK[[#This Row],[Timestamp]],"MMM")</f>
        <v>Jun</v>
      </c>
      <c r="E370" s="2" t="str">
        <f>TEXT(USER_FEEDBACK[[#This Row],[Timestamp]],"YYYY")</f>
        <v>2020</v>
      </c>
      <c r="F370" s="7">
        <v>13</v>
      </c>
      <c r="G370" s="1" t="s">
        <v>5</v>
      </c>
      <c r="H370" s="1" t="s">
        <v>12</v>
      </c>
      <c r="I370" s="1">
        <f>VLOOKUP(USER_FEEDBACK[[#This Row],[User_ID]],APP_ANALYTICS[],4,FALSE)</f>
        <v>3</v>
      </c>
      <c r="J370" s="12">
        <f>VLOOKUP(USER_FEEDBACK[[#This Row],[User_ID]],APP_ANALYTICS[],5,FALSE)</f>
        <v>0.57999999999999996</v>
      </c>
      <c r="K370" s="1">
        <f>VLOOKUP(USER_FEEDBACK[[#This Row],[User_ID]],APP_ANALYTICS[],6,FALSE)</f>
        <v>0.19</v>
      </c>
      <c r="L370" s="1">
        <f>VLOOKUP(USER_FEEDBACK[[#This Row],[User_ID]],APP_ANALYTICS[],7,FALSE)</f>
        <v>0.94</v>
      </c>
      <c r="M370" s="1">
        <f>VLOOKUP(USER_FEEDBACK[[#This Row],[User_ID]],USER_BEHA[],4,FALSE)</f>
        <v>1381</v>
      </c>
      <c r="N370" s="1">
        <f>VLOOKUP(USER_FEEDBACK[[#This Row],[User_ID]],USER_BEHA[],5,FALSE)</f>
        <v>7</v>
      </c>
      <c r="O370" s="1">
        <f>VLOOKUP(USER_FEEDBACK[[#This Row],[User_ID]],USER_BEHA[],6,FALSE)</f>
        <v>3</v>
      </c>
      <c r="P370" s="1">
        <f>VLOOKUP(USER_FEEDBACK[[#This Row],[User_ID]],USER_BEHA[],7,FALSE)</f>
        <v>40</v>
      </c>
    </row>
    <row r="371" spans="1:16" x14ac:dyDescent="0.2">
      <c r="A371" s="1">
        <v>370</v>
      </c>
      <c r="B371" s="1">
        <v>2228</v>
      </c>
      <c r="C371" s="2">
        <v>44388.846597222226</v>
      </c>
      <c r="D371" s="2" t="str">
        <f>TEXT(USER_FEEDBACK[[#This Row],[Timestamp]],"MMM")</f>
        <v>Jul</v>
      </c>
      <c r="E371" s="2" t="str">
        <f>TEXT(USER_FEEDBACK[[#This Row],[Timestamp]],"YYYY")</f>
        <v>2021</v>
      </c>
      <c r="F371" s="7">
        <v>20</v>
      </c>
      <c r="G371" s="1" t="s">
        <v>9</v>
      </c>
      <c r="H371" s="1" t="s">
        <v>8</v>
      </c>
      <c r="I371" s="1">
        <f>VLOOKUP(USER_FEEDBACK[[#This Row],[User_ID]],APP_ANALYTICS[],4,FALSE)</f>
        <v>2</v>
      </c>
      <c r="J371" s="12">
        <f>VLOOKUP(USER_FEEDBACK[[#This Row],[User_ID]],APP_ANALYTICS[],5,FALSE)</f>
        <v>0.43</v>
      </c>
      <c r="K371" s="1">
        <f>VLOOKUP(USER_FEEDBACK[[#This Row],[User_ID]],APP_ANALYTICS[],6,FALSE)</f>
        <v>0.68</v>
      </c>
      <c r="L371" s="1">
        <f>VLOOKUP(USER_FEEDBACK[[#This Row],[User_ID]],APP_ANALYTICS[],7,FALSE)</f>
        <v>0.45</v>
      </c>
      <c r="M371" s="1">
        <f>VLOOKUP(USER_FEEDBACK[[#This Row],[User_ID]],USER_BEHA[],4,FALSE)</f>
        <v>296</v>
      </c>
      <c r="N371" s="1">
        <f>VLOOKUP(USER_FEEDBACK[[#This Row],[User_ID]],USER_BEHA[],5,FALSE)</f>
        <v>5</v>
      </c>
      <c r="O371" s="1">
        <f>VLOOKUP(USER_FEEDBACK[[#This Row],[User_ID]],USER_BEHA[],6,FALSE)</f>
        <v>5</v>
      </c>
      <c r="P371" s="1">
        <f>VLOOKUP(USER_FEEDBACK[[#This Row],[User_ID]],USER_BEHA[],7,FALSE)</f>
        <v>80</v>
      </c>
    </row>
    <row r="372" spans="1:16" x14ac:dyDescent="0.2">
      <c r="A372" s="1">
        <v>371</v>
      </c>
      <c r="B372" s="1">
        <v>5662</v>
      </c>
      <c r="C372" s="2">
        <v>45131.091608796298</v>
      </c>
      <c r="D372" s="2" t="str">
        <f>TEXT(USER_FEEDBACK[[#This Row],[Timestamp]],"MMM")</f>
        <v>Jul</v>
      </c>
      <c r="E372" s="2" t="str">
        <f>TEXT(USER_FEEDBACK[[#This Row],[Timestamp]],"YYYY")</f>
        <v>2023</v>
      </c>
      <c r="F372" s="7">
        <v>2</v>
      </c>
      <c r="G372" s="1" t="s">
        <v>7</v>
      </c>
      <c r="H372" s="1" t="s">
        <v>6</v>
      </c>
      <c r="I372" s="1">
        <f>VLOOKUP(USER_FEEDBACK[[#This Row],[User_ID]],APP_ANALYTICS[],4,FALSE)</f>
        <v>4</v>
      </c>
      <c r="J372" s="12">
        <f>VLOOKUP(USER_FEEDBACK[[#This Row],[User_ID]],APP_ANALYTICS[],5,FALSE)</f>
        <v>0.11</v>
      </c>
      <c r="K372" s="1">
        <f>VLOOKUP(USER_FEEDBACK[[#This Row],[User_ID]],APP_ANALYTICS[],6,FALSE)</f>
        <v>0.04</v>
      </c>
      <c r="L372" s="1">
        <f>VLOOKUP(USER_FEEDBACK[[#This Row],[User_ID]],APP_ANALYTICS[],7,FALSE)</f>
        <v>0.7</v>
      </c>
      <c r="M372" s="1">
        <f>VLOOKUP(USER_FEEDBACK[[#This Row],[User_ID]],USER_BEHA[],4,FALSE)</f>
        <v>595</v>
      </c>
      <c r="N372" s="1">
        <f>VLOOKUP(USER_FEEDBACK[[#This Row],[User_ID]],USER_BEHA[],5,FALSE)</f>
        <v>10</v>
      </c>
      <c r="O372" s="1">
        <f>VLOOKUP(USER_FEEDBACK[[#This Row],[User_ID]],USER_BEHA[],6,FALSE)</f>
        <v>0</v>
      </c>
      <c r="P372" s="1">
        <f>VLOOKUP(USER_FEEDBACK[[#This Row],[User_ID]],USER_BEHA[],7,FALSE)</f>
        <v>4</v>
      </c>
    </row>
    <row r="373" spans="1:16" x14ac:dyDescent="0.2">
      <c r="A373" s="1">
        <v>372</v>
      </c>
      <c r="B373" s="1">
        <v>6492</v>
      </c>
      <c r="C373" s="2">
        <v>44107.004803240743</v>
      </c>
      <c r="D373" s="2" t="str">
        <f>TEXT(USER_FEEDBACK[[#This Row],[Timestamp]],"MMM")</f>
        <v>Oct</v>
      </c>
      <c r="E373" s="2" t="str">
        <f>TEXT(USER_FEEDBACK[[#This Row],[Timestamp]],"YYYY")</f>
        <v>2020</v>
      </c>
      <c r="F373" s="7">
        <v>0</v>
      </c>
      <c r="G373" s="1" t="s">
        <v>5</v>
      </c>
      <c r="H373" s="1" t="s">
        <v>17</v>
      </c>
      <c r="I373" s="1">
        <f>VLOOKUP(USER_FEEDBACK[[#This Row],[User_ID]],APP_ANALYTICS[],4,FALSE)</f>
        <v>10</v>
      </c>
      <c r="J373" s="12">
        <f>VLOOKUP(USER_FEEDBACK[[#This Row],[User_ID]],APP_ANALYTICS[],5,FALSE)</f>
        <v>0.64</v>
      </c>
      <c r="K373" s="1">
        <f>VLOOKUP(USER_FEEDBACK[[#This Row],[User_ID]],APP_ANALYTICS[],6,FALSE)</f>
        <v>0.79</v>
      </c>
      <c r="L373" s="1">
        <f>VLOOKUP(USER_FEEDBACK[[#This Row],[User_ID]],APP_ANALYTICS[],7,FALSE)</f>
        <v>0.6</v>
      </c>
      <c r="M373" s="1">
        <f>VLOOKUP(USER_FEEDBACK[[#This Row],[User_ID]],USER_BEHA[],4,FALSE)</f>
        <v>1352</v>
      </c>
      <c r="N373" s="1">
        <f>VLOOKUP(USER_FEEDBACK[[#This Row],[User_ID]],USER_BEHA[],5,FALSE)</f>
        <v>2</v>
      </c>
      <c r="O373" s="1">
        <f>VLOOKUP(USER_FEEDBACK[[#This Row],[User_ID]],USER_BEHA[],6,FALSE)</f>
        <v>5</v>
      </c>
      <c r="P373" s="1">
        <f>VLOOKUP(USER_FEEDBACK[[#This Row],[User_ID]],USER_BEHA[],7,FALSE)</f>
        <v>31</v>
      </c>
    </row>
    <row r="374" spans="1:16" x14ac:dyDescent="0.2">
      <c r="A374" s="1">
        <v>373</v>
      </c>
      <c r="B374" s="1">
        <v>9981</v>
      </c>
      <c r="C374" s="2">
        <v>44031.28702546296</v>
      </c>
      <c r="D374" s="2" t="str">
        <f>TEXT(USER_FEEDBACK[[#This Row],[Timestamp]],"MMM")</f>
        <v>Jul</v>
      </c>
      <c r="E374" s="2" t="str">
        <f>TEXT(USER_FEEDBACK[[#This Row],[Timestamp]],"YYYY")</f>
        <v>2020</v>
      </c>
      <c r="F374" s="7">
        <v>6</v>
      </c>
      <c r="G374" s="1" t="s">
        <v>5</v>
      </c>
      <c r="H374" s="1" t="s">
        <v>12</v>
      </c>
      <c r="I374" s="1">
        <f>VLOOKUP(USER_FEEDBACK[[#This Row],[User_ID]],APP_ANALYTICS[],4,FALSE)</f>
        <v>10</v>
      </c>
      <c r="J374" s="12">
        <f>VLOOKUP(USER_FEEDBACK[[#This Row],[User_ID]],APP_ANALYTICS[],5,FALSE)</f>
        <v>0.34</v>
      </c>
      <c r="K374" s="1">
        <f>VLOOKUP(USER_FEEDBACK[[#This Row],[User_ID]],APP_ANALYTICS[],6,FALSE)</f>
        <v>0.43</v>
      </c>
      <c r="L374" s="1">
        <f>VLOOKUP(USER_FEEDBACK[[#This Row],[User_ID]],APP_ANALYTICS[],7,FALSE)</f>
        <v>0.68</v>
      </c>
      <c r="M374" s="1">
        <f>VLOOKUP(USER_FEEDBACK[[#This Row],[User_ID]],USER_BEHA[],4,FALSE)</f>
        <v>858</v>
      </c>
      <c r="N374" s="1">
        <f>VLOOKUP(USER_FEEDBACK[[#This Row],[User_ID]],USER_BEHA[],5,FALSE)</f>
        <v>10</v>
      </c>
      <c r="O374" s="1">
        <f>VLOOKUP(USER_FEEDBACK[[#This Row],[User_ID]],USER_BEHA[],6,FALSE)</f>
        <v>4</v>
      </c>
      <c r="P374" s="1">
        <f>VLOOKUP(USER_FEEDBACK[[#This Row],[User_ID]],USER_BEHA[],7,FALSE)</f>
        <v>48</v>
      </c>
    </row>
    <row r="375" spans="1:16" x14ac:dyDescent="0.2">
      <c r="A375" s="1">
        <v>374</v>
      </c>
      <c r="B375" s="1">
        <v>9625</v>
      </c>
      <c r="C375" s="2">
        <v>44351.848761574074</v>
      </c>
      <c r="D375" s="2" t="str">
        <f>TEXT(USER_FEEDBACK[[#This Row],[Timestamp]],"MMM")</f>
        <v>Jun</v>
      </c>
      <c r="E375" s="2" t="str">
        <f>TEXT(USER_FEEDBACK[[#This Row],[Timestamp]],"YYYY")</f>
        <v>2021</v>
      </c>
      <c r="F375" s="7">
        <v>20</v>
      </c>
      <c r="G375" s="1" t="s">
        <v>9</v>
      </c>
      <c r="H375" s="1" t="s">
        <v>12</v>
      </c>
      <c r="I375" s="1">
        <f>VLOOKUP(USER_FEEDBACK[[#This Row],[User_ID]],APP_ANALYTICS[],4,FALSE)</f>
        <v>7</v>
      </c>
      <c r="J375" s="12">
        <f>VLOOKUP(USER_FEEDBACK[[#This Row],[User_ID]],APP_ANALYTICS[],5,FALSE)</f>
        <v>0.45</v>
      </c>
      <c r="K375" s="1">
        <f>VLOOKUP(USER_FEEDBACK[[#This Row],[User_ID]],APP_ANALYTICS[],6,FALSE)</f>
        <v>0.01</v>
      </c>
      <c r="L375" s="1">
        <f>VLOOKUP(USER_FEEDBACK[[#This Row],[User_ID]],APP_ANALYTICS[],7,FALSE)</f>
        <v>0.27</v>
      </c>
      <c r="M375" s="1">
        <f>VLOOKUP(USER_FEEDBACK[[#This Row],[User_ID]],USER_BEHA[],4,FALSE)</f>
        <v>537</v>
      </c>
      <c r="N375" s="1">
        <f>VLOOKUP(USER_FEEDBACK[[#This Row],[User_ID]],USER_BEHA[],5,FALSE)</f>
        <v>7</v>
      </c>
      <c r="O375" s="1">
        <f>VLOOKUP(USER_FEEDBACK[[#This Row],[User_ID]],USER_BEHA[],6,FALSE)</f>
        <v>1</v>
      </c>
      <c r="P375" s="1">
        <f>VLOOKUP(USER_FEEDBACK[[#This Row],[User_ID]],USER_BEHA[],7,FALSE)</f>
        <v>4</v>
      </c>
    </row>
    <row r="376" spans="1:16" x14ac:dyDescent="0.2">
      <c r="A376" s="1">
        <v>375</v>
      </c>
      <c r="B376" s="1">
        <v>6734</v>
      </c>
      <c r="C376" s="2">
        <v>44385.629293981481</v>
      </c>
      <c r="D376" s="2" t="str">
        <f>TEXT(USER_FEEDBACK[[#This Row],[Timestamp]],"MMM")</f>
        <v>Jul</v>
      </c>
      <c r="E376" s="2" t="str">
        <f>TEXT(USER_FEEDBACK[[#This Row],[Timestamp]],"YYYY")</f>
        <v>2021</v>
      </c>
      <c r="F376" s="7">
        <v>15</v>
      </c>
      <c r="G376" s="1" t="s">
        <v>9</v>
      </c>
      <c r="H376" s="1" t="s">
        <v>13</v>
      </c>
      <c r="I376" s="1">
        <f>VLOOKUP(USER_FEEDBACK[[#This Row],[User_ID]],APP_ANALYTICS[],4,FALSE)</f>
        <v>9</v>
      </c>
      <c r="J376" s="12">
        <f>VLOOKUP(USER_FEEDBACK[[#This Row],[User_ID]],APP_ANALYTICS[],5,FALSE)</f>
        <v>0.83</v>
      </c>
      <c r="K376" s="1">
        <f>VLOOKUP(USER_FEEDBACK[[#This Row],[User_ID]],APP_ANALYTICS[],6,FALSE)</f>
        <v>0.08</v>
      </c>
      <c r="L376" s="1">
        <f>VLOOKUP(USER_FEEDBACK[[#This Row],[User_ID]],APP_ANALYTICS[],7,FALSE)</f>
        <v>0.31</v>
      </c>
      <c r="M376" s="1">
        <f>VLOOKUP(USER_FEEDBACK[[#This Row],[User_ID]],USER_BEHA[],4,FALSE)</f>
        <v>1423</v>
      </c>
      <c r="N376" s="1">
        <f>VLOOKUP(USER_FEEDBACK[[#This Row],[User_ID]],USER_BEHA[],5,FALSE)</f>
        <v>18</v>
      </c>
      <c r="O376" s="1">
        <f>VLOOKUP(USER_FEEDBACK[[#This Row],[User_ID]],USER_BEHA[],6,FALSE)</f>
        <v>3</v>
      </c>
      <c r="P376" s="1">
        <f>VLOOKUP(USER_FEEDBACK[[#This Row],[User_ID]],USER_BEHA[],7,FALSE)</f>
        <v>69</v>
      </c>
    </row>
    <row r="377" spans="1:16" x14ac:dyDescent="0.2">
      <c r="A377" s="1">
        <v>376</v>
      </c>
      <c r="B377" s="1">
        <v>6232</v>
      </c>
      <c r="C377" s="2">
        <v>45008.744201388887</v>
      </c>
      <c r="D377" s="2" t="str">
        <f>TEXT(USER_FEEDBACK[[#This Row],[Timestamp]],"MMM")</f>
        <v>Mar</v>
      </c>
      <c r="E377" s="2" t="str">
        <f>TEXT(USER_FEEDBACK[[#This Row],[Timestamp]],"YYYY")</f>
        <v>2023</v>
      </c>
      <c r="F377" s="7">
        <v>17</v>
      </c>
      <c r="G377" s="1" t="s">
        <v>9</v>
      </c>
      <c r="H377" s="1" t="s">
        <v>8</v>
      </c>
      <c r="I377" s="1">
        <f>VLOOKUP(USER_FEEDBACK[[#This Row],[User_ID]],APP_ANALYTICS[],4,FALSE)</f>
        <v>9</v>
      </c>
      <c r="J377" s="12">
        <f>VLOOKUP(USER_FEEDBACK[[#This Row],[User_ID]],APP_ANALYTICS[],5,FALSE)</f>
        <v>0.51</v>
      </c>
      <c r="K377" s="1">
        <f>VLOOKUP(USER_FEEDBACK[[#This Row],[User_ID]],APP_ANALYTICS[],6,FALSE)</f>
        <v>0.83</v>
      </c>
      <c r="L377" s="1">
        <f>VLOOKUP(USER_FEEDBACK[[#This Row],[User_ID]],APP_ANALYTICS[],7,FALSE)</f>
        <v>0.73</v>
      </c>
      <c r="M377" s="1">
        <f>VLOOKUP(USER_FEEDBACK[[#This Row],[User_ID]],USER_BEHA[],4,FALSE)</f>
        <v>1242</v>
      </c>
      <c r="N377" s="1">
        <f>VLOOKUP(USER_FEEDBACK[[#This Row],[User_ID]],USER_BEHA[],5,FALSE)</f>
        <v>8</v>
      </c>
      <c r="O377" s="1">
        <f>VLOOKUP(USER_FEEDBACK[[#This Row],[User_ID]],USER_BEHA[],6,FALSE)</f>
        <v>2</v>
      </c>
      <c r="P377" s="1">
        <f>VLOOKUP(USER_FEEDBACK[[#This Row],[User_ID]],USER_BEHA[],7,FALSE)</f>
        <v>40</v>
      </c>
    </row>
    <row r="378" spans="1:16" x14ac:dyDescent="0.2">
      <c r="A378" s="1">
        <v>377</v>
      </c>
      <c r="B378" s="1">
        <v>6299</v>
      </c>
      <c r="C378" s="2">
        <v>44919.070752314816</v>
      </c>
      <c r="D378" s="2" t="str">
        <f>TEXT(USER_FEEDBACK[[#This Row],[Timestamp]],"MMM")</f>
        <v>Dec</v>
      </c>
      <c r="E378" s="2" t="str">
        <f>TEXT(USER_FEEDBACK[[#This Row],[Timestamp]],"YYYY")</f>
        <v>2022</v>
      </c>
      <c r="F378" s="7">
        <v>1</v>
      </c>
      <c r="G378" s="1" t="s">
        <v>7</v>
      </c>
      <c r="H378" s="1" t="s">
        <v>17</v>
      </c>
      <c r="I378" s="1">
        <f>VLOOKUP(USER_FEEDBACK[[#This Row],[User_ID]],APP_ANALYTICS[],4,FALSE)</f>
        <v>4</v>
      </c>
      <c r="J378" s="12">
        <f>VLOOKUP(USER_FEEDBACK[[#This Row],[User_ID]],APP_ANALYTICS[],5,FALSE)</f>
        <v>0.57999999999999996</v>
      </c>
      <c r="K378" s="1">
        <f>VLOOKUP(USER_FEEDBACK[[#This Row],[User_ID]],APP_ANALYTICS[],6,FALSE)</f>
        <v>0.17</v>
      </c>
      <c r="L378" s="1">
        <f>VLOOKUP(USER_FEEDBACK[[#This Row],[User_ID]],APP_ANALYTICS[],7,FALSE)</f>
        <v>0.3</v>
      </c>
      <c r="M378" s="1">
        <f>VLOOKUP(USER_FEEDBACK[[#This Row],[User_ID]],USER_BEHA[],4,FALSE)</f>
        <v>1202</v>
      </c>
      <c r="N378" s="1">
        <f>VLOOKUP(USER_FEEDBACK[[#This Row],[User_ID]],USER_BEHA[],5,FALSE)</f>
        <v>19</v>
      </c>
      <c r="O378" s="1">
        <f>VLOOKUP(USER_FEEDBACK[[#This Row],[User_ID]],USER_BEHA[],6,FALSE)</f>
        <v>2</v>
      </c>
      <c r="P378" s="1">
        <f>VLOOKUP(USER_FEEDBACK[[#This Row],[User_ID]],USER_BEHA[],7,FALSE)</f>
        <v>87</v>
      </c>
    </row>
    <row r="379" spans="1:16" x14ac:dyDescent="0.2">
      <c r="A379" s="1">
        <v>378</v>
      </c>
      <c r="B379" s="1">
        <v>2549</v>
      </c>
      <c r="C379" s="2">
        <v>44521.894386574073</v>
      </c>
      <c r="D379" s="2" t="str">
        <f>TEXT(USER_FEEDBACK[[#This Row],[Timestamp]],"MMM")</f>
        <v>Nov</v>
      </c>
      <c r="E379" s="2" t="str">
        <f>TEXT(USER_FEEDBACK[[#This Row],[Timestamp]],"YYYY")</f>
        <v>2021</v>
      </c>
      <c r="F379" s="7">
        <v>21</v>
      </c>
      <c r="G379" s="1" t="s">
        <v>9</v>
      </c>
      <c r="H379" s="1" t="s">
        <v>16</v>
      </c>
      <c r="I379" s="1">
        <f>VLOOKUP(USER_FEEDBACK[[#This Row],[User_ID]],APP_ANALYTICS[],4,FALSE)</f>
        <v>5</v>
      </c>
      <c r="J379" s="12">
        <f>VLOOKUP(USER_FEEDBACK[[#This Row],[User_ID]],APP_ANALYTICS[],5,FALSE)</f>
        <v>0.79</v>
      </c>
      <c r="K379" s="1">
        <f>VLOOKUP(USER_FEEDBACK[[#This Row],[User_ID]],APP_ANALYTICS[],6,FALSE)</f>
        <v>0.71</v>
      </c>
      <c r="L379" s="1">
        <f>VLOOKUP(USER_FEEDBACK[[#This Row],[User_ID]],APP_ANALYTICS[],7,FALSE)</f>
        <v>0.73</v>
      </c>
      <c r="M379" s="1">
        <f>VLOOKUP(USER_FEEDBACK[[#This Row],[User_ID]],USER_BEHA[],4,FALSE)</f>
        <v>1517</v>
      </c>
      <c r="N379" s="1">
        <f>VLOOKUP(USER_FEEDBACK[[#This Row],[User_ID]],USER_BEHA[],5,FALSE)</f>
        <v>4</v>
      </c>
      <c r="O379" s="1">
        <f>VLOOKUP(USER_FEEDBACK[[#This Row],[User_ID]],USER_BEHA[],6,FALSE)</f>
        <v>5</v>
      </c>
      <c r="P379" s="1">
        <f>VLOOKUP(USER_FEEDBACK[[#This Row],[User_ID]],USER_BEHA[],7,FALSE)</f>
        <v>51</v>
      </c>
    </row>
    <row r="380" spans="1:16" x14ac:dyDescent="0.2">
      <c r="A380" s="1">
        <v>379</v>
      </c>
      <c r="B380" s="1">
        <v>5236</v>
      </c>
      <c r="C380" s="2">
        <v>44567.507268518515</v>
      </c>
      <c r="D380" s="2" t="str">
        <f>TEXT(USER_FEEDBACK[[#This Row],[Timestamp]],"MMM")</f>
        <v>Jan</v>
      </c>
      <c r="E380" s="2" t="str">
        <f>TEXT(USER_FEEDBACK[[#This Row],[Timestamp]],"YYYY")</f>
        <v>2022</v>
      </c>
      <c r="F380" s="7">
        <v>12</v>
      </c>
      <c r="G380" s="1" t="s">
        <v>7</v>
      </c>
      <c r="H380" s="1" t="s">
        <v>13</v>
      </c>
      <c r="I380" s="1">
        <f>VLOOKUP(USER_FEEDBACK[[#This Row],[User_ID]],APP_ANALYTICS[],4,FALSE)</f>
        <v>5</v>
      </c>
      <c r="J380" s="12">
        <f>VLOOKUP(USER_FEEDBACK[[#This Row],[User_ID]],APP_ANALYTICS[],5,FALSE)</f>
        <v>0.38</v>
      </c>
      <c r="K380" s="1">
        <f>VLOOKUP(USER_FEEDBACK[[#This Row],[User_ID]],APP_ANALYTICS[],6,FALSE)</f>
        <v>0.26</v>
      </c>
      <c r="L380" s="1">
        <f>VLOOKUP(USER_FEEDBACK[[#This Row],[User_ID]],APP_ANALYTICS[],7,FALSE)</f>
        <v>0.06</v>
      </c>
      <c r="M380" s="1">
        <f>VLOOKUP(USER_FEEDBACK[[#This Row],[User_ID]],USER_BEHA[],4,FALSE)</f>
        <v>465</v>
      </c>
      <c r="N380" s="1">
        <f>VLOOKUP(USER_FEEDBACK[[#This Row],[User_ID]],USER_BEHA[],5,FALSE)</f>
        <v>8</v>
      </c>
      <c r="O380" s="1">
        <f>VLOOKUP(USER_FEEDBACK[[#This Row],[User_ID]],USER_BEHA[],6,FALSE)</f>
        <v>5</v>
      </c>
      <c r="P380" s="1">
        <f>VLOOKUP(USER_FEEDBACK[[#This Row],[User_ID]],USER_BEHA[],7,FALSE)</f>
        <v>37</v>
      </c>
    </row>
    <row r="381" spans="1:16" x14ac:dyDescent="0.2">
      <c r="A381" s="1">
        <v>380</v>
      </c>
      <c r="B381" s="1">
        <v>2424</v>
      </c>
      <c r="C381" s="2">
        <v>45176.376759259256</v>
      </c>
      <c r="D381" s="2" t="str">
        <f>TEXT(USER_FEEDBACK[[#This Row],[Timestamp]],"MMM")</f>
        <v>Sep</v>
      </c>
      <c r="E381" s="2" t="str">
        <f>TEXT(USER_FEEDBACK[[#This Row],[Timestamp]],"YYYY")</f>
        <v>2023</v>
      </c>
      <c r="F381" s="7">
        <v>9</v>
      </c>
      <c r="G381" s="1" t="s">
        <v>7</v>
      </c>
      <c r="H381" s="1" t="s">
        <v>16</v>
      </c>
      <c r="I381" s="1">
        <f>VLOOKUP(USER_FEEDBACK[[#This Row],[User_ID]],APP_ANALYTICS[],4,FALSE)</f>
        <v>10</v>
      </c>
      <c r="J381" s="12">
        <f>VLOOKUP(USER_FEEDBACK[[#This Row],[User_ID]],APP_ANALYTICS[],5,FALSE)</f>
        <v>0.22</v>
      </c>
      <c r="K381" s="1">
        <f>VLOOKUP(USER_FEEDBACK[[#This Row],[User_ID]],APP_ANALYTICS[],6,FALSE)</f>
        <v>0.45</v>
      </c>
      <c r="L381" s="1">
        <f>VLOOKUP(USER_FEEDBACK[[#This Row],[User_ID]],APP_ANALYTICS[],7,FALSE)</f>
        <v>0.22</v>
      </c>
      <c r="M381" s="1">
        <f>VLOOKUP(USER_FEEDBACK[[#This Row],[User_ID]],USER_BEHA[],4,FALSE)</f>
        <v>952</v>
      </c>
      <c r="N381" s="1">
        <f>VLOOKUP(USER_FEEDBACK[[#This Row],[User_ID]],USER_BEHA[],5,FALSE)</f>
        <v>2</v>
      </c>
      <c r="O381" s="1">
        <f>VLOOKUP(USER_FEEDBACK[[#This Row],[User_ID]],USER_BEHA[],6,FALSE)</f>
        <v>3</v>
      </c>
      <c r="P381" s="1">
        <f>VLOOKUP(USER_FEEDBACK[[#This Row],[User_ID]],USER_BEHA[],7,FALSE)</f>
        <v>66</v>
      </c>
    </row>
    <row r="382" spans="1:16" x14ac:dyDescent="0.2">
      <c r="A382" s="1">
        <v>381</v>
      </c>
      <c r="B382" s="1">
        <v>8139</v>
      </c>
      <c r="C382" s="2">
        <v>43839.176192129627</v>
      </c>
      <c r="D382" s="2" t="str">
        <f>TEXT(USER_FEEDBACK[[#This Row],[Timestamp]],"MMM")</f>
        <v>Jan</v>
      </c>
      <c r="E382" s="2" t="str">
        <f>TEXT(USER_FEEDBACK[[#This Row],[Timestamp]],"YYYY")</f>
        <v>2020</v>
      </c>
      <c r="F382" s="7">
        <v>4</v>
      </c>
      <c r="G382" s="1" t="s">
        <v>7</v>
      </c>
      <c r="H382" s="1" t="s">
        <v>11</v>
      </c>
      <c r="I382" s="1">
        <f>VLOOKUP(USER_FEEDBACK[[#This Row],[User_ID]],APP_ANALYTICS[],4,FALSE)</f>
        <v>8</v>
      </c>
      <c r="J382" s="12">
        <f>VLOOKUP(USER_FEEDBACK[[#This Row],[User_ID]],APP_ANALYTICS[],5,FALSE)</f>
        <v>0.84</v>
      </c>
      <c r="K382" s="1">
        <f>VLOOKUP(USER_FEEDBACK[[#This Row],[User_ID]],APP_ANALYTICS[],6,FALSE)</f>
        <v>0.06</v>
      </c>
      <c r="L382" s="1">
        <f>VLOOKUP(USER_FEEDBACK[[#This Row],[User_ID]],APP_ANALYTICS[],7,FALSE)</f>
        <v>0.88</v>
      </c>
      <c r="M382" s="1">
        <f>VLOOKUP(USER_FEEDBACK[[#This Row],[User_ID]],USER_BEHA[],4,FALSE)</f>
        <v>199</v>
      </c>
      <c r="N382" s="1">
        <f>VLOOKUP(USER_FEEDBACK[[#This Row],[User_ID]],USER_BEHA[],5,FALSE)</f>
        <v>18</v>
      </c>
      <c r="O382" s="1">
        <f>VLOOKUP(USER_FEEDBACK[[#This Row],[User_ID]],USER_BEHA[],6,FALSE)</f>
        <v>1</v>
      </c>
      <c r="P382" s="1">
        <f>VLOOKUP(USER_FEEDBACK[[#This Row],[User_ID]],USER_BEHA[],7,FALSE)</f>
        <v>98</v>
      </c>
    </row>
    <row r="383" spans="1:16" x14ac:dyDescent="0.2">
      <c r="A383" s="1">
        <v>382</v>
      </c>
      <c r="B383" s="1">
        <v>4325</v>
      </c>
      <c r="C383" s="2">
        <v>44007.686203703706</v>
      </c>
      <c r="D383" s="2" t="str">
        <f>TEXT(USER_FEEDBACK[[#This Row],[Timestamp]],"MMM")</f>
        <v>Jun</v>
      </c>
      <c r="E383" s="2" t="str">
        <f>TEXT(USER_FEEDBACK[[#This Row],[Timestamp]],"YYYY")</f>
        <v>2020</v>
      </c>
      <c r="F383" s="7">
        <v>16</v>
      </c>
      <c r="G383" s="1" t="s">
        <v>5</v>
      </c>
      <c r="H383" s="1" t="s">
        <v>6</v>
      </c>
      <c r="I383" s="1">
        <f>VLOOKUP(USER_FEEDBACK[[#This Row],[User_ID]],APP_ANALYTICS[],4,FALSE)</f>
        <v>5</v>
      </c>
      <c r="J383" s="12">
        <f>VLOOKUP(USER_FEEDBACK[[#This Row],[User_ID]],APP_ANALYTICS[],5,FALSE)</f>
        <v>0.27</v>
      </c>
      <c r="K383" s="1">
        <f>VLOOKUP(USER_FEEDBACK[[#This Row],[User_ID]],APP_ANALYTICS[],6,FALSE)</f>
        <v>0.65</v>
      </c>
      <c r="L383" s="1">
        <f>VLOOKUP(USER_FEEDBACK[[#This Row],[User_ID]],APP_ANALYTICS[],7,FALSE)</f>
        <v>0.23</v>
      </c>
      <c r="M383" s="1">
        <f>VLOOKUP(USER_FEEDBACK[[#This Row],[User_ID]],USER_BEHA[],4,FALSE)</f>
        <v>534</v>
      </c>
      <c r="N383" s="1">
        <f>VLOOKUP(USER_FEEDBACK[[#This Row],[User_ID]],USER_BEHA[],5,FALSE)</f>
        <v>11</v>
      </c>
      <c r="O383" s="1">
        <f>VLOOKUP(USER_FEEDBACK[[#This Row],[User_ID]],USER_BEHA[],6,FALSE)</f>
        <v>0</v>
      </c>
      <c r="P383" s="1">
        <f>VLOOKUP(USER_FEEDBACK[[#This Row],[User_ID]],USER_BEHA[],7,FALSE)</f>
        <v>78</v>
      </c>
    </row>
    <row r="384" spans="1:16" x14ac:dyDescent="0.2">
      <c r="A384" s="1">
        <v>383</v>
      </c>
      <c r="B384" s="1">
        <v>8052</v>
      </c>
      <c r="C384" s="2">
        <v>44270.177627314813</v>
      </c>
      <c r="D384" s="2" t="str">
        <f>TEXT(USER_FEEDBACK[[#This Row],[Timestamp]],"MMM")</f>
        <v>Mar</v>
      </c>
      <c r="E384" s="2" t="str">
        <f>TEXT(USER_FEEDBACK[[#This Row],[Timestamp]],"YYYY")</f>
        <v>2021</v>
      </c>
      <c r="F384" s="7">
        <v>4</v>
      </c>
      <c r="G384" s="1" t="s">
        <v>5</v>
      </c>
      <c r="H384" s="1" t="s">
        <v>10</v>
      </c>
      <c r="I384" s="1">
        <f>VLOOKUP(USER_FEEDBACK[[#This Row],[User_ID]],APP_ANALYTICS[],4,FALSE)</f>
        <v>8</v>
      </c>
      <c r="J384" s="12">
        <f>VLOOKUP(USER_FEEDBACK[[#This Row],[User_ID]],APP_ANALYTICS[],5,FALSE)</f>
        <v>0.28999999999999998</v>
      </c>
      <c r="K384" s="1">
        <f>VLOOKUP(USER_FEEDBACK[[#This Row],[User_ID]],APP_ANALYTICS[],6,FALSE)</f>
        <v>0.44</v>
      </c>
      <c r="L384" s="1">
        <f>VLOOKUP(USER_FEEDBACK[[#This Row],[User_ID]],APP_ANALYTICS[],7,FALSE)</f>
        <v>0.5</v>
      </c>
      <c r="M384" s="1">
        <f>VLOOKUP(USER_FEEDBACK[[#This Row],[User_ID]],USER_BEHA[],4,FALSE)</f>
        <v>109</v>
      </c>
      <c r="N384" s="1">
        <f>VLOOKUP(USER_FEEDBACK[[#This Row],[User_ID]],USER_BEHA[],5,FALSE)</f>
        <v>6</v>
      </c>
      <c r="O384" s="1">
        <f>VLOOKUP(USER_FEEDBACK[[#This Row],[User_ID]],USER_BEHA[],6,FALSE)</f>
        <v>1</v>
      </c>
      <c r="P384" s="1">
        <f>VLOOKUP(USER_FEEDBACK[[#This Row],[User_ID]],USER_BEHA[],7,FALSE)</f>
        <v>38</v>
      </c>
    </row>
    <row r="385" spans="1:16" x14ac:dyDescent="0.2">
      <c r="A385" s="1">
        <v>384</v>
      </c>
      <c r="B385" s="1">
        <v>3521</v>
      </c>
      <c r="C385" s="2">
        <v>44714.296493055554</v>
      </c>
      <c r="D385" s="2" t="str">
        <f>TEXT(USER_FEEDBACK[[#This Row],[Timestamp]],"MMM")</f>
        <v>Jun</v>
      </c>
      <c r="E385" s="2" t="str">
        <f>TEXT(USER_FEEDBACK[[#This Row],[Timestamp]],"YYYY")</f>
        <v>2022</v>
      </c>
      <c r="F385" s="7">
        <v>7</v>
      </c>
      <c r="G385" s="1" t="s">
        <v>7</v>
      </c>
      <c r="H385" s="1" t="s">
        <v>15</v>
      </c>
      <c r="I385" s="1">
        <f>VLOOKUP(USER_FEEDBACK[[#This Row],[User_ID]],APP_ANALYTICS[],4,FALSE)</f>
        <v>5</v>
      </c>
      <c r="J385" s="12">
        <f>VLOOKUP(USER_FEEDBACK[[#This Row],[User_ID]],APP_ANALYTICS[],5,FALSE)</f>
        <v>0.18</v>
      </c>
      <c r="K385" s="1">
        <f>VLOOKUP(USER_FEEDBACK[[#This Row],[User_ID]],APP_ANALYTICS[],6,FALSE)</f>
        <v>0.8</v>
      </c>
      <c r="L385" s="1">
        <f>VLOOKUP(USER_FEEDBACK[[#This Row],[User_ID]],APP_ANALYTICS[],7,FALSE)</f>
        <v>0.56000000000000005</v>
      </c>
      <c r="M385" s="1">
        <f>VLOOKUP(USER_FEEDBACK[[#This Row],[User_ID]],USER_BEHA[],4,FALSE)</f>
        <v>1261</v>
      </c>
      <c r="N385" s="1">
        <f>VLOOKUP(USER_FEEDBACK[[#This Row],[User_ID]],USER_BEHA[],5,FALSE)</f>
        <v>14</v>
      </c>
      <c r="O385" s="1">
        <f>VLOOKUP(USER_FEEDBACK[[#This Row],[User_ID]],USER_BEHA[],6,FALSE)</f>
        <v>0</v>
      </c>
      <c r="P385" s="1">
        <f>VLOOKUP(USER_FEEDBACK[[#This Row],[User_ID]],USER_BEHA[],7,FALSE)</f>
        <v>10</v>
      </c>
    </row>
    <row r="386" spans="1:16" x14ac:dyDescent="0.2">
      <c r="A386" s="1">
        <v>385</v>
      </c>
      <c r="B386" s="1">
        <v>1577</v>
      </c>
      <c r="C386" s="2">
        <v>44027.190462962964</v>
      </c>
      <c r="D386" s="2" t="str">
        <f>TEXT(USER_FEEDBACK[[#This Row],[Timestamp]],"MMM")</f>
        <v>Jul</v>
      </c>
      <c r="E386" s="2" t="str">
        <f>TEXT(USER_FEEDBACK[[#This Row],[Timestamp]],"YYYY")</f>
        <v>2020</v>
      </c>
      <c r="F386" s="7">
        <v>4</v>
      </c>
      <c r="G386" s="1" t="s">
        <v>5</v>
      </c>
      <c r="H386" s="1" t="s">
        <v>8</v>
      </c>
      <c r="I386" s="1">
        <f>VLOOKUP(USER_FEEDBACK[[#This Row],[User_ID]],APP_ANALYTICS[],4,FALSE)</f>
        <v>1</v>
      </c>
      <c r="J386" s="12">
        <f>VLOOKUP(USER_FEEDBACK[[#This Row],[User_ID]],APP_ANALYTICS[],5,FALSE)</f>
        <v>0.47</v>
      </c>
      <c r="K386" s="1">
        <f>VLOOKUP(USER_FEEDBACK[[#This Row],[User_ID]],APP_ANALYTICS[],6,FALSE)</f>
        <v>0.14000000000000001</v>
      </c>
      <c r="L386" s="1">
        <f>VLOOKUP(USER_FEEDBACK[[#This Row],[User_ID]],APP_ANALYTICS[],7,FALSE)</f>
        <v>0.93</v>
      </c>
      <c r="M386" s="1">
        <f>VLOOKUP(USER_FEEDBACK[[#This Row],[User_ID]],USER_BEHA[],4,FALSE)</f>
        <v>1746</v>
      </c>
      <c r="N386" s="1">
        <f>VLOOKUP(USER_FEEDBACK[[#This Row],[User_ID]],USER_BEHA[],5,FALSE)</f>
        <v>1</v>
      </c>
      <c r="O386" s="1">
        <f>VLOOKUP(USER_FEEDBACK[[#This Row],[User_ID]],USER_BEHA[],6,FALSE)</f>
        <v>5</v>
      </c>
      <c r="P386" s="1">
        <f>VLOOKUP(USER_FEEDBACK[[#This Row],[User_ID]],USER_BEHA[],7,FALSE)</f>
        <v>19</v>
      </c>
    </row>
    <row r="387" spans="1:16" x14ac:dyDescent="0.2">
      <c r="A387" s="1">
        <v>386</v>
      </c>
      <c r="B387" s="1">
        <v>5253</v>
      </c>
      <c r="C387" s="2">
        <v>44070.073217592595</v>
      </c>
      <c r="D387" s="2" t="str">
        <f>TEXT(USER_FEEDBACK[[#This Row],[Timestamp]],"MMM")</f>
        <v>Aug</v>
      </c>
      <c r="E387" s="2" t="str">
        <f>TEXT(USER_FEEDBACK[[#This Row],[Timestamp]],"YYYY")</f>
        <v>2020</v>
      </c>
      <c r="F387" s="7">
        <v>1</v>
      </c>
      <c r="G387" s="1" t="s">
        <v>5</v>
      </c>
      <c r="H387" s="1" t="s">
        <v>11</v>
      </c>
      <c r="I387" s="1">
        <f>VLOOKUP(USER_FEEDBACK[[#This Row],[User_ID]],APP_ANALYTICS[],4,FALSE)</f>
        <v>1</v>
      </c>
      <c r="J387" s="12">
        <f>VLOOKUP(USER_FEEDBACK[[#This Row],[User_ID]],APP_ANALYTICS[],5,FALSE)</f>
        <v>0.27</v>
      </c>
      <c r="K387" s="1">
        <f>VLOOKUP(USER_FEEDBACK[[#This Row],[User_ID]],APP_ANALYTICS[],6,FALSE)</f>
        <v>0.52</v>
      </c>
      <c r="L387" s="1">
        <f>VLOOKUP(USER_FEEDBACK[[#This Row],[User_ID]],APP_ANALYTICS[],7,FALSE)</f>
        <v>0.3</v>
      </c>
      <c r="M387" s="1">
        <f>VLOOKUP(USER_FEEDBACK[[#This Row],[User_ID]],USER_BEHA[],4,FALSE)</f>
        <v>823</v>
      </c>
      <c r="N387" s="1">
        <f>VLOOKUP(USER_FEEDBACK[[#This Row],[User_ID]],USER_BEHA[],5,FALSE)</f>
        <v>16</v>
      </c>
      <c r="O387" s="1">
        <f>VLOOKUP(USER_FEEDBACK[[#This Row],[User_ID]],USER_BEHA[],6,FALSE)</f>
        <v>1</v>
      </c>
      <c r="P387" s="1">
        <f>VLOOKUP(USER_FEEDBACK[[#This Row],[User_ID]],USER_BEHA[],7,FALSE)</f>
        <v>85</v>
      </c>
    </row>
    <row r="388" spans="1:16" x14ac:dyDescent="0.2">
      <c r="A388" s="1">
        <v>387</v>
      </c>
      <c r="B388" s="1">
        <v>6914</v>
      </c>
      <c r="C388" s="2">
        <v>43853.423587962963</v>
      </c>
      <c r="D388" s="2" t="str">
        <f>TEXT(USER_FEEDBACK[[#This Row],[Timestamp]],"MMM")</f>
        <v>Jan</v>
      </c>
      <c r="E388" s="2" t="str">
        <f>TEXT(USER_FEEDBACK[[#This Row],[Timestamp]],"YYYY")</f>
        <v>2020</v>
      </c>
      <c r="F388" s="7">
        <v>10</v>
      </c>
      <c r="G388" s="1" t="s">
        <v>7</v>
      </c>
      <c r="H388" s="1" t="s">
        <v>12</v>
      </c>
      <c r="I388" s="1">
        <f>VLOOKUP(USER_FEEDBACK[[#This Row],[User_ID]],APP_ANALYTICS[],4,FALSE)</f>
        <v>10</v>
      </c>
      <c r="J388" s="12">
        <f>VLOOKUP(USER_FEEDBACK[[#This Row],[User_ID]],APP_ANALYTICS[],5,FALSE)</f>
        <v>0.15</v>
      </c>
      <c r="K388" s="1">
        <f>VLOOKUP(USER_FEEDBACK[[#This Row],[User_ID]],APP_ANALYTICS[],6,FALSE)</f>
        <v>0.45</v>
      </c>
      <c r="L388" s="1">
        <f>VLOOKUP(USER_FEEDBACK[[#This Row],[User_ID]],APP_ANALYTICS[],7,FALSE)</f>
        <v>0.89</v>
      </c>
      <c r="M388" s="1">
        <f>VLOOKUP(USER_FEEDBACK[[#This Row],[User_ID]],USER_BEHA[],4,FALSE)</f>
        <v>1446</v>
      </c>
      <c r="N388" s="1">
        <f>VLOOKUP(USER_FEEDBACK[[#This Row],[User_ID]],USER_BEHA[],5,FALSE)</f>
        <v>1</v>
      </c>
      <c r="O388" s="1">
        <f>VLOOKUP(USER_FEEDBACK[[#This Row],[User_ID]],USER_BEHA[],6,FALSE)</f>
        <v>1</v>
      </c>
      <c r="P388" s="1">
        <f>VLOOKUP(USER_FEEDBACK[[#This Row],[User_ID]],USER_BEHA[],7,FALSE)</f>
        <v>1</v>
      </c>
    </row>
    <row r="389" spans="1:16" x14ac:dyDescent="0.2">
      <c r="A389" s="1">
        <v>388</v>
      </c>
      <c r="B389" s="1">
        <v>4636</v>
      </c>
      <c r="C389" s="2">
        <v>44870.071331018517</v>
      </c>
      <c r="D389" s="2" t="str">
        <f>TEXT(USER_FEEDBACK[[#This Row],[Timestamp]],"MMM")</f>
        <v>Nov</v>
      </c>
      <c r="E389" s="2" t="str">
        <f>TEXT(USER_FEEDBACK[[#This Row],[Timestamp]],"YYYY")</f>
        <v>2022</v>
      </c>
      <c r="F389" s="7">
        <v>1</v>
      </c>
      <c r="G389" s="1" t="s">
        <v>7</v>
      </c>
      <c r="H389" s="1" t="s">
        <v>10</v>
      </c>
      <c r="I389" s="1">
        <f>VLOOKUP(USER_FEEDBACK[[#This Row],[User_ID]],APP_ANALYTICS[],4,FALSE)</f>
        <v>3</v>
      </c>
      <c r="J389" s="12">
        <f>VLOOKUP(USER_FEEDBACK[[#This Row],[User_ID]],APP_ANALYTICS[],5,FALSE)</f>
        <v>0.55000000000000004</v>
      </c>
      <c r="K389" s="1">
        <f>VLOOKUP(USER_FEEDBACK[[#This Row],[User_ID]],APP_ANALYTICS[],6,FALSE)</f>
        <v>0.82</v>
      </c>
      <c r="L389" s="1">
        <f>VLOOKUP(USER_FEEDBACK[[#This Row],[User_ID]],APP_ANALYTICS[],7,FALSE)</f>
        <v>0.28999999999999998</v>
      </c>
      <c r="M389" s="1">
        <f>VLOOKUP(USER_FEEDBACK[[#This Row],[User_ID]],USER_BEHA[],4,FALSE)</f>
        <v>1191</v>
      </c>
      <c r="N389" s="1">
        <f>VLOOKUP(USER_FEEDBACK[[#This Row],[User_ID]],USER_BEHA[],5,FALSE)</f>
        <v>2</v>
      </c>
      <c r="O389" s="1">
        <f>VLOOKUP(USER_FEEDBACK[[#This Row],[User_ID]],USER_BEHA[],6,FALSE)</f>
        <v>5</v>
      </c>
      <c r="P389" s="1">
        <f>VLOOKUP(USER_FEEDBACK[[#This Row],[User_ID]],USER_BEHA[],7,FALSE)</f>
        <v>66</v>
      </c>
    </row>
    <row r="390" spans="1:16" x14ac:dyDescent="0.2">
      <c r="A390" s="1">
        <v>389</v>
      </c>
      <c r="B390" s="1">
        <v>7872</v>
      </c>
      <c r="C390" s="2">
        <v>44228.376250000001</v>
      </c>
      <c r="D390" s="2" t="str">
        <f>TEXT(USER_FEEDBACK[[#This Row],[Timestamp]],"MMM")</f>
        <v>Feb</v>
      </c>
      <c r="E390" s="2" t="str">
        <f>TEXT(USER_FEEDBACK[[#This Row],[Timestamp]],"YYYY")</f>
        <v>2021</v>
      </c>
      <c r="F390" s="7">
        <v>9</v>
      </c>
      <c r="G390" s="1" t="s">
        <v>5</v>
      </c>
      <c r="H390" s="1" t="s">
        <v>16</v>
      </c>
      <c r="I390" s="1">
        <f>VLOOKUP(USER_FEEDBACK[[#This Row],[User_ID]],APP_ANALYTICS[],4,FALSE)</f>
        <v>5</v>
      </c>
      <c r="J390" s="12">
        <f>VLOOKUP(USER_FEEDBACK[[#This Row],[User_ID]],APP_ANALYTICS[],5,FALSE)</f>
        <v>0.78</v>
      </c>
      <c r="K390" s="1">
        <f>VLOOKUP(USER_FEEDBACK[[#This Row],[User_ID]],APP_ANALYTICS[],6,FALSE)</f>
        <v>0.85</v>
      </c>
      <c r="L390" s="1">
        <f>VLOOKUP(USER_FEEDBACK[[#This Row],[User_ID]],APP_ANALYTICS[],7,FALSE)</f>
        <v>0.95</v>
      </c>
      <c r="M390" s="1">
        <f>VLOOKUP(USER_FEEDBACK[[#This Row],[User_ID]],USER_BEHA[],4,FALSE)</f>
        <v>1013</v>
      </c>
      <c r="N390" s="1">
        <f>VLOOKUP(USER_FEEDBACK[[#This Row],[User_ID]],USER_BEHA[],5,FALSE)</f>
        <v>19</v>
      </c>
      <c r="O390" s="1">
        <f>VLOOKUP(USER_FEEDBACK[[#This Row],[User_ID]],USER_BEHA[],6,FALSE)</f>
        <v>2</v>
      </c>
      <c r="P390" s="1">
        <f>VLOOKUP(USER_FEEDBACK[[#This Row],[User_ID]],USER_BEHA[],7,FALSE)</f>
        <v>4</v>
      </c>
    </row>
    <row r="391" spans="1:16" x14ac:dyDescent="0.2">
      <c r="A391" s="1">
        <v>390</v>
      </c>
      <c r="B391" s="1">
        <v>4838</v>
      </c>
      <c r="C391" s="2">
        <v>44979.834201388891</v>
      </c>
      <c r="D391" s="2" t="str">
        <f>TEXT(USER_FEEDBACK[[#This Row],[Timestamp]],"MMM")</f>
        <v>Feb</v>
      </c>
      <c r="E391" s="2" t="str">
        <f>TEXT(USER_FEEDBACK[[#This Row],[Timestamp]],"YYYY")</f>
        <v>2023</v>
      </c>
      <c r="F391" s="7">
        <v>20</v>
      </c>
      <c r="G391" s="1" t="s">
        <v>5</v>
      </c>
      <c r="H391" s="1" t="s">
        <v>8</v>
      </c>
      <c r="I391" s="1">
        <f>VLOOKUP(USER_FEEDBACK[[#This Row],[User_ID]],APP_ANALYTICS[],4,FALSE)</f>
        <v>2</v>
      </c>
      <c r="J391" s="12">
        <f>VLOOKUP(USER_FEEDBACK[[#This Row],[User_ID]],APP_ANALYTICS[],5,FALSE)</f>
        <v>0.93</v>
      </c>
      <c r="K391" s="1">
        <f>VLOOKUP(USER_FEEDBACK[[#This Row],[User_ID]],APP_ANALYTICS[],6,FALSE)</f>
        <v>0.88</v>
      </c>
      <c r="L391" s="1">
        <f>VLOOKUP(USER_FEEDBACK[[#This Row],[User_ID]],APP_ANALYTICS[],7,FALSE)</f>
        <v>0.76</v>
      </c>
      <c r="M391" s="1">
        <f>VLOOKUP(USER_FEEDBACK[[#This Row],[User_ID]],USER_BEHA[],4,FALSE)</f>
        <v>770</v>
      </c>
      <c r="N391" s="1">
        <f>VLOOKUP(USER_FEEDBACK[[#This Row],[User_ID]],USER_BEHA[],5,FALSE)</f>
        <v>2</v>
      </c>
      <c r="O391" s="1">
        <f>VLOOKUP(USER_FEEDBACK[[#This Row],[User_ID]],USER_BEHA[],6,FALSE)</f>
        <v>4</v>
      </c>
      <c r="P391" s="1">
        <f>VLOOKUP(USER_FEEDBACK[[#This Row],[User_ID]],USER_BEHA[],7,FALSE)</f>
        <v>59</v>
      </c>
    </row>
    <row r="392" spans="1:16" x14ac:dyDescent="0.2">
      <c r="A392" s="1">
        <v>391</v>
      </c>
      <c r="B392" s="1">
        <v>6711</v>
      </c>
      <c r="C392" s="2">
        <v>44991.387280092589</v>
      </c>
      <c r="D392" s="2" t="str">
        <f>TEXT(USER_FEEDBACK[[#This Row],[Timestamp]],"MMM")</f>
        <v>Mar</v>
      </c>
      <c r="E392" s="2" t="str">
        <f>TEXT(USER_FEEDBACK[[#This Row],[Timestamp]],"YYYY")</f>
        <v>2023</v>
      </c>
      <c r="F392" s="7">
        <v>9</v>
      </c>
      <c r="G392" s="1" t="s">
        <v>7</v>
      </c>
      <c r="H392" s="1" t="s">
        <v>16</v>
      </c>
      <c r="I392" s="1">
        <f>VLOOKUP(USER_FEEDBACK[[#This Row],[User_ID]],APP_ANALYTICS[],4,FALSE)</f>
        <v>5</v>
      </c>
      <c r="J392" s="12">
        <f>VLOOKUP(USER_FEEDBACK[[#This Row],[User_ID]],APP_ANALYTICS[],5,FALSE)</f>
        <v>0.03</v>
      </c>
      <c r="K392" s="1">
        <f>VLOOKUP(USER_FEEDBACK[[#This Row],[User_ID]],APP_ANALYTICS[],6,FALSE)</f>
        <v>0.3</v>
      </c>
      <c r="L392" s="1">
        <f>VLOOKUP(USER_FEEDBACK[[#This Row],[User_ID]],APP_ANALYTICS[],7,FALSE)</f>
        <v>0.36</v>
      </c>
      <c r="M392" s="1">
        <f>VLOOKUP(USER_FEEDBACK[[#This Row],[User_ID]],USER_BEHA[],4,FALSE)</f>
        <v>1639</v>
      </c>
      <c r="N392" s="1">
        <f>VLOOKUP(USER_FEEDBACK[[#This Row],[User_ID]],USER_BEHA[],5,FALSE)</f>
        <v>2</v>
      </c>
      <c r="O392" s="1">
        <f>VLOOKUP(USER_FEEDBACK[[#This Row],[User_ID]],USER_BEHA[],6,FALSE)</f>
        <v>1</v>
      </c>
      <c r="P392" s="1">
        <f>VLOOKUP(USER_FEEDBACK[[#This Row],[User_ID]],USER_BEHA[],7,FALSE)</f>
        <v>6</v>
      </c>
    </row>
    <row r="393" spans="1:16" x14ac:dyDescent="0.2">
      <c r="A393" s="1">
        <v>392</v>
      </c>
      <c r="B393" s="1">
        <v>1174</v>
      </c>
      <c r="C393" s="2">
        <v>44105.961828703701</v>
      </c>
      <c r="D393" s="2" t="str">
        <f>TEXT(USER_FEEDBACK[[#This Row],[Timestamp]],"MMM")</f>
        <v>Oct</v>
      </c>
      <c r="E393" s="2" t="str">
        <f>TEXT(USER_FEEDBACK[[#This Row],[Timestamp]],"YYYY")</f>
        <v>2020</v>
      </c>
      <c r="F393" s="7">
        <v>23</v>
      </c>
      <c r="G393" s="1" t="s">
        <v>9</v>
      </c>
      <c r="H393" s="1" t="s">
        <v>8</v>
      </c>
      <c r="I393" s="1">
        <f>VLOOKUP(USER_FEEDBACK[[#This Row],[User_ID]],APP_ANALYTICS[],4,FALSE)</f>
        <v>1</v>
      </c>
      <c r="J393" s="12">
        <f>VLOOKUP(USER_FEEDBACK[[#This Row],[User_ID]],APP_ANALYTICS[],5,FALSE)</f>
        <v>0.57999999999999996</v>
      </c>
      <c r="K393" s="1">
        <f>VLOOKUP(USER_FEEDBACK[[#This Row],[User_ID]],APP_ANALYTICS[],6,FALSE)</f>
        <v>0.03</v>
      </c>
      <c r="L393" s="1">
        <f>VLOOKUP(USER_FEEDBACK[[#This Row],[User_ID]],APP_ANALYTICS[],7,FALSE)</f>
        <v>0.84</v>
      </c>
      <c r="M393" s="1">
        <f>VLOOKUP(USER_FEEDBACK[[#This Row],[User_ID]],USER_BEHA[],4,FALSE)</f>
        <v>1116</v>
      </c>
      <c r="N393" s="1">
        <f>VLOOKUP(USER_FEEDBACK[[#This Row],[User_ID]],USER_BEHA[],5,FALSE)</f>
        <v>17</v>
      </c>
      <c r="O393" s="1">
        <f>VLOOKUP(USER_FEEDBACK[[#This Row],[User_ID]],USER_BEHA[],6,FALSE)</f>
        <v>0</v>
      </c>
      <c r="P393" s="1">
        <f>VLOOKUP(USER_FEEDBACK[[#This Row],[User_ID]],USER_BEHA[],7,FALSE)</f>
        <v>30</v>
      </c>
    </row>
    <row r="394" spans="1:16" x14ac:dyDescent="0.2">
      <c r="A394" s="1">
        <v>393</v>
      </c>
      <c r="B394" s="1">
        <v>2877</v>
      </c>
      <c r="C394" s="2">
        <v>43906.845879629633</v>
      </c>
      <c r="D394" s="2" t="str">
        <f>TEXT(USER_FEEDBACK[[#This Row],[Timestamp]],"MMM")</f>
        <v>Mar</v>
      </c>
      <c r="E394" s="2" t="str">
        <f>TEXT(USER_FEEDBACK[[#This Row],[Timestamp]],"YYYY")</f>
        <v>2020</v>
      </c>
      <c r="F394" s="7">
        <v>20</v>
      </c>
      <c r="G394" s="1" t="s">
        <v>9</v>
      </c>
      <c r="H394" s="1" t="s">
        <v>14</v>
      </c>
      <c r="I394" s="1">
        <f>VLOOKUP(USER_FEEDBACK[[#This Row],[User_ID]],APP_ANALYTICS[],4,FALSE)</f>
        <v>3</v>
      </c>
      <c r="J394" s="12">
        <f>VLOOKUP(USER_FEEDBACK[[#This Row],[User_ID]],APP_ANALYTICS[],5,FALSE)</f>
        <v>0.25</v>
      </c>
      <c r="K394" s="1">
        <f>VLOOKUP(USER_FEEDBACK[[#This Row],[User_ID]],APP_ANALYTICS[],6,FALSE)</f>
        <v>0.53</v>
      </c>
      <c r="L394" s="1">
        <f>VLOOKUP(USER_FEEDBACK[[#This Row],[User_ID]],APP_ANALYTICS[],7,FALSE)</f>
        <v>0.17</v>
      </c>
      <c r="M394" s="1">
        <f>VLOOKUP(USER_FEEDBACK[[#This Row],[User_ID]],USER_BEHA[],4,FALSE)</f>
        <v>568</v>
      </c>
      <c r="N394" s="1">
        <f>VLOOKUP(USER_FEEDBACK[[#This Row],[User_ID]],USER_BEHA[],5,FALSE)</f>
        <v>15</v>
      </c>
      <c r="O394" s="1">
        <f>VLOOKUP(USER_FEEDBACK[[#This Row],[User_ID]],USER_BEHA[],6,FALSE)</f>
        <v>1</v>
      </c>
      <c r="P394" s="1">
        <f>VLOOKUP(USER_FEEDBACK[[#This Row],[User_ID]],USER_BEHA[],7,FALSE)</f>
        <v>38</v>
      </c>
    </row>
    <row r="395" spans="1:16" x14ac:dyDescent="0.2">
      <c r="A395" s="1">
        <v>394</v>
      </c>
      <c r="B395" s="1">
        <v>4709</v>
      </c>
      <c r="C395" s="2">
        <v>44531.344513888886</v>
      </c>
      <c r="D395" s="2" t="str">
        <f>TEXT(USER_FEEDBACK[[#This Row],[Timestamp]],"MMM")</f>
        <v>Dec</v>
      </c>
      <c r="E395" s="2" t="str">
        <f>TEXT(USER_FEEDBACK[[#This Row],[Timestamp]],"YYYY")</f>
        <v>2021</v>
      </c>
      <c r="F395" s="7">
        <v>8</v>
      </c>
      <c r="G395" s="1" t="s">
        <v>7</v>
      </c>
      <c r="H395" s="1" t="s">
        <v>17</v>
      </c>
      <c r="I395" s="1">
        <f>VLOOKUP(USER_FEEDBACK[[#This Row],[User_ID]],APP_ANALYTICS[],4,FALSE)</f>
        <v>1</v>
      </c>
      <c r="J395" s="12">
        <f>VLOOKUP(USER_FEEDBACK[[#This Row],[User_ID]],APP_ANALYTICS[],5,FALSE)</f>
        <v>0.05</v>
      </c>
      <c r="K395" s="1">
        <f>VLOOKUP(USER_FEEDBACK[[#This Row],[User_ID]],APP_ANALYTICS[],6,FALSE)</f>
        <v>0.8</v>
      </c>
      <c r="L395" s="1">
        <f>VLOOKUP(USER_FEEDBACK[[#This Row],[User_ID]],APP_ANALYTICS[],7,FALSE)</f>
        <v>0.43</v>
      </c>
      <c r="M395" s="1">
        <f>VLOOKUP(USER_FEEDBACK[[#This Row],[User_ID]],USER_BEHA[],4,FALSE)</f>
        <v>908</v>
      </c>
      <c r="N395" s="1">
        <f>VLOOKUP(USER_FEEDBACK[[#This Row],[User_ID]],USER_BEHA[],5,FALSE)</f>
        <v>15</v>
      </c>
      <c r="O395" s="1">
        <f>VLOOKUP(USER_FEEDBACK[[#This Row],[User_ID]],USER_BEHA[],6,FALSE)</f>
        <v>0</v>
      </c>
      <c r="P395" s="1">
        <f>VLOOKUP(USER_FEEDBACK[[#This Row],[User_ID]],USER_BEHA[],7,FALSE)</f>
        <v>40</v>
      </c>
    </row>
    <row r="396" spans="1:16" x14ac:dyDescent="0.2">
      <c r="A396" s="1">
        <v>395</v>
      </c>
      <c r="B396" s="1">
        <v>7050</v>
      </c>
      <c r="C396" s="2">
        <v>44247.378611111111</v>
      </c>
      <c r="D396" s="2" t="str">
        <f>TEXT(USER_FEEDBACK[[#This Row],[Timestamp]],"MMM")</f>
        <v>Feb</v>
      </c>
      <c r="E396" s="2" t="str">
        <f>TEXT(USER_FEEDBACK[[#This Row],[Timestamp]],"YYYY")</f>
        <v>2021</v>
      </c>
      <c r="F396" s="7">
        <v>9</v>
      </c>
      <c r="G396" s="1" t="s">
        <v>9</v>
      </c>
      <c r="H396" s="1" t="s">
        <v>8</v>
      </c>
      <c r="I396" s="1">
        <f>VLOOKUP(USER_FEEDBACK[[#This Row],[User_ID]],APP_ANALYTICS[],4,FALSE)</f>
        <v>6</v>
      </c>
      <c r="J396" s="12">
        <f>VLOOKUP(USER_FEEDBACK[[#This Row],[User_ID]],APP_ANALYTICS[],5,FALSE)</f>
        <v>0.56999999999999995</v>
      </c>
      <c r="K396" s="1">
        <f>VLOOKUP(USER_FEEDBACK[[#This Row],[User_ID]],APP_ANALYTICS[],6,FALSE)</f>
        <v>0.46</v>
      </c>
      <c r="L396" s="1">
        <f>VLOOKUP(USER_FEEDBACK[[#This Row],[User_ID]],APP_ANALYTICS[],7,FALSE)</f>
        <v>0.03</v>
      </c>
      <c r="M396" s="1">
        <f>VLOOKUP(USER_FEEDBACK[[#This Row],[User_ID]],USER_BEHA[],4,FALSE)</f>
        <v>581</v>
      </c>
      <c r="N396" s="1">
        <f>VLOOKUP(USER_FEEDBACK[[#This Row],[User_ID]],USER_BEHA[],5,FALSE)</f>
        <v>2</v>
      </c>
      <c r="O396" s="1">
        <f>VLOOKUP(USER_FEEDBACK[[#This Row],[User_ID]],USER_BEHA[],6,FALSE)</f>
        <v>4</v>
      </c>
      <c r="P396" s="1">
        <f>VLOOKUP(USER_FEEDBACK[[#This Row],[User_ID]],USER_BEHA[],7,FALSE)</f>
        <v>36</v>
      </c>
    </row>
    <row r="397" spans="1:16" x14ac:dyDescent="0.2">
      <c r="A397" s="1">
        <v>396</v>
      </c>
      <c r="B397" s="1">
        <v>5376</v>
      </c>
      <c r="C397" s="2">
        <v>44108.817303240743</v>
      </c>
      <c r="D397" s="2" t="str">
        <f>TEXT(USER_FEEDBACK[[#This Row],[Timestamp]],"MMM")</f>
        <v>Oct</v>
      </c>
      <c r="E397" s="2" t="str">
        <f>TEXT(USER_FEEDBACK[[#This Row],[Timestamp]],"YYYY")</f>
        <v>2020</v>
      </c>
      <c r="F397" s="7">
        <v>19</v>
      </c>
      <c r="G397" s="1" t="s">
        <v>5</v>
      </c>
      <c r="H397" s="1" t="s">
        <v>11</v>
      </c>
      <c r="I397" s="1">
        <f>VLOOKUP(USER_FEEDBACK[[#This Row],[User_ID]],APP_ANALYTICS[],4,FALSE)</f>
        <v>8</v>
      </c>
      <c r="J397" s="12">
        <f>VLOOKUP(USER_FEEDBACK[[#This Row],[User_ID]],APP_ANALYTICS[],5,FALSE)</f>
        <v>0.56999999999999995</v>
      </c>
      <c r="K397" s="1">
        <f>VLOOKUP(USER_FEEDBACK[[#This Row],[User_ID]],APP_ANALYTICS[],6,FALSE)</f>
        <v>0.15</v>
      </c>
      <c r="L397" s="1">
        <f>VLOOKUP(USER_FEEDBACK[[#This Row],[User_ID]],APP_ANALYTICS[],7,FALSE)</f>
        <v>1</v>
      </c>
      <c r="M397" s="1">
        <f>VLOOKUP(USER_FEEDBACK[[#This Row],[User_ID]],USER_BEHA[],4,FALSE)</f>
        <v>1098</v>
      </c>
      <c r="N397" s="1">
        <f>VLOOKUP(USER_FEEDBACK[[#This Row],[User_ID]],USER_BEHA[],5,FALSE)</f>
        <v>7</v>
      </c>
      <c r="O397" s="1">
        <f>VLOOKUP(USER_FEEDBACK[[#This Row],[User_ID]],USER_BEHA[],6,FALSE)</f>
        <v>5</v>
      </c>
      <c r="P397" s="1">
        <f>VLOOKUP(USER_FEEDBACK[[#This Row],[User_ID]],USER_BEHA[],7,FALSE)</f>
        <v>48</v>
      </c>
    </row>
    <row r="398" spans="1:16" x14ac:dyDescent="0.2">
      <c r="A398" s="1">
        <v>397</v>
      </c>
      <c r="B398" s="1">
        <v>1254</v>
      </c>
      <c r="C398" s="2">
        <v>43919.633645833332</v>
      </c>
      <c r="D398" s="2" t="str">
        <f>TEXT(USER_FEEDBACK[[#This Row],[Timestamp]],"MMM")</f>
        <v>Mar</v>
      </c>
      <c r="E398" s="2" t="str">
        <f>TEXT(USER_FEEDBACK[[#This Row],[Timestamp]],"YYYY")</f>
        <v>2020</v>
      </c>
      <c r="F398" s="7">
        <v>15</v>
      </c>
      <c r="G398" s="1" t="s">
        <v>7</v>
      </c>
      <c r="H398" s="1" t="s">
        <v>16</v>
      </c>
      <c r="I398" s="1">
        <f>VLOOKUP(USER_FEEDBACK[[#This Row],[User_ID]],APP_ANALYTICS[],4,FALSE)</f>
        <v>4</v>
      </c>
      <c r="J398" s="12">
        <f>VLOOKUP(USER_FEEDBACK[[#This Row],[User_ID]],APP_ANALYTICS[],5,FALSE)</f>
        <v>0.3</v>
      </c>
      <c r="K398" s="1">
        <f>VLOOKUP(USER_FEEDBACK[[#This Row],[User_ID]],APP_ANALYTICS[],6,FALSE)</f>
        <v>0.86</v>
      </c>
      <c r="L398" s="1">
        <f>VLOOKUP(USER_FEEDBACK[[#This Row],[User_ID]],APP_ANALYTICS[],7,FALSE)</f>
        <v>0.24</v>
      </c>
      <c r="M398" s="1">
        <f>VLOOKUP(USER_FEEDBACK[[#This Row],[User_ID]],USER_BEHA[],4,FALSE)</f>
        <v>435</v>
      </c>
      <c r="N398" s="1">
        <f>VLOOKUP(USER_FEEDBACK[[#This Row],[User_ID]],USER_BEHA[],5,FALSE)</f>
        <v>9</v>
      </c>
      <c r="O398" s="1">
        <f>VLOOKUP(USER_FEEDBACK[[#This Row],[User_ID]],USER_BEHA[],6,FALSE)</f>
        <v>0</v>
      </c>
      <c r="P398" s="1">
        <f>VLOOKUP(USER_FEEDBACK[[#This Row],[User_ID]],USER_BEHA[],7,FALSE)</f>
        <v>21</v>
      </c>
    </row>
    <row r="399" spans="1:16" x14ac:dyDescent="0.2">
      <c r="A399" s="1">
        <v>398</v>
      </c>
      <c r="B399" s="1">
        <v>1184</v>
      </c>
      <c r="C399" s="2">
        <v>43948.593993055554</v>
      </c>
      <c r="D399" s="2" t="str">
        <f>TEXT(USER_FEEDBACK[[#This Row],[Timestamp]],"MMM")</f>
        <v>Apr</v>
      </c>
      <c r="E399" s="2" t="str">
        <f>TEXT(USER_FEEDBACK[[#This Row],[Timestamp]],"YYYY")</f>
        <v>2020</v>
      </c>
      <c r="F399" s="7">
        <v>14</v>
      </c>
      <c r="G399" s="1" t="s">
        <v>5</v>
      </c>
      <c r="H399" s="1" t="s">
        <v>10</v>
      </c>
      <c r="I399" s="1">
        <f>VLOOKUP(USER_FEEDBACK[[#This Row],[User_ID]],APP_ANALYTICS[],4,FALSE)</f>
        <v>6</v>
      </c>
      <c r="J399" s="12">
        <f>VLOOKUP(USER_FEEDBACK[[#This Row],[User_ID]],APP_ANALYTICS[],5,FALSE)</f>
        <v>0.03</v>
      </c>
      <c r="K399" s="1">
        <f>VLOOKUP(USER_FEEDBACK[[#This Row],[User_ID]],APP_ANALYTICS[],6,FALSE)</f>
        <v>0.9</v>
      </c>
      <c r="L399" s="1">
        <f>VLOOKUP(USER_FEEDBACK[[#This Row],[User_ID]],APP_ANALYTICS[],7,FALSE)</f>
        <v>0.27</v>
      </c>
      <c r="M399" s="1">
        <f>VLOOKUP(USER_FEEDBACK[[#This Row],[User_ID]],USER_BEHA[],4,FALSE)</f>
        <v>519</v>
      </c>
      <c r="N399" s="1">
        <f>VLOOKUP(USER_FEEDBACK[[#This Row],[User_ID]],USER_BEHA[],5,FALSE)</f>
        <v>18</v>
      </c>
      <c r="O399" s="1">
        <f>VLOOKUP(USER_FEEDBACK[[#This Row],[User_ID]],USER_BEHA[],6,FALSE)</f>
        <v>4</v>
      </c>
      <c r="P399" s="1">
        <f>VLOOKUP(USER_FEEDBACK[[#This Row],[User_ID]],USER_BEHA[],7,FALSE)</f>
        <v>67</v>
      </c>
    </row>
    <row r="400" spans="1:16" x14ac:dyDescent="0.2">
      <c r="A400" s="1">
        <v>399</v>
      </c>
      <c r="B400" s="1">
        <v>1583</v>
      </c>
      <c r="C400" s="2">
        <v>44608.976817129631</v>
      </c>
      <c r="D400" s="2" t="str">
        <f>TEXT(USER_FEEDBACK[[#This Row],[Timestamp]],"MMM")</f>
        <v>Feb</v>
      </c>
      <c r="E400" s="2" t="str">
        <f>TEXT(USER_FEEDBACK[[#This Row],[Timestamp]],"YYYY")</f>
        <v>2022</v>
      </c>
      <c r="F400" s="7">
        <v>23</v>
      </c>
      <c r="G400" s="1" t="s">
        <v>9</v>
      </c>
      <c r="H400" s="1" t="s">
        <v>6</v>
      </c>
      <c r="I400" s="1">
        <f>VLOOKUP(USER_FEEDBACK[[#This Row],[User_ID]],APP_ANALYTICS[],4,FALSE)</f>
        <v>9</v>
      </c>
      <c r="J400" s="12">
        <f>VLOOKUP(USER_FEEDBACK[[#This Row],[User_ID]],APP_ANALYTICS[],5,FALSE)</f>
        <v>0.1</v>
      </c>
      <c r="K400" s="1">
        <f>VLOOKUP(USER_FEEDBACK[[#This Row],[User_ID]],APP_ANALYTICS[],6,FALSE)</f>
        <v>0.87</v>
      </c>
      <c r="L400" s="1">
        <f>VLOOKUP(USER_FEEDBACK[[#This Row],[User_ID]],APP_ANALYTICS[],7,FALSE)</f>
        <v>0.13</v>
      </c>
      <c r="M400" s="1">
        <f>VLOOKUP(USER_FEEDBACK[[#This Row],[User_ID]],USER_BEHA[],4,FALSE)</f>
        <v>1539</v>
      </c>
      <c r="N400" s="1">
        <f>VLOOKUP(USER_FEEDBACK[[#This Row],[User_ID]],USER_BEHA[],5,FALSE)</f>
        <v>14</v>
      </c>
      <c r="O400" s="1">
        <f>VLOOKUP(USER_FEEDBACK[[#This Row],[User_ID]],USER_BEHA[],6,FALSE)</f>
        <v>0</v>
      </c>
      <c r="P400" s="1">
        <f>VLOOKUP(USER_FEEDBACK[[#This Row],[User_ID]],USER_BEHA[],7,FALSE)</f>
        <v>27</v>
      </c>
    </row>
    <row r="401" spans="1:16" x14ac:dyDescent="0.2">
      <c r="A401" s="1">
        <v>400</v>
      </c>
      <c r="B401" s="1">
        <v>3048</v>
      </c>
      <c r="C401" s="2">
        <v>44489.571585648147</v>
      </c>
      <c r="D401" s="2" t="str">
        <f>TEXT(USER_FEEDBACK[[#This Row],[Timestamp]],"MMM")</f>
        <v>Oct</v>
      </c>
      <c r="E401" s="2" t="str">
        <f>TEXT(USER_FEEDBACK[[#This Row],[Timestamp]],"YYYY")</f>
        <v>2021</v>
      </c>
      <c r="F401" s="7">
        <v>13</v>
      </c>
      <c r="G401" s="1" t="s">
        <v>7</v>
      </c>
      <c r="H401" s="1" t="s">
        <v>12</v>
      </c>
      <c r="I401" s="1">
        <f>VLOOKUP(USER_FEEDBACK[[#This Row],[User_ID]],APP_ANALYTICS[],4,FALSE)</f>
        <v>2</v>
      </c>
      <c r="J401" s="12">
        <f>VLOOKUP(USER_FEEDBACK[[#This Row],[User_ID]],APP_ANALYTICS[],5,FALSE)</f>
        <v>0.69</v>
      </c>
      <c r="K401" s="1">
        <f>VLOOKUP(USER_FEEDBACK[[#This Row],[User_ID]],APP_ANALYTICS[],6,FALSE)</f>
        <v>0.5</v>
      </c>
      <c r="L401" s="1">
        <f>VLOOKUP(USER_FEEDBACK[[#This Row],[User_ID]],APP_ANALYTICS[],7,FALSE)</f>
        <v>0.63</v>
      </c>
      <c r="M401" s="1">
        <f>VLOOKUP(USER_FEEDBACK[[#This Row],[User_ID]],USER_BEHA[],4,FALSE)</f>
        <v>1797</v>
      </c>
      <c r="N401" s="1">
        <f>VLOOKUP(USER_FEEDBACK[[#This Row],[User_ID]],USER_BEHA[],5,FALSE)</f>
        <v>1</v>
      </c>
      <c r="O401" s="1">
        <f>VLOOKUP(USER_FEEDBACK[[#This Row],[User_ID]],USER_BEHA[],6,FALSE)</f>
        <v>3</v>
      </c>
      <c r="P401" s="1">
        <f>VLOOKUP(USER_FEEDBACK[[#This Row],[User_ID]],USER_BEHA[],7,FALSE)</f>
        <v>34</v>
      </c>
    </row>
    <row r="402" spans="1:16" x14ac:dyDescent="0.2">
      <c r="A402" s="1">
        <v>401</v>
      </c>
      <c r="B402" s="1">
        <v>8526</v>
      </c>
      <c r="C402" s="2">
        <v>45049.18546296296</v>
      </c>
      <c r="D402" s="2" t="str">
        <f>TEXT(USER_FEEDBACK[[#This Row],[Timestamp]],"MMM")</f>
        <v>May</v>
      </c>
      <c r="E402" s="2" t="str">
        <f>TEXT(USER_FEEDBACK[[#This Row],[Timestamp]],"YYYY")</f>
        <v>2023</v>
      </c>
      <c r="F402" s="7">
        <v>4</v>
      </c>
      <c r="G402" s="1" t="s">
        <v>7</v>
      </c>
      <c r="H402" s="1" t="s">
        <v>17</v>
      </c>
      <c r="I402" s="1">
        <f>VLOOKUP(USER_FEEDBACK[[#This Row],[User_ID]],APP_ANALYTICS[],4,FALSE)</f>
        <v>4</v>
      </c>
      <c r="J402" s="12">
        <f>VLOOKUP(USER_FEEDBACK[[#This Row],[User_ID]],APP_ANALYTICS[],5,FALSE)</f>
        <v>0.36</v>
      </c>
      <c r="K402" s="1">
        <f>VLOOKUP(USER_FEEDBACK[[#This Row],[User_ID]],APP_ANALYTICS[],6,FALSE)</f>
        <v>0.97</v>
      </c>
      <c r="L402" s="1">
        <f>VLOOKUP(USER_FEEDBACK[[#This Row],[User_ID]],APP_ANALYTICS[],7,FALSE)</f>
        <v>0.04</v>
      </c>
      <c r="M402" s="1">
        <f>VLOOKUP(USER_FEEDBACK[[#This Row],[User_ID]],USER_BEHA[],4,FALSE)</f>
        <v>146</v>
      </c>
      <c r="N402" s="1">
        <f>VLOOKUP(USER_FEEDBACK[[#This Row],[User_ID]],USER_BEHA[],5,FALSE)</f>
        <v>12</v>
      </c>
      <c r="O402" s="1">
        <f>VLOOKUP(USER_FEEDBACK[[#This Row],[User_ID]],USER_BEHA[],6,FALSE)</f>
        <v>4</v>
      </c>
      <c r="P402" s="1">
        <f>VLOOKUP(USER_FEEDBACK[[#This Row],[User_ID]],USER_BEHA[],7,FALSE)</f>
        <v>28</v>
      </c>
    </row>
    <row r="403" spans="1:16" x14ac:dyDescent="0.2">
      <c r="A403" s="1">
        <v>402</v>
      </c>
      <c r="B403" s="1">
        <v>1393</v>
      </c>
      <c r="C403" s="2">
        <v>44574.045902777776</v>
      </c>
      <c r="D403" s="2" t="str">
        <f>TEXT(USER_FEEDBACK[[#This Row],[Timestamp]],"MMM")</f>
        <v>Jan</v>
      </c>
      <c r="E403" s="2" t="str">
        <f>TEXT(USER_FEEDBACK[[#This Row],[Timestamp]],"YYYY")</f>
        <v>2022</v>
      </c>
      <c r="F403" s="7">
        <v>1</v>
      </c>
      <c r="G403" s="1" t="s">
        <v>9</v>
      </c>
      <c r="H403" s="1" t="s">
        <v>6</v>
      </c>
      <c r="I403" s="1">
        <f>VLOOKUP(USER_FEEDBACK[[#This Row],[User_ID]],APP_ANALYTICS[],4,FALSE)</f>
        <v>5</v>
      </c>
      <c r="J403" s="12">
        <f>VLOOKUP(USER_FEEDBACK[[#This Row],[User_ID]],APP_ANALYTICS[],5,FALSE)</f>
        <v>0.89</v>
      </c>
      <c r="K403" s="1">
        <f>VLOOKUP(USER_FEEDBACK[[#This Row],[User_ID]],APP_ANALYTICS[],6,FALSE)</f>
        <v>0.96</v>
      </c>
      <c r="L403" s="1">
        <f>VLOOKUP(USER_FEEDBACK[[#This Row],[User_ID]],APP_ANALYTICS[],7,FALSE)</f>
        <v>0.69</v>
      </c>
      <c r="M403" s="1">
        <f>VLOOKUP(USER_FEEDBACK[[#This Row],[User_ID]],USER_BEHA[],4,FALSE)</f>
        <v>287</v>
      </c>
      <c r="N403" s="1">
        <f>VLOOKUP(USER_FEEDBACK[[#This Row],[User_ID]],USER_BEHA[],5,FALSE)</f>
        <v>20</v>
      </c>
      <c r="O403" s="1">
        <f>VLOOKUP(USER_FEEDBACK[[#This Row],[User_ID]],USER_BEHA[],6,FALSE)</f>
        <v>0</v>
      </c>
      <c r="P403" s="1">
        <f>VLOOKUP(USER_FEEDBACK[[#This Row],[User_ID]],USER_BEHA[],7,FALSE)</f>
        <v>24</v>
      </c>
    </row>
    <row r="404" spans="1:16" x14ac:dyDescent="0.2">
      <c r="A404" s="1">
        <v>403</v>
      </c>
      <c r="B404" s="1">
        <v>6447</v>
      </c>
      <c r="C404" s="2">
        <v>44432.526145833333</v>
      </c>
      <c r="D404" s="2" t="str">
        <f>TEXT(USER_FEEDBACK[[#This Row],[Timestamp]],"MMM")</f>
        <v>Aug</v>
      </c>
      <c r="E404" s="2" t="str">
        <f>TEXT(USER_FEEDBACK[[#This Row],[Timestamp]],"YYYY")</f>
        <v>2021</v>
      </c>
      <c r="F404" s="7">
        <v>12</v>
      </c>
      <c r="G404" s="1" t="s">
        <v>5</v>
      </c>
      <c r="H404" s="1" t="s">
        <v>16</v>
      </c>
      <c r="I404" s="1">
        <f>VLOOKUP(USER_FEEDBACK[[#This Row],[User_ID]],APP_ANALYTICS[],4,FALSE)</f>
        <v>6</v>
      </c>
      <c r="J404" s="12">
        <f>VLOOKUP(USER_FEEDBACK[[#This Row],[User_ID]],APP_ANALYTICS[],5,FALSE)</f>
        <v>0.49</v>
      </c>
      <c r="K404" s="1">
        <f>VLOOKUP(USER_FEEDBACK[[#This Row],[User_ID]],APP_ANALYTICS[],6,FALSE)</f>
        <v>1</v>
      </c>
      <c r="L404" s="1">
        <f>VLOOKUP(USER_FEEDBACK[[#This Row],[User_ID]],APP_ANALYTICS[],7,FALSE)</f>
        <v>0.47</v>
      </c>
      <c r="M404" s="1">
        <f>VLOOKUP(USER_FEEDBACK[[#This Row],[User_ID]],USER_BEHA[],4,FALSE)</f>
        <v>673</v>
      </c>
      <c r="N404" s="1">
        <f>VLOOKUP(USER_FEEDBACK[[#This Row],[User_ID]],USER_BEHA[],5,FALSE)</f>
        <v>5</v>
      </c>
      <c r="O404" s="1">
        <f>VLOOKUP(USER_FEEDBACK[[#This Row],[User_ID]],USER_BEHA[],6,FALSE)</f>
        <v>5</v>
      </c>
      <c r="P404" s="1">
        <f>VLOOKUP(USER_FEEDBACK[[#This Row],[User_ID]],USER_BEHA[],7,FALSE)</f>
        <v>87</v>
      </c>
    </row>
    <row r="405" spans="1:16" x14ac:dyDescent="0.2">
      <c r="A405" s="1">
        <v>404</v>
      </c>
      <c r="B405" s="1">
        <v>9789</v>
      </c>
      <c r="C405" s="2">
        <v>44956.178819444445</v>
      </c>
      <c r="D405" s="2" t="str">
        <f>TEXT(USER_FEEDBACK[[#This Row],[Timestamp]],"MMM")</f>
        <v>Jan</v>
      </c>
      <c r="E405" s="2" t="str">
        <f>TEXT(USER_FEEDBACK[[#This Row],[Timestamp]],"YYYY")</f>
        <v>2023</v>
      </c>
      <c r="F405" s="7">
        <v>4</v>
      </c>
      <c r="G405" s="1" t="s">
        <v>9</v>
      </c>
      <c r="H405" s="1" t="s">
        <v>13</v>
      </c>
      <c r="I405" s="1">
        <f>VLOOKUP(USER_FEEDBACK[[#This Row],[User_ID]],APP_ANALYTICS[],4,FALSE)</f>
        <v>10</v>
      </c>
      <c r="J405" s="12">
        <f>VLOOKUP(USER_FEEDBACK[[#This Row],[User_ID]],APP_ANALYTICS[],5,FALSE)</f>
        <v>0.32</v>
      </c>
      <c r="K405" s="1">
        <f>VLOOKUP(USER_FEEDBACK[[#This Row],[User_ID]],APP_ANALYTICS[],6,FALSE)</f>
        <v>0.54</v>
      </c>
      <c r="L405" s="1">
        <f>VLOOKUP(USER_FEEDBACK[[#This Row],[User_ID]],APP_ANALYTICS[],7,FALSE)</f>
        <v>0.73</v>
      </c>
      <c r="M405" s="1">
        <f>VLOOKUP(USER_FEEDBACK[[#This Row],[User_ID]],USER_BEHA[],4,FALSE)</f>
        <v>746</v>
      </c>
      <c r="N405" s="1">
        <f>VLOOKUP(USER_FEEDBACK[[#This Row],[User_ID]],USER_BEHA[],5,FALSE)</f>
        <v>20</v>
      </c>
      <c r="O405" s="1">
        <f>VLOOKUP(USER_FEEDBACK[[#This Row],[User_ID]],USER_BEHA[],6,FALSE)</f>
        <v>3</v>
      </c>
      <c r="P405" s="1">
        <f>VLOOKUP(USER_FEEDBACK[[#This Row],[User_ID]],USER_BEHA[],7,FALSE)</f>
        <v>13</v>
      </c>
    </row>
    <row r="406" spans="1:16" x14ac:dyDescent="0.2">
      <c r="A406" s="1">
        <v>405</v>
      </c>
      <c r="B406" s="1">
        <v>7274</v>
      </c>
      <c r="C406" s="2">
        <v>44092.613587962966</v>
      </c>
      <c r="D406" s="2" t="str">
        <f>TEXT(USER_FEEDBACK[[#This Row],[Timestamp]],"MMM")</f>
        <v>Sep</v>
      </c>
      <c r="E406" s="2" t="str">
        <f>TEXT(USER_FEEDBACK[[#This Row],[Timestamp]],"YYYY")</f>
        <v>2020</v>
      </c>
      <c r="F406" s="7">
        <v>14</v>
      </c>
      <c r="G406" s="1" t="s">
        <v>5</v>
      </c>
      <c r="H406" s="1" t="s">
        <v>6</v>
      </c>
      <c r="I406" s="1">
        <f>VLOOKUP(USER_FEEDBACK[[#This Row],[User_ID]],APP_ANALYTICS[],4,FALSE)</f>
        <v>9</v>
      </c>
      <c r="J406" s="12">
        <f>VLOOKUP(USER_FEEDBACK[[#This Row],[User_ID]],APP_ANALYTICS[],5,FALSE)</f>
        <v>0.89</v>
      </c>
      <c r="K406" s="1">
        <f>VLOOKUP(USER_FEEDBACK[[#This Row],[User_ID]],APP_ANALYTICS[],6,FALSE)</f>
        <v>0.15</v>
      </c>
      <c r="L406" s="1">
        <f>VLOOKUP(USER_FEEDBACK[[#This Row],[User_ID]],APP_ANALYTICS[],7,FALSE)</f>
        <v>0.94</v>
      </c>
      <c r="M406" s="1">
        <f>VLOOKUP(USER_FEEDBACK[[#This Row],[User_ID]],USER_BEHA[],4,FALSE)</f>
        <v>755</v>
      </c>
      <c r="N406" s="1">
        <f>VLOOKUP(USER_FEEDBACK[[#This Row],[User_ID]],USER_BEHA[],5,FALSE)</f>
        <v>19</v>
      </c>
      <c r="O406" s="1">
        <f>VLOOKUP(USER_FEEDBACK[[#This Row],[User_ID]],USER_BEHA[],6,FALSE)</f>
        <v>5</v>
      </c>
      <c r="P406" s="1">
        <f>VLOOKUP(USER_FEEDBACK[[#This Row],[User_ID]],USER_BEHA[],7,FALSE)</f>
        <v>68</v>
      </c>
    </row>
    <row r="407" spans="1:16" x14ac:dyDescent="0.2">
      <c r="A407" s="1">
        <v>406</v>
      </c>
      <c r="B407" s="1">
        <v>6346</v>
      </c>
      <c r="C407" s="2">
        <v>44287.345682870371</v>
      </c>
      <c r="D407" s="2" t="str">
        <f>TEXT(USER_FEEDBACK[[#This Row],[Timestamp]],"MMM")</f>
        <v>Apr</v>
      </c>
      <c r="E407" s="2" t="str">
        <f>TEXT(USER_FEEDBACK[[#This Row],[Timestamp]],"YYYY")</f>
        <v>2021</v>
      </c>
      <c r="F407" s="7">
        <v>8</v>
      </c>
      <c r="G407" s="1" t="s">
        <v>7</v>
      </c>
      <c r="H407" s="1" t="s">
        <v>10</v>
      </c>
      <c r="I407" s="1">
        <f>VLOOKUP(USER_FEEDBACK[[#This Row],[User_ID]],APP_ANALYTICS[],4,FALSE)</f>
        <v>3</v>
      </c>
      <c r="J407" s="12">
        <f>VLOOKUP(USER_FEEDBACK[[#This Row],[User_ID]],APP_ANALYTICS[],5,FALSE)</f>
        <v>0.14000000000000001</v>
      </c>
      <c r="K407" s="1">
        <f>VLOOKUP(USER_FEEDBACK[[#This Row],[User_ID]],APP_ANALYTICS[],6,FALSE)</f>
        <v>0.77</v>
      </c>
      <c r="L407" s="1">
        <f>VLOOKUP(USER_FEEDBACK[[#This Row],[User_ID]],APP_ANALYTICS[],7,FALSE)</f>
        <v>0.21</v>
      </c>
      <c r="M407" s="1">
        <f>VLOOKUP(USER_FEEDBACK[[#This Row],[User_ID]],USER_BEHA[],4,FALSE)</f>
        <v>694</v>
      </c>
      <c r="N407" s="1">
        <f>VLOOKUP(USER_FEEDBACK[[#This Row],[User_ID]],USER_BEHA[],5,FALSE)</f>
        <v>19</v>
      </c>
      <c r="O407" s="1">
        <f>VLOOKUP(USER_FEEDBACK[[#This Row],[User_ID]],USER_BEHA[],6,FALSE)</f>
        <v>2</v>
      </c>
      <c r="P407" s="1">
        <f>VLOOKUP(USER_FEEDBACK[[#This Row],[User_ID]],USER_BEHA[],7,FALSE)</f>
        <v>34</v>
      </c>
    </row>
    <row r="408" spans="1:16" x14ac:dyDescent="0.2">
      <c r="A408" s="1">
        <v>407</v>
      </c>
      <c r="B408" s="1">
        <v>2639</v>
      </c>
      <c r="C408" s="2">
        <v>44623.583784722221</v>
      </c>
      <c r="D408" s="2" t="str">
        <f>TEXT(USER_FEEDBACK[[#This Row],[Timestamp]],"MMM")</f>
        <v>Mar</v>
      </c>
      <c r="E408" s="2" t="str">
        <f>TEXT(USER_FEEDBACK[[#This Row],[Timestamp]],"YYYY")</f>
        <v>2022</v>
      </c>
      <c r="F408" s="7">
        <v>14</v>
      </c>
      <c r="G408" s="1" t="s">
        <v>9</v>
      </c>
      <c r="H408" s="1" t="s">
        <v>17</v>
      </c>
      <c r="I408" s="1">
        <f>VLOOKUP(USER_FEEDBACK[[#This Row],[User_ID]],APP_ANALYTICS[],4,FALSE)</f>
        <v>5</v>
      </c>
      <c r="J408" s="12">
        <f>VLOOKUP(USER_FEEDBACK[[#This Row],[User_ID]],APP_ANALYTICS[],5,FALSE)</f>
        <v>0.45</v>
      </c>
      <c r="K408" s="1">
        <f>VLOOKUP(USER_FEEDBACK[[#This Row],[User_ID]],APP_ANALYTICS[],6,FALSE)</f>
        <v>0.28999999999999998</v>
      </c>
      <c r="L408" s="1">
        <f>VLOOKUP(USER_FEEDBACK[[#This Row],[User_ID]],APP_ANALYTICS[],7,FALSE)</f>
        <v>0.45</v>
      </c>
      <c r="M408" s="1">
        <f>VLOOKUP(USER_FEEDBACK[[#This Row],[User_ID]],USER_BEHA[],4,FALSE)</f>
        <v>846</v>
      </c>
      <c r="N408" s="1">
        <f>VLOOKUP(USER_FEEDBACK[[#This Row],[User_ID]],USER_BEHA[],5,FALSE)</f>
        <v>4</v>
      </c>
      <c r="O408" s="1">
        <f>VLOOKUP(USER_FEEDBACK[[#This Row],[User_ID]],USER_BEHA[],6,FALSE)</f>
        <v>3</v>
      </c>
      <c r="P408" s="1">
        <f>VLOOKUP(USER_FEEDBACK[[#This Row],[User_ID]],USER_BEHA[],7,FALSE)</f>
        <v>68</v>
      </c>
    </row>
    <row r="409" spans="1:16" x14ac:dyDescent="0.2">
      <c r="A409" s="1">
        <v>408</v>
      </c>
      <c r="B409" s="1">
        <v>5173</v>
      </c>
      <c r="C409" s="2">
        <v>43874.916481481479</v>
      </c>
      <c r="D409" s="2" t="str">
        <f>TEXT(USER_FEEDBACK[[#This Row],[Timestamp]],"MMM")</f>
        <v>Feb</v>
      </c>
      <c r="E409" s="2" t="str">
        <f>TEXT(USER_FEEDBACK[[#This Row],[Timestamp]],"YYYY")</f>
        <v>2020</v>
      </c>
      <c r="F409" s="7">
        <v>21</v>
      </c>
      <c r="G409" s="1" t="s">
        <v>9</v>
      </c>
      <c r="H409" s="1" t="s">
        <v>11</v>
      </c>
      <c r="I409" s="1">
        <f>VLOOKUP(USER_FEEDBACK[[#This Row],[User_ID]],APP_ANALYTICS[],4,FALSE)</f>
        <v>4</v>
      </c>
      <c r="J409" s="12">
        <f>VLOOKUP(USER_FEEDBACK[[#This Row],[User_ID]],APP_ANALYTICS[],5,FALSE)</f>
        <v>0.83</v>
      </c>
      <c r="K409" s="1">
        <f>VLOOKUP(USER_FEEDBACK[[#This Row],[User_ID]],APP_ANALYTICS[],6,FALSE)</f>
        <v>0.79</v>
      </c>
      <c r="L409" s="1">
        <f>VLOOKUP(USER_FEEDBACK[[#This Row],[User_ID]],APP_ANALYTICS[],7,FALSE)</f>
        <v>0.94</v>
      </c>
      <c r="M409" s="1">
        <f>VLOOKUP(USER_FEEDBACK[[#This Row],[User_ID]],USER_BEHA[],4,FALSE)</f>
        <v>1053</v>
      </c>
      <c r="N409" s="1">
        <f>VLOOKUP(USER_FEEDBACK[[#This Row],[User_ID]],USER_BEHA[],5,FALSE)</f>
        <v>17</v>
      </c>
      <c r="O409" s="1">
        <f>VLOOKUP(USER_FEEDBACK[[#This Row],[User_ID]],USER_BEHA[],6,FALSE)</f>
        <v>1</v>
      </c>
      <c r="P409" s="1">
        <f>VLOOKUP(USER_FEEDBACK[[#This Row],[User_ID]],USER_BEHA[],7,FALSE)</f>
        <v>41</v>
      </c>
    </row>
    <row r="410" spans="1:16" x14ac:dyDescent="0.2">
      <c r="A410" s="1">
        <v>409</v>
      </c>
      <c r="B410" s="1">
        <v>3527</v>
      </c>
      <c r="C410" s="2">
        <v>44744.749409722222</v>
      </c>
      <c r="D410" s="2" t="str">
        <f>TEXT(USER_FEEDBACK[[#This Row],[Timestamp]],"MMM")</f>
        <v>Jul</v>
      </c>
      <c r="E410" s="2" t="str">
        <f>TEXT(USER_FEEDBACK[[#This Row],[Timestamp]],"YYYY")</f>
        <v>2022</v>
      </c>
      <c r="F410" s="7">
        <v>17</v>
      </c>
      <c r="G410" s="1" t="s">
        <v>7</v>
      </c>
      <c r="H410" s="1" t="s">
        <v>17</v>
      </c>
      <c r="I410" s="1">
        <f>VLOOKUP(USER_FEEDBACK[[#This Row],[User_ID]],APP_ANALYTICS[],4,FALSE)</f>
        <v>8</v>
      </c>
      <c r="J410" s="12">
        <f>VLOOKUP(USER_FEEDBACK[[#This Row],[User_ID]],APP_ANALYTICS[],5,FALSE)</f>
        <v>0.37</v>
      </c>
      <c r="K410" s="1">
        <f>VLOOKUP(USER_FEEDBACK[[#This Row],[User_ID]],APP_ANALYTICS[],6,FALSE)</f>
        <v>7.0000000000000007E-2</v>
      </c>
      <c r="L410" s="1">
        <f>VLOOKUP(USER_FEEDBACK[[#This Row],[User_ID]],APP_ANALYTICS[],7,FALSE)</f>
        <v>0.74</v>
      </c>
      <c r="M410" s="1">
        <f>VLOOKUP(USER_FEEDBACK[[#This Row],[User_ID]],USER_BEHA[],4,FALSE)</f>
        <v>930</v>
      </c>
      <c r="N410" s="1">
        <f>VLOOKUP(USER_FEEDBACK[[#This Row],[User_ID]],USER_BEHA[],5,FALSE)</f>
        <v>5</v>
      </c>
      <c r="O410" s="1">
        <f>VLOOKUP(USER_FEEDBACK[[#This Row],[User_ID]],USER_BEHA[],6,FALSE)</f>
        <v>5</v>
      </c>
      <c r="P410" s="1">
        <f>VLOOKUP(USER_FEEDBACK[[#This Row],[User_ID]],USER_BEHA[],7,FALSE)</f>
        <v>25</v>
      </c>
    </row>
    <row r="411" spans="1:16" x14ac:dyDescent="0.2">
      <c r="A411" s="1">
        <v>410</v>
      </c>
      <c r="B411" s="1">
        <v>4531</v>
      </c>
      <c r="C411" s="2">
        <v>45098.044108796297</v>
      </c>
      <c r="D411" s="2" t="str">
        <f>TEXT(USER_FEEDBACK[[#This Row],[Timestamp]],"MMM")</f>
        <v>Jun</v>
      </c>
      <c r="E411" s="2" t="str">
        <f>TEXT(USER_FEEDBACK[[#This Row],[Timestamp]],"YYYY")</f>
        <v>2023</v>
      </c>
      <c r="F411" s="7">
        <v>1</v>
      </c>
      <c r="G411" s="1" t="s">
        <v>7</v>
      </c>
      <c r="H411" s="1" t="s">
        <v>6</v>
      </c>
      <c r="I411" s="1">
        <f>VLOOKUP(USER_FEEDBACK[[#This Row],[User_ID]],APP_ANALYTICS[],4,FALSE)</f>
        <v>8</v>
      </c>
      <c r="J411" s="12">
        <f>VLOOKUP(USER_FEEDBACK[[#This Row],[User_ID]],APP_ANALYTICS[],5,FALSE)</f>
        <v>0.13</v>
      </c>
      <c r="K411" s="1">
        <f>VLOOKUP(USER_FEEDBACK[[#This Row],[User_ID]],APP_ANALYTICS[],6,FALSE)</f>
        <v>0.28000000000000003</v>
      </c>
      <c r="L411" s="1">
        <f>VLOOKUP(USER_FEEDBACK[[#This Row],[User_ID]],APP_ANALYTICS[],7,FALSE)</f>
        <v>0.05</v>
      </c>
      <c r="M411" s="1">
        <f>VLOOKUP(USER_FEEDBACK[[#This Row],[User_ID]],USER_BEHA[],4,FALSE)</f>
        <v>1694</v>
      </c>
      <c r="N411" s="1">
        <f>VLOOKUP(USER_FEEDBACK[[#This Row],[User_ID]],USER_BEHA[],5,FALSE)</f>
        <v>2</v>
      </c>
      <c r="O411" s="1">
        <f>VLOOKUP(USER_FEEDBACK[[#This Row],[User_ID]],USER_BEHA[],6,FALSE)</f>
        <v>1</v>
      </c>
      <c r="P411" s="1">
        <f>VLOOKUP(USER_FEEDBACK[[#This Row],[User_ID]],USER_BEHA[],7,FALSE)</f>
        <v>99</v>
      </c>
    </row>
    <row r="412" spans="1:16" x14ac:dyDescent="0.2">
      <c r="A412" s="1">
        <v>411</v>
      </c>
      <c r="B412" s="1">
        <v>3860</v>
      </c>
      <c r="C412" s="2">
        <v>45182.473449074074</v>
      </c>
      <c r="D412" s="2" t="str">
        <f>TEXT(USER_FEEDBACK[[#This Row],[Timestamp]],"MMM")</f>
        <v>Sep</v>
      </c>
      <c r="E412" s="2" t="str">
        <f>TEXT(USER_FEEDBACK[[#This Row],[Timestamp]],"YYYY")</f>
        <v>2023</v>
      </c>
      <c r="F412" s="7">
        <v>11</v>
      </c>
      <c r="G412" s="1" t="s">
        <v>7</v>
      </c>
      <c r="H412" s="1" t="s">
        <v>8</v>
      </c>
      <c r="I412" s="1">
        <f>VLOOKUP(USER_FEEDBACK[[#This Row],[User_ID]],APP_ANALYTICS[],4,FALSE)</f>
        <v>5</v>
      </c>
      <c r="J412" s="12">
        <f>VLOOKUP(USER_FEEDBACK[[#This Row],[User_ID]],APP_ANALYTICS[],5,FALSE)</f>
        <v>0.14000000000000001</v>
      </c>
      <c r="K412" s="1">
        <f>VLOOKUP(USER_FEEDBACK[[#This Row],[User_ID]],APP_ANALYTICS[],6,FALSE)</f>
        <v>0.08</v>
      </c>
      <c r="L412" s="1">
        <f>VLOOKUP(USER_FEEDBACK[[#This Row],[User_ID]],APP_ANALYTICS[],7,FALSE)</f>
        <v>0.72</v>
      </c>
      <c r="M412" s="1">
        <f>VLOOKUP(USER_FEEDBACK[[#This Row],[User_ID]],USER_BEHA[],4,FALSE)</f>
        <v>701</v>
      </c>
      <c r="N412" s="1">
        <f>VLOOKUP(USER_FEEDBACK[[#This Row],[User_ID]],USER_BEHA[],5,FALSE)</f>
        <v>14</v>
      </c>
      <c r="O412" s="1">
        <f>VLOOKUP(USER_FEEDBACK[[#This Row],[User_ID]],USER_BEHA[],6,FALSE)</f>
        <v>5</v>
      </c>
      <c r="P412" s="1">
        <f>VLOOKUP(USER_FEEDBACK[[#This Row],[User_ID]],USER_BEHA[],7,FALSE)</f>
        <v>98</v>
      </c>
    </row>
    <row r="413" spans="1:16" x14ac:dyDescent="0.2">
      <c r="A413" s="1">
        <v>412</v>
      </c>
      <c r="B413" s="1">
        <v>1731</v>
      </c>
      <c r="C413" s="2">
        <v>44247.922905092593</v>
      </c>
      <c r="D413" s="2" t="str">
        <f>TEXT(USER_FEEDBACK[[#This Row],[Timestamp]],"MMM")</f>
        <v>Feb</v>
      </c>
      <c r="E413" s="2" t="str">
        <f>TEXT(USER_FEEDBACK[[#This Row],[Timestamp]],"YYYY")</f>
        <v>2021</v>
      </c>
      <c r="F413" s="7">
        <v>22</v>
      </c>
      <c r="G413" s="1" t="s">
        <v>5</v>
      </c>
      <c r="H413" s="1" t="s">
        <v>6</v>
      </c>
      <c r="I413" s="1">
        <f>VLOOKUP(USER_FEEDBACK[[#This Row],[User_ID]],APP_ANALYTICS[],4,FALSE)</f>
        <v>4</v>
      </c>
      <c r="J413" s="12">
        <f>VLOOKUP(USER_FEEDBACK[[#This Row],[User_ID]],APP_ANALYTICS[],5,FALSE)</f>
        <v>0.54</v>
      </c>
      <c r="K413" s="1">
        <f>VLOOKUP(USER_FEEDBACK[[#This Row],[User_ID]],APP_ANALYTICS[],6,FALSE)</f>
        <v>0.28000000000000003</v>
      </c>
      <c r="L413" s="1">
        <f>VLOOKUP(USER_FEEDBACK[[#This Row],[User_ID]],APP_ANALYTICS[],7,FALSE)</f>
        <v>0.6</v>
      </c>
      <c r="M413" s="1">
        <f>VLOOKUP(USER_FEEDBACK[[#This Row],[User_ID]],USER_BEHA[],4,FALSE)</f>
        <v>1111</v>
      </c>
      <c r="N413" s="1">
        <f>VLOOKUP(USER_FEEDBACK[[#This Row],[User_ID]],USER_BEHA[],5,FALSE)</f>
        <v>11</v>
      </c>
      <c r="O413" s="1">
        <f>VLOOKUP(USER_FEEDBACK[[#This Row],[User_ID]],USER_BEHA[],6,FALSE)</f>
        <v>1</v>
      </c>
      <c r="P413" s="1">
        <f>VLOOKUP(USER_FEEDBACK[[#This Row],[User_ID]],USER_BEHA[],7,FALSE)</f>
        <v>51</v>
      </c>
    </row>
    <row r="414" spans="1:16" x14ac:dyDescent="0.2">
      <c r="A414" s="1">
        <v>413</v>
      </c>
      <c r="B414" s="1">
        <v>1854</v>
      </c>
      <c r="C414" s="2">
        <v>44041.13484953704</v>
      </c>
      <c r="D414" s="2" t="str">
        <f>TEXT(USER_FEEDBACK[[#This Row],[Timestamp]],"MMM")</f>
        <v>Jul</v>
      </c>
      <c r="E414" s="2" t="str">
        <f>TEXT(USER_FEEDBACK[[#This Row],[Timestamp]],"YYYY")</f>
        <v>2020</v>
      </c>
      <c r="F414" s="7">
        <v>3</v>
      </c>
      <c r="G414" s="1" t="s">
        <v>7</v>
      </c>
      <c r="H414" s="1" t="s">
        <v>17</v>
      </c>
      <c r="I414" s="1">
        <f>VLOOKUP(USER_FEEDBACK[[#This Row],[User_ID]],APP_ANALYTICS[],4,FALSE)</f>
        <v>2</v>
      </c>
      <c r="J414" s="12">
        <f>VLOOKUP(USER_FEEDBACK[[#This Row],[User_ID]],APP_ANALYTICS[],5,FALSE)</f>
        <v>0.11</v>
      </c>
      <c r="K414" s="1">
        <f>VLOOKUP(USER_FEEDBACK[[#This Row],[User_ID]],APP_ANALYTICS[],6,FALSE)</f>
        <v>0.04</v>
      </c>
      <c r="L414" s="1">
        <f>VLOOKUP(USER_FEEDBACK[[#This Row],[User_ID]],APP_ANALYTICS[],7,FALSE)</f>
        <v>0.71</v>
      </c>
      <c r="M414" s="1">
        <f>VLOOKUP(USER_FEEDBACK[[#This Row],[User_ID]],USER_BEHA[],4,FALSE)</f>
        <v>1547</v>
      </c>
      <c r="N414" s="1">
        <f>VLOOKUP(USER_FEEDBACK[[#This Row],[User_ID]],USER_BEHA[],5,FALSE)</f>
        <v>17</v>
      </c>
      <c r="O414" s="1">
        <f>VLOOKUP(USER_FEEDBACK[[#This Row],[User_ID]],USER_BEHA[],6,FALSE)</f>
        <v>4</v>
      </c>
      <c r="P414" s="1">
        <f>VLOOKUP(USER_FEEDBACK[[#This Row],[User_ID]],USER_BEHA[],7,FALSE)</f>
        <v>19</v>
      </c>
    </row>
    <row r="415" spans="1:16" x14ac:dyDescent="0.2">
      <c r="A415" s="1">
        <v>414</v>
      </c>
      <c r="B415" s="1">
        <v>9051</v>
      </c>
      <c r="C415" s="2">
        <v>43929.313206018516</v>
      </c>
      <c r="D415" s="2" t="str">
        <f>TEXT(USER_FEEDBACK[[#This Row],[Timestamp]],"MMM")</f>
        <v>Apr</v>
      </c>
      <c r="E415" s="2" t="str">
        <f>TEXT(USER_FEEDBACK[[#This Row],[Timestamp]],"YYYY")</f>
        <v>2020</v>
      </c>
      <c r="F415" s="7">
        <v>7</v>
      </c>
      <c r="G415" s="1" t="s">
        <v>5</v>
      </c>
      <c r="H415" s="1" t="s">
        <v>14</v>
      </c>
      <c r="I415" s="1">
        <f>VLOOKUP(USER_FEEDBACK[[#This Row],[User_ID]],APP_ANALYTICS[],4,FALSE)</f>
        <v>2</v>
      </c>
      <c r="J415" s="12">
        <f>VLOOKUP(USER_FEEDBACK[[#This Row],[User_ID]],APP_ANALYTICS[],5,FALSE)</f>
        <v>0.06</v>
      </c>
      <c r="K415" s="1">
        <f>VLOOKUP(USER_FEEDBACK[[#This Row],[User_ID]],APP_ANALYTICS[],6,FALSE)</f>
        <v>0.96</v>
      </c>
      <c r="L415" s="1">
        <f>VLOOKUP(USER_FEEDBACK[[#This Row],[User_ID]],APP_ANALYTICS[],7,FALSE)</f>
        <v>0.06</v>
      </c>
      <c r="M415" s="1">
        <f>VLOOKUP(USER_FEEDBACK[[#This Row],[User_ID]],USER_BEHA[],4,FALSE)</f>
        <v>168</v>
      </c>
      <c r="N415" s="1">
        <f>VLOOKUP(USER_FEEDBACK[[#This Row],[User_ID]],USER_BEHA[],5,FALSE)</f>
        <v>1</v>
      </c>
      <c r="O415" s="1">
        <f>VLOOKUP(USER_FEEDBACK[[#This Row],[User_ID]],USER_BEHA[],6,FALSE)</f>
        <v>0</v>
      </c>
      <c r="P415" s="1">
        <f>VLOOKUP(USER_FEEDBACK[[#This Row],[User_ID]],USER_BEHA[],7,FALSE)</f>
        <v>14</v>
      </c>
    </row>
    <row r="416" spans="1:16" x14ac:dyDescent="0.2">
      <c r="A416" s="1">
        <v>415</v>
      </c>
      <c r="B416" s="1">
        <v>7871</v>
      </c>
      <c r="C416" s="2">
        <v>44219.07744212963</v>
      </c>
      <c r="D416" s="2" t="str">
        <f>TEXT(USER_FEEDBACK[[#This Row],[Timestamp]],"MMM")</f>
        <v>Jan</v>
      </c>
      <c r="E416" s="2" t="str">
        <f>TEXT(USER_FEEDBACK[[#This Row],[Timestamp]],"YYYY")</f>
        <v>2021</v>
      </c>
      <c r="F416" s="7">
        <v>1</v>
      </c>
      <c r="G416" s="1" t="s">
        <v>5</v>
      </c>
      <c r="H416" s="1" t="s">
        <v>13</v>
      </c>
      <c r="I416" s="1">
        <f>VLOOKUP(USER_FEEDBACK[[#This Row],[User_ID]],APP_ANALYTICS[],4,FALSE)</f>
        <v>1</v>
      </c>
      <c r="J416" s="12">
        <f>VLOOKUP(USER_FEEDBACK[[#This Row],[User_ID]],APP_ANALYTICS[],5,FALSE)</f>
        <v>0.36</v>
      </c>
      <c r="K416" s="1">
        <f>VLOOKUP(USER_FEEDBACK[[#This Row],[User_ID]],APP_ANALYTICS[],6,FALSE)</f>
        <v>0.01</v>
      </c>
      <c r="L416" s="1">
        <f>VLOOKUP(USER_FEEDBACK[[#This Row],[User_ID]],APP_ANALYTICS[],7,FALSE)</f>
        <v>0.18</v>
      </c>
      <c r="M416" s="1">
        <f>VLOOKUP(USER_FEEDBACK[[#This Row],[User_ID]],USER_BEHA[],4,FALSE)</f>
        <v>681</v>
      </c>
      <c r="N416" s="1">
        <f>VLOOKUP(USER_FEEDBACK[[#This Row],[User_ID]],USER_BEHA[],5,FALSE)</f>
        <v>12</v>
      </c>
      <c r="O416" s="1">
        <f>VLOOKUP(USER_FEEDBACK[[#This Row],[User_ID]],USER_BEHA[],6,FALSE)</f>
        <v>0</v>
      </c>
      <c r="P416" s="1">
        <f>VLOOKUP(USER_FEEDBACK[[#This Row],[User_ID]],USER_BEHA[],7,FALSE)</f>
        <v>31</v>
      </c>
    </row>
    <row r="417" spans="1:16" x14ac:dyDescent="0.2">
      <c r="A417" s="1">
        <v>416</v>
      </c>
      <c r="B417" s="1">
        <v>4137</v>
      </c>
      <c r="C417" s="2">
        <v>43937.25341435185</v>
      </c>
      <c r="D417" s="2" t="str">
        <f>TEXT(USER_FEEDBACK[[#This Row],[Timestamp]],"MMM")</f>
        <v>Apr</v>
      </c>
      <c r="E417" s="2" t="str">
        <f>TEXT(USER_FEEDBACK[[#This Row],[Timestamp]],"YYYY")</f>
        <v>2020</v>
      </c>
      <c r="F417" s="7">
        <v>6</v>
      </c>
      <c r="G417" s="1" t="s">
        <v>5</v>
      </c>
      <c r="H417" s="1" t="s">
        <v>15</v>
      </c>
      <c r="I417" s="1">
        <f>VLOOKUP(USER_FEEDBACK[[#This Row],[User_ID]],APP_ANALYTICS[],4,FALSE)</f>
        <v>4</v>
      </c>
      <c r="J417" s="12">
        <f>VLOOKUP(USER_FEEDBACK[[#This Row],[User_ID]],APP_ANALYTICS[],5,FALSE)</f>
        <v>0.44</v>
      </c>
      <c r="K417" s="1">
        <f>VLOOKUP(USER_FEEDBACK[[#This Row],[User_ID]],APP_ANALYTICS[],6,FALSE)</f>
        <v>0.15</v>
      </c>
      <c r="L417" s="1">
        <f>VLOOKUP(USER_FEEDBACK[[#This Row],[User_ID]],APP_ANALYTICS[],7,FALSE)</f>
        <v>0.28000000000000003</v>
      </c>
      <c r="M417" s="1">
        <f>VLOOKUP(USER_FEEDBACK[[#This Row],[User_ID]],USER_BEHA[],4,FALSE)</f>
        <v>1038</v>
      </c>
      <c r="N417" s="1">
        <f>VLOOKUP(USER_FEEDBACK[[#This Row],[User_ID]],USER_BEHA[],5,FALSE)</f>
        <v>7</v>
      </c>
      <c r="O417" s="1">
        <f>VLOOKUP(USER_FEEDBACK[[#This Row],[User_ID]],USER_BEHA[],6,FALSE)</f>
        <v>3</v>
      </c>
      <c r="P417" s="1">
        <f>VLOOKUP(USER_FEEDBACK[[#This Row],[User_ID]],USER_BEHA[],7,FALSE)</f>
        <v>40</v>
      </c>
    </row>
    <row r="418" spans="1:16" x14ac:dyDescent="0.2">
      <c r="A418" s="1">
        <v>417</v>
      </c>
      <c r="B418" s="1">
        <v>5458</v>
      </c>
      <c r="C418" s="2">
        <v>44929.365879629629</v>
      </c>
      <c r="D418" s="2" t="str">
        <f>TEXT(USER_FEEDBACK[[#This Row],[Timestamp]],"MMM")</f>
        <v>Jan</v>
      </c>
      <c r="E418" s="2" t="str">
        <f>TEXT(USER_FEEDBACK[[#This Row],[Timestamp]],"YYYY")</f>
        <v>2023</v>
      </c>
      <c r="F418" s="7">
        <v>8</v>
      </c>
      <c r="G418" s="1" t="s">
        <v>5</v>
      </c>
      <c r="H418" s="1" t="s">
        <v>16</v>
      </c>
      <c r="I418" s="1">
        <f>VLOOKUP(USER_FEEDBACK[[#This Row],[User_ID]],APP_ANALYTICS[],4,FALSE)</f>
        <v>3</v>
      </c>
      <c r="J418" s="12">
        <f>VLOOKUP(USER_FEEDBACK[[#This Row],[User_ID]],APP_ANALYTICS[],5,FALSE)</f>
        <v>0.53</v>
      </c>
      <c r="K418" s="1">
        <f>VLOOKUP(USER_FEEDBACK[[#This Row],[User_ID]],APP_ANALYTICS[],6,FALSE)</f>
        <v>0.16</v>
      </c>
      <c r="L418" s="1">
        <f>VLOOKUP(USER_FEEDBACK[[#This Row],[User_ID]],APP_ANALYTICS[],7,FALSE)</f>
        <v>0.72</v>
      </c>
      <c r="M418" s="1">
        <f>VLOOKUP(USER_FEEDBACK[[#This Row],[User_ID]],USER_BEHA[],4,FALSE)</f>
        <v>1763</v>
      </c>
      <c r="N418" s="1">
        <f>VLOOKUP(USER_FEEDBACK[[#This Row],[User_ID]],USER_BEHA[],5,FALSE)</f>
        <v>3</v>
      </c>
      <c r="O418" s="1">
        <f>VLOOKUP(USER_FEEDBACK[[#This Row],[User_ID]],USER_BEHA[],6,FALSE)</f>
        <v>3</v>
      </c>
      <c r="P418" s="1">
        <f>VLOOKUP(USER_FEEDBACK[[#This Row],[User_ID]],USER_BEHA[],7,FALSE)</f>
        <v>36</v>
      </c>
    </row>
    <row r="419" spans="1:16" x14ac:dyDescent="0.2">
      <c r="A419" s="1">
        <v>418</v>
      </c>
      <c r="B419" s="1">
        <v>9617</v>
      </c>
      <c r="C419" s="2">
        <v>45168.273240740738</v>
      </c>
      <c r="D419" s="2" t="str">
        <f>TEXT(USER_FEEDBACK[[#This Row],[Timestamp]],"MMM")</f>
        <v>Aug</v>
      </c>
      <c r="E419" s="2" t="str">
        <f>TEXT(USER_FEEDBACK[[#This Row],[Timestamp]],"YYYY")</f>
        <v>2023</v>
      </c>
      <c r="F419" s="7">
        <v>6</v>
      </c>
      <c r="G419" s="1" t="s">
        <v>7</v>
      </c>
      <c r="H419" s="1" t="s">
        <v>13</v>
      </c>
      <c r="I419" s="1">
        <f>VLOOKUP(USER_FEEDBACK[[#This Row],[User_ID]],APP_ANALYTICS[],4,FALSE)</f>
        <v>10</v>
      </c>
      <c r="J419" s="12">
        <f>VLOOKUP(USER_FEEDBACK[[#This Row],[User_ID]],APP_ANALYTICS[],5,FALSE)</f>
        <v>0.32</v>
      </c>
      <c r="K419" s="1">
        <f>VLOOKUP(USER_FEEDBACK[[#This Row],[User_ID]],APP_ANALYTICS[],6,FALSE)</f>
        <v>0.2</v>
      </c>
      <c r="L419" s="1">
        <f>VLOOKUP(USER_FEEDBACK[[#This Row],[User_ID]],APP_ANALYTICS[],7,FALSE)</f>
        <v>0.92</v>
      </c>
      <c r="M419" s="1">
        <f>VLOOKUP(USER_FEEDBACK[[#This Row],[User_ID]],USER_BEHA[],4,FALSE)</f>
        <v>1683</v>
      </c>
      <c r="N419" s="1">
        <f>VLOOKUP(USER_FEEDBACK[[#This Row],[User_ID]],USER_BEHA[],5,FALSE)</f>
        <v>16</v>
      </c>
      <c r="O419" s="1">
        <f>VLOOKUP(USER_FEEDBACK[[#This Row],[User_ID]],USER_BEHA[],6,FALSE)</f>
        <v>1</v>
      </c>
      <c r="P419" s="1">
        <f>VLOOKUP(USER_FEEDBACK[[#This Row],[User_ID]],USER_BEHA[],7,FALSE)</f>
        <v>2</v>
      </c>
    </row>
    <row r="420" spans="1:16" x14ac:dyDescent="0.2">
      <c r="A420" s="1">
        <v>419</v>
      </c>
      <c r="B420" s="1">
        <v>4823</v>
      </c>
      <c r="C420" s="2">
        <v>43955.320636574077</v>
      </c>
      <c r="D420" s="2" t="str">
        <f>TEXT(USER_FEEDBACK[[#This Row],[Timestamp]],"MMM")</f>
        <v>May</v>
      </c>
      <c r="E420" s="2" t="str">
        <f>TEXT(USER_FEEDBACK[[#This Row],[Timestamp]],"YYYY")</f>
        <v>2020</v>
      </c>
      <c r="F420" s="7">
        <v>7</v>
      </c>
      <c r="G420" s="1" t="s">
        <v>9</v>
      </c>
      <c r="H420" s="1" t="s">
        <v>16</v>
      </c>
      <c r="I420" s="1">
        <f>VLOOKUP(USER_FEEDBACK[[#This Row],[User_ID]],APP_ANALYTICS[],4,FALSE)</f>
        <v>5</v>
      </c>
      <c r="J420" s="12">
        <f>VLOOKUP(USER_FEEDBACK[[#This Row],[User_ID]],APP_ANALYTICS[],5,FALSE)</f>
        <v>0.53</v>
      </c>
      <c r="K420" s="1">
        <f>VLOOKUP(USER_FEEDBACK[[#This Row],[User_ID]],APP_ANALYTICS[],6,FALSE)</f>
        <v>0.87</v>
      </c>
      <c r="L420" s="1">
        <f>VLOOKUP(USER_FEEDBACK[[#This Row],[User_ID]],APP_ANALYTICS[],7,FALSE)</f>
        <v>0.45</v>
      </c>
      <c r="M420" s="1">
        <f>VLOOKUP(USER_FEEDBACK[[#This Row],[User_ID]],USER_BEHA[],4,FALSE)</f>
        <v>801</v>
      </c>
      <c r="N420" s="1">
        <f>VLOOKUP(USER_FEEDBACK[[#This Row],[User_ID]],USER_BEHA[],5,FALSE)</f>
        <v>17</v>
      </c>
      <c r="O420" s="1">
        <f>VLOOKUP(USER_FEEDBACK[[#This Row],[User_ID]],USER_BEHA[],6,FALSE)</f>
        <v>4</v>
      </c>
      <c r="P420" s="1">
        <f>VLOOKUP(USER_FEEDBACK[[#This Row],[User_ID]],USER_BEHA[],7,FALSE)</f>
        <v>8</v>
      </c>
    </row>
    <row r="421" spans="1:16" x14ac:dyDescent="0.2">
      <c r="A421" s="1">
        <v>420</v>
      </c>
      <c r="B421" s="1">
        <v>4552</v>
      </c>
      <c r="C421" s="2">
        <v>45026.76017361111</v>
      </c>
      <c r="D421" s="2" t="str">
        <f>TEXT(USER_FEEDBACK[[#This Row],[Timestamp]],"MMM")</f>
        <v>Apr</v>
      </c>
      <c r="E421" s="2" t="str">
        <f>TEXT(USER_FEEDBACK[[#This Row],[Timestamp]],"YYYY")</f>
        <v>2023</v>
      </c>
      <c r="F421" s="7">
        <v>18</v>
      </c>
      <c r="G421" s="1" t="s">
        <v>7</v>
      </c>
      <c r="H421" s="1" t="s">
        <v>11</v>
      </c>
      <c r="I421" s="1">
        <f>VLOOKUP(USER_FEEDBACK[[#This Row],[User_ID]],APP_ANALYTICS[],4,FALSE)</f>
        <v>5</v>
      </c>
      <c r="J421" s="12">
        <f>VLOOKUP(USER_FEEDBACK[[#This Row],[User_ID]],APP_ANALYTICS[],5,FALSE)</f>
        <v>0.66</v>
      </c>
      <c r="K421" s="1">
        <f>VLOOKUP(USER_FEEDBACK[[#This Row],[User_ID]],APP_ANALYTICS[],6,FALSE)</f>
        <v>0.77</v>
      </c>
      <c r="L421" s="1">
        <f>VLOOKUP(USER_FEEDBACK[[#This Row],[User_ID]],APP_ANALYTICS[],7,FALSE)</f>
        <v>0.98</v>
      </c>
      <c r="M421" s="1">
        <f>VLOOKUP(USER_FEEDBACK[[#This Row],[User_ID]],USER_BEHA[],4,FALSE)</f>
        <v>1028</v>
      </c>
      <c r="N421" s="1">
        <f>VLOOKUP(USER_FEEDBACK[[#This Row],[User_ID]],USER_BEHA[],5,FALSE)</f>
        <v>5</v>
      </c>
      <c r="O421" s="1">
        <f>VLOOKUP(USER_FEEDBACK[[#This Row],[User_ID]],USER_BEHA[],6,FALSE)</f>
        <v>2</v>
      </c>
      <c r="P421" s="1">
        <f>VLOOKUP(USER_FEEDBACK[[#This Row],[User_ID]],USER_BEHA[],7,FALSE)</f>
        <v>24</v>
      </c>
    </row>
    <row r="422" spans="1:16" x14ac:dyDescent="0.2">
      <c r="A422" s="1">
        <v>421</v>
      </c>
      <c r="B422" s="1">
        <v>5059</v>
      </c>
      <c r="C422" s="2">
        <v>44207.615370370368</v>
      </c>
      <c r="D422" s="2" t="str">
        <f>TEXT(USER_FEEDBACK[[#This Row],[Timestamp]],"MMM")</f>
        <v>Jan</v>
      </c>
      <c r="E422" s="2" t="str">
        <f>TEXT(USER_FEEDBACK[[#This Row],[Timestamp]],"YYYY")</f>
        <v>2021</v>
      </c>
      <c r="F422" s="7">
        <v>14</v>
      </c>
      <c r="G422" s="1" t="s">
        <v>9</v>
      </c>
      <c r="H422" s="1" t="s">
        <v>17</v>
      </c>
      <c r="I422" s="1">
        <f>VLOOKUP(USER_FEEDBACK[[#This Row],[User_ID]],APP_ANALYTICS[],4,FALSE)</f>
        <v>8</v>
      </c>
      <c r="J422" s="12">
        <f>VLOOKUP(USER_FEEDBACK[[#This Row],[User_ID]],APP_ANALYTICS[],5,FALSE)</f>
        <v>0.63</v>
      </c>
      <c r="K422" s="1">
        <f>VLOOKUP(USER_FEEDBACK[[#This Row],[User_ID]],APP_ANALYTICS[],6,FALSE)</f>
        <v>0.44</v>
      </c>
      <c r="L422" s="1">
        <f>VLOOKUP(USER_FEEDBACK[[#This Row],[User_ID]],APP_ANALYTICS[],7,FALSE)</f>
        <v>0.43</v>
      </c>
      <c r="M422" s="1">
        <f>VLOOKUP(USER_FEEDBACK[[#This Row],[User_ID]],USER_BEHA[],4,FALSE)</f>
        <v>100</v>
      </c>
      <c r="N422" s="1">
        <f>VLOOKUP(USER_FEEDBACK[[#This Row],[User_ID]],USER_BEHA[],5,FALSE)</f>
        <v>20</v>
      </c>
      <c r="O422" s="1">
        <f>VLOOKUP(USER_FEEDBACK[[#This Row],[User_ID]],USER_BEHA[],6,FALSE)</f>
        <v>1</v>
      </c>
      <c r="P422" s="1">
        <f>VLOOKUP(USER_FEEDBACK[[#This Row],[User_ID]],USER_BEHA[],7,FALSE)</f>
        <v>31</v>
      </c>
    </row>
    <row r="423" spans="1:16" x14ac:dyDescent="0.2">
      <c r="A423" s="1">
        <v>422</v>
      </c>
      <c r="B423" s="1">
        <v>7684</v>
      </c>
      <c r="C423" s="2">
        <v>44010.456655092596</v>
      </c>
      <c r="D423" s="2" t="str">
        <f>TEXT(USER_FEEDBACK[[#This Row],[Timestamp]],"MMM")</f>
        <v>Jun</v>
      </c>
      <c r="E423" s="2" t="str">
        <f>TEXT(USER_FEEDBACK[[#This Row],[Timestamp]],"YYYY")</f>
        <v>2020</v>
      </c>
      <c r="F423" s="7">
        <v>10</v>
      </c>
      <c r="G423" s="1" t="s">
        <v>7</v>
      </c>
      <c r="H423" s="1" t="s">
        <v>15</v>
      </c>
      <c r="I423" s="1">
        <f>VLOOKUP(USER_FEEDBACK[[#This Row],[User_ID]],APP_ANALYTICS[],4,FALSE)</f>
        <v>2</v>
      </c>
      <c r="J423" s="12">
        <f>VLOOKUP(USER_FEEDBACK[[#This Row],[User_ID]],APP_ANALYTICS[],5,FALSE)</f>
        <v>0.52</v>
      </c>
      <c r="K423" s="1">
        <f>VLOOKUP(USER_FEEDBACK[[#This Row],[User_ID]],APP_ANALYTICS[],6,FALSE)</f>
        <v>0.93</v>
      </c>
      <c r="L423" s="1">
        <f>VLOOKUP(USER_FEEDBACK[[#This Row],[User_ID]],APP_ANALYTICS[],7,FALSE)</f>
        <v>0.57999999999999996</v>
      </c>
      <c r="M423" s="1">
        <f>VLOOKUP(USER_FEEDBACK[[#This Row],[User_ID]],USER_BEHA[],4,FALSE)</f>
        <v>206</v>
      </c>
      <c r="N423" s="1">
        <f>VLOOKUP(USER_FEEDBACK[[#This Row],[User_ID]],USER_BEHA[],5,FALSE)</f>
        <v>20</v>
      </c>
      <c r="O423" s="1">
        <f>VLOOKUP(USER_FEEDBACK[[#This Row],[User_ID]],USER_BEHA[],6,FALSE)</f>
        <v>4</v>
      </c>
      <c r="P423" s="1">
        <f>VLOOKUP(USER_FEEDBACK[[#This Row],[User_ID]],USER_BEHA[],7,FALSE)</f>
        <v>17</v>
      </c>
    </row>
    <row r="424" spans="1:16" x14ac:dyDescent="0.2">
      <c r="A424" s="1">
        <v>423</v>
      </c>
      <c r="B424" s="1">
        <v>1067</v>
      </c>
      <c r="C424" s="2">
        <v>43954.885752314818</v>
      </c>
      <c r="D424" s="2" t="str">
        <f>TEXT(USER_FEEDBACK[[#This Row],[Timestamp]],"MMM")</f>
        <v>May</v>
      </c>
      <c r="E424" s="2" t="str">
        <f>TEXT(USER_FEEDBACK[[#This Row],[Timestamp]],"YYYY")</f>
        <v>2020</v>
      </c>
      <c r="F424" s="7">
        <v>21</v>
      </c>
      <c r="G424" s="1" t="s">
        <v>9</v>
      </c>
      <c r="H424" s="1" t="s">
        <v>13</v>
      </c>
      <c r="I424" s="1">
        <f>VLOOKUP(USER_FEEDBACK[[#This Row],[User_ID]],APP_ANALYTICS[],4,FALSE)</f>
        <v>8</v>
      </c>
      <c r="J424" s="12">
        <f>VLOOKUP(USER_FEEDBACK[[#This Row],[User_ID]],APP_ANALYTICS[],5,FALSE)</f>
        <v>0.5</v>
      </c>
      <c r="K424" s="1">
        <f>VLOOKUP(USER_FEEDBACK[[#This Row],[User_ID]],APP_ANALYTICS[],6,FALSE)</f>
        <v>0.79</v>
      </c>
      <c r="L424" s="1">
        <f>VLOOKUP(USER_FEEDBACK[[#This Row],[User_ID]],APP_ANALYTICS[],7,FALSE)</f>
        <v>0.5</v>
      </c>
      <c r="M424" s="1">
        <f>VLOOKUP(USER_FEEDBACK[[#This Row],[User_ID]],USER_BEHA[],4,FALSE)</f>
        <v>556</v>
      </c>
      <c r="N424" s="1">
        <f>VLOOKUP(USER_FEEDBACK[[#This Row],[User_ID]],USER_BEHA[],5,FALSE)</f>
        <v>8</v>
      </c>
      <c r="O424" s="1">
        <f>VLOOKUP(USER_FEEDBACK[[#This Row],[User_ID]],USER_BEHA[],6,FALSE)</f>
        <v>5</v>
      </c>
      <c r="P424" s="1">
        <f>VLOOKUP(USER_FEEDBACK[[#This Row],[User_ID]],USER_BEHA[],7,FALSE)</f>
        <v>70</v>
      </c>
    </row>
    <row r="425" spans="1:16" x14ac:dyDescent="0.2">
      <c r="A425" s="1">
        <v>424</v>
      </c>
      <c r="B425" s="1">
        <v>6293</v>
      </c>
      <c r="C425" s="2">
        <v>44918.15834490741</v>
      </c>
      <c r="D425" s="2" t="str">
        <f>TEXT(USER_FEEDBACK[[#This Row],[Timestamp]],"MMM")</f>
        <v>Dec</v>
      </c>
      <c r="E425" s="2" t="str">
        <f>TEXT(USER_FEEDBACK[[#This Row],[Timestamp]],"YYYY")</f>
        <v>2022</v>
      </c>
      <c r="F425" s="7">
        <v>3</v>
      </c>
      <c r="G425" s="1" t="s">
        <v>9</v>
      </c>
      <c r="H425" s="1" t="s">
        <v>17</v>
      </c>
      <c r="I425" s="1">
        <f>VLOOKUP(USER_FEEDBACK[[#This Row],[User_ID]],APP_ANALYTICS[],4,FALSE)</f>
        <v>3</v>
      </c>
      <c r="J425" s="12">
        <f>VLOOKUP(USER_FEEDBACK[[#This Row],[User_ID]],APP_ANALYTICS[],5,FALSE)</f>
        <v>0.36</v>
      </c>
      <c r="K425" s="1">
        <f>VLOOKUP(USER_FEEDBACK[[#This Row],[User_ID]],APP_ANALYTICS[],6,FALSE)</f>
        <v>0.26</v>
      </c>
      <c r="L425" s="1">
        <f>VLOOKUP(USER_FEEDBACK[[#This Row],[User_ID]],APP_ANALYTICS[],7,FALSE)</f>
        <v>0.35</v>
      </c>
      <c r="M425" s="1">
        <f>VLOOKUP(USER_FEEDBACK[[#This Row],[User_ID]],USER_BEHA[],4,FALSE)</f>
        <v>1701</v>
      </c>
      <c r="N425" s="1">
        <f>VLOOKUP(USER_FEEDBACK[[#This Row],[User_ID]],USER_BEHA[],5,FALSE)</f>
        <v>19</v>
      </c>
      <c r="O425" s="1">
        <f>VLOOKUP(USER_FEEDBACK[[#This Row],[User_ID]],USER_BEHA[],6,FALSE)</f>
        <v>5</v>
      </c>
      <c r="P425" s="1">
        <f>VLOOKUP(USER_FEEDBACK[[#This Row],[User_ID]],USER_BEHA[],7,FALSE)</f>
        <v>24</v>
      </c>
    </row>
    <row r="426" spans="1:16" x14ac:dyDescent="0.2">
      <c r="A426" s="1">
        <v>425</v>
      </c>
      <c r="B426" s="1">
        <v>4940</v>
      </c>
      <c r="C426" s="2">
        <v>43990.786793981482</v>
      </c>
      <c r="D426" s="2" t="str">
        <f>TEXT(USER_FEEDBACK[[#This Row],[Timestamp]],"MMM")</f>
        <v>Jun</v>
      </c>
      <c r="E426" s="2" t="str">
        <f>TEXT(USER_FEEDBACK[[#This Row],[Timestamp]],"YYYY")</f>
        <v>2020</v>
      </c>
      <c r="F426" s="7">
        <v>18</v>
      </c>
      <c r="G426" s="1" t="s">
        <v>5</v>
      </c>
      <c r="H426" s="1" t="s">
        <v>14</v>
      </c>
      <c r="I426" s="1">
        <f>VLOOKUP(USER_FEEDBACK[[#This Row],[User_ID]],APP_ANALYTICS[],4,FALSE)</f>
        <v>10</v>
      </c>
      <c r="J426" s="12">
        <f>VLOOKUP(USER_FEEDBACK[[#This Row],[User_ID]],APP_ANALYTICS[],5,FALSE)</f>
        <v>0.26</v>
      </c>
      <c r="K426" s="1">
        <f>VLOOKUP(USER_FEEDBACK[[#This Row],[User_ID]],APP_ANALYTICS[],6,FALSE)</f>
        <v>0.8</v>
      </c>
      <c r="L426" s="1">
        <f>VLOOKUP(USER_FEEDBACK[[#This Row],[User_ID]],APP_ANALYTICS[],7,FALSE)</f>
        <v>0.3</v>
      </c>
      <c r="M426" s="1">
        <f>VLOOKUP(USER_FEEDBACK[[#This Row],[User_ID]],USER_BEHA[],4,FALSE)</f>
        <v>1158</v>
      </c>
      <c r="N426" s="1">
        <f>VLOOKUP(USER_FEEDBACK[[#This Row],[User_ID]],USER_BEHA[],5,FALSE)</f>
        <v>1</v>
      </c>
      <c r="O426" s="1">
        <f>VLOOKUP(USER_FEEDBACK[[#This Row],[User_ID]],USER_BEHA[],6,FALSE)</f>
        <v>2</v>
      </c>
      <c r="P426" s="1">
        <f>VLOOKUP(USER_FEEDBACK[[#This Row],[User_ID]],USER_BEHA[],7,FALSE)</f>
        <v>88</v>
      </c>
    </row>
    <row r="427" spans="1:16" x14ac:dyDescent="0.2">
      <c r="A427" s="1">
        <v>426</v>
      </c>
      <c r="B427" s="1">
        <v>5410</v>
      </c>
      <c r="C427" s="2">
        <v>44232.588414351849</v>
      </c>
      <c r="D427" s="2" t="str">
        <f>TEXT(USER_FEEDBACK[[#This Row],[Timestamp]],"MMM")</f>
        <v>Feb</v>
      </c>
      <c r="E427" s="2" t="str">
        <f>TEXT(USER_FEEDBACK[[#This Row],[Timestamp]],"YYYY")</f>
        <v>2021</v>
      </c>
      <c r="F427" s="7">
        <v>14</v>
      </c>
      <c r="G427" s="1" t="s">
        <v>7</v>
      </c>
      <c r="H427" s="1" t="s">
        <v>16</v>
      </c>
      <c r="I427" s="1">
        <f>VLOOKUP(USER_FEEDBACK[[#This Row],[User_ID]],APP_ANALYTICS[],4,FALSE)</f>
        <v>7</v>
      </c>
      <c r="J427" s="12">
        <f>VLOOKUP(USER_FEEDBACK[[#This Row],[User_ID]],APP_ANALYTICS[],5,FALSE)</f>
        <v>0.36</v>
      </c>
      <c r="K427" s="1">
        <f>VLOOKUP(USER_FEEDBACK[[#This Row],[User_ID]],APP_ANALYTICS[],6,FALSE)</f>
        <v>0.48</v>
      </c>
      <c r="L427" s="1">
        <f>VLOOKUP(USER_FEEDBACK[[#This Row],[User_ID]],APP_ANALYTICS[],7,FALSE)</f>
        <v>1</v>
      </c>
      <c r="M427" s="1">
        <f>VLOOKUP(USER_FEEDBACK[[#This Row],[User_ID]],USER_BEHA[],4,FALSE)</f>
        <v>1723</v>
      </c>
      <c r="N427" s="1">
        <f>VLOOKUP(USER_FEEDBACK[[#This Row],[User_ID]],USER_BEHA[],5,FALSE)</f>
        <v>15</v>
      </c>
      <c r="O427" s="1">
        <f>VLOOKUP(USER_FEEDBACK[[#This Row],[User_ID]],USER_BEHA[],6,FALSE)</f>
        <v>1</v>
      </c>
      <c r="P427" s="1">
        <f>VLOOKUP(USER_FEEDBACK[[#This Row],[User_ID]],USER_BEHA[],7,FALSE)</f>
        <v>29</v>
      </c>
    </row>
    <row r="428" spans="1:16" x14ac:dyDescent="0.2">
      <c r="A428" s="1">
        <v>427</v>
      </c>
      <c r="B428" s="1">
        <v>8269</v>
      </c>
      <c r="C428" s="2">
        <v>44174.732175925928</v>
      </c>
      <c r="D428" s="2" t="str">
        <f>TEXT(USER_FEEDBACK[[#This Row],[Timestamp]],"MMM")</f>
        <v>Dec</v>
      </c>
      <c r="E428" s="2" t="str">
        <f>TEXT(USER_FEEDBACK[[#This Row],[Timestamp]],"YYYY")</f>
        <v>2020</v>
      </c>
      <c r="F428" s="7">
        <v>17</v>
      </c>
      <c r="G428" s="1" t="s">
        <v>9</v>
      </c>
      <c r="H428" s="1" t="s">
        <v>11</v>
      </c>
      <c r="I428" s="1">
        <f>VLOOKUP(USER_FEEDBACK[[#This Row],[User_ID]],APP_ANALYTICS[],4,FALSE)</f>
        <v>4</v>
      </c>
      <c r="J428" s="12">
        <f>VLOOKUP(USER_FEEDBACK[[#This Row],[User_ID]],APP_ANALYTICS[],5,FALSE)</f>
        <v>0.91</v>
      </c>
      <c r="K428" s="1">
        <f>VLOOKUP(USER_FEEDBACK[[#This Row],[User_ID]],APP_ANALYTICS[],6,FALSE)</f>
        <v>0.16</v>
      </c>
      <c r="L428" s="1">
        <f>VLOOKUP(USER_FEEDBACK[[#This Row],[User_ID]],APP_ANALYTICS[],7,FALSE)</f>
        <v>0.81</v>
      </c>
      <c r="M428" s="1">
        <f>VLOOKUP(USER_FEEDBACK[[#This Row],[User_ID]],USER_BEHA[],4,FALSE)</f>
        <v>629</v>
      </c>
      <c r="N428" s="1">
        <f>VLOOKUP(USER_FEEDBACK[[#This Row],[User_ID]],USER_BEHA[],5,FALSE)</f>
        <v>2</v>
      </c>
      <c r="O428" s="1">
        <f>VLOOKUP(USER_FEEDBACK[[#This Row],[User_ID]],USER_BEHA[],6,FALSE)</f>
        <v>4</v>
      </c>
      <c r="P428" s="1">
        <f>VLOOKUP(USER_FEEDBACK[[#This Row],[User_ID]],USER_BEHA[],7,FALSE)</f>
        <v>26</v>
      </c>
    </row>
    <row r="429" spans="1:16" x14ac:dyDescent="0.2">
      <c r="A429" s="1">
        <v>428</v>
      </c>
      <c r="B429" s="1">
        <v>5935</v>
      </c>
      <c r="C429" s="2">
        <v>44044.054594907408</v>
      </c>
      <c r="D429" s="2" t="str">
        <f>TEXT(USER_FEEDBACK[[#This Row],[Timestamp]],"MMM")</f>
        <v>Aug</v>
      </c>
      <c r="E429" s="2" t="str">
        <f>TEXT(USER_FEEDBACK[[#This Row],[Timestamp]],"YYYY")</f>
        <v>2020</v>
      </c>
      <c r="F429" s="7">
        <v>1</v>
      </c>
      <c r="G429" s="1" t="s">
        <v>9</v>
      </c>
      <c r="H429" s="1" t="s">
        <v>13</v>
      </c>
      <c r="I429" s="1">
        <f>VLOOKUP(USER_FEEDBACK[[#This Row],[User_ID]],APP_ANALYTICS[],4,FALSE)</f>
        <v>9</v>
      </c>
      <c r="J429" s="12">
        <f>VLOOKUP(USER_FEEDBACK[[#This Row],[User_ID]],APP_ANALYTICS[],5,FALSE)</f>
        <v>0.49</v>
      </c>
      <c r="K429" s="1">
        <f>VLOOKUP(USER_FEEDBACK[[#This Row],[User_ID]],APP_ANALYTICS[],6,FALSE)</f>
        <v>0.97</v>
      </c>
      <c r="L429" s="1">
        <f>VLOOKUP(USER_FEEDBACK[[#This Row],[User_ID]],APP_ANALYTICS[],7,FALSE)</f>
        <v>0.48</v>
      </c>
      <c r="M429" s="1">
        <f>VLOOKUP(USER_FEEDBACK[[#This Row],[User_ID]],USER_BEHA[],4,FALSE)</f>
        <v>604</v>
      </c>
      <c r="N429" s="1">
        <f>VLOOKUP(USER_FEEDBACK[[#This Row],[User_ID]],USER_BEHA[],5,FALSE)</f>
        <v>6</v>
      </c>
      <c r="O429" s="1">
        <f>VLOOKUP(USER_FEEDBACK[[#This Row],[User_ID]],USER_BEHA[],6,FALSE)</f>
        <v>3</v>
      </c>
      <c r="P429" s="1">
        <f>VLOOKUP(USER_FEEDBACK[[#This Row],[User_ID]],USER_BEHA[],7,FALSE)</f>
        <v>84</v>
      </c>
    </row>
    <row r="430" spans="1:16" x14ac:dyDescent="0.2">
      <c r="A430" s="1">
        <v>429</v>
      </c>
      <c r="B430" s="1">
        <v>5228</v>
      </c>
      <c r="C430" s="2">
        <v>44944.852789351855</v>
      </c>
      <c r="D430" s="2" t="str">
        <f>TEXT(USER_FEEDBACK[[#This Row],[Timestamp]],"MMM")</f>
        <v>Jan</v>
      </c>
      <c r="E430" s="2" t="str">
        <f>TEXT(USER_FEEDBACK[[#This Row],[Timestamp]],"YYYY")</f>
        <v>2023</v>
      </c>
      <c r="F430" s="7">
        <v>20</v>
      </c>
      <c r="G430" s="1" t="s">
        <v>9</v>
      </c>
      <c r="H430" s="1" t="s">
        <v>14</v>
      </c>
      <c r="I430" s="1">
        <f>VLOOKUP(USER_FEEDBACK[[#This Row],[User_ID]],APP_ANALYTICS[],4,FALSE)</f>
        <v>7</v>
      </c>
      <c r="J430" s="12">
        <f>VLOOKUP(USER_FEEDBACK[[#This Row],[User_ID]],APP_ANALYTICS[],5,FALSE)</f>
        <v>0.6</v>
      </c>
      <c r="K430" s="1">
        <f>VLOOKUP(USER_FEEDBACK[[#This Row],[User_ID]],APP_ANALYTICS[],6,FALSE)</f>
        <v>0.62</v>
      </c>
      <c r="L430" s="1">
        <f>VLOOKUP(USER_FEEDBACK[[#This Row],[User_ID]],APP_ANALYTICS[],7,FALSE)</f>
        <v>0.28000000000000003</v>
      </c>
      <c r="M430" s="1">
        <f>VLOOKUP(USER_FEEDBACK[[#This Row],[User_ID]],USER_BEHA[],4,FALSE)</f>
        <v>125</v>
      </c>
      <c r="N430" s="1">
        <f>VLOOKUP(USER_FEEDBACK[[#This Row],[User_ID]],USER_BEHA[],5,FALSE)</f>
        <v>12</v>
      </c>
      <c r="O430" s="1">
        <f>VLOOKUP(USER_FEEDBACK[[#This Row],[User_ID]],USER_BEHA[],6,FALSE)</f>
        <v>3</v>
      </c>
      <c r="P430" s="1">
        <f>VLOOKUP(USER_FEEDBACK[[#This Row],[User_ID]],USER_BEHA[],7,FALSE)</f>
        <v>40</v>
      </c>
    </row>
    <row r="431" spans="1:16" x14ac:dyDescent="0.2">
      <c r="A431" s="1">
        <v>430</v>
      </c>
      <c r="B431" s="1">
        <v>4856</v>
      </c>
      <c r="C431" s="2">
        <v>44280.169386574074</v>
      </c>
      <c r="D431" s="2" t="str">
        <f>TEXT(USER_FEEDBACK[[#This Row],[Timestamp]],"MMM")</f>
        <v>Mar</v>
      </c>
      <c r="E431" s="2" t="str">
        <f>TEXT(USER_FEEDBACK[[#This Row],[Timestamp]],"YYYY")</f>
        <v>2021</v>
      </c>
      <c r="F431" s="7">
        <v>4</v>
      </c>
      <c r="G431" s="1" t="s">
        <v>9</v>
      </c>
      <c r="H431" s="1" t="s">
        <v>17</v>
      </c>
      <c r="I431" s="1">
        <f>VLOOKUP(USER_FEEDBACK[[#This Row],[User_ID]],APP_ANALYTICS[],4,FALSE)</f>
        <v>1</v>
      </c>
      <c r="J431" s="12">
        <f>VLOOKUP(USER_FEEDBACK[[#This Row],[User_ID]],APP_ANALYTICS[],5,FALSE)</f>
        <v>0.41</v>
      </c>
      <c r="K431" s="1">
        <f>VLOOKUP(USER_FEEDBACK[[#This Row],[User_ID]],APP_ANALYTICS[],6,FALSE)</f>
        <v>7.0000000000000007E-2</v>
      </c>
      <c r="L431" s="1">
        <f>VLOOKUP(USER_FEEDBACK[[#This Row],[User_ID]],APP_ANALYTICS[],7,FALSE)</f>
        <v>0.34</v>
      </c>
      <c r="M431" s="1">
        <f>VLOOKUP(USER_FEEDBACK[[#This Row],[User_ID]],USER_BEHA[],4,FALSE)</f>
        <v>684</v>
      </c>
      <c r="N431" s="1">
        <f>VLOOKUP(USER_FEEDBACK[[#This Row],[User_ID]],USER_BEHA[],5,FALSE)</f>
        <v>17</v>
      </c>
      <c r="O431" s="1">
        <f>VLOOKUP(USER_FEEDBACK[[#This Row],[User_ID]],USER_BEHA[],6,FALSE)</f>
        <v>0</v>
      </c>
      <c r="P431" s="1">
        <f>VLOOKUP(USER_FEEDBACK[[#This Row],[User_ID]],USER_BEHA[],7,FALSE)</f>
        <v>31</v>
      </c>
    </row>
    <row r="432" spans="1:16" x14ac:dyDescent="0.2">
      <c r="A432" s="1">
        <v>431</v>
      </c>
      <c r="B432" s="1">
        <v>6515</v>
      </c>
      <c r="C432" s="2">
        <v>45052.429594907408</v>
      </c>
      <c r="D432" s="2" t="str">
        <f>TEXT(USER_FEEDBACK[[#This Row],[Timestamp]],"MMM")</f>
        <v>May</v>
      </c>
      <c r="E432" s="2" t="str">
        <f>TEXT(USER_FEEDBACK[[#This Row],[Timestamp]],"YYYY")</f>
        <v>2023</v>
      </c>
      <c r="F432" s="7">
        <v>10</v>
      </c>
      <c r="G432" s="1" t="s">
        <v>7</v>
      </c>
      <c r="H432" s="1" t="s">
        <v>10</v>
      </c>
      <c r="I432" s="1">
        <f>VLOOKUP(USER_FEEDBACK[[#This Row],[User_ID]],APP_ANALYTICS[],4,FALSE)</f>
        <v>5</v>
      </c>
      <c r="J432" s="12">
        <f>VLOOKUP(USER_FEEDBACK[[#This Row],[User_ID]],APP_ANALYTICS[],5,FALSE)</f>
        <v>0.64</v>
      </c>
      <c r="K432" s="1">
        <f>VLOOKUP(USER_FEEDBACK[[#This Row],[User_ID]],APP_ANALYTICS[],6,FALSE)</f>
        <v>0.55000000000000004</v>
      </c>
      <c r="L432" s="1">
        <f>VLOOKUP(USER_FEEDBACK[[#This Row],[User_ID]],APP_ANALYTICS[],7,FALSE)</f>
        <v>0.11</v>
      </c>
      <c r="M432" s="1">
        <f>VLOOKUP(USER_FEEDBACK[[#This Row],[User_ID]],USER_BEHA[],4,FALSE)</f>
        <v>985</v>
      </c>
      <c r="N432" s="1">
        <f>VLOOKUP(USER_FEEDBACK[[#This Row],[User_ID]],USER_BEHA[],5,FALSE)</f>
        <v>10</v>
      </c>
      <c r="O432" s="1">
        <f>VLOOKUP(USER_FEEDBACK[[#This Row],[User_ID]],USER_BEHA[],6,FALSE)</f>
        <v>5</v>
      </c>
      <c r="P432" s="1">
        <f>VLOOKUP(USER_FEEDBACK[[#This Row],[User_ID]],USER_BEHA[],7,FALSE)</f>
        <v>75</v>
      </c>
    </row>
    <row r="433" spans="1:16" x14ac:dyDescent="0.2">
      <c r="A433" s="1">
        <v>432</v>
      </c>
      <c r="B433" s="1">
        <v>4483</v>
      </c>
      <c r="C433" s="2">
        <v>44230.802986111114</v>
      </c>
      <c r="D433" s="2" t="str">
        <f>TEXT(USER_FEEDBACK[[#This Row],[Timestamp]],"MMM")</f>
        <v>Feb</v>
      </c>
      <c r="E433" s="2" t="str">
        <f>TEXT(USER_FEEDBACK[[#This Row],[Timestamp]],"YYYY")</f>
        <v>2021</v>
      </c>
      <c r="F433" s="7">
        <v>19</v>
      </c>
      <c r="G433" s="1" t="s">
        <v>5</v>
      </c>
      <c r="H433" s="1" t="s">
        <v>6</v>
      </c>
      <c r="I433" s="1">
        <f>VLOOKUP(USER_FEEDBACK[[#This Row],[User_ID]],APP_ANALYTICS[],4,FALSE)</f>
        <v>3</v>
      </c>
      <c r="J433" s="12">
        <f>VLOOKUP(USER_FEEDBACK[[#This Row],[User_ID]],APP_ANALYTICS[],5,FALSE)</f>
        <v>0.37</v>
      </c>
      <c r="K433" s="1">
        <f>VLOOKUP(USER_FEEDBACK[[#This Row],[User_ID]],APP_ANALYTICS[],6,FALSE)</f>
        <v>0.15</v>
      </c>
      <c r="L433" s="1">
        <f>VLOOKUP(USER_FEEDBACK[[#This Row],[User_ID]],APP_ANALYTICS[],7,FALSE)</f>
        <v>0.46</v>
      </c>
      <c r="M433" s="1">
        <f>VLOOKUP(USER_FEEDBACK[[#This Row],[User_ID]],USER_BEHA[],4,FALSE)</f>
        <v>1200</v>
      </c>
      <c r="N433" s="1">
        <f>VLOOKUP(USER_FEEDBACK[[#This Row],[User_ID]],USER_BEHA[],5,FALSE)</f>
        <v>7</v>
      </c>
      <c r="O433" s="1">
        <f>VLOOKUP(USER_FEEDBACK[[#This Row],[User_ID]],USER_BEHA[],6,FALSE)</f>
        <v>5</v>
      </c>
      <c r="P433" s="1">
        <f>VLOOKUP(USER_FEEDBACK[[#This Row],[User_ID]],USER_BEHA[],7,FALSE)</f>
        <v>60</v>
      </c>
    </row>
    <row r="434" spans="1:16" x14ac:dyDescent="0.2">
      <c r="A434" s="1">
        <v>433</v>
      </c>
      <c r="B434" s="1">
        <v>1285</v>
      </c>
      <c r="C434" s="2">
        <v>44923.020428240743</v>
      </c>
      <c r="D434" s="2" t="str">
        <f>TEXT(USER_FEEDBACK[[#This Row],[Timestamp]],"MMM")</f>
        <v>Dec</v>
      </c>
      <c r="E434" s="2" t="str">
        <f>TEXT(USER_FEEDBACK[[#This Row],[Timestamp]],"YYYY")</f>
        <v>2022</v>
      </c>
      <c r="F434" s="7">
        <v>0</v>
      </c>
      <c r="G434" s="1" t="s">
        <v>5</v>
      </c>
      <c r="H434" s="1" t="s">
        <v>15</v>
      </c>
      <c r="I434" s="1">
        <f>VLOOKUP(USER_FEEDBACK[[#This Row],[User_ID]],APP_ANALYTICS[],4,FALSE)</f>
        <v>7</v>
      </c>
      <c r="J434" s="12">
        <f>VLOOKUP(USER_FEEDBACK[[#This Row],[User_ID]],APP_ANALYTICS[],5,FALSE)</f>
        <v>0.38</v>
      </c>
      <c r="K434" s="1">
        <f>VLOOKUP(USER_FEEDBACK[[#This Row],[User_ID]],APP_ANALYTICS[],6,FALSE)</f>
        <v>0.88</v>
      </c>
      <c r="L434" s="1">
        <f>VLOOKUP(USER_FEEDBACK[[#This Row],[User_ID]],APP_ANALYTICS[],7,FALSE)</f>
        <v>0.03</v>
      </c>
      <c r="M434" s="1">
        <f>VLOOKUP(USER_FEEDBACK[[#This Row],[User_ID]],USER_BEHA[],4,FALSE)</f>
        <v>1403</v>
      </c>
      <c r="N434" s="1">
        <f>VLOOKUP(USER_FEEDBACK[[#This Row],[User_ID]],USER_BEHA[],5,FALSE)</f>
        <v>10</v>
      </c>
      <c r="O434" s="1">
        <f>VLOOKUP(USER_FEEDBACK[[#This Row],[User_ID]],USER_BEHA[],6,FALSE)</f>
        <v>1</v>
      </c>
      <c r="P434" s="1">
        <f>VLOOKUP(USER_FEEDBACK[[#This Row],[User_ID]],USER_BEHA[],7,FALSE)</f>
        <v>15</v>
      </c>
    </row>
    <row r="435" spans="1:16" x14ac:dyDescent="0.2">
      <c r="A435" s="1">
        <v>434</v>
      </c>
      <c r="B435" s="1">
        <v>6093</v>
      </c>
      <c r="C435" s="2">
        <v>43880.846134259256</v>
      </c>
      <c r="D435" s="2" t="str">
        <f>TEXT(USER_FEEDBACK[[#This Row],[Timestamp]],"MMM")</f>
        <v>Feb</v>
      </c>
      <c r="E435" s="2" t="str">
        <f>TEXT(USER_FEEDBACK[[#This Row],[Timestamp]],"YYYY")</f>
        <v>2020</v>
      </c>
      <c r="F435" s="7">
        <v>20</v>
      </c>
      <c r="G435" s="1" t="s">
        <v>5</v>
      </c>
      <c r="H435" s="1" t="s">
        <v>13</v>
      </c>
      <c r="I435" s="1">
        <f>VLOOKUP(USER_FEEDBACK[[#This Row],[User_ID]],APP_ANALYTICS[],4,FALSE)</f>
        <v>8</v>
      </c>
      <c r="J435" s="12">
        <f>VLOOKUP(USER_FEEDBACK[[#This Row],[User_ID]],APP_ANALYTICS[],5,FALSE)</f>
        <v>0.17</v>
      </c>
      <c r="K435" s="1">
        <f>VLOOKUP(USER_FEEDBACK[[#This Row],[User_ID]],APP_ANALYTICS[],6,FALSE)</f>
        <v>0.64</v>
      </c>
      <c r="L435" s="1">
        <f>VLOOKUP(USER_FEEDBACK[[#This Row],[User_ID]],APP_ANALYTICS[],7,FALSE)</f>
        <v>0.56000000000000005</v>
      </c>
      <c r="M435" s="1">
        <f>VLOOKUP(USER_FEEDBACK[[#This Row],[User_ID]],USER_BEHA[],4,FALSE)</f>
        <v>1361</v>
      </c>
      <c r="N435" s="1">
        <f>VLOOKUP(USER_FEEDBACK[[#This Row],[User_ID]],USER_BEHA[],5,FALSE)</f>
        <v>20</v>
      </c>
      <c r="O435" s="1">
        <f>VLOOKUP(USER_FEEDBACK[[#This Row],[User_ID]],USER_BEHA[],6,FALSE)</f>
        <v>0</v>
      </c>
      <c r="P435" s="1">
        <f>VLOOKUP(USER_FEEDBACK[[#This Row],[User_ID]],USER_BEHA[],7,FALSE)</f>
        <v>6</v>
      </c>
    </row>
    <row r="436" spans="1:16" x14ac:dyDescent="0.2">
      <c r="A436" s="1">
        <v>435</v>
      </c>
      <c r="B436" s="1">
        <v>5885</v>
      </c>
      <c r="C436" s="2">
        <v>44584.965509259258</v>
      </c>
      <c r="D436" s="2" t="str">
        <f>TEXT(USER_FEEDBACK[[#This Row],[Timestamp]],"MMM")</f>
        <v>Jan</v>
      </c>
      <c r="E436" s="2" t="str">
        <f>TEXT(USER_FEEDBACK[[#This Row],[Timestamp]],"YYYY")</f>
        <v>2022</v>
      </c>
      <c r="F436" s="7">
        <v>23</v>
      </c>
      <c r="G436" s="1" t="s">
        <v>9</v>
      </c>
      <c r="H436" s="1" t="s">
        <v>17</v>
      </c>
      <c r="I436" s="1">
        <f>VLOOKUP(USER_FEEDBACK[[#This Row],[User_ID]],APP_ANALYTICS[],4,FALSE)</f>
        <v>5</v>
      </c>
      <c r="J436" s="12">
        <f>VLOOKUP(USER_FEEDBACK[[#This Row],[User_ID]],APP_ANALYTICS[],5,FALSE)</f>
        <v>0.08</v>
      </c>
      <c r="K436" s="1">
        <f>VLOOKUP(USER_FEEDBACK[[#This Row],[User_ID]],APP_ANALYTICS[],6,FALSE)</f>
        <v>0.68</v>
      </c>
      <c r="L436" s="1">
        <f>VLOOKUP(USER_FEEDBACK[[#This Row],[User_ID]],APP_ANALYTICS[],7,FALSE)</f>
        <v>0.45</v>
      </c>
      <c r="M436" s="1">
        <f>VLOOKUP(USER_FEEDBACK[[#This Row],[User_ID]],USER_BEHA[],4,FALSE)</f>
        <v>1798</v>
      </c>
      <c r="N436" s="1">
        <f>VLOOKUP(USER_FEEDBACK[[#This Row],[User_ID]],USER_BEHA[],5,FALSE)</f>
        <v>8</v>
      </c>
      <c r="O436" s="1">
        <f>VLOOKUP(USER_FEEDBACK[[#This Row],[User_ID]],USER_BEHA[],6,FALSE)</f>
        <v>4</v>
      </c>
      <c r="P436" s="1">
        <f>VLOOKUP(USER_FEEDBACK[[#This Row],[User_ID]],USER_BEHA[],7,FALSE)</f>
        <v>29</v>
      </c>
    </row>
    <row r="437" spans="1:16" x14ac:dyDescent="0.2">
      <c r="A437" s="1">
        <v>436</v>
      </c>
      <c r="B437" s="1">
        <v>2161</v>
      </c>
      <c r="C437" s="2">
        <v>44319.214085648149</v>
      </c>
      <c r="D437" s="2" t="str">
        <f>TEXT(USER_FEEDBACK[[#This Row],[Timestamp]],"MMM")</f>
        <v>May</v>
      </c>
      <c r="E437" s="2" t="str">
        <f>TEXT(USER_FEEDBACK[[#This Row],[Timestamp]],"YYYY")</f>
        <v>2021</v>
      </c>
      <c r="F437" s="7">
        <v>5</v>
      </c>
      <c r="G437" s="1" t="s">
        <v>5</v>
      </c>
      <c r="H437" s="1" t="s">
        <v>6</v>
      </c>
      <c r="I437" s="1">
        <f>VLOOKUP(USER_FEEDBACK[[#This Row],[User_ID]],APP_ANALYTICS[],4,FALSE)</f>
        <v>5</v>
      </c>
      <c r="J437" s="12">
        <f>VLOOKUP(USER_FEEDBACK[[#This Row],[User_ID]],APP_ANALYTICS[],5,FALSE)</f>
        <v>0.36</v>
      </c>
      <c r="K437" s="1">
        <f>VLOOKUP(USER_FEEDBACK[[#This Row],[User_ID]],APP_ANALYTICS[],6,FALSE)</f>
        <v>0.03</v>
      </c>
      <c r="L437" s="1">
        <f>VLOOKUP(USER_FEEDBACK[[#This Row],[User_ID]],APP_ANALYTICS[],7,FALSE)</f>
        <v>0.17</v>
      </c>
      <c r="M437" s="1">
        <f>VLOOKUP(USER_FEEDBACK[[#This Row],[User_ID]],USER_BEHA[],4,FALSE)</f>
        <v>631</v>
      </c>
      <c r="N437" s="1">
        <f>VLOOKUP(USER_FEEDBACK[[#This Row],[User_ID]],USER_BEHA[],5,FALSE)</f>
        <v>5</v>
      </c>
      <c r="O437" s="1">
        <f>VLOOKUP(USER_FEEDBACK[[#This Row],[User_ID]],USER_BEHA[],6,FALSE)</f>
        <v>5</v>
      </c>
      <c r="P437" s="1">
        <f>VLOOKUP(USER_FEEDBACK[[#This Row],[User_ID]],USER_BEHA[],7,FALSE)</f>
        <v>52</v>
      </c>
    </row>
    <row r="438" spans="1:16" x14ac:dyDescent="0.2">
      <c r="A438" s="1">
        <v>437</v>
      </c>
      <c r="B438" s="1">
        <v>4352</v>
      </c>
      <c r="C438" s="2">
        <v>45166.795023148145</v>
      </c>
      <c r="D438" s="2" t="str">
        <f>TEXT(USER_FEEDBACK[[#This Row],[Timestamp]],"MMM")</f>
        <v>Aug</v>
      </c>
      <c r="E438" s="2" t="str">
        <f>TEXT(USER_FEEDBACK[[#This Row],[Timestamp]],"YYYY")</f>
        <v>2023</v>
      </c>
      <c r="F438" s="7">
        <v>19</v>
      </c>
      <c r="G438" s="1" t="s">
        <v>5</v>
      </c>
      <c r="H438" s="1" t="s">
        <v>11</v>
      </c>
      <c r="I438" s="1">
        <f>VLOOKUP(USER_FEEDBACK[[#This Row],[User_ID]],APP_ANALYTICS[],4,FALSE)</f>
        <v>3</v>
      </c>
      <c r="J438" s="12">
        <f>VLOOKUP(USER_FEEDBACK[[#This Row],[User_ID]],APP_ANALYTICS[],5,FALSE)</f>
        <v>0.61</v>
      </c>
      <c r="K438" s="1">
        <f>VLOOKUP(USER_FEEDBACK[[#This Row],[User_ID]],APP_ANALYTICS[],6,FALSE)</f>
        <v>0.77</v>
      </c>
      <c r="L438" s="1">
        <f>VLOOKUP(USER_FEEDBACK[[#This Row],[User_ID]],APP_ANALYTICS[],7,FALSE)</f>
        <v>0.85</v>
      </c>
      <c r="M438" s="1">
        <f>VLOOKUP(USER_FEEDBACK[[#This Row],[User_ID]],USER_BEHA[],4,FALSE)</f>
        <v>955</v>
      </c>
      <c r="N438" s="1">
        <f>VLOOKUP(USER_FEEDBACK[[#This Row],[User_ID]],USER_BEHA[],5,FALSE)</f>
        <v>8</v>
      </c>
      <c r="O438" s="1">
        <f>VLOOKUP(USER_FEEDBACK[[#This Row],[User_ID]],USER_BEHA[],6,FALSE)</f>
        <v>0</v>
      </c>
      <c r="P438" s="1">
        <f>VLOOKUP(USER_FEEDBACK[[#This Row],[User_ID]],USER_BEHA[],7,FALSE)</f>
        <v>51</v>
      </c>
    </row>
    <row r="439" spans="1:16" x14ac:dyDescent="0.2">
      <c r="A439" s="1">
        <v>438</v>
      </c>
      <c r="B439" s="1">
        <v>1968</v>
      </c>
      <c r="C439" s="2">
        <v>44263.887256944443</v>
      </c>
      <c r="D439" s="2" t="str">
        <f>TEXT(USER_FEEDBACK[[#This Row],[Timestamp]],"MMM")</f>
        <v>Mar</v>
      </c>
      <c r="E439" s="2" t="str">
        <f>TEXT(USER_FEEDBACK[[#This Row],[Timestamp]],"YYYY")</f>
        <v>2021</v>
      </c>
      <c r="F439" s="7">
        <v>21</v>
      </c>
      <c r="G439" s="1" t="s">
        <v>5</v>
      </c>
      <c r="H439" s="1" t="s">
        <v>16</v>
      </c>
      <c r="I439" s="1">
        <f>VLOOKUP(USER_FEEDBACK[[#This Row],[User_ID]],APP_ANALYTICS[],4,FALSE)</f>
        <v>5</v>
      </c>
      <c r="J439" s="12">
        <f>VLOOKUP(USER_FEEDBACK[[#This Row],[User_ID]],APP_ANALYTICS[],5,FALSE)</f>
        <v>0.33</v>
      </c>
      <c r="K439" s="1">
        <f>VLOOKUP(USER_FEEDBACK[[#This Row],[User_ID]],APP_ANALYTICS[],6,FALSE)</f>
        <v>0.34</v>
      </c>
      <c r="L439" s="1">
        <f>VLOOKUP(USER_FEEDBACK[[#This Row],[User_ID]],APP_ANALYTICS[],7,FALSE)</f>
        <v>0.19</v>
      </c>
      <c r="M439" s="1">
        <f>VLOOKUP(USER_FEEDBACK[[#This Row],[User_ID]],USER_BEHA[],4,FALSE)</f>
        <v>417</v>
      </c>
      <c r="N439" s="1">
        <f>VLOOKUP(USER_FEEDBACK[[#This Row],[User_ID]],USER_BEHA[],5,FALSE)</f>
        <v>4</v>
      </c>
      <c r="O439" s="1">
        <f>VLOOKUP(USER_FEEDBACK[[#This Row],[User_ID]],USER_BEHA[],6,FALSE)</f>
        <v>0</v>
      </c>
      <c r="P439" s="1">
        <f>VLOOKUP(USER_FEEDBACK[[#This Row],[User_ID]],USER_BEHA[],7,FALSE)</f>
        <v>28</v>
      </c>
    </row>
    <row r="440" spans="1:16" x14ac:dyDescent="0.2">
      <c r="A440" s="1">
        <v>439</v>
      </c>
      <c r="B440" s="1">
        <v>3699</v>
      </c>
      <c r="C440" s="2">
        <v>45143.884606481479</v>
      </c>
      <c r="D440" s="2" t="str">
        <f>TEXT(USER_FEEDBACK[[#This Row],[Timestamp]],"MMM")</f>
        <v>Aug</v>
      </c>
      <c r="E440" s="2" t="str">
        <f>TEXT(USER_FEEDBACK[[#This Row],[Timestamp]],"YYYY")</f>
        <v>2023</v>
      </c>
      <c r="F440" s="7">
        <v>21</v>
      </c>
      <c r="G440" s="1" t="s">
        <v>5</v>
      </c>
      <c r="H440" s="1" t="s">
        <v>15</v>
      </c>
      <c r="I440" s="1">
        <f>VLOOKUP(USER_FEEDBACK[[#This Row],[User_ID]],APP_ANALYTICS[],4,FALSE)</f>
        <v>1</v>
      </c>
      <c r="J440" s="12">
        <f>VLOOKUP(USER_FEEDBACK[[#This Row],[User_ID]],APP_ANALYTICS[],5,FALSE)</f>
        <v>0.96</v>
      </c>
      <c r="K440" s="1">
        <f>VLOOKUP(USER_FEEDBACK[[#This Row],[User_ID]],APP_ANALYTICS[],6,FALSE)</f>
        <v>0.06</v>
      </c>
      <c r="L440" s="1">
        <f>VLOOKUP(USER_FEEDBACK[[#This Row],[User_ID]],APP_ANALYTICS[],7,FALSE)</f>
        <v>0.35</v>
      </c>
      <c r="M440" s="1">
        <f>VLOOKUP(USER_FEEDBACK[[#This Row],[User_ID]],USER_BEHA[],4,FALSE)</f>
        <v>1160</v>
      </c>
      <c r="N440" s="1">
        <f>VLOOKUP(USER_FEEDBACK[[#This Row],[User_ID]],USER_BEHA[],5,FALSE)</f>
        <v>4</v>
      </c>
      <c r="O440" s="1">
        <f>VLOOKUP(USER_FEEDBACK[[#This Row],[User_ID]],USER_BEHA[],6,FALSE)</f>
        <v>3</v>
      </c>
      <c r="P440" s="1">
        <f>VLOOKUP(USER_FEEDBACK[[#This Row],[User_ID]],USER_BEHA[],7,FALSE)</f>
        <v>95</v>
      </c>
    </row>
    <row r="441" spans="1:16" x14ac:dyDescent="0.2">
      <c r="A441" s="1">
        <v>440</v>
      </c>
      <c r="B441" s="1">
        <v>8518</v>
      </c>
      <c r="C441" s="2">
        <v>44985.250844907408</v>
      </c>
      <c r="D441" s="2" t="str">
        <f>TEXT(USER_FEEDBACK[[#This Row],[Timestamp]],"MMM")</f>
        <v>Feb</v>
      </c>
      <c r="E441" s="2" t="str">
        <f>TEXT(USER_FEEDBACK[[#This Row],[Timestamp]],"YYYY")</f>
        <v>2023</v>
      </c>
      <c r="F441" s="7">
        <v>6</v>
      </c>
      <c r="G441" s="1" t="s">
        <v>5</v>
      </c>
      <c r="H441" s="1" t="s">
        <v>17</v>
      </c>
      <c r="I441" s="1">
        <f>VLOOKUP(USER_FEEDBACK[[#This Row],[User_ID]],APP_ANALYTICS[],4,FALSE)</f>
        <v>1</v>
      </c>
      <c r="J441" s="12">
        <f>VLOOKUP(USER_FEEDBACK[[#This Row],[User_ID]],APP_ANALYTICS[],5,FALSE)</f>
        <v>0.95</v>
      </c>
      <c r="K441" s="1">
        <f>VLOOKUP(USER_FEEDBACK[[#This Row],[User_ID]],APP_ANALYTICS[],6,FALSE)</f>
        <v>0.39</v>
      </c>
      <c r="L441" s="1">
        <f>VLOOKUP(USER_FEEDBACK[[#This Row],[User_ID]],APP_ANALYTICS[],7,FALSE)</f>
        <v>0.1</v>
      </c>
      <c r="M441" s="1">
        <f>VLOOKUP(USER_FEEDBACK[[#This Row],[User_ID]],USER_BEHA[],4,FALSE)</f>
        <v>1119</v>
      </c>
      <c r="N441" s="1">
        <f>VLOOKUP(USER_FEEDBACK[[#This Row],[User_ID]],USER_BEHA[],5,FALSE)</f>
        <v>19</v>
      </c>
      <c r="O441" s="1">
        <f>VLOOKUP(USER_FEEDBACK[[#This Row],[User_ID]],USER_BEHA[],6,FALSE)</f>
        <v>2</v>
      </c>
      <c r="P441" s="1">
        <f>VLOOKUP(USER_FEEDBACK[[#This Row],[User_ID]],USER_BEHA[],7,FALSE)</f>
        <v>89</v>
      </c>
    </row>
    <row r="442" spans="1:16" x14ac:dyDescent="0.2">
      <c r="A442" s="1">
        <v>441</v>
      </c>
      <c r="B442" s="1">
        <v>5677</v>
      </c>
      <c r="C442" s="2">
        <v>43930.208391203705</v>
      </c>
      <c r="D442" s="2" t="str">
        <f>TEXT(USER_FEEDBACK[[#This Row],[Timestamp]],"MMM")</f>
        <v>Apr</v>
      </c>
      <c r="E442" s="2" t="str">
        <f>TEXT(USER_FEEDBACK[[#This Row],[Timestamp]],"YYYY")</f>
        <v>2020</v>
      </c>
      <c r="F442" s="7">
        <v>5</v>
      </c>
      <c r="G442" s="1" t="s">
        <v>5</v>
      </c>
      <c r="H442" s="1" t="s">
        <v>12</v>
      </c>
      <c r="I442" s="1">
        <f>VLOOKUP(USER_FEEDBACK[[#This Row],[User_ID]],APP_ANALYTICS[],4,FALSE)</f>
        <v>6</v>
      </c>
      <c r="J442" s="12">
        <f>VLOOKUP(USER_FEEDBACK[[#This Row],[User_ID]],APP_ANALYTICS[],5,FALSE)</f>
        <v>0.89</v>
      </c>
      <c r="K442" s="1">
        <f>VLOOKUP(USER_FEEDBACK[[#This Row],[User_ID]],APP_ANALYTICS[],6,FALSE)</f>
        <v>0.21</v>
      </c>
      <c r="L442" s="1">
        <f>VLOOKUP(USER_FEEDBACK[[#This Row],[User_ID]],APP_ANALYTICS[],7,FALSE)</f>
        <v>0.56000000000000005</v>
      </c>
      <c r="M442" s="1">
        <f>VLOOKUP(USER_FEEDBACK[[#This Row],[User_ID]],USER_BEHA[],4,FALSE)</f>
        <v>1167</v>
      </c>
      <c r="N442" s="1">
        <f>VLOOKUP(USER_FEEDBACK[[#This Row],[User_ID]],USER_BEHA[],5,FALSE)</f>
        <v>8</v>
      </c>
      <c r="O442" s="1">
        <f>VLOOKUP(USER_FEEDBACK[[#This Row],[User_ID]],USER_BEHA[],6,FALSE)</f>
        <v>5</v>
      </c>
      <c r="P442" s="1">
        <f>VLOOKUP(USER_FEEDBACK[[#This Row],[User_ID]],USER_BEHA[],7,FALSE)</f>
        <v>39</v>
      </c>
    </row>
    <row r="443" spans="1:16" x14ac:dyDescent="0.2">
      <c r="A443" s="1">
        <v>442</v>
      </c>
      <c r="B443" s="1">
        <v>9129</v>
      </c>
      <c r="C443" s="2">
        <v>44598.633263888885</v>
      </c>
      <c r="D443" s="2" t="str">
        <f>TEXT(USER_FEEDBACK[[#This Row],[Timestamp]],"MMM")</f>
        <v>Feb</v>
      </c>
      <c r="E443" s="2" t="str">
        <f>TEXT(USER_FEEDBACK[[#This Row],[Timestamp]],"YYYY")</f>
        <v>2022</v>
      </c>
      <c r="F443" s="7">
        <v>15</v>
      </c>
      <c r="G443" s="1" t="s">
        <v>5</v>
      </c>
      <c r="H443" s="1" t="s">
        <v>8</v>
      </c>
      <c r="I443" s="1">
        <f>VLOOKUP(USER_FEEDBACK[[#This Row],[User_ID]],APP_ANALYTICS[],4,FALSE)</f>
        <v>1</v>
      </c>
      <c r="J443" s="12">
        <f>VLOOKUP(USER_FEEDBACK[[#This Row],[User_ID]],APP_ANALYTICS[],5,FALSE)</f>
        <v>0.38</v>
      </c>
      <c r="K443" s="1">
        <f>VLOOKUP(USER_FEEDBACK[[#This Row],[User_ID]],APP_ANALYTICS[],6,FALSE)</f>
        <v>0.93</v>
      </c>
      <c r="L443" s="1">
        <f>VLOOKUP(USER_FEEDBACK[[#This Row],[User_ID]],APP_ANALYTICS[],7,FALSE)</f>
        <v>0.62</v>
      </c>
      <c r="M443" s="1">
        <f>VLOOKUP(USER_FEEDBACK[[#This Row],[User_ID]],USER_BEHA[],4,FALSE)</f>
        <v>804</v>
      </c>
      <c r="N443" s="1">
        <f>VLOOKUP(USER_FEEDBACK[[#This Row],[User_ID]],USER_BEHA[],5,FALSE)</f>
        <v>2</v>
      </c>
      <c r="O443" s="1">
        <f>VLOOKUP(USER_FEEDBACK[[#This Row],[User_ID]],USER_BEHA[],6,FALSE)</f>
        <v>2</v>
      </c>
      <c r="P443" s="1">
        <f>VLOOKUP(USER_FEEDBACK[[#This Row],[User_ID]],USER_BEHA[],7,FALSE)</f>
        <v>57</v>
      </c>
    </row>
    <row r="444" spans="1:16" x14ac:dyDescent="0.2">
      <c r="A444" s="1">
        <v>443</v>
      </c>
      <c r="B444" s="1">
        <v>2764</v>
      </c>
      <c r="C444" s="2">
        <v>44241.368657407409</v>
      </c>
      <c r="D444" s="2" t="str">
        <f>TEXT(USER_FEEDBACK[[#This Row],[Timestamp]],"MMM")</f>
        <v>Feb</v>
      </c>
      <c r="E444" s="2" t="str">
        <f>TEXT(USER_FEEDBACK[[#This Row],[Timestamp]],"YYYY")</f>
        <v>2021</v>
      </c>
      <c r="F444" s="7">
        <v>8</v>
      </c>
      <c r="G444" s="1" t="s">
        <v>9</v>
      </c>
      <c r="H444" s="1" t="s">
        <v>13</v>
      </c>
      <c r="I444" s="1">
        <f>VLOOKUP(USER_FEEDBACK[[#This Row],[User_ID]],APP_ANALYTICS[],4,FALSE)</f>
        <v>6</v>
      </c>
      <c r="J444" s="12">
        <f>VLOOKUP(USER_FEEDBACK[[#This Row],[User_ID]],APP_ANALYTICS[],5,FALSE)</f>
        <v>0.76</v>
      </c>
      <c r="K444" s="1">
        <f>VLOOKUP(USER_FEEDBACK[[#This Row],[User_ID]],APP_ANALYTICS[],6,FALSE)</f>
        <v>0.36</v>
      </c>
      <c r="L444" s="1">
        <f>VLOOKUP(USER_FEEDBACK[[#This Row],[User_ID]],APP_ANALYTICS[],7,FALSE)</f>
        <v>0.39</v>
      </c>
      <c r="M444" s="1">
        <f>VLOOKUP(USER_FEEDBACK[[#This Row],[User_ID]],USER_BEHA[],4,FALSE)</f>
        <v>217</v>
      </c>
      <c r="N444" s="1">
        <f>VLOOKUP(USER_FEEDBACK[[#This Row],[User_ID]],USER_BEHA[],5,FALSE)</f>
        <v>13</v>
      </c>
      <c r="O444" s="1">
        <f>VLOOKUP(USER_FEEDBACK[[#This Row],[User_ID]],USER_BEHA[],6,FALSE)</f>
        <v>2</v>
      </c>
      <c r="P444" s="1">
        <f>VLOOKUP(USER_FEEDBACK[[#This Row],[User_ID]],USER_BEHA[],7,FALSE)</f>
        <v>59</v>
      </c>
    </row>
    <row r="445" spans="1:16" x14ac:dyDescent="0.2">
      <c r="A445" s="1">
        <v>444</v>
      </c>
      <c r="B445" s="1">
        <v>1905</v>
      </c>
      <c r="C445" s="2">
        <v>44370.29515046296</v>
      </c>
      <c r="D445" s="2" t="str">
        <f>TEXT(USER_FEEDBACK[[#This Row],[Timestamp]],"MMM")</f>
        <v>Jun</v>
      </c>
      <c r="E445" s="2" t="str">
        <f>TEXT(USER_FEEDBACK[[#This Row],[Timestamp]],"YYYY")</f>
        <v>2021</v>
      </c>
      <c r="F445" s="7">
        <v>7</v>
      </c>
      <c r="G445" s="1" t="s">
        <v>7</v>
      </c>
      <c r="H445" s="1" t="s">
        <v>16</v>
      </c>
      <c r="I445" s="1">
        <f>VLOOKUP(USER_FEEDBACK[[#This Row],[User_ID]],APP_ANALYTICS[],4,FALSE)</f>
        <v>1</v>
      </c>
      <c r="J445" s="12">
        <f>VLOOKUP(USER_FEEDBACK[[#This Row],[User_ID]],APP_ANALYTICS[],5,FALSE)</f>
        <v>0.47</v>
      </c>
      <c r="K445" s="1">
        <f>VLOOKUP(USER_FEEDBACK[[#This Row],[User_ID]],APP_ANALYTICS[],6,FALSE)</f>
        <v>0.03</v>
      </c>
      <c r="L445" s="1">
        <f>VLOOKUP(USER_FEEDBACK[[#This Row],[User_ID]],APP_ANALYTICS[],7,FALSE)</f>
        <v>0.18</v>
      </c>
      <c r="M445" s="1">
        <f>VLOOKUP(USER_FEEDBACK[[#This Row],[User_ID]],USER_BEHA[],4,FALSE)</f>
        <v>306</v>
      </c>
      <c r="N445" s="1">
        <f>VLOOKUP(USER_FEEDBACK[[#This Row],[User_ID]],USER_BEHA[],5,FALSE)</f>
        <v>12</v>
      </c>
      <c r="O445" s="1">
        <f>VLOOKUP(USER_FEEDBACK[[#This Row],[User_ID]],USER_BEHA[],6,FALSE)</f>
        <v>3</v>
      </c>
      <c r="P445" s="1">
        <f>VLOOKUP(USER_FEEDBACK[[#This Row],[User_ID]],USER_BEHA[],7,FALSE)</f>
        <v>54</v>
      </c>
    </row>
    <row r="446" spans="1:16" x14ac:dyDescent="0.2">
      <c r="A446" s="1">
        <v>445</v>
      </c>
      <c r="B446" s="1">
        <v>3848</v>
      </c>
      <c r="C446" s="2">
        <v>45184.735694444447</v>
      </c>
      <c r="D446" s="2" t="str">
        <f>TEXT(USER_FEEDBACK[[#This Row],[Timestamp]],"MMM")</f>
        <v>Sep</v>
      </c>
      <c r="E446" s="2" t="str">
        <f>TEXT(USER_FEEDBACK[[#This Row],[Timestamp]],"YYYY")</f>
        <v>2023</v>
      </c>
      <c r="F446" s="7">
        <v>17</v>
      </c>
      <c r="G446" s="1" t="s">
        <v>7</v>
      </c>
      <c r="H446" s="1" t="s">
        <v>13</v>
      </c>
      <c r="I446" s="1">
        <f>VLOOKUP(USER_FEEDBACK[[#This Row],[User_ID]],APP_ANALYTICS[],4,FALSE)</f>
        <v>3</v>
      </c>
      <c r="J446" s="12">
        <f>VLOOKUP(USER_FEEDBACK[[#This Row],[User_ID]],APP_ANALYTICS[],5,FALSE)</f>
        <v>0.74</v>
      </c>
      <c r="K446" s="1">
        <f>VLOOKUP(USER_FEEDBACK[[#This Row],[User_ID]],APP_ANALYTICS[],6,FALSE)</f>
        <v>0.86</v>
      </c>
      <c r="L446" s="1">
        <f>VLOOKUP(USER_FEEDBACK[[#This Row],[User_ID]],APP_ANALYTICS[],7,FALSE)</f>
        <v>0.1</v>
      </c>
      <c r="M446" s="1">
        <f>VLOOKUP(USER_FEEDBACK[[#This Row],[User_ID]],USER_BEHA[],4,FALSE)</f>
        <v>1409</v>
      </c>
      <c r="N446" s="1">
        <f>VLOOKUP(USER_FEEDBACK[[#This Row],[User_ID]],USER_BEHA[],5,FALSE)</f>
        <v>6</v>
      </c>
      <c r="O446" s="1">
        <f>VLOOKUP(USER_FEEDBACK[[#This Row],[User_ID]],USER_BEHA[],6,FALSE)</f>
        <v>4</v>
      </c>
      <c r="P446" s="1">
        <f>VLOOKUP(USER_FEEDBACK[[#This Row],[User_ID]],USER_BEHA[],7,FALSE)</f>
        <v>48</v>
      </c>
    </row>
    <row r="447" spans="1:16" x14ac:dyDescent="0.2">
      <c r="A447" s="1">
        <v>446</v>
      </c>
      <c r="B447" s="1">
        <v>8130</v>
      </c>
      <c r="C447" s="2">
        <v>44578.149375000001</v>
      </c>
      <c r="D447" s="2" t="str">
        <f>TEXT(USER_FEEDBACK[[#This Row],[Timestamp]],"MMM")</f>
        <v>Jan</v>
      </c>
      <c r="E447" s="2" t="str">
        <f>TEXT(USER_FEEDBACK[[#This Row],[Timestamp]],"YYYY")</f>
        <v>2022</v>
      </c>
      <c r="F447" s="7">
        <v>3</v>
      </c>
      <c r="G447" s="1" t="s">
        <v>9</v>
      </c>
      <c r="H447" s="1" t="s">
        <v>15</v>
      </c>
      <c r="I447" s="1">
        <f>VLOOKUP(USER_FEEDBACK[[#This Row],[User_ID]],APP_ANALYTICS[],4,FALSE)</f>
        <v>10</v>
      </c>
      <c r="J447" s="12">
        <f>VLOOKUP(USER_FEEDBACK[[#This Row],[User_ID]],APP_ANALYTICS[],5,FALSE)</f>
        <v>0.21</v>
      </c>
      <c r="K447" s="1">
        <f>VLOOKUP(USER_FEEDBACK[[#This Row],[User_ID]],APP_ANALYTICS[],6,FALSE)</f>
        <v>0.69</v>
      </c>
      <c r="L447" s="1">
        <f>VLOOKUP(USER_FEEDBACK[[#This Row],[User_ID]],APP_ANALYTICS[],7,FALSE)</f>
        <v>0.52</v>
      </c>
      <c r="M447" s="1">
        <f>VLOOKUP(USER_FEEDBACK[[#This Row],[User_ID]],USER_BEHA[],4,FALSE)</f>
        <v>140</v>
      </c>
      <c r="N447" s="1">
        <f>VLOOKUP(USER_FEEDBACK[[#This Row],[User_ID]],USER_BEHA[],5,FALSE)</f>
        <v>13</v>
      </c>
      <c r="O447" s="1">
        <f>VLOOKUP(USER_FEEDBACK[[#This Row],[User_ID]],USER_BEHA[],6,FALSE)</f>
        <v>0</v>
      </c>
      <c r="P447" s="1">
        <f>VLOOKUP(USER_FEEDBACK[[#This Row],[User_ID]],USER_BEHA[],7,FALSE)</f>
        <v>34</v>
      </c>
    </row>
    <row r="448" spans="1:16" x14ac:dyDescent="0.2">
      <c r="A448" s="1">
        <v>447</v>
      </c>
      <c r="B448" s="1">
        <v>6452</v>
      </c>
      <c r="C448" s="2">
        <v>44807.322835648149</v>
      </c>
      <c r="D448" s="2" t="str">
        <f>TEXT(USER_FEEDBACK[[#This Row],[Timestamp]],"MMM")</f>
        <v>Sep</v>
      </c>
      <c r="E448" s="2" t="str">
        <f>TEXT(USER_FEEDBACK[[#This Row],[Timestamp]],"YYYY")</f>
        <v>2022</v>
      </c>
      <c r="F448" s="7">
        <v>7</v>
      </c>
      <c r="G448" s="1" t="s">
        <v>7</v>
      </c>
      <c r="H448" s="1" t="s">
        <v>17</v>
      </c>
      <c r="I448" s="1">
        <f>VLOOKUP(USER_FEEDBACK[[#This Row],[User_ID]],APP_ANALYTICS[],4,FALSE)</f>
        <v>6</v>
      </c>
      <c r="J448" s="12">
        <f>VLOOKUP(USER_FEEDBACK[[#This Row],[User_ID]],APP_ANALYTICS[],5,FALSE)</f>
        <v>0.7</v>
      </c>
      <c r="K448" s="1">
        <f>VLOOKUP(USER_FEEDBACK[[#This Row],[User_ID]],APP_ANALYTICS[],6,FALSE)</f>
        <v>0.05</v>
      </c>
      <c r="L448" s="1">
        <f>VLOOKUP(USER_FEEDBACK[[#This Row],[User_ID]],APP_ANALYTICS[],7,FALSE)</f>
        <v>0.56000000000000005</v>
      </c>
      <c r="M448" s="1">
        <f>VLOOKUP(USER_FEEDBACK[[#This Row],[User_ID]],USER_BEHA[],4,FALSE)</f>
        <v>1108</v>
      </c>
      <c r="N448" s="1">
        <f>VLOOKUP(USER_FEEDBACK[[#This Row],[User_ID]],USER_BEHA[],5,FALSE)</f>
        <v>16</v>
      </c>
      <c r="O448" s="1">
        <f>VLOOKUP(USER_FEEDBACK[[#This Row],[User_ID]],USER_BEHA[],6,FALSE)</f>
        <v>2</v>
      </c>
      <c r="P448" s="1">
        <f>VLOOKUP(USER_FEEDBACK[[#This Row],[User_ID]],USER_BEHA[],7,FALSE)</f>
        <v>4</v>
      </c>
    </row>
    <row r="449" spans="1:16" x14ac:dyDescent="0.2">
      <c r="A449" s="1">
        <v>448</v>
      </c>
      <c r="B449" s="1">
        <v>5887</v>
      </c>
      <c r="C449" s="2">
        <v>44013.963796296295</v>
      </c>
      <c r="D449" s="2" t="str">
        <f>TEXT(USER_FEEDBACK[[#This Row],[Timestamp]],"MMM")</f>
        <v>Jul</v>
      </c>
      <c r="E449" s="2" t="str">
        <f>TEXT(USER_FEEDBACK[[#This Row],[Timestamp]],"YYYY")</f>
        <v>2020</v>
      </c>
      <c r="F449" s="7">
        <v>23</v>
      </c>
      <c r="G449" s="1" t="s">
        <v>9</v>
      </c>
      <c r="H449" s="1" t="s">
        <v>10</v>
      </c>
      <c r="I449" s="1">
        <f>VLOOKUP(USER_FEEDBACK[[#This Row],[User_ID]],APP_ANALYTICS[],4,FALSE)</f>
        <v>3</v>
      </c>
      <c r="J449" s="12">
        <f>VLOOKUP(USER_FEEDBACK[[#This Row],[User_ID]],APP_ANALYTICS[],5,FALSE)</f>
        <v>0.23</v>
      </c>
      <c r="K449" s="1">
        <f>VLOOKUP(USER_FEEDBACK[[#This Row],[User_ID]],APP_ANALYTICS[],6,FALSE)</f>
        <v>0.85</v>
      </c>
      <c r="L449" s="1">
        <f>VLOOKUP(USER_FEEDBACK[[#This Row],[User_ID]],APP_ANALYTICS[],7,FALSE)</f>
        <v>0.73</v>
      </c>
      <c r="M449" s="1">
        <f>VLOOKUP(USER_FEEDBACK[[#This Row],[User_ID]],USER_BEHA[],4,FALSE)</f>
        <v>945</v>
      </c>
      <c r="N449" s="1">
        <f>VLOOKUP(USER_FEEDBACK[[#This Row],[User_ID]],USER_BEHA[],5,FALSE)</f>
        <v>2</v>
      </c>
      <c r="O449" s="1">
        <f>VLOOKUP(USER_FEEDBACK[[#This Row],[User_ID]],USER_BEHA[],6,FALSE)</f>
        <v>2</v>
      </c>
      <c r="P449" s="1">
        <f>VLOOKUP(USER_FEEDBACK[[#This Row],[User_ID]],USER_BEHA[],7,FALSE)</f>
        <v>29</v>
      </c>
    </row>
    <row r="450" spans="1:16" x14ac:dyDescent="0.2">
      <c r="A450" s="1">
        <v>449</v>
      </c>
      <c r="B450" s="1">
        <v>8097</v>
      </c>
      <c r="C450" s="2">
        <v>44833.785798611112</v>
      </c>
      <c r="D450" s="2" t="str">
        <f>TEXT(USER_FEEDBACK[[#This Row],[Timestamp]],"MMM")</f>
        <v>Sep</v>
      </c>
      <c r="E450" s="2" t="str">
        <f>TEXT(USER_FEEDBACK[[#This Row],[Timestamp]],"YYYY")</f>
        <v>2022</v>
      </c>
      <c r="F450" s="7">
        <v>18</v>
      </c>
      <c r="G450" s="1" t="s">
        <v>5</v>
      </c>
      <c r="H450" s="1" t="s">
        <v>14</v>
      </c>
      <c r="I450" s="1">
        <f>VLOOKUP(USER_FEEDBACK[[#This Row],[User_ID]],APP_ANALYTICS[],4,FALSE)</f>
        <v>3</v>
      </c>
      <c r="J450" s="12">
        <f>VLOOKUP(USER_FEEDBACK[[#This Row],[User_ID]],APP_ANALYTICS[],5,FALSE)</f>
        <v>0.02</v>
      </c>
      <c r="K450" s="1">
        <f>VLOOKUP(USER_FEEDBACK[[#This Row],[User_ID]],APP_ANALYTICS[],6,FALSE)</f>
        <v>0.26</v>
      </c>
      <c r="L450" s="1">
        <f>VLOOKUP(USER_FEEDBACK[[#This Row],[User_ID]],APP_ANALYTICS[],7,FALSE)</f>
        <v>0.18</v>
      </c>
      <c r="M450" s="1">
        <f>VLOOKUP(USER_FEEDBACK[[#This Row],[User_ID]],USER_BEHA[],4,FALSE)</f>
        <v>1702</v>
      </c>
      <c r="N450" s="1">
        <f>VLOOKUP(USER_FEEDBACK[[#This Row],[User_ID]],USER_BEHA[],5,FALSE)</f>
        <v>8</v>
      </c>
      <c r="O450" s="1">
        <f>VLOOKUP(USER_FEEDBACK[[#This Row],[User_ID]],USER_BEHA[],6,FALSE)</f>
        <v>0</v>
      </c>
      <c r="P450" s="1">
        <f>VLOOKUP(USER_FEEDBACK[[#This Row],[User_ID]],USER_BEHA[],7,FALSE)</f>
        <v>39</v>
      </c>
    </row>
    <row r="451" spans="1:16" x14ac:dyDescent="0.2">
      <c r="A451" s="1">
        <v>450</v>
      </c>
      <c r="B451" s="1">
        <v>7083</v>
      </c>
      <c r="C451" s="2">
        <v>44541.325983796298</v>
      </c>
      <c r="D451" s="2" t="str">
        <f>TEXT(USER_FEEDBACK[[#This Row],[Timestamp]],"MMM")</f>
        <v>Dec</v>
      </c>
      <c r="E451" s="2" t="str">
        <f>TEXT(USER_FEEDBACK[[#This Row],[Timestamp]],"YYYY")</f>
        <v>2021</v>
      </c>
      <c r="F451" s="7">
        <v>7</v>
      </c>
      <c r="G451" s="1" t="s">
        <v>7</v>
      </c>
      <c r="H451" s="1" t="s">
        <v>10</v>
      </c>
      <c r="I451" s="1">
        <f>VLOOKUP(USER_FEEDBACK[[#This Row],[User_ID]],APP_ANALYTICS[],4,FALSE)</f>
        <v>8</v>
      </c>
      <c r="J451" s="12">
        <f>VLOOKUP(USER_FEEDBACK[[#This Row],[User_ID]],APP_ANALYTICS[],5,FALSE)</f>
        <v>0.25</v>
      </c>
      <c r="K451" s="1">
        <f>VLOOKUP(USER_FEEDBACK[[#This Row],[User_ID]],APP_ANALYTICS[],6,FALSE)</f>
        <v>0.89</v>
      </c>
      <c r="L451" s="1">
        <f>VLOOKUP(USER_FEEDBACK[[#This Row],[User_ID]],APP_ANALYTICS[],7,FALSE)</f>
        <v>0.42</v>
      </c>
      <c r="M451" s="1">
        <f>VLOOKUP(USER_FEEDBACK[[#This Row],[User_ID]],USER_BEHA[],4,FALSE)</f>
        <v>1130</v>
      </c>
      <c r="N451" s="1">
        <f>VLOOKUP(USER_FEEDBACK[[#This Row],[User_ID]],USER_BEHA[],5,FALSE)</f>
        <v>17</v>
      </c>
      <c r="O451" s="1">
        <f>VLOOKUP(USER_FEEDBACK[[#This Row],[User_ID]],USER_BEHA[],6,FALSE)</f>
        <v>3</v>
      </c>
      <c r="P451" s="1">
        <f>VLOOKUP(USER_FEEDBACK[[#This Row],[User_ID]],USER_BEHA[],7,FALSE)</f>
        <v>24</v>
      </c>
    </row>
    <row r="452" spans="1:16" x14ac:dyDescent="0.2">
      <c r="A452" s="1">
        <v>451</v>
      </c>
      <c r="B452" s="1">
        <v>3578</v>
      </c>
      <c r="C452" s="2">
        <v>44689.140023148146</v>
      </c>
      <c r="D452" s="2" t="str">
        <f>TEXT(USER_FEEDBACK[[#This Row],[Timestamp]],"MMM")</f>
        <v>May</v>
      </c>
      <c r="E452" s="2" t="str">
        <f>TEXT(USER_FEEDBACK[[#This Row],[Timestamp]],"YYYY")</f>
        <v>2022</v>
      </c>
      <c r="F452" s="7">
        <v>3</v>
      </c>
      <c r="G452" s="1" t="s">
        <v>9</v>
      </c>
      <c r="H452" s="1" t="s">
        <v>14</v>
      </c>
      <c r="I452" s="1">
        <f>VLOOKUP(USER_FEEDBACK[[#This Row],[User_ID]],APP_ANALYTICS[],4,FALSE)</f>
        <v>4</v>
      </c>
      <c r="J452" s="12">
        <f>VLOOKUP(USER_FEEDBACK[[#This Row],[User_ID]],APP_ANALYTICS[],5,FALSE)</f>
        <v>0.46</v>
      </c>
      <c r="K452" s="1">
        <f>VLOOKUP(USER_FEEDBACK[[#This Row],[User_ID]],APP_ANALYTICS[],6,FALSE)</f>
        <v>0.97</v>
      </c>
      <c r="L452" s="1">
        <f>VLOOKUP(USER_FEEDBACK[[#This Row],[User_ID]],APP_ANALYTICS[],7,FALSE)</f>
        <v>0.65</v>
      </c>
      <c r="M452" s="1">
        <f>VLOOKUP(USER_FEEDBACK[[#This Row],[User_ID]],USER_BEHA[],4,FALSE)</f>
        <v>1121</v>
      </c>
      <c r="N452" s="1">
        <f>VLOOKUP(USER_FEEDBACK[[#This Row],[User_ID]],USER_BEHA[],5,FALSE)</f>
        <v>6</v>
      </c>
      <c r="O452" s="1">
        <f>VLOOKUP(USER_FEEDBACK[[#This Row],[User_ID]],USER_BEHA[],6,FALSE)</f>
        <v>4</v>
      </c>
      <c r="P452" s="1">
        <f>VLOOKUP(USER_FEEDBACK[[#This Row],[User_ID]],USER_BEHA[],7,FALSE)</f>
        <v>68</v>
      </c>
    </row>
    <row r="453" spans="1:16" x14ac:dyDescent="0.2">
      <c r="A453" s="1">
        <v>452</v>
      </c>
      <c r="B453" s="1">
        <v>5141</v>
      </c>
      <c r="C453" s="2">
        <v>45102.575949074075</v>
      </c>
      <c r="D453" s="2" t="str">
        <f>TEXT(USER_FEEDBACK[[#This Row],[Timestamp]],"MMM")</f>
        <v>Jun</v>
      </c>
      <c r="E453" s="2" t="str">
        <f>TEXT(USER_FEEDBACK[[#This Row],[Timestamp]],"YYYY")</f>
        <v>2023</v>
      </c>
      <c r="F453" s="7">
        <v>13</v>
      </c>
      <c r="G453" s="1" t="s">
        <v>9</v>
      </c>
      <c r="H453" s="1" t="s">
        <v>15</v>
      </c>
      <c r="I453" s="1">
        <f>VLOOKUP(USER_FEEDBACK[[#This Row],[User_ID]],APP_ANALYTICS[],4,FALSE)</f>
        <v>3</v>
      </c>
      <c r="J453" s="12">
        <f>VLOOKUP(USER_FEEDBACK[[#This Row],[User_ID]],APP_ANALYTICS[],5,FALSE)</f>
        <v>0.38</v>
      </c>
      <c r="K453" s="1">
        <f>VLOOKUP(USER_FEEDBACK[[#This Row],[User_ID]],APP_ANALYTICS[],6,FALSE)</f>
        <v>0.59</v>
      </c>
      <c r="L453" s="1">
        <f>VLOOKUP(USER_FEEDBACK[[#This Row],[User_ID]],APP_ANALYTICS[],7,FALSE)</f>
        <v>0.87</v>
      </c>
      <c r="M453" s="1">
        <f>VLOOKUP(USER_FEEDBACK[[#This Row],[User_ID]],USER_BEHA[],4,FALSE)</f>
        <v>682</v>
      </c>
      <c r="N453" s="1">
        <f>VLOOKUP(USER_FEEDBACK[[#This Row],[User_ID]],USER_BEHA[],5,FALSE)</f>
        <v>5</v>
      </c>
      <c r="O453" s="1">
        <f>VLOOKUP(USER_FEEDBACK[[#This Row],[User_ID]],USER_BEHA[],6,FALSE)</f>
        <v>4</v>
      </c>
      <c r="P453" s="1">
        <f>VLOOKUP(USER_FEEDBACK[[#This Row],[User_ID]],USER_BEHA[],7,FALSE)</f>
        <v>68</v>
      </c>
    </row>
    <row r="454" spans="1:16" x14ac:dyDescent="0.2">
      <c r="A454" s="1">
        <v>453</v>
      </c>
      <c r="B454" s="1">
        <v>9329</v>
      </c>
      <c r="C454" s="2">
        <v>44918.723240740743</v>
      </c>
      <c r="D454" s="2" t="str">
        <f>TEXT(USER_FEEDBACK[[#This Row],[Timestamp]],"MMM")</f>
        <v>Dec</v>
      </c>
      <c r="E454" s="2" t="str">
        <f>TEXT(USER_FEEDBACK[[#This Row],[Timestamp]],"YYYY")</f>
        <v>2022</v>
      </c>
      <c r="F454" s="7">
        <v>17</v>
      </c>
      <c r="G454" s="1" t="s">
        <v>5</v>
      </c>
      <c r="H454" s="1" t="s">
        <v>13</v>
      </c>
      <c r="I454" s="1">
        <f>VLOOKUP(USER_FEEDBACK[[#This Row],[User_ID]],APP_ANALYTICS[],4,FALSE)</f>
        <v>8</v>
      </c>
      <c r="J454" s="12">
        <f>VLOOKUP(USER_FEEDBACK[[#This Row],[User_ID]],APP_ANALYTICS[],5,FALSE)</f>
        <v>0.32</v>
      </c>
      <c r="K454" s="1">
        <f>VLOOKUP(USER_FEEDBACK[[#This Row],[User_ID]],APP_ANALYTICS[],6,FALSE)</f>
        <v>0.95</v>
      </c>
      <c r="L454" s="1">
        <f>VLOOKUP(USER_FEEDBACK[[#This Row],[User_ID]],APP_ANALYTICS[],7,FALSE)</f>
        <v>0.88</v>
      </c>
      <c r="M454" s="1">
        <f>VLOOKUP(USER_FEEDBACK[[#This Row],[User_ID]],USER_BEHA[],4,FALSE)</f>
        <v>1226</v>
      </c>
      <c r="N454" s="1">
        <f>VLOOKUP(USER_FEEDBACK[[#This Row],[User_ID]],USER_BEHA[],5,FALSE)</f>
        <v>5</v>
      </c>
      <c r="O454" s="1">
        <f>VLOOKUP(USER_FEEDBACK[[#This Row],[User_ID]],USER_BEHA[],6,FALSE)</f>
        <v>5</v>
      </c>
      <c r="P454" s="1">
        <f>VLOOKUP(USER_FEEDBACK[[#This Row],[User_ID]],USER_BEHA[],7,FALSE)</f>
        <v>49</v>
      </c>
    </row>
    <row r="455" spans="1:16" x14ac:dyDescent="0.2">
      <c r="A455" s="1">
        <v>454</v>
      </c>
      <c r="B455" s="1">
        <v>1581</v>
      </c>
      <c r="C455" s="2">
        <v>44166.840196759258</v>
      </c>
      <c r="D455" s="2" t="str">
        <f>TEXT(USER_FEEDBACK[[#This Row],[Timestamp]],"MMM")</f>
        <v>Dec</v>
      </c>
      <c r="E455" s="2" t="str">
        <f>TEXT(USER_FEEDBACK[[#This Row],[Timestamp]],"YYYY")</f>
        <v>2020</v>
      </c>
      <c r="F455" s="7">
        <v>20</v>
      </c>
      <c r="G455" s="1" t="s">
        <v>9</v>
      </c>
      <c r="H455" s="1" t="s">
        <v>11</v>
      </c>
      <c r="I455" s="1">
        <f>VLOOKUP(USER_FEEDBACK[[#This Row],[User_ID]],APP_ANALYTICS[],4,FALSE)</f>
        <v>6</v>
      </c>
      <c r="J455" s="12">
        <f>VLOOKUP(USER_FEEDBACK[[#This Row],[User_ID]],APP_ANALYTICS[],5,FALSE)</f>
        <v>0.12</v>
      </c>
      <c r="K455" s="1">
        <f>VLOOKUP(USER_FEEDBACK[[#This Row],[User_ID]],APP_ANALYTICS[],6,FALSE)</f>
        <v>0.43</v>
      </c>
      <c r="L455" s="1">
        <f>VLOOKUP(USER_FEEDBACK[[#This Row],[User_ID]],APP_ANALYTICS[],7,FALSE)</f>
        <v>0.21</v>
      </c>
      <c r="M455" s="1">
        <f>VLOOKUP(USER_FEEDBACK[[#This Row],[User_ID]],USER_BEHA[],4,FALSE)</f>
        <v>602</v>
      </c>
      <c r="N455" s="1">
        <f>VLOOKUP(USER_FEEDBACK[[#This Row],[User_ID]],USER_BEHA[],5,FALSE)</f>
        <v>12</v>
      </c>
      <c r="O455" s="1">
        <f>VLOOKUP(USER_FEEDBACK[[#This Row],[User_ID]],USER_BEHA[],6,FALSE)</f>
        <v>4</v>
      </c>
      <c r="P455" s="1">
        <f>VLOOKUP(USER_FEEDBACK[[#This Row],[User_ID]],USER_BEHA[],7,FALSE)</f>
        <v>53</v>
      </c>
    </row>
    <row r="456" spans="1:16" x14ac:dyDescent="0.2">
      <c r="A456" s="1">
        <v>455</v>
      </c>
      <c r="B456" s="1">
        <v>7570</v>
      </c>
      <c r="C456" s="2">
        <v>44509.235671296294</v>
      </c>
      <c r="D456" s="2" t="str">
        <f>TEXT(USER_FEEDBACK[[#This Row],[Timestamp]],"MMM")</f>
        <v>Nov</v>
      </c>
      <c r="E456" s="2" t="str">
        <f>TEXT(USER_FEEDBACK[[#This Row],[Timestamp]],"YYYY")</f>
        <v>2021</v>
      </c>
      <c r="F456" s="7">
        <v>5</v>
      </c>
      <c r="G456" s="1" t="s">
        <v>7</v>
      </c>
      <c r="H456" s="1" t="s">
        <v>14</v>
      </c>
      <c r="I456" s="1">
        <f>VLOOKUP(USER_FEEDBACK[[#This Row],[User_ID]],APP_ANALYTICS[],4,FALSE)</f>
        <v>9</v>
      </c>
      <c r="J456" s="12">
        <f>VLOOKUP(USER_FEEDBACK[[#This Row],[User_ID]],APP_ANALYTICS[],5,FALSE)</f>
        <v>0.54</v>
      </c>
      <c r="K456" s="1">
        <f>VLOOKUP(USER_FEEDBACK[[#This Row],[User_ID]],APP_ANALYTICS[],6,FALSE)</f>
        <v>0.62</v>
      </c>
      <c r="L456" s="1">
        <f>VLOOKUP(USER_FEEDBACK[[#This Row],[User_ID]],APP_ANALYTICS[],7,FALSE)</f>
        <v>0.61</v>
      </c>
      <c r="M456" s="1">
        <f>VLOOKUP(USER_FEEDBACK[[#This Row],[User_ID]],USER_BEHA[],4,FALSE)</f>
        <v>440</v>
      </c>
      <c r="N456" s="1">
        <f>VLOOKUP(USER_FEEDBACK[[#This Row],[User_ID]],USER_BEHA[],5,FALSE)</f>
        <v>13</v>
      </c>
      <c r="O456" s="1">
        <f>VLOOKUP(USER_FEEDBACK[[#This Row],[User_ID]],USER_BEHA[],6,FALSE)</f>
        <v>5</v>
      </c>
      <c r="P456" s="1">
        <f>VLOOKUP(USER_FEEDBACK[[#This Row],[User_ID]],USER_BEHA[],7,FALSE)</f>
        <v>32</v>
      </c>
    </row>
    <row r="457" spans="1:16" x14ac:dyDescent="0.2">
      <c r="A457" s="1">
        <v>456</v>
      </c>
      <c r="B457" s="1">
        <v>2760</v>
      </c>
      <c r="C457" s="2">
        <v>44154.278263888889</v>
      </c>
      <c r="D457" s="2" t="str">
        <f>TEXT(USER_FEEDBACK[[#This Row],[Timestamp]],"MMM")</f>
        <v>Nov</v>
      </c>
      <c r="E457" s="2" t="str">
        <f>TEXT(USER_FEEDBACK[[#This Row],[Timestamp]],"YYYY")</f>
        <v>2020</v>
      </c>
      <c r="F457" s="7">
        <v>6</v>
      </c>
      <c r="G457" s="1" t="s">
        <v>5</v>
      </c>
      <c r="H457" s="1" t="s">
        <v>8</v>
      </c>
      <c r="I457" s="1">
        <f>VLOOKUP(USER_FEEDBACK[[#This Row],[User_ID]],APP_ANALYTICS[],4,FALSE)</f>
        <v>1</v>
      </c>
      <c r="J457" s="12">
        <f>VLOOKUP(USER_FEEDBACK[[#This Row],[User_ID]],APP_ANALYTICS[],5,FALSE)</f>
        <v>0.6</v>
      </c>
      <c r="K457" s="1">
        <f>VLOOKUP(USER_FEEDBACK[[#This Row],[User_ID]],APP_ANALYTICS[],6,FALSE)</f>
        <v>0.35</v>
      </c>
      <c r="L457" s="1">
        <f>VLOOKUP(USER_FEEDBACK[[#This Row],[User_ID]],APP_ANALYTICS[],7,FALSE)</f>
        <v>0.12</v>
      </c>
      <c r="M457" s="1">
        <f>VLOOKUP(USER_FEEDBACK[[#This Row],[User_ID]],USER_BEHA[],4,FALSE)</f>
        <v>1250</v>
      </c>
      <c r="N457" s="1">
        <f>VLOOKUP(USER_FEEDBACK[[#This Row],[User_ID]],USER_BEHA[],5,FALSE)</f>
        <v>2</v>
      </c>
      <c r="O457" s="1">
        <f>VLOOKUP(USER_FEEDBACK[[#This Row],[User_ID]],USER_BEHA[],6,FALSE)</f>
        <v>4</v>
      </c>
      <c r="P457" s="1">
        <f>VLOOKUP(USER_FEEDBACK[[#This Row],[User_ID]],USER_BEHA[],7,FALSE)</f>
        <v>71</v>
      </c>
    </row>
    <row r="458" spans="1:16" x14ac:dyDescent="0.2">
      <c r="A458" s="1">
        <v>457</v>
      </c>
      <c r="B458" s="1">
        <v>8866</v>
      </c>
      <c r="C458" s="2">
        <v>44353.633206018516</v>
      </c>
      <c r="D458" s="2" t="str">
        <f>TEXT(USER_FEEDBACK[[#This Row],[Timestamp]],"MMM")</f>
        <v>Jun</v>
      </c>
      <c r="E458" s="2" t="str">
        <f>TEXT(USER_FEEDBACK[[#This Row],[Timestamp]],"YYYY")</f>
        <v>2021</v>
      </c>
      <c r="F458" s="7">
        <v>15</v>
      </c>
      <c r="G458" s="1" t="s">
        <v>9</v>
      </c>
      <c r="H458" s="1" t="s">
        <v>14</v>
      </c>
      <c r="I458" s="1">
        <f>VLOOKUP(USER_FEEDBACK[[#This Row],[User_ID]],APP_ANALYTICS[],4,FALSE)</f>
        <v>10</v>
      </c>
      <c r="J458" s="12">
        <f>VLOOKUP(USER_FEEDBACK[[#This Row],[User_ID]],APP_ANALYTICS[],5,FALSE)</f>
        <v>0</v>
      </c>
      <c r="K458" s="1">
        <f>VLOOKUP(USER_FEEDBACK[[#This Row],[User_ID]],APP_ANALYTICS[],6,FALSE)</f>
        <v>0.26</v>
      </c>
      <c r="L458" s="1">
        <f>VLOOKUP(USER_FEEDBACK[[#This Row],[User_ID]],APP_ANALYTICS[],7,FALSE)</f>
        <v>0.73</v>
      </c>
      <c r="M458" s="1">
        <f>VLOOKUP(USER_FEEDBACK[[#This Row],[User_ID]],USER_BEHA[],4,FALSE)</f>
        <v>378</v>
      </c>
      <c r="N458" s="1">
        <f>VLOOKUP(USER_FEEDBACK[[#This Row],[User_ID]],USER_BEHA[],5,FALSE)</f>
        <v>15</v>
      </c>
      <c r="O458" s="1">
        <f>VLOOKUP(USER_FEEDBACK[[#This Row],[User_ID]],USER_BEHA[],6,FALSE)</f>
        <v>5</v>
      </c>
      <c r="P458" s="1">
        <f>VLOOKUP(USER_FEEDBACK[[#This Row],[User_ID]],USER_BEHA[],7,FALSE)</f>
        <v>64</v>
      </c>
    </row>
    <row r="459" spans="1:16" x14ac:dyDescent="0.2">
      <c r="A459" s="1">
        <v>458</v>
      </c>
      <c r="B459" s="1">
        <v>4029</v>
      </c>
      <c r="C459" s="2">
        <v>44896.108946759261</v>
      </c>
      <c r="D459" s="2" t="str">
        <f>TEXT(USER_FEEDBACK[[#This Row],[Timestamp]],"MMM")</f>
        <v>Dec</v>
      </c>
      <c r="E459" s="2" t="str">
        <f>TEXT(USER_FEEDBACK[[#This Row],[Timestamp]],"YYYY")</f>
        <v>2022</v>
      </c>
      <c r="F459" s="7">
        <v>2</v>
      </c>
      <c r="G459" s="1" t="s">
        <v>7</v>
      </c>
      <c r="H459" s="1" t="s">
        <v>10</v>
      </c>
      <c r="I459" s="1">
        <f>VLOOKUP(USER_FEEDBACK[[#This Row],[User_ID]],APP_ANALYTICS[],4,FALSE)</f>
        <v>6</v>
      </c>
      <c r="J459" s="12">
        <f>VLOOKUP(USER_FEEDBACK[[#This Row],[User_ID]],APP_ANALYTICS[],5,FALSE)</f>
        <v>0.79</v>
      </c>
      <c r="K459" s="1">
        <f>VLOOKUP(USER_FEEDBACK[[#This Row],[User_ID]],APP_ANALYTICS[],6,FALSE)</f>
        <v>0.26</v>
      </c>
      <c r="L459" s="1">
        <f>VLOOKUP(USER_FEEDBACK[[#This Row],[User_ID]],APP_ANALYTICS[],7,FALSE)</f>
        <v>0.41</v>
      </c>
      <c r="M459" s="1">
        <f>VLOOKUP(USER_FEEDBACK[[#This Row],[User_ID]],USER_BEHA[],4,FALSE)</f>
        <v>1577</v>
      </c>
      <c r="N459" s="1">
        <f>VLOOKUP(USER_FEEDBACK[[#This Row],[User_ID]],USER_BEHA[],5,FALSE)</f>
        <v>2</v>
      </c>
      <c r="O459" s="1">
        <f>VLOOKUP(USER_FEEDBACK[[#This Row],[User_ID]],USER_BEHA[],6,FALSE)</f>
        <v>5</v>
      </c>
      <c r="P459" s="1">
        <f>VLOOKUP(USER_FEEDBACK[[#This Row],[User_ID]],USER_BEHA[],7,FALSE)</f>
        <v>6</v>
      </c>
    </row>
    <row r="460" spans="1:16" x14ac:dyDescent="0.2">
      <c r="A460" s="1">
        <v>459</v>
      </c>
      <c r="B460" s="1">
        <v>6260</v>
      </c>
      <c r="C460" s="2">
        <v>44591.246064814812</v>
      </c>
      <c r="D460" s="2" t="str">
        <f>TEXT(USER_FEEDBACK[[#This Row],[Timestamp]],"MMM")</f>
        <v>Jan</v>
      </c>
      <c r="E460" s="2" t="str">
        <f>TEXT(USER_FEEDBACK[[#This Row],[Timestamp]],"YYYY")</f>
        <v>2022</v>
      </c>
      <c r="F460" s="7">
        <v>5</v>
      </c>
      <c r="G460" s="1" t="s">
        <v>5</v>
      </c>
      <c r="H460" s="1" t="s">
        <v>14</v>
      </c>
      <c r="I460" s="1">
        <f>VLOOKUP(USER_FEEDBACK[[#This Row],[User_ID]],APP_ANALYTICS[],4,FALSE)</f>
        <v>7</v>
      </c>
      <c r="J460" s="12">
        <f>VLOOKUP(USER_FEEDBACK[[#This Row],[User_ID]],APP_ANALYTICS[],5,FALSE)</f>
        <v>0.63</v>
      </c>
      <c r="K460" s="1">
        <f>VLOOKUP(USER_FEEDBACK[[#This Row],[User_ID]],APP_ANALYTICS[],6,FALSE)</f>
        <v>0.28000000000000003</v>
      </c>
      <c r="L460" s="1">
        <f>VLOOKUP(USER_FEEDBACK[[#This Row],[User_ID]],APP_ANALYTICS[],7,FALSE)</f>
        <v>0.93</v>
      </c>
      <c r="M460" s="1">
        <f>VLOOKUP(USER_FEEDBACK[[#This Row],[User_ID]],USER_BEHA[],4,FALSE)</f>
        <v>1740</v>
      </c>
      <c r="N460" s="1">
        <f>VLOOKUP(USER_FEEDBACK[[#This Row],[User_ID]],USER_BEHA[],5,FALSE)</f>
        <v>20</v>
      </c>
      <c r="O460" s="1">
        <f>VLOOKUP(USER_FEEDBACK[[#This Row],[User_ID]],USER_BEHA[],6,FALSE)</f>
        <v>2</v>
      </c>
      <c r="P460" s="1">
        <f>VLOOKUP(USER_FEEDBACK[[#This Row],[User_ID]],USER_BEHA[],7,FALSE)</f>
        <v>57</v>
      </c>
    </row>
    <row r="461" spans="1:16" x14ac:dyDescent="0.2">
      <c r="A461" s="1">
        <v>460</v>
      </c>
      <c r="B461" s="1">
        <v>8954</v>
      </c>
      <c r="C461" s="2">
        <v>43960.083749999998</v>
      </c>
      <c r="D461" s="2" t="str">
        <f>TEXT(USER_FEEDBACK[[#This Row],[Timestamp]],"MMM")</f>
        <v>May</v>
      </c>
      <c r="E461" s="2" t="str">
        <f>TEXT(USER_FEEDBACK[[#This Row],[Timestamp]],"YYYY")</f>
        <v>2020</v>
      </c>
      <c r="F461" s="7">
        <v>2</v>
      </c>
      <c r="G461" s="1" t="s">
        <v>5</v>
      </c>
      <c r="H461" s="1" t="s">
        <v>17</v>
      </c>
      <c r="I461" s="1">
        <f>VLOOKUP(USER_FEEDBACK[[#This Row],[User_ID]],APP_ANALYTICS[],4,FALSE)</f>
        <v>7</v>
      </c>
      <c r="J461" s="12">
        <f>VLOOKUP(USER_FEEDBACK[[#This Row],[User_ID]],APP_ANALYTICS[],5,FALSE)</f>
        <v>0.56999999999999995</v>
      </c>
      <c r="K461" s="1">
        <f>VLOOKUP(USER_FEEDBACK[[#This Row],[User_ID]],APP_ANALYTICS[],6,FALSE)</f>
        <v>0.41</v>
      </c>
      <c r="L461" s="1">
        <f>VLOOKUP(USER_FEEDBACK[[#This Row],[User_ID]],APP_ANALYTICS[],7,FALSE)</f>
        <v>0.71</v>
      </c>
      <c r="M461" s="1">
        <f>VLOOKUP(USER_FEEDBACK[[#This Row],[User_ID]],USER_BEHA[],4,FALSE)</f>
        <v>1635</v>
      </c>
      <c r="N461" s="1">
        <f>VLOOKUP(USER_FEEDBACK[[#This Row],[User_ID]],USER_BEHA[],5,FALSE)</f>
        <v>5</v>
      </c>
      <c r="O461" s="1">
        <f>VLOOKUP(USER_FEEDBACK[[#This Row],[User_ID]],USER_BEHA[],6,FALSE)</f>
        <v>3</v>
      </c>
      <c r="P461" s="1">
        <f>VLOOKUP(USER_FEEDBACK[[#This Row],[User_ID]],USER_BEHA[],7,FALSE)</f>
        <v>47</v>
      </c>
    </row>
    <row r="462" spans="1:16" x14ac:dyDescent="0.2">
      <c r="A462" s="1">
        <v>461</v>
      </c>
      <c r="B462" s="1">
        <v>1199</v>
      </c>
      <c r="C462" s="2">
        <v>44483.857465277775</v>
      </c>
      <c r="D462" s="2" t="str">
        <f>TEXT(USER_FEEDBACK[[#This Row],[Timestamp]],"MMM")</f>
        <v>Oct</v>
      </c>
      <c r="E462" s="2" t="str">
        <f>TEXT(USER_FEEDBACK[[#This Row],[Timestamp]],"YYYY")</f>
        <v>2021</v>
      </c>
      <c r="F462" s="7">
        <v>20</v>
      </c>
      <c r="G462" s="1" t="s">
        <v>9</v>
      </c>
      <c r="H462" s="1" t="s">
        <v>6</v>
      </c>
      <c r="I462" s="1">
        <f>VLOOKUP(USER_FEEDBACK[[#This Row],[User_ID]],APP_ANALYTICS[],4,FALSE)</f>
        <v>10</v>
      </c>
      <c r="J462" s="12">
        <f>VLOOKUP(USER_FEEDBACK[[#This Row],[User_ID]],APP_ANALYTICS[],5,FALSE)</f>
        <v>0.01</v>
      </c>
      <c r="K462" s="1">
        <f>VLOOKUP(USER_FEEDBACK[[#This Row],[User_ID]],APP_ANALYTICS[],6,FALSE)</f>
        <v>0.49</v>
      </c>
      <c r="L462" s="1">
        <f>VLOOKUP(USER_FEEDBACK[[#This Row],[User_ID]],APP_ANALYTICS[],7,FALSE)</f>
        <v>0.18</v>
      </c>
      <c r="M462" s="1">
        <f>VLOOKUP(USER_FEEDBACK[[#This Row],[User_ID]],USER_BEHA[],4,FALSE)</f>
        <v>211</v>
      </c>
      <c r="N462" s="1">
        <f>VLOOKUP(USER_FEEDBACK[[#This Row],[User_ID]],USER_BEHA[],5,FALSE)</f>
        <v>20</v>
      </c>
      <c r="O462" s="1">
        <f>VLOOKUP(USER_FEEDBACK[[#This Row],[User_ID]],USER_BEHA[],6,FALSE)</f>
        <v>4</v>
      </c>
      <c r="P462" s="1">
        <f>VLOOKUP(USER_FEEDBACK[[#This Row],[User_ID]],USER_BEHA[],7,FALSE)</f>
        <v>27</v>
      </c>
    </row>
    <row r="463" spans="1:16" x14ac:dyDescent="0.2">
      <c r="A463" s="1">
        <v>462</v>
      </c>
      <c r="B463" s="1">
        <v>6716</v>
      </c>
      <c r="C463" s="2">
        <v>43968.826863425929</v>
      </c>
      <c r="D463" s="2" t="str">
        <f>TEXT(USER_FEEDBACK[[#This Row],[Timestamp]],"MMM")</f>
        <v>May</v>
      </c>
      <c r="E463" s="2" t="str">
        <f>TEXT(USER_FEEDBACK[[#This Row],[Timestamp]],"YYYY")</f>
        <v>2020</v>
      </c>
      <c r="F463" s="7">
        <v>19</v>
      </c>
      <c r="G463" s="1" t="s">
        <v>9</v>
      </c>
      <c r="H463" s="1" t="s">
        <v>15</v>
      </c>
      <c r="I463" s="1">
        <f>VLOOKUP(USER_FEEDBACK[[#This Row],[User_ID]],APP_ANALYTICS[],4,FALSE)</f>
        <v>9</v>
      </c>
      <c r="J463" s="12">
        <f>VLOOKUP(USER_FEEDBACK[[#This Row],[User_ID]],APP_ANALYTICS[],5,FALSE)</f>
        <v>0.14000000000000001</v>
      </c>
      <c r="K463" s="1">
        <f>VLOOKUP(USER_FEEDBACK[[#This Row],[User_ID]],APP_ANALYTICS[],6,FALSE)</f>
        <v>0.01</v>
      </c>
      <c r="L463" s="1">
        <f>VLOOKUP(USER_FEEDBACK[[#This Row],[User_ID]],APP_ANALYTICS[],7,FALSE)</f>
        <v>0</v>
      </c>
      <c r="M463" s="1">
        <f>VLOOKUP(USER_FEEDBACK[[#This Row],[User_ID]],USER_BEHA[],4,FALSE)</f>
        <v>568</v>
      </c>
      <c r="N463" s="1">
        <f>VLOOKUP(USER_FEEDBACK[[#This Row],[User_ID]],USER_BEHA[],5,FALSE)</f>
        <v>8</v>
      </c>
      <c r="O463" s="1">
        <f>VLOOKUP(USER_FEEDBACK[[#This Row],[User_ID]],USER_BEHA[],6,FALSE)</f>
        <v>1</v>
      </c>
      <c r="P463" s="1">
        <f>VLOOKUP(USER_FEEDBACK[[#This Row],[User_ID]],USER_BEHA[],7,FALSE)</f>
        <v>4</v>
      </c>
    </row>
    <row r="464" spans="1:16" x14ac:dyDescent="0.2">
      <c r="A464" s="1">
        <v>463</v>
      </c>
      <c r="B464" s="1">
        <v>5900</v>
      </c>
      <c r="C464" s="2">
        <v>44678.470486111109</v>
      </c>
      <c r="D464" s="2" t="str">
        <f>TEXT(USER_FEEDBACK[[#This Row],[Timestamp]],"MMM")</f>
        <v>Apr</v>
      </c>
      <c r="E464" s="2" t="str">
        <f>TEXT(USER_FEEDBACK[[#This Row],[Timestamp]],"YYYY")</f>
        <v>2022</v>
      </c>
      <c r="F464" s="7">
        <v>11</v>
      </c>
      <c r="G464" s="1" t="s">
        <v>7</v>
      </c>
      <c r="H464" s="1" t="s">
        <v>10</v>
      </c>
      <c r="I464" s="1">
        <f>VLOOKUP(USER_FEEDBACK[[#This Row],[User_ID]],APP_ANALYTICS[],4,FALSE)</f>
        <v>7</v>
      </c>
      <c r="J464" s="12">
        <f>VLOOKUP(USER_FEEDBACK[[#This Row],[User_ID]],APP_ANALYTICS[],5,FALSE)</f>
        <v>0.3</v>
      </c>
      <c r="K464" s="1">
        <f>VLOOKUP(USER_FEEDBACK[[#This Row],[User_ID]],APP_ANALYTICS[],6,FALSE)</f>
        <v>0.19</v>
      </c>
      <c r="L464" s="1">
        <f>VLOOKUP(USER_FEEDBACK[[#This Row],[User_ID]],APP_ANALYTICS[],7,FALSE)</f>
        <v>0.44</v>
      </c>
      <c r="M464" s="1">
        <f>VLOOKUP(USER_FEEDBACK[[#This Row],[User_ID]],USER_BEHA[],4,FALSE)</f>
        <v>228</v>
      </c>
      <c r="N464" s="1">
        <f>VLOOKUP(USER_FEEDBACK[[#This Row],[User_ID]],USER_BEHA[],5,FALSE)</f>
        <v>13</v>
      </c>
      <c r="O464" s="1">
        <f>VLOOKUP(USER_FEEDBACK[[#This Row],[User_ID]],USER_BEHA[],6,FALSE)</f>
        <v>0</v>
      </c>
      <c r="P464" s="1">
        <f>VLOOKUP(USER_FEEDBACK[[#This Row],[User_ID]],USER_BEHA[],7,FALSE)</f>
        <v>23</v>
      </c>
    </row>
    <row r="465" spans="1:16" x14ac:dyDescent="0.2">
      <c r="A465" s="1">
        <v>464</v>
      </c>
      <c r="B465" s="1">
        <v>4254</v>
      </c>
      <c r="C465" s="2">
        <v>43991.996111111112</v>
      </c>
      <c r="D465" s="2" t="str">
        <f>TEXT(USER_FEEDBACK[[#This Row],[Timestamp]],"MMM")</f>
        <v>Jun</v>
      </c>
      <c r="E465" s="2" t="str">
        <f>TEXT(USER_FEEDBACK[[#This Row],[Timestamp]],"YYYY")</f>
        <v>2020</v>
      </c>
      <c r="F465" s="7">
        <v>23</v>
      </c>
      <c r="G465" s="1" t="s">
        <v>7</v>
      </c>
      <c r="H465" s="1" t="s">
        <v>15</v>
      </c>
      <c r="I465" s="1">
        <f>VLOOKUP(USER_FEEDBACK[[#This Row],[User_ID]],APP_ANALYTICS[],4,FALSE)</f>
        <v>2</v>
      </c>
      <c r="J465" s="12">
        <f>VLOOKUP(USER_FEEDBACK[[#This Row],[User_ID]],APP_ANALYTICS[],5,FALSE)</f>
        <v>0.46</v>
      </c>
      <c r="K465" s="1">
        <f>VLOOKUP(USER_FEEDBACK[[#This Row],[User_ID]],APP_ANALYTICS[],6,FALSE)</f>
        <v>0.05</v>
      </c>
      <c r="L465" s="1">
        <f>VLOOKUP(USER_FEEDBACK[[#This Row],[User_ID]],APP_ANALYTICS[],7,FALSE)</f>
        <v>0.11</v>
      </c>
      <c r="M465" s="1">
        <f>VLOOKUP(USER_FEEDBACK[[#This Row],[User_ID]],USER_BEHA[],4,FALSE)</f>
        <v>1573</v>
      </c>
      <c r="N465" s="1">
        <f>VLOOKUP(USER_FEEDBACK[[#This Row],[User_ID]],USER_BEHA[],5,FALSE)</f>
        <v>7</v>
      </c>
      <c r="O465" s="1">
        <f>VLOOKUP(USER_FEEDBACK[[#This Row],[User_ID]],USER_BEHA[],6,FALSE)</f>
        <v>5</v>
      </c>
      <c r="P465" s="1">
        <f>VLOOKUP(USER_FEEDBACK[[#This Row],[User_ID]],USER_BEHA[],7,FALSE)</f>
        <v>71</v>
      </c>
    </row>
    <row r="466" spans="1:16" x14ac:dyDescent="0.2">
      <c r="A466" s="1">
        <v>465</v>
      </c>
      <c r="B466" s="1">
        <v>4450</v>
      </c>
      <c r="C466" s="2">
        <v>43949.856481481482</v>
      </c>
      <c r="D466" s="2" t="str">
        <f>TEXT(USER_FEEDBACK[[#This Row],[Timestamp]],"MMM")</f>
        <v>Apr</v>
      </c>
      <c r="E466" s="2" t="str">
        <f>TEXT(USER_FEEDBACK[[#This Row],[Timestamp]],"YYYY")</f>
        <v>2020</v>
      </c>
      <c r="F466" s="7">
        <v>20</v>
      </c>
      <c r="G466" s="1" t="s">
        <v>7</v>
      </c>
      <c r="H466" s="1" t="s">
        <v>8</v>
      </c>
      <c r="I466" s="1">
        <f>VLOOKUP(USER_FEEDBACK[[#This Row],[User_ID]],APP_ANALYTICS[],4,FALSE)</f>
        <v>7</v>
      </c>
      <c r="J466" s="12">
        <f>VLOOKUP(USER_FEEDBACK[[#This Row],[User_ID]],APP_ANALYTICS[],5,FALSE)</f>
        <v>0.7</v>
      </c>
      <c r="K466" s="1">
        <f>VLOOKUP(USER_FEEDBACK[[#This Row],[User_ID]],APP_ANALYTICS[],6,FALSE)</f>
        <v>0.56999999999999995</v>
      </c>
      <c r="L466" s="1">
        <f>VLOOKUP(USER_FEEDBACK[[#This Row],[User_ID]],APP_ANALYTICS[],7,FALSE)</f>
        <v>0.03</v>
      </c>
      <c r="M466" s="1">
        <f>VLOOKUP(USER_FEEDBACK[[#This Row],[User_ID]],USER_BEHA[],4,FALSE)</f>
        <v>747</v>
      </c>
      <c r="N466" s="1">
        <f>VLOOKUP(USER_FEEDBACK[[#This Row],[User_ID]],USER_BEHA[],5,FALSE)</f>
        <v>11</v>
      </c>
      <c r="O466" s="1">
        <f>VLOOKUP(USER_FEEDBACK[[#This Row],[User_ID]],USER_BEHA[],6,FALSE)</f>
        <v>3</v>
      </c>
      <c r="P466" s="1">
        <f>VLOOKUP(USER_FEEDBACK[[#This Row],[User_ID]],USER_BEHA[],7,FALSE)</f>
        <v>95</v>
      </c>
    </row>
    <row r="467" spans="1:16" x14ac:dyDescent="0.2">
      <c r="A467" s="1">
        <v>466</v>
      </c>
      <c r="B467" s="1">
        <v>5128</v>
      </c>
      <c r="C467" s="2">
        <v>44155.812395833331</v>
      </c>
      <c r="D467" s="2" t="str">
        <f>TEXT(USER_FEEDBACK[[#This Row],[Timestamp]],"MMM")</f>
        <v>Nov</v>
      </c>
      <c r="E467" s="2" t="str">
        <f>TEXT(USER_FEEDBACK[[#This Row],[Timestamp]],"YYYY")</f>
        <v>2020</v>
      </c>
      <c r="F467" s="7">
        <v>19</v>
      </c>
      <c r="G467" s="1" t="s">
        <v>5</v>
      </c>
      <c r="H467" s="1" t="s">
        <v>17</v>
      </c>
      <c r="I467" s="1">
        <f>VLOOKUP(USER_FEEDBACK[[#This Row],[User_ID]],APP_ANALYTICS[],4,FALSE)</f>
        <v>2</v>
      </c>
      <c r="J467" s="12">
        <f>VLOOKUP(USER_FEEDBACK[[#This Row],[User_ID]],APP_ANALYTICS[],5,FALSE)</f>
        <v>0.48</v>
      </c>
      <c r="K467" s="1">
        <f>VLOOKUP(USER_FEEDBACK[[#This Row],[User_ID]],APP_ANALYTICS[],6,FALSE)</f>
        <v>0.66</v>
      </c>
      <c r="L467" s="1">
        <f>VLOOKUP(USER_FEEDBACK[[#This Row],[User_ID]],APP_ANALYTICS[],7,FALSE)</f>
        <v>0.69</v>
      </c>
      <c r="M467" s="1">
        <f>VLOOKUP(USER_FEEDBACK[[#This Row],[User_ID]],USER_BEHA[],4,FALSE)</f>
        <v>1410</v>
      </c>
      <c r="N467" s="1">
        <f>VLOOKUP(USER_FEEDBACK[[#This Row],[User_ID]],USER_BEHA[],5,FALSE)</f>
        <v>18</v>
      </c>
      <c r="O467" s="1">
        <f>VLOOKUP(USER_FEEDBACK[[#This Row],[User_ID]],USER_BEHA[],6,FALSE)</f>
        <v>0</v>
      </c>
      <c r="P467" s="1">
        <f>VLOOKUP(USER_FEEDBACK[[#This Row],[User_ID]],USER_BEHA[],7,FALSE)</f>
        <v>17</v>
      </c>
    </row>
    <row r="468" spans="1:16" x14ac:dyDescent="0.2">
      <c r="A468" s="1">
        <v>467</v>
      </c>
      <c r="B468" s="1">
        <v>4131</v>
      </c>
      <c r="C468" s="2">
        <v>44490.94599537037</v>
      </c>
      <c r="D468" s="2" t="str">
        <f>TEXT(USER_FEEDBACK[[#This Row],[Timestamp]],"MMM")</f>
        <v>Oct</v>
      </c>
      <c r="E468" s="2" t="str">
        <f>TEXT(USER_FEEDBACK[[#This Row],[Timestamp]],"YYYY")</f>
        <v>2021</v>
      </c>
      <c r="F468" s="7">
        <v>22</v>
      </c>
      <c r="G468" s="1" t="s">
        <v>9</v>
      </c>
      <c r="H468" s="1" t="s">
        <v>17</v>
      </c>
      <c r="I468" s="1">
        <f>VLOOKUP(USER_FEEDBACK[[#This Row],[User_ID]],APP_ANALYTICS[],4,FALSE)</f>
        <v>5</v>
      </c>
      <c r="J468" s="12">
        <f>VLOOKUP(USER_FEEDBACK[[#This Row],[User_ID]],APP_ANALYTICS[],5,FALSE)</f>
        <v>0.45</v>
      </c>
      <c r="K468" s="1">
        <f>VLOOKUP(USER_FEEDBACK[[#This Row],[User_ID]],APP_ANALYTICS[],6,FALSE)</f>
        <v>0.85</v>
      </c>
      <c r="L468" s="1">
        <f>VLOOKUP(USER_FEEDBACK[[#This Row],[User_ID]],APP_ANALYTICS[],7,FALSE)</f>
        <v>0.69</v>
      </c>
      <c r="M468" s="1">
        <f>VLOOKUP(USER_FEEDBACK[[#This Row],[User_ID]],USER_BEHA[],4,FALSE)</f>
        <v>1364</v>
      </c>
      <c r="N468" s="1">
        <f>VLOOKUP(USER_FEEDBACK[[#This Row],[User_ID]],USER_BEHA[],5,FALSE)</f>
        <v>18</v>
      </c>
      <c r="O468" s="1">
        <f>VLOOKUP(USER_FEEDBACK[[#This Row],[User_ID]],USER_BEHA[],6,FALSE)</f>
        <v>3</v>
      </c>
      <c r="P468" s="1">
        <f>VLOOKUP(USER_FEEDBACK[[#This Row],[User_ID]],USER_BEHA[],7,FALSE)</f>
        <v>71</v>
      </c>
    </row>
    <row r="469" spans="1:16" x14ac:dyDescent="0.2">
      <c r="A469" s="1">
        <v>468</v>
      </c>
      <c r="B469" s="1">
        <v>5613</v>
      </c>
      <c r="C469" s="2">
        <v>44162.653009259258</v>
      </c>
      <c r="D469" s="2" t="str">
        <f>TEXT(USER_FEEDBACK[[#This Row],[Timestamp]],"MMM")</f>
        <v>Nov</v>
      </c>
      <c r="E469" s="2" t="str">
        <f>TEXT(USER_FEEDBACK[[#This Row],[Timestamp]],"YYYY")</f>
        <v>2020</v>
      </c>
      <c r="F469" s="7">
        <v>15</v>
      </c>
      <c r="G469" s="1" t="s">
        <v>5</v>
      </c>
      <c r="H469" s="1" t="s">
        <v>11</v>
      </c>
      <c r="I469" s="1">
        <f>VLOOKUP(USER_FEEDBACK[[#This Row],[User_ID]],APP_ANALYTICS[],4,FALSE)</f>
        <v>4</v>
      </c>
      <c r="J469" s="12">
        <f>VLOOKUP(USER_FEEDBACK[[#This Row],[User_ID]],APP_ANALYTICS[],5,FALSE)</f>
        <v>0.15</v>
      </c>
      <c r="K469" s="1">
        <f>VLOOKUP(USER_FEEDBACK[[#This Row],[User_ID]],APP_ANALYTICS[],6,FALSE)</f>
        <v>0.16</v>
      </c>
      <c r="L469" s="1">
        <f>VLOOKUP(USER_FEEDBACK[[#This Row],[User_ID]],APP_ANALYTICS[],7,FALSE)</f>
        <v>0.19</v>
      </c>
      <c r="M469" s="1">
        <f>VLOOKUP(USER_FEEDBACK[[#This Row],[User_ID]],USER_BEHA[],4,FALSE)</f>
        <v>174</v>
      </c>
      <c r="N469" s="1">
        <f>VLOOKUP(USER_FEEDBACK[[#This Row],[User_ID]],USER_BEHA[],5,FALSE)</f>
        <v>4</v>
      </c>
      <c r="O469" s="1">
        <f>VLOOKUP(USER_FEEDBACK[[#This Row],[User_ID]],USER_BEHA[],6,FALSE)</f>
        <v>2</v>
      </c>
      <c r="P469" s="1">
        <f>VLOOKUP(USER_FEEDBACK[[#This Row],[User_ID]],USER_BEHA[],7,FALSE)</f>
        <v>65</v>
      </c>
    </row>
    <row r="470" spans="1:16" x14ac:dyDescent="0.2">
      <c r="A470" s="1">
        <v>469</v>
      </c>
      <c r="B470" s="1">
        <v>3894</v>
      </c>
      <c r="C470" s="2">
        <v>45136.138460648152</v>
      </c>
      <c r="D470" s="2" t="str">
        <f>TEXT(USER_FEEDBACK[[#This Row],[Timestamp]],"MMM")</f>
        <v>Jul</v>
      </c>
      <c r="E470" s="2" t="str">
        <f>TEXT(USER_FEEDBACK[[#This Row],[Timestamp]],"YYYY")</f>
        <v>2023</v>
      </c>
      <c r="F470" s="7">
        <v>3</v>
      </c>
      <c r="G470" s="1" t="s">
        <v>7</v>
      </c>
      <c r="H470" s="1" t="s">
        <v>8</v>
      </c>
      <c r="I470" s="1">
        <f>VLOOKUP(USER_FEEDBACK[[#This Row],[User_ID]],APP_ANALYTICS[],4,FALSE)</f>
        <v>9</v>
      </c>
      <c r="J470" s="12">
        <f>VLOOKUP(USER_FEEDBACK[[#This Row],[User_ID]],APP_ANALYTICS[],5,FALSE)</f>
        <v>0.47</v>
      </c>
      <c r="K470" s="1">
        <f>VLOOKUP(USER_FEEDBACK[[#This Row],[User_ID]],APP_ANALYTICS[],6,FALSE)</f>
        <v>0.57999999999999996</v>
      </c>
      <c r="L470" s="1">
        <f>VLOOKUP(USER_FEEDBACK[[#This Row],[User_ID]],APP_ANALYTICS[],7,FALSE)</f>
        <v>0.59</v>
      </c>
      <c r="M470" s="1">
        <f>VLOOKUP(USER_FEEDBACK[[#This Row],[User_ID]],USER_BEHA[],4,FALSE)</f>
        <v>1025</v>
      </c>
      <c r="N470" s="1">
        <f>VLOOKUP(USER_FEEDBACK[[#This Row],[User_ID]],USER_BEHA[],5,FALSE)</f>
        <v>1</v>
      </c>
      <c r="O470" s="1">
        <f>VLOOKUP(USER_FEEDBACK[[#This Row],[User_ID]],USER_BEHA[],6,FALSE)</f>
        <v>0</v>
      </c>
      <c r="P470" s="1">
        <f>VLOOKUP(USER_FEEDBACK[[#This Row],[User_ID]],USER_BEHA[],7,FALSE)</f>
        <v>72</v>
      </c>
    </row>
    <row r="471" spans="1:16" x14ac:dyDescent="0.2">
      <c r="A471" s="1">
        <v>470</v>
      </c>
      <c r="B471" s="1">
        <v>7946</v>
      </c>
      <c r="C471" s="2">
        <v>45142.329432870371</v>
      </c>
      <c r="D471" s="2" t="str">
        <f>TEXT(USER_FEEDBACK[[#This Row],[Timestamp]],"MMM")</f>
        <v>Aug</v>
      </c>
      <c r="E471" s="2" t="str">
        <f>TEXT(USER_FEEDBACK[[#This Row],[Timestamp]],"YYYY")</f>
        <v>2023</v>
      </c>
      <c r="F471" s="7">
        <v>7</v>
      </c>
      <c r="G471" s="1" t="s">
        <v>9</v>
      </c>
      <c r="H471" s="1" t="s">
        <v>13</v>
      </c>
      <c r="I471" s="1">
        <f>VLOOKUP(USER_FEEDBACK[[#This Row],[User_ID]],APP_ANALYTICS[],4,FALSE)</f>
        <v>8</v>
      </c>
      <c r="J471" s="12">
        <f>VLOOKUP(USER_FEEDBACK[[#This Row],[User_ID]],APP_ANALYTICS[],5,FALSE)</f>
        <v>0.77</v>
      </c>
      <c r="K471" s="1">
        <f>VLOOKUP(USER_FEEDBACK[[#This Row],[User_ID]],APP_ANALYTICS[],6,FALSE)</f>
        <v>0.47</v>
      </c>
      <c r="L471" s="1">
        <f>VLOOKUP(USER_FEEDBACK[[#This Row],[User_ID]],APP_ANALYTICS[],7,FALSE)</f>
        <v>0.71</v>
      </c>
      <c r="M471" s="1">
        <f>VLOOKUP(USER_FEEDBACK[[#This Row],[User_ID]],USER_BEHA[],4,FALSE)</f>
        <v>1004</v>
      </c>
      <c r="N471" s="1">
        <f>VLOOKUP(USER_FEEDBACK[[#This Row],[User_ID]],USER_BEHA[],5,FALSE)</f>
        <v>9</v>
      </c>
      <c r="O471" s="1">
        <f>VLOOKUP(USER_FEEDBACK[[#This Row],[User_ID]],USER_BEHA[],6,FALSE)</f>
        <v>5</v>
      </c>
      <c r="P471" s="1">
        <f>VLOOKUP(USER_FEEDBACK[[#This Row],[User_ID]],USER_BEHA[],7,FALSE)</f>
        <v>52</v>
      </c>
    </row>
    <row r="472" spans="1:16" x14ac:dyDescent="0.2">
      <c r="A472" s="1">
        <v>471</v>
      </c>
      <c r="B472" s="1">
        <v>2236</v>
      </c>
      <c r="C472" s="2">
        <v>44392.344236111108</v>
      </c>
      <c r="D472" s="2" t="str">
        <f>TEXT(USER_FEEDBACK[[#This Row],[Timestamp]],"MMM")</f>
        <v>Jul</v>
      </c>
      <c r="E472" s="2" t="str">
        <f>TEXT(USER_FEEDBACK[[#This Row],[Timestamp]],"YYYY")</f>
        <v>2021</v>
      </c>
      <c r="F472" s="7">
        <v>8</v>
      </c>
      <c r="G472" s="1" t="s">
        <v>9</v>
      </c>
      <c r="H472" s="1" t="s">
        <v>11</v>
      </c>
      <c r="I472" s="1">
        <f>VLOOKUP(USER_FEEDBACK[[#This Row],[User_ID]],APP_ANALYTICS[],4,FALSE)</f>
        <v>2</v>
      </c>
      <c r="J472" s="12">
        <f>VLOOKUP(USER_FEEDBACK[[#This Row],[User_ID]],APP_ANALYTICS[],5,FALSE)</f>
        <v>0.82</v>
      </c>
      <c r="K472" s="1">
        <f>VLOOKUP(USER_FEEDBACK[[#This Row],[User_ID]],APP_ANALYTICS[],6,FALSE)</f>
        <v>0.14000000000000001</v>
      </c>
      <c r="L472" s="1">
        <f>VLOOKUP(USER_FEEDBACK[[#This Row],[User_ID]],APP_ANALYTICS[],7,FALSE)</f>
        <v>0.32</v>
      </c>
      <c r="M472" s="1">
        <f>VLOOKUP(USER_FEEDBACK[[#This Row],[User_ID]],USER_BEHA[],4,FALSE)</f>
        <v>1743</v>
      </c>
      <c r="N472" s="1">
        <f>VLOOKUP(USER_FEEDBACK[[#This Row],[User_ID]],USER_BEHA[],5,FALSE)</f>
        <v>16</v>
      </c>
      <c r="O472" s="1">
        <f>VLOOKUP(USER_FEEDBACK[[#This Row],[User_ID]],USER_BEHA[],6,FALSE)</f>
        <v>1</v>
      </c>
      <c r="P472" s="1">
        <f>VLOOKUP(USER_FEEDBACK[[#This Row],[User_ID]],USER_BEHA[],7,FALSE)</f>
        <v>90</v>
      </c>
    </row>
    <row r="473" spans="1:16" x14ac:dyDescent="0.2">
      <c r="A473" s="1">
        <v>472</v>
      </c>
      <c r="B473" s="1">
        <v>8982</v>
      </c>
      <c r="C473" s="2">
        <v>44162.10601851852</v>
      </c>
      <c r="D473" s="2" t="str">
        <f>TEXT(USER_FEEDBACK[[#This Row],[Timestamp]],"MMM")</f>
        <v>Nov</v>
      </c>
      <c r="E473" s="2" t="str">
        <f>TEXT(USER_FEEDBACK[[#This Row],[Timestamp]],"YYYY")</f>
        <v>2020</v>
      </c>
      <c r="F473" s="7">
        <v>2</v>
      </c>
      <c r="G473" s="1" t="s">
        <v>7</v>
      </c>
      <c r="H473" s="1" t="s">
        <v>14</v>
      </c>
      <c r="I473" s="1">
        <f>VLOOKUP(USER_FEEDBACK[[#This Row],[User_ID]],APP_ANALYTICS[],4,FALSE)</f>
        <v>9</v>
      </c>
      <c r="J473" s="12">
        <f>VLOOKUP(USER_FEEDBACK[[#This Row],[User_ID]],APP_ANALYTICS[],5,FALSE)</f>
        <v>0.57999999999999996</v>
      </c>
      <c r="K473" s="1">
        <f>VLOOKUP(USER_FEEDBACK[[#This Row],[User_ID]],APP_ANALYTICS[],6,FALSE)</f>
        <v>0.6</v>
      </c>
      <c r="L473" s="1">
        <f>VLOOKUP(USER_FEEDBACK[[#This Row],[User_ID]],APP_ANALYTICS[],7,FALSE)</f>
        <v>0.92</v>
      </c>
      <c r="M473" s="1">
        <f>VLOOKUP(USER_FEEDBACK[[#This Row],[User_ID]],USER_BEHA[],4,FALSE)</f>
        <v>844</v>
      </c>
      <c r="N473" s="1">
        <f>VLOOKUP(USER_FEEDBACK[[#This Row],[User_ID]],USER_BEHA[],5,FALSE)</f>
        <v>3</v>
      </c>
      <c r="O473" s="1">
        <f>VLOOKUP(USER_FEEDBACK[[#This Row],[User_ID]],USER_BEHA[],6,FALSE)</f>
        <v>3</v>
      </c>
      <c r="P473" s="1">
        <f>VLOOKUP(USER_FEEDBACK[[#This Row],[User_ID]],USER_BEHA[],7,FALSE)</f>
        <v>90</v>
      </c>
    </row>
    <row r="474" spans="1:16" x14ac:dyDescent="0.2">
      <c r="A474" s="1">
        <v>473</v>
      </c>
      <c r="B474" s="1">
        <v>5471</v>
      </c>
      <c r="C474" s="2">
        <v>44573.565069444441</v>
      </c>
      <c r="D474" s="2" t="str">
        <f>TEXT(USER_FEEDBACK[[#This Row],[Timestamp]],"MMM")</f>
        <v>Jan</v>
      </c>
      <c r="E474" s="2" t="str">
        <f>TEXT(USER_FEEDBACK[[#This Row],[Timestamp]],"YYYY")</f>
        <v>2022</v>
      </c>
      <c r="F474" s="7">
        <v>13</v>
      </c>
      <c r="G474" s="1" t="s">
        <v>9</v>
      </c>
      <c r="H474" s="1" t="s">
        <v>8</v>
      </c>
      <c r="I474" s="1">
        <f>VLOOKUP(USER_FEEDBACK[[#This Row],[User_ID]],APP_ANALYTICS[],4,FALSE)</f>
        <v>1</v>
      </c>
      <c r="J474" s="12">
        <f>VLOOKUP(USER_FEEDBACK[[#This Row],[User_ID]],APP_ANALYTICS[],5,FALSE)</f>
        <v>0.53</v>
      </c>
      <c r="K474" s="1">
        <f>VLOOKUP(USER_FEEDBACK[[#This Row],[User_ID]],APP_ANALYTICS[],6,FALSE)</f>
        <v>0.86</v>
      </c>
      <c r="L474" s="1">
        <f>VLOOKUP(USER_FEEDBACK[[#This Row],[User_ID]],APP_ANALYTICS[],7,FALSE)</f>
        <v>0.62</v>
      </c>
      <c r="M474" s="1">
        <f>VLOOKUP(USER_FEEDBACK[[#This Row],[User_ID]],USER_BEHA[],4,FALSE)</f>
        <v>1292</v>
      </c>
      <c r="N474" s="1">
        <f>VLOOKUP(USER_FEEDBACK[[#This Row],[User_ID]],USER_BEHA[],5,FALSE)</f>
        <v>18</v>
      </c>
      <c r="O474" s="1">
        <f>VLOOKUP(USER_FEEDBACK[[#This Row],[User_ID]],USER_BEHA[],6,FALSE)</f>
        <v>1</v>
      </c>
      <c r="P474" s="1">
        <f>VLOOKUP(USER_FEEDBACK[[#This Row],[User_ID]],USER_BEHA[],7,FALSE)</f>
        <v>69</v>
      </c>
    </row>
    <row r="475" spans="1:16" x14ac:dyDescent="0.2">
      <c r="A475" s="1">
        <v>474</v>
      </c>
      <c r="B475" s="1">
        <v>6495</v>
      </c>
      <c r="C475" s="2">
        <v>44377.416851851849</v>
      </c>
      <c r="D475" s="2" t="str">
        <f>TEXT(USER_FEEDBACK[[#This Row],[Timestamp]],"MMM")</f>
        <v>Jun</v>
      </c>
      <c r="E475" s="2" t="str">
        <f>TEXT(USER_FEEDBACK[[#This Row],[Timestamp]],"YYYY")</f>
        <v>2021</v>
      </c>
      <c r="F475" s="7">
        <v>10</v>
      </c>
      <c r="G475" s="1" t="s">
        <v>7</v>
      </c>
      <c r="H475" s="1" t="s">
        <v>6</v>
      </c>
      <c r="I475" s="1">
        <f>VLOOKUP(USER_FEEDBACK[[#This Row],[User_ID]],APP_ANALYTICS[],4,FALSE)</f>
        <v>4</v>
      </c>
      <c r="J475" s="12">
        <f>VLOOKUP(USER_FEEDBACK[[#This Row],[User_ID]],APP_ANALYTICS[],5,FALSE)</f>
        <v>0.87</v>
      </c>
      <c r="K475" s="1">
        <f>VLOOKUP(USER_FEEDBACK[[#This Row],[User_ID]],APP_ANALYTICS[],6,FALSE)</f>
        <v>0.91</v>
      </c>
      <c r="L475" s="1">
        <f>VLOOKUP(USER_FEEDBACK[[#This Row],[User_ID]],APP_ANALYTICS[],7,FALSE)</f>
        <v>0.56000000000000005</v>
      </c>
      <c r="M475" s="1">
        <f>VLOOKUP(USER_FEEDBACK[[#This Row],[User_ID]],USER_BEHA[],4,FALSE)</f>
        <v>1020</v>
      </c>
      <c r="N475" s="1">
        <f>VLOOKUP(USER_FEEDBACK[[#This Row],[User_ID]],USER_BEHA[],5,FALSE)</f>
        <v>13</v>
      </c>
      <c r="O475" s="1">
        <f>VLOOKUP(USER_FEEDBACK[[#This Row],[User_ID]],USER_BEHA[],6,FALSE)</f>
        <v>3</v>
      </c>
      <c r="P475" s="1">
        <f>VLOOKUP(USER_FEEDBACK[[#This Row],[User_ID]],USER_BEHA[],7,FALSE)</f>
        <v>79</v>
      </c>
    </row>
    <row r="476" spans="1:16" x14ac:dyDescent="0.2">
      <c r="A476" s="1">
        <v>475</v>
      </c>
      <c r="B476" s="1">
        <v>4777</v>
      </c>
      <c r="C476" s="2">
        <v>44644.591782407406</v>
      </c>
      <c r="D476" s="2" t="str">
        <f>TEXT(USER_FEEDBACK[[#This Row],[Timestamp]],"MMM")</f>
        <v>Mar</v>
      </c>
      <c r="E476" s="2" t="str">
        <f>TEXT(USER_FEEDBACK[[#This Row],[Timestamp]],"YYYY")</f>
        <v>2022</v>
      </c>
      <c r="F476" s="7">
        <v>14</v>
      </c>
      <c r="G476" s="1" t="s">
        <v>7</v>
      </c>
      <c r="H476" s="1" t="s">
        <v>10</v>
      </c>
      <c r="I476" s="1">
        <f>VLOOKUP(USER_FEEDBACK[[#This Row],[User_ID]],APP_ANALYTICS[],4,FALSE)</f>
        <v>8</v>
      </c>
      <c r="J476" s="12">
        <f>VLOOKUP(USER_FEEDBACK[[#This Row],[User_ID]],APP_ANALYTICS[],5,FALSE)</f>
        <v>0.28000000000000003</v>
      </c>
      <c r="K476" s="1">
        <f>VLOOKUP(USER_FEEDBACK[[#This Row],[User_ID]],APP_ANALYTICS[],6,FALSE)</f>
        <v>0.47</v>
      </c>
      <c r="L476" s="1">
        <f>VLOOKUP(USER_FEEDBACK[[#This Row],[User_ID]],APP_ANALYTICS[],7,FALSE)</f>
        <v>0.28999999999999998</v>
      </c>
      <c r="M476" s="1">
        <f>VLOOKUP(USER_FEEDBACK[[#This Row],[User_ID]],USER_BEHA[],4,FALSE)</f>
        <v>1593</v>
      </c>
      <c r="N476" s="1">
        <f>VLOOKUP(USER_FEEDBACK[[#This Row],[User_ID]],USER_BEHA[],5,FALSE)</f>
        <v>6</v>
      </c>
      <c r="O476" s="1">
        <f>VLOOKUP(USER_FEEDBACK[[#This Row],[User_ID]],USER_BEHA[],6,FALSE)</f>
        <v>1</v>
      </c>
      <c r="P476" s="1">
        <f>VLOOKUP(USER_FEEDBACK[[#This Row],[User_ID]],USER_BEHA[],7,FALSE)</f>
        <v>28</v>
      </c>
    </row>
    <row r="477" spans="1:16" x14ac:dyDescent="0.2">
      <c r="A477" s="1">
        <v>476</v>
      </c>
      <c r="B477" s="1">
        <v>3927</v>
      </c>
      <c r="C477" s="2">
        <v>44832.215717592589</v>
      </c>
      <c r="D477" s="2" t="str">
        <f>TEXT(USER_FEEDBACK[[#This Row],[Timestamp]],"MMM")</f>
        <v>Sep</v>
      </c>
      <c r="E477" s="2" t="str">
        <f>TEXT(USER_FEEDBACK[[#This Row],[Timestamp]],"YYYY")</f>
        <v>2022</v>
      </c>
      <c r="F477" s="7">
        <v>5</v>
      </c>
      <c r="G477" s="1" t="s">
        <v>9</v>
      </c>
      <c r="H477" s="1" t="s">
        <v>17</v>
      </c>
      <c r="I477" s="1">
        <f>VLOOKUP(USER_FEEDBACK[[#This Row],[User_ID]],APP_ANALYTICS[],4,FALSE)</f>
        <v>4</v>
      </c>
      <c r="J477" s="12">
        <f>VLOOKUP(USER_FEEDBACK[[#This Row],[User_ID]],APP_ANALYTICS[],5,FALSE)</f>
        <v>0.73</v>
      </c>
      <c r="K477" s="1">
        <f>VLOOKUP(USER_FEEDBACK[[#This Row],[User_ID]],APP_ANALYTICS[],6,FALSE)</f>
        <v>0.49</v>
      </c>
      <c r="L477" s="1">
        <f>VLOOKUP(USER_FEEDBACK[[#This Row],[User_ID]],APP_ANALYTICS[],7,FALSE)</f>
        <v>0.68</v>
      </c>
      <c r="M477" s="1">
        <f>VLOOKUP(USER_FEEDBACK[[#This Row],[User_ID]],USER_BEHA[],4,FALSE)</f>
        <v>1677</v>
      </c>
      <c r="N477" s="1">
        <f>VLOOKUP(USER_FEEDBACK[[#This Row],[User_ID]],USER_BEHA[],5,FALSE)</f>
        <v>13</v>
      </c>
      <c r="O477" s="1">
        <f>VLOOKUP(USER_FEEDBACK[[#This Row],[User_ID]],USER_BEHA[],6,FALSE)</f>
        <v>0</v>
      </c>
      <c r="P477" s="1">
        <f>VLOOKUP(USER_FEEDBACK[[#This Row],[User_ID]],USER_BEHA[],7,FALSE)</f>
        <v>75</v>
      </c>
    </row>
    <row r="478" spans="1:16" x14ac:dyDescent="0.2">
      <c r="A478" s="1">
        <v>477</v>
      </c>
      <c r="B478" s="1">
        <v>1751</v>
      </c>
      <c r="C478" s="2">
        <v>44491.764166666668</v>
      </c>
      <c r="D478" s="2" t="str">
        <f>TEXT(USER_FEEDBACK[[#This Row],[Timestamp]],"MMM")</f>
        <v>Oct</v>
      </c>
      <c r="E478" s="2" t="str">
        <f>TEXT(USER_FEEDBACK[[#This Row],[Timestamp]],"YYYY")</f>
        <v>2021</v>
      </c>
      <c r="F478" s="7">
        <v>18</v>
      </c>
      <c r="G478" s="1" t="s">
        <v>7</v>
      </c>
      <c r="H478" s="1" t="s">
        <v>8</v>
      </c>
      <c r="I478" s="1">
        <f>VLOOKUP(USER_FEEDBACK[[#This Row],[User_ID]],APP_ANALYTICS[],4,FALSE)</f>
        <v>6</v>
      </c>
      <c r="J478" s="12">
        <f>VLOOKUP(USER_FEEDBACK[[#This Row],[User_ID]],APP_ANALYTICS[],5,FALSE)</f>
        <v>0.7</v>
      </c>
      <c r="K478" s="1">
        <f>VLOOKUP(USER_FEEDBACK[[#This Row],[User_ID]],APP_ANALYTICS[],6,FALSE)</f>
        <v>0.47</v>
      </c>
      <c r="L478" s="1">
        <f>VLOOKUP(USER_FEEDBACK[[#This Row],[User_ID]],APP_ANALYTICS[],7,FALSE)</f>
        <v>0.41</v>
      </c>
      <c r="M478" s="1">
        <f>VLOOKUP(USER_FEEDBACK[[#This Row],[User_ID]],USER_BEHA[],4,FALSE)</f>
        <v>1779</v>
      </c>
      <c r="N478" s="1">
        <f>VLOOKUP(USER_FEEDBACK[[#This Row],[User_ID]],USER_BEHA[],5,FALSE)</f>
        <v>14</v>
      </c>
      <c r="O478" s="1">
        <f>VLOOKUP(USER_FEEDBACK[[#This Row],[User_ID]],USER_BEHA[],6,FALSE)</f>
        <v>1</v>
      </c>
      <c r="P478" s="1">
        <f>VLOOKUP(USER_FEEDBACK[[#This Row],[User_ID]],USER_BEHA[],7,FALSE)</f>
        <v>63</v>
      </c>
    </row>
    <row r="479" spans="1:16" x14ac:dyDescent="0.2">
      <c r="A479" s="1">
        <v>478</v>
      </c>
      <c r="B479" s="1">
        <v>7634</v>
      </c>
      <c r="C479" s="2">
        <v>45011.984930555554</v>
      </c>
      <c r="D479" s="2" t="str">
        <f>TEXT(USER_FEEDBACK[[#This Row],[Timestamp]],"MMM")</f>
        <v>Mar</v>
      </c>
      <c r="E479" s="2" t="str">
        <f>TEXT(USER_FEEDBACK[[#This Row],[Timestamp]],"YYYY")</f>
        <v>2023</v>
      </c>
      <c r="F479" s="7">
        <v>23</v>
      </c>
      <c r="G479" s="1" t="s">
        <v>5</v>
      </c>
      <c r="H479" s="1" t="s">
        <v>8</v>
      </c>
      <c r="I479" s="1">
        <f>VLOOKUP(USER_FEEDBACK[[#This Row],[User_ID]],APP_ANALYTICS[],4,FALSE)</f>
        <v>3</v>
      </c>
      <c r="J479" s="12">
        <f>VLOOKUP(USER_FEEDBACK[[#This Row],[User_ID]],APP_ANALYTICS[],5,FALSE)</f>
        <v>0.46</v>
      </c>
      <c r="K479" s="1">
        <f>VLOOKUP(USER_FEEDBACK[[#This Row],[User_ID]],APP_ANALYTICS[],6,FALSE)</f>
        <v>0.26</v>
      </c>
      <c r="L479" s="1">
        <f>VLOOKUP(USER_FEEDBACK[[#This Row],[User_ID]],APP_ANALYTICS[],7,FALSE)</f>
        <v>0.16</v>
      </c>
      <c r="M479" s="1">
        <f>VLOOKUP(USER_FEEDBACK[[#This Row],[User_ID]],USER_BEHA[],4,FALSE)</f>
        <v>248</v>
      </c>
      <c r="N479" s="1">
        <f>VLOOKUP(USER_FEEDBACK[[#This Row],[User_ID]],USER_BEHA[],5,FALSE)</f>
        <v>6</v>
      </c>
      <c r="O479" s="1">
        <f>VLOOKUP(USER_FEEDBACK[[#This Row],[User_ID]],USER_BEHA[],6,FALSE)</f>
        <v>3</v>
      </c>
      <c r="P479" s="1">
        <f>VLOOKUP(USER_FEEDBACK[[#This Row],[User_ID]],USER_BEHA[],7,FALSE)</f>
        <v>71</v>
      </c>
    </row>
    <row r="480" spans="1:16" x14ac:dyDescent="0.2">
      <c r="A480" s="1">
        <v>479</v>
      </c>
      <c r="B480" s="1">
        <v>9487</v>
      </c>
      <c r="C480" s="2">
        <v>44027.926678240743</v>
      </c>
      <c r="D480" s="2" t="str">
        <f>TEXT(USER_FEEDBACK[[#This Row],[Timestamp]],"MMM")</f>
        <v>Jul</v>
      </c>
      <c r="E480" s="2" t="str">
        <f>TEXT(USER_FEEDBACK[[#This Row],[Timestamp]],"YYYY")</f>
        <v>2020</v>
      </c>
      <c r="F480" s="7">
        <v>22</v>
      </c>
      <c r="G480" s="1" t="s">
        <v>7</v>
      </c>
      <c r="H480" s="1" t="s">
        <v>16</v>
      </c>
      <c r="I480" s="1">
        <f>VLOOKUP(USER_FEEDBACK[[#This Row],[User_ID]],APP_ANALYTICS[],4,FALSE)</f>
        <v>5</v>
      </c>
      <c r="J480" s="12">
        <f>VLOOKUP(USER_FEEDBACK[[#This Row],[User_ID]],APP_ANALYTICS[],5,FALSE)</f>
        <v>0.13</v>
      </c>
      <c r="K480" s="1">
        <f>VLOOKUP(USER_FEEDBACK[[#This Row],[User_ID]],APP_ANALYTICS[],6,FALSE)</f>
        <v>0.23</v>
      </c>
      <c r="L480" s="1">
        <f>VLOOKUP(USER_FEEDBACK[[#This Row],[User_ID]],APP_ANALYTICS[],7,FALSE)</f>
        <v>0.28999999999999998</v>
      </c>
      <c r="M480" s="1">
        <f>VLOOKUP(USER_FEEDBACK[[#This Row],[User_ID]],USER_BEHA[],4,FALSE)</f>
        <v>1655</v>
      </c>
      <c r="N480" s="1">
        <f>VLOOKUP(USER_FEEDBACK[[#This Row],[User_ID]],USER_BEHA[],5,FALSE)</f>
        <v>16</v>
      </c>
      <c r="O480" s="1">
        <f>VLOOKUP(USER_FEEDBACK[[#This Row],[User_ID]],USER_BEHA[],6,FALSE)</f>
        <v>0</v>
      </c>
      <c r="P480" s="1">
        <f>VLOOKUP(USER_FEEDBACK[[#This Row],[User_ID]],USER_BEHA[],7,FALSE)</f>
        <v>53</v>
      </c>
    </row>
    <row r="481" spans="1:16" x14ac:dyDescent="0.2">
      <c r="A481" s="1">
        <v>480</v>
      </c>
      <c r="B481" s="1">
        <v>7118</v>
      </c>
      <c r="C481" s="2">
        <v>44507.454733796294</v>
      </c>
      <c r="D481" s="2" t="str">
        <f>TEXT(USER_FEEDBACK[[#This Row],[Timestamp]],"MMM")</f>
        <v>Nov</v>
      </c>
      <c r="E481" s="2" t="str">
        <f>TEXT(USER_FEEDBACK[[#This Row],[Timestamp]],"YYYY")</f>
        <v>2021</v>
      </c>
      <c r="F481" s="7">
        <v>10</v>
      </c>
      <c r="G481" s="1" t="s">
        <v>9</v>
      </c>
      <c r="H481" s="1" t="s">
        <v>17</v>
      </c>
      <c r="I481" s="1">
        <f>VLOOKUP(USER_FEEDBACK[[#This Row],[User_ID]],APP_ANALYTICS[],4,FALSE)</f>
        <v>1</v>
      </c>
      <c r="J481" s="12">
        <f>VLOOKUP(USER_FEEDBACK[[#This Row],[User_ID]],APP_ANALYTICS[],5,FALSE)</f>
        <v>0.84</v>
      </c>
      <c r="K481" s="1">
        <f>VLOOKUP(USER_FEEDBACK[[#This Row],[User_ID]],APP_ANALYTICS[],6,FALSE)</f>
        <v>0.43</v>
      </c>
      <c r="L481" s="1">
        <f>VLOOKUP(USER_FEEDBACK[[#This Row],[User_ID]],APP_ANALYTICS[],7,FALSE)</f>
        <v>0.09</v>
      </c>
      <c r="M481" s="1">
        <f>VLOOKUP(USER_FEEDBACK[[#This Row],[User_ID]],USER_BEHA[],4,FALSE)</f>
        <v>1294</v>
      </c>
      <c r="N481" s="1">
        <f>VLOOKUP(USER_FEEDBACK[[#This Row],[User_ID]],USER_BEHA[],5,FALSE)</f>
        <v>16</v>
      </c>
      <c r="O481" s="1">
        <f>VLOOKUP(USER_FEEDBACK[[#This Row],[User_ID]],USER_BEHA[],6,FALSE)</f>
        <v>1</v>
      </c>
      <c r="P481" s="1">
        <f>VLOOKUP(USER_FEEDBACK[[#This Row],[User_ID]],USER_BEHA[],7,FALSE)</f>
        <v>37</v>
      </c>
    </row>
    <row r="482" spans="1:16" x14ac:dyDescent="0.2">
      <c r="A482" s="1">
        <v>481</v>
      </c>
      <c r="B482" s="1">
        <v>2260</v>
      </c>
      <c r="C482" s="2">
        <v>43956.261469907404</v>
      </c>
      <c r="D482" s="2" t="str">
        <f>TEXT(USER_FEEDBACK[[#This Row],[Timestamp]],"MMM")</f>
        <v>May</v>
      </c>
      <c r="E482" s="2" t="str">
        <f>TEXT(USER_FEEDBACK[[#This Row],[Timestamp]],"YYYY")</f>
        <v>2020</v>
      </c>
      <c r="F482" s="7">
        <v>6</v>
      </c>
      <c r="G482" s="1" t="s">
        <v>5</v>
      </c>
      <c r="H482" s="1" t="s">
        <v>13</v>
      </c>
      <c r="I482" s="1">
        <f>VLOOKUP(USER_FEEDBACK[[#This Row],[User_ID]],APP_ANALYTICS[],4,FALSE)</f>
        <v>8</v>
      </c>
      <c r="J482" s="12">
        <f>VLOOKUP(USER_FEEDBACK[[#This Row],[User_ID]],APP_ANALYTICS[],5,FALSE)</f>
        <v>0.5</v>
      </c>
      <c r="K482" s="1">
        <f>VLOOKUP(USER_FEEDBACK[[#This Row],[User_ID]],APP_ANALYTICS[],6,FALSE)</f>
        <v>0.27</v>
      </c>
      <c r="L482" s="1">
        <f>VLOOKUP(USER_FEEDBACK[[#This Row],[User_ID]],APP_ANALYTICS[],7,FALSE)</f>
        <v>0.62</v>
      </c>
      <c r="M482" s="1">
        <f>VLOOKUP(USER_FEEDBACK[[#This Row],[User_ID]],USER_BEHA[],4,FALSE)</f>
        <v>1325</v>
      </c>
      <c r="N482" s="1">
        <f>VLOOKUP(USER_FEEDBACK[[#This Row],[User_ID]],USER_BEHA[],5,FALSE)</f>
        <v>6</v>
      </c>
      <c r="O482" s="1">
        <f>VLOOKUP(USER_FEEDBACK[[#This Row],[User_ID]],USER_BEHA[],6,FALSE)</f>
        <v>1</v>
      </c>
      <c r="P482" s="1">
        <f>VLOOKUP(USER_FEEDBACK[[#This Row],[User_ID]],USER_BEHA[],7,FALSE)</f>
        <v>76</v>
      </c>
    </row>
    <row r="483" spans="1:16" x14ac:dyDescent="0.2">
      <c r="A483" s="1">
        <v>482</v>
      </c>
      <c r="B483" s="1">
        <v>9308</v>
      </c>
      <c r="C483" s="2">
        <v>44800.959641203706</v>
      </c>
      <c r="D483" s="2" t="str">
        <f>TEXT(USER_FEEDBACK[[#This Row],[Timestamp]],"MMM")</f>
        <v>Aug</v>
      </c>
      <c r="E483" s="2" t="str">
        <f>TEXT(USER_FEEDBACK[[#This Row],[Timestamp]],"YYYY")</f>
        <v>2022</v>
      </c>
      <c r="F483" s="7">
        <v>23</v>
      </c>
      <c r="G483" s="1" t="s">
        <v>7</v>
      </c>
      <c r="H483" s="1" t="s">
        <v>12</v>
      </c>
      <c r="I483" s="1">
        <f>VLOOKUP(USER_FEEDBACK[[#This Row],[User_ID]],APP_ANALYTICS[],4,FALSE)</f>
        <v>5</v>
      </c>
      <c r="J483" s="12">
        <f>VLOOKUP(USER_FEEDBACK[[#This Row],[User_ID]],APP_ANALYTICS[],5,FALSE)</f>
        <v>0.14000000000000001</v>
      </c>
      <c r="K483" s="1">
        <f>VLOOKUP(USER_FEEDBACK[[#This Row],[User_ID]],APP_ANALYTICS[],6,FALSE)</f>
        <v>0.62</v>
      </c>
      <c r="L483" s="1">
        <f>VLOOKUP(USER_FEEDBACK[[#This Row],[User_ID]],APP_ANALYTICS[],7,FALSE)</f>
        <v>0.45</v>
      </c>
      <c r="M483" s="1">
        <f>VLOOKUP(USER_FEEDBACK[[#This Row],[User_ID]],USER_BEHA[],4,FALSE)</f>
        <v>958</v>
      </c>
      <c r="N483" s="1">
        <f>VLOOKUP(USER_FEEDBACK[[#This Row],[User_ID]],USER_BEHA[],5,FALSE)</f>
        <v>4</v>
      </c>
      <c r="O483" s="1">
        <f>VLOOKUP(USER_FEEDBACK[[#This Row],[User_ID]],USER_BEHA[],6,FALSE)</f>
        <v>3</v>
      </c>
      <c r="P483" s="1">
        <f>VLOOKUP(USER_FEEDBACK[[#This Row],[User_ID]],USER_BEHA[],7,FALSE)</f>
        <v>34</v>
      </c>
    </row>
    <row r="484" spans="1:16" x14ac:dyDescent="0.2">
      <c r="A484" s="1">
        <v>483</v>
      </c>
      <c r="B484" s="1">
        <v>7396</v>
      </c>
      <c r="C484" s="2">
        <v>44981.21634259259</v>
      </c>
      <c r="D484" s="2" t="str">
        <f>TEXT(USER_FEEDBACK[[#This Row],[Timestamp]],"MMM")</f>
        <v>Feb</v>
      </c>
      <c r="E484" s="2" t="str">
        <f>TEXT(USER_FEEDBACK[[#This Row],[Timestamp]],"YYYY")</f>
        <v>2023</v>
      </c>
      <c r="F484" s="7">
        <v>5</v>
      </c>
      <c r="G484" s="1" t="s">
        <v>9</v>
      </c>
      <c r="H484" s="1" t="s">
        <v>12</v>
      </c>
      <c r="I484" s="1">
        <f>VLOOKUP(USER_FEEDBACK[[#This Row],[User_ID]],APP_ANALYTICS[],4,FALSE)</f>
        <v>2</v>
      </c>
      <c r="J484" s="12">
        <f>VLOOKUP(USER_FEEDBACK[[#This Row],[User_ID]],APP_ANALYTICS[],5,FALSE)</f>
        <v>0.46</v>
      </c>
      <c r="K484" s="1">
        <f>VLOOKUP(USER_FEEDBACK[[#This Row],[User_ID]],APP_ANALYTICS[],6,FALSE)</f>
        <v>0.25</v>
      </c>
      <c r="L484" s="1">
        <f>VLOOKUP(USER_FEEDBACK[[#This Row],[User_ID]],APP_ANALYTICS[],7,FALSE)</f>
        <v>0.84</v>
      </c>
      <c r="M484" s="1">
        <f>VLOOKUP(USER_FEEDBACK[[#This Row],[User_ID]],USER_BEHA[],4,FALSE)</f>
        <v>706</v>
      </c>
      <c r="N484" s="1">
        <f>VLOOKUP(USER_FEEDBACK[[#This Row],[User_ID]],USER_BEHA[],5,FALSE)</f>
        <v>11</v>
      </c>
      <c r="O484" s="1">
        <f>VLOOKUP(USER_FEEDBACK[[#This Row],[User_ID]],USER_BEHA[],6,FALSE)</f>
        <v>5</v>
      </c>
      <c r="P484" s="1">
        <f>VLOOKUP(USER_FEEDBACK[[#This Row],[User_ID]],USER_BEHA[],7,FALSE)</f>
        <v>34</v>
      </c>
    </row>
    <row r="485" spans="1:16" x14ac:dyDescent="0.2">
      <c r="A485" s="1">
        <v>484</v>
      </c>
      <c r="B485" s="1">
        <v>2736</v>
      </c>
      <c r="C485" s="2">
        <v>44115.858622685184</v>
      </c>
      <c r="D485" s="2" t="str">
        <f>TEXT(USER_FEEDBACK[[#This Row],[Timestamp]],"MMM")</f>
        <v>Oct</v>
      </c>
      <c r="E485" s="2" t="str">
        <f>TEXT(USER_FEEDBACK[[#This Row],[Timestamp]],"YYYY")</f>
        <v>2020</v>
      </c>
      <c r="F485" s="7">
        <v>20</v>
      </c>
      <c r="G485" s="1" t="s">
        <v>9</v>
      </c>
      <c r="H485" s="1" t="s">
        <v>17</v>
      </c>
      <c r="I485" s="1">
        <f>VLOOKUP(USER_FEEDBACK[[#This Row],[User_ID]],APP_ANALYTICS[],4,FALSE)</f>
        <v>6</v>
      </c>
      <c r="J485" s="12">
        <f>VLOOKUP(USER_FEEDBACK[[#This Row],[User_ID]],APP_ANALYTICS[],5,FALSE)</f>
        <v>0.6</v>
      </c>
      <c r="K485" s="1">
        <f>VLOOKUP(USER_FEEDBACK[[#This Row],[User_ID]],APP_ANALYTICS[],6,FALSE)</f>
        <v>0.01</v>
      </c>
      <c r="L485" s="1">
        <f>VLOOKUP(USER_FEEDBACK[[#This Row],[User_ID]],APP_ANALYTICS[],7,FALSE)</f>
        <v>0.01</v>
      </c>
      <c r="M485" s="1">
        <f>VLOOKUP(USER_FEEDBACK[[#This Row],[User_ID]],USER_BEHA[],4,FALSE)</f>
        <v>1141</v>
      </c>
      <c r="N485" s="1">
        <f>VLOOKUP(USER_FEEDBACK[[#This Row],[User_ID]],USER_BEHA[],5,FALSE)</f>
        <v>11</v>
      </c>
      <c r="O485" s="1">
        <f>VLOOKUP(USER_FEEDBACK[[#This Row],[User_ID]],USER_BEHA[],6,FALSE)</f>
        <v>1</v>
      </c>
      <c r="P485" s="1">
        <f>VLOOKUP(USER_FEEDBACK[[#This Row],[User_ID]],USER_BEHA[],7,FALSE)</f>
        <v>75</v>
      </c>
    </row>
    <row r="486" spans="1:16" x14ac:dyDescent="0.2">
      <c r="A486" s="1">
        <v>485</v>
      </c>
      <c r="B486" s="1">
        <v>8981</v>
      </c>
      <c r="C486" s="2">
        <v>43939.790335648147</v>
      </c>
      <c r="D486" s="2" t="str">
        <f>TEXT(USER_FEEDBACK[[#This Row],[Timestamp]],"MMM")</f>
        <v>Apr</v>
      </c>
      <c r="E486" s="2" t="str">
        <f>TEXT(USER_FEEDBACK[[#This Row],[Timestamp]],"YYYY")</f>
        <v>2020</v>
      </c>
      <c r="F486" s="7">
        <v>18</v>
      </c>
      <c r="G486" s="1" t="s">
        <v>7</v>
      </c>
      <c r="H486" s="1" t="s">
        <v>12</v>
      </c>
      <c r="I486" s="1">
        <f>VLOOKUP(USER_FEEDBACK[[#This Row],[User_ID]],APP_ANALYTICS[],4,FALSE)</f>
        <v>6</v>
      </c>
      <c r="J486" s="12">
        <f>VLOOKUP(USER_FEEDBACK[[#This Row],[User_ID]],APP_ANALYTICS[],5,FALSE)</f>
        <v>0.81</v>
      </c>
      <c r="K486" s="1">
        <f>VLOOKUP(USER_FEEDBACK[[#This Row],[User_ID]],APP_ANALYTICS[],6,FALSE)</f>
        <v>0.46</v>
      </c>
      <c r="L486" s="1">
        <f>VLOOKUP(USER_FEEDBACK[[#This Row],[User_ID]],APP_ANALYTICS[],7,FALSE)</f>
        <v>0.17</v>
      </c>
      <c r="M486" s="1">
        <f>VLOOKUP(USER_FEEDBACK[[#This Row],[User_ID]],USER_BEHA[],4,FALSE)</f>
        <v>1425</v>
      </c>
      <c r="N486" s="1">
        <f>VLOOKUP(USER_FEEDBACK[[#This Row],[User_ID]],USER_BEHA[],5,FALSE)</f>
        <v>5</v>
      </c>
      <c r="O486" s="1">
        <f>VLOOKUP(USER_FEEDBACK[[#This Row],[User_ID]],USER_BEHA[],6,FALSE)</f>
        <v>4</v>
      </c>
      <c r="P486" s="1">
        <f>VLOOKUP(USER_FEEDBACK[[#This Row],[User_ID]],USER_BEHA[],7,FALSE)</f>
        <v>39</v>
      </c>
    </row>
    <row r="487" spans="1:16" x14ac:dyDescent="0.2">
      <c r="A487" s="1">
        <v>486</v>
      </c>
      <c r="B487" s="1">
        <v>2223</v>
      </c>
      <c r="C487" s="2">
        <v>45094.197500000002</v>
      </c>
      <c r="D487" s="2" t="str">
        <f>TEXT(USER_FEEDBACK[[#This Row],[Timestamp]],"MMM")</f>
        <v>Jun</v>
      </c>
      <c r="E487" s="2" t="str">
        <f>TEXT(USER_FEEDBACK[[#This Row],[Timestamp]],"YYYY")</f>
        <v>2023</v>
      </c>
      <c r="F487" s="7">
        <v>4</v>
      </c>
      <c r="G487" s="1" t="s">
        <v>7</v>
      </c>
      <c r="H487" s="1" t="s">
        <v>14</v>
      </c>
      <c r="I487" s="1">
        <f>VLOOKUP(USER_FEEDBACK[[#This Row],[User_ID]],APP_ANALYTICS[],4,FALSE)</f>
        <v>10</v>
      </c>
      <c r="J487" s="12">
        <f>VLOOKUP(USER_FEEDBACK[[#This Row],[User_ID]],APP_ANALYTICS[],5,FALSE)</f>
        <v>0.06</v>
      </c>
      <c r="K487" s="1">
        <f>VLOOKUP(USER_FEEDBACK[[#This Row],[User_ID]],APP_ANALYTICS[],6,FALSE)</f>
        <v>0.05</v>
      </c>
      <c r="L487" s="1">
        <f>VLOOKUP(USER_FEEDBACK[[#This Row],[User_ID]],APP_ANALYTICS[],7,FALSE)</f>
        <v>0.31</v>
      </c>
      <c r="M487" s="1">
        <f>VLOOKUP(USER_FEEDBACK[[#This Row],[User_ID]],USER_BEHA[],4,FALSE)</f>
        <v>1088</v>
      </c>
      <c r="N487" s="1">
        <f>VLOOKUP(USER_FEEDBACK[[#This Row],[User_ID]],USER_BEHA[],5,FALSE)</f>
        <v>18</v>
      </c>
      <c r="O487" s="1">
        <f>VLOOKUP(USER_FEEDBACK[[#This Row],[User_ID]],USER_BEHA[],6,FALSE)</f>
        <v>3</v>
      </c>
      <c r="P487" s="1">
        <f>VLOOKUP(USER_FEEDBACK[[#This Row],[User_ID]],USER_BEHA[],7,FALSE)</f>
        <v>78</v>
      </c>
    </row>
    <row r="488" spans="1:16" x14ac:dyDescent="0.2">
      <c r="A488" s="1">
        <v>487</v>
      </c>
      <c r="B488" s="1">
        <v>4295</v>
      </c>
      <c r="C488" s="2">
        <v>44348.331550925926</v>
      </c>
      <c r="D488" s="2" t="str">
        <f>TEXT(USER_FEEDBACK[[#This Row],[Timestamp]],"MMM")</f>
        <v>Jun</v>
      </c>
      <c r="E488" s="2" t="str">
        <f>TEXT(USER_FEEDBACK[[#This Row],[Timestamp]],"YYYY")</f>
        <v>2021</v>
      </c>
      <c r="F488" s="7">
        <v>7</v>
      </c>
      <c r="G488" s="1" t="s">
        <v>7</v>
      </c>
      <c r="H488" s="1" t="s">
        <v>10</v>
      </c>
      <c r="I488" s="1">
        <f>VLOOKUP(USER_FEEDBACK[[#This Row],[User_ID]],APP_ANALYTICS[],4,FALSE)</f>
        <v>5</v>
      </c>
      <c r="J488" s="12">
        <f>VLOOKUP(USER_FEEDBACK[[#This Row],[User_ID]],APP_ANALYTICS[],5,FALSE)</f>
        <v>0.3</v>
      </c>
      <c r="K488" s="1">
        <f>VLOOKUP(USER_FEEDBACK[[#This Row],[User_ID]],APP_ANALYTICS[],6,FALSE)</f>
        <v>0.13</v>
      </c>
      <c r="L488" s="1">
        <f>VLOOKUP(USER_FEEDBACK[[#This Row],[User_ID]],APP_ANALYTICS[],7,FALSE)</f>
        <v>0.86</v>
      </c>
      <c r="M488" s="1">
        <f>VLOOKUP(USER_FEEDBACK[[#This Row],[User_ID]],USER_BEHA[],4,FALSE)</f>
        <v>687</v>
      </c>
      <c r="N488" s="1">
        <f>VLOOKUP(USER_FEEDBACK[[#This Row],[User_ID]],USER_BEHA[],5,FALSE)</f>
        <v>11</v>
      </c>
      <c r="O488" s="1">
        <f>VLOOKUP(USER_FEEDBACK[[#This Row],[User_ID]],USER_BEHA[],6,FALSE)</f>
        <v>3</v>
      </c>
      <c r="P488" s="1">
        <f>VLOOKUP(USER_FEEDBACK[[#This Row],[User_ID]],USER_BEHA[],7,FALSE)</f>
        <v>17</v>
      </c>
    </row>
    <row r="489" spans="1:16" x14ac:dyDescent="0.2">
      <c r="A489" s="1">
        <v>488</v>
      </c>
      <c r="B489" s="1">
        <v>1710</v>
      </c>
      <c r="C489" s="2">
        <v>44761.700706018521</v>
      </c>
      <c r="D489" s="2" t="str">
        <f>TEXT(USER_FEEDBACK[[#This Row],[Timestamp]],"MMM")</f>
        <v>Jul</v>
      </c>
      <c r="E489" s="2" t="str">
        <f>TEXT(USER_FEEDBACK[[#This Row],[Timestamp]],"YYYY")</f>
        <v>2022</v>
      </c>
      <c r="F489" s="7">
        <v>16</v>
      </c>
      <c r="G489" s="1" t="s">
        <v>7</v>
      </c>
      <c r="H489" s="1" t="s">
        <v>17</v>
      </c>
      <c r="I489" s="1">
        <f>VLOOKUP(USER_FEEDBACK[[#This Row],[User_ID]],APP_ANALYTICS[],4,FALSE)</f>
        <v>10</v>
      </c>
      <c r="J489" s="12">
        <f>VLOOKUP(USER_FEEDBACK[[#This Row],[User_ID]],APP_ANALYTICS[],5,FALSE)</f>
        <v>0.7</v>
      </c>
      <c r="K489" s="1">
        <f>VLOOKUP(USER_FEEDBACK[[#This Row],[User_ID]],APP_ANALYTICS[],6,FALSE)</f>
        <v>0.73</v>
      </c>
      <c r="L489" s="1">
        <f>VLOOKUP(USER_FEEDBACK[[#This Row],[User_ID]],APP_ANALYTICS[],7,FALSE)</f>
        <v>0.85</v>
      </c>
      <c r="M489" s="1">
        <f>VLOOKUP(USER_FEEDBACK[[#This Row],[User_ID]],USER_BEHA[],4,FALSE)</f>
        <v>360</v>
      </c>
      <c r="N489" s="1">
        <f>VLOOKUP(USER_FEEDBACK[[#This Row],[User_ID]],USER_BEHA[],5,FALSE)</f>
        <v>9</v>
      </c>
      <c r="O489" s="1">
        <f>VLOOKUP(USER_FEEDBACK[[#This Row],[User_ID]],USER_BEHA[],6,FALSE)</f>
        <v>2</v>
      </c>
      <c r="P489" s="1">
        <f>VLOOKUP(USER_FEEDBACK[[#This Row],[User_ID]],USER_BEHA[],7,FALSE)</f>
        <v>84</v>
      </c>
    </row>
    <row r="490" spans="1:16" x14ac:dyDescent="0.2">
      <c r="A490" s="1">
        <v>489</v>
      </c>
      <c r="B490" s="1">
        <v>2330</v>
      </c>
      <c r="C490" s="2">
        <v>45059.55636574074</v>
      </c>
      <c r="D490" s="2" t="str">
        <f>TEXT(USER_FEEDBACK[[#This Row],[Timestamp]],"MMM")</f>
        <v>May</v>
      </c>
      <c r="E490" s="2" t="str">
        <f>TEXT(USER_FEEDBACK[[#This Row],[Timestamp]],"YYYY")</f>
        <v>2023</v>
      </c>
      <c r="F490" s="7">
        <v>13</v>
      </c>
      <c r="G490" s="1" t="s">
        <v>7</v>
      </c>
      <c r="H490" s="1" t="s">
        <v>13</v>
      </c>
      <c r="I490" s="1">
        <f>VLOOKUP(USER_FEEDBACK[[#This Row],[User_ID]],APP_ANALYTICS[],4,FALSE)</f>
        <v>6</v>
      </c>
      <c r="J490" s="12">
        <f>VLOOKUP(USER_FEEDBACK[[#This Row],[User_ID]],APP_ANALYTICS[],5,FALSE)</f>
        <v>0.3</v>
      </c>
      <c r="K490" s="1">
        <f>VLOOKUP(USER_FEEDBACK[[#This Row],[User_ID]],APP_ANALYTICS[],6,FALSE)</f>
        <v>0.71</v>
      </c>
      <c r="L490" s="1">
        <f>VLOOKUP(USER_FEEDBACK[[#This Row],[User_ID]],APP_ANALYTICS[],7,FALSE)</f>
        <v>0.87</v>
      </c>
      <c r="M490" s="1">
        <f>VLOOKUP(USER_FEEDBACK[[#This Row],[User_ID]],USER_BEHA[],4,FALSE)</f>
        <v>152</v>
      </c>
      <c r="N490" s="1">
        <f>VLOOKUP(USER_FEEDBACK[[#This Row],[User_ID]],USER_BEHA[],5,FALSE)</f>
        <v>16</v>
      </c>
      <c r="O490" s="1">
        <f>VLOOKUP(USER_FEEDBACK[[#This Row],[User_ID]],USER_BEHA[],6,FALSE)</f>
        <v>2</v>
      </c>
      <c r="P490" s="1">
        <f>VLOOKUP(USER_FEEDBACK[[#This Row],[User_ID]],USER_BEHA[],7,FALSE)</f>
        <v>100</v>
      </c>
    </row>
    <row r="491" spans="1:16" x14ac:dyDescent="0.2">
      <c r="A491" s="1">
        <v>490</v>
      </c>
      <c r="B491" s="1">
        <v>7229</v>
      </c>
      <c r="C491" s="2">
        <v>45008.406284722223</v>
      </c>
      <c r="D491" s="2" t="str">
        <f>TEXT(USER_FEEDBACK[[#This Row],[Timestamp]],"MMM")</f>
        <v>Mar</v>
      </c>
      <c r="E491" s="2" t="str">
        <f>TEXT(USER_FEEDBACK[[#This Row],[Timestamp]],"YYYY")</f>
        <v>2023</v>
      </c>
      <c r="F491" s="7">
        <v>9</v>
      </c>
      <c r="G491" s="1" t="s">
        <v>5</v>
      </c>
      <c r="H491" s="1" t="s">
        <v>15</v>
      </c>
      <c r="I491" s="1">
        <f>VLOOKUP(USER_FEEDBACK[[#This Row],[User_ID]],APP_ANALYTICS[],4,FALSE)</f>
        <v>4</v>
      </c>
      <c r="J491" s="12">
        <f>VLOOKUP(USER_FEEDBACK[[#This Row],[User_ID]],APP_ANALYTICS[],5,FALSE)</f>
        <v>0.06</v>
      </c>
      <c r="K491" s="1">
        <f>VLOOKUP(USER_FEEDBACK[[#This Row],[User_ID]],APP_ANALYTICS[],6,FALSE)</f>
        <v>0.43</v>
      </c>
      <c r="L491" s="1">
        <f>VLOOKUP(USER_FEEDBACK[[#This Row],[User_ID]],APP_ANALYTICS[],7,FALSE)</f>
        <v>0.61</v>
      </c>
      <c r="M491" s="1">
        <f>VLOOKUP(USER_FEEDBACK[[#This Row],[User_ID]],USER_BEHA[],4,FALSE)</f>
        <v>1594</v>
      </c>
      <c r="N491" s="1">
        <f>VLOOKUP(USER_FEEDBACK[[#This Row],[User_ID]],USER_BEHA[],5,FALSE)</f>
        <v>4</v>
      </c>
      <c r="O491" s="1">
        <f>VLOOKUP(USER_FEEDBACK[[#This Row],[User_ID]],USER_BEHA[],6,FALSE)</f>
        <v>5</v>
      </c>
      <c r="P491" s="1">
        <f>VLOOKUP(USER_FEEDBACK[[#This Row],[User_ID]],USER_BEHA[],7,FALSE)</f>
        <v>14</v>
      </c>
    </row>
    <row r="492" spans="1:16" x14ac:dyDescent="0.2">
      <c r="A492" s="1">
        <v>491</v>
      </c>
      <c r="B492" s="1">
        <v>6520</v>
      </c>
      <c r="C492" s="2">
        <v>44661.872361111113</v>
      </c>
      <c r="D492" s="2" t="str">
        <f>TEXT(USER_FEEDBACK[[#This Row],[Timestamp]],"MMM")</f>
        <v>Apr</v>
      </c>
      <c r="E492" s="2" t="str">
        <f>TEXT(USER_FEEDBACK[[#This Row],[Timestamp]],"YYYY")</f>
        <v>2022</v>
      </c>
      <c r="F492" s="7">
        <v>20</v>
      </c>
      <c r="G492" s="1" t="s">
        <v>7</v>
      </c>
      <c r="H492" s="1" t="s">
        <v>10</v>
      </c>
      <c r="I492" s="1">
        <f>VLOOKUP(USER_FEEDBACK[[#This Row],[User_ID]],APP_ANALYTICS[],4,FALSE)</f>
        <v>3</v>
      </c>
      <c r="J492" s="12">
        <f>VLOOKUP(USER_FEEDBACK[[#This Row],[User_ID]],APP_ANALYTICS[],5,FALSE)</f>
        <v>0.63</v>
      </c>
      <c r="K492" s="1">
        <f>VLOOKUP(USER_FEEDBACK[[#This Row],[User_ID]],APP_ANALYTICS[],6,FALSE)</f>
        <v>0.23</v>
      </c>
      <c r="L492" s="1">
        <f>VLOOKUP(USER_FEEDBACK[[#This Row],[User_ID]],APP_ANALYTICS[],7,FALSE)</f>
        <v>0.7</v>
      </c>
      <c r="M492" s="1">
        <f>VLOOKUP(USER_FEEDBACK[[#This Row],[User_ID]],USER_BEHA[],4,FALSE)</f>
        <v>815</v>
      </c>
      <c r="N492" s="1">
        <f>VLOOKUP(USER_FEEDBACK[[#This Row],[User_ID]],USER_BEHA[],5,FALSE)</f>
        <v>20</v>
      </c>
      <c r="O492" s="1">
        <f>VLOOKUP(USER_FEEDBACK[[#This Row],[User_ID]],USER_BEHA[],6,FALSE)</f>
        <v>0</v>
      </c>
      <c r="P492" s="1">
        <f>VLOOKUP(USER_FEEDBACK[[#This Row],[User_ID]],USER_BEHA[],7,FALSE)</f>
        <v>26</v>
      </c>
    </row>
    <row r="493" spans="1:16" x14ac:dyDescent="0.2">
      <c r="A493" s="1">
        <v>492</v>
      </c>
      <c r="B493" s="1">
        <v>4630</v>
      </c>
      <c r="C493" s="2">
        <v>44563.693506944444</v>
      </c>
      <c r="D493" s="2" t="str">
        <f>TEXT(USER_FEEDBACK[[#This Row],[Timestamp]],"MMM")</f>
        <v>Jan</v>
      </c>
      <c r="E493" s="2" t="str">
        <f>TEXT(USER_FEEDBACK[[#This Row],[Timestamp]],"YYYY")</f>
        <v>2022</v>
      </c>
      <c r="F493" s="7">
        <v>16</v>
      </c>
      <c r="G493" s="1" t="s">
        <v>5</v>
      </c>
      <c r="H493" s="1" t="s">
        <v>8</v>
      </c>
      <c r="I493" s="1">
        <f>VLOOKUP(USER_FEEDBACK[[#This Row],[User_ID]],APP_ANALYTICS[],4,FALSE)</f>
        <v>5</v>
      </c>
      <c r="J493" s="12">
        <f>VLOOKUP(USER_FEEDBACK[[#This Row],[User_ID]],APP_ANALYTICS[],5,FALSE)</f>
        <v>0.15</v>
      </c>
      <c r="K493" s="1">
        <f>VLOOKUP(USER_FEEDBACK[[#This Row],[User_ID]],APP_ANALYTICS[],6,FALSE)</f>
        <v>0.41</v>
      </c>
      <c r="L493" s="1">
        <f>VLOOKUP(USER_FEEDBACK[[#This Row],[User_ID]],APP_ANALYTICS[],7,FALSE)</f>
        <v>0.95</v>
      </c>
      <c r="M493" s="1">
        <f>VLOOKUP(USER_FEEDBACK[[#This Row],[User_ID]],USER_BEHA[],4,FALSE)</f>
        <v>466</v>
      </c>
      <c r="N493" s="1">
        <f>VLOOKUP(USER_FEEDBACK[[#This Row],[User_ID]],USER_BEHA[],5,FALSE)</f>
        <v>20</v>
      </c>
      <c r="O493" s="1">
        <f>VLOOKUP(USER_FEEDBACK[[#This Row],[User_ID]],USER_BEHA[],6,FALSE)</f>
        <v>2</v>
      </c>
      <c r="P493" s="1">
        <f>VLOOKUP(USER_FEEDBACK[[#This Row],[User_ID]],USER_BEHA[],7,FALSE)</f>
        <v>15</v>
      </c>
    </row>
    <row r="494" spans="1:16" x14ac:dyDescent="0.2">
      <c r="A494" s="1">
        <v>493</v>
      </c>
      <c r="B494" s="1">
        <v>2178</v>
      </c>
      <c r="C494" s="2">
        <v>43871.822175925925</v>
      </c>
      <c r="D494" s="2" t="str">
        <f>TEXT(USER_FEEDBACK[[#This Row],[Timestamp]],"MMM")</f>
        <v>Feb</v>
      </c>
      <c r="E494" s="2" t="str">
        <f>TEXT(USER_FEEDBACK[[#This Row],[Timestamp]],"YYYY")</f>
        <v>2020</v>
      </c>
      <c r="F494" s="7">
        <v>19</v>
      </c>
      <c r="G494" s="1" t="s">
        <v>7</v>
      </c>
      <c r="H494" s="1" t="s">
        <v>17</v>
      </c>
      <c r="I494" s="1">
        <f>VLOOKUP(USER_FEEDBACK[[#This Row],[User_ID]],APP_ANALYTICS[],4,FALSE)</f>
        <v>5</v>
      </c>
      <c r="J494" s="12">
        <f>VLOOKUP(USER_FEEDBACK[[#This Row],[User_ID]],APP_ANALYTICS[],5,FALSE)</f>
        <v>0.81</v>
      </c>
      <c r="K494" s="1">
        <f>VLOOKUP(USER_FEEDBACK[[#This Row],[User_ID]],APP_ANALYTICS[],6,FALSE)</f>
        <v>0.42</v>
      </c>
      <c r="L494" s="1">
        <f>VLOOKUP(USER_FEEDBACK[[#This Row],[User_ID]],APP_ANALYTICS[],7,FALSE)</f>
        <v>0.39</v>
      </c>
      <c r="M494" s="1">
        <f>VLOOKUP(USER_FEEDBACK[[#This Row],[User_ID]],USER_BEHA[],4,FALSE)</f>
        <v>600</v>
      </c>
      <c r="N494" s="1">
        <f>VLOOKUP(USER_FEEDBACK[[#This Row],[User_ID]],USER_BEHA[],5,FALSE)</f>
        <v>1</v>
      </c>
      <c r="O494" s="1">
        <f>VLOOKUP(USER_FEEDBACK[[#This Row],[User_ID]],USER_BEHA[],6,FALSE)</f>
        <v>1</v>
      </c>
      <c r="P494" s="1">
        <f>VLOOKUP(USER_FEEDBACK[[#This Row],[User_ID]],USER_BEHA[],7,FALSE)</f>
        <v>19</v>
      </c>
    </row>
    <row r="495" spans="1:16" x14ac:dyDescent="0.2">
      <c r="A495" s="1">
        <v>494</v>
      </c>
      <c r="B495" s="1">
        <v>7631</v>
      </c>
      <c r="C495" s="2">
        <v>44173.508379629631</v>
      </c>
      <c r="D495" s="2" t="str">
        <f>TEXT(USER_FEEDBACK[[#This Row],[Timestamp]],"MMM")</f>
        <v>Dec</v>
      </c>
      <c r="E495" s="2" t="str">
        <f>TEXT(USER_FEEDBACK[[#This Row],[Timestamp]],"YYYY")</f>
        <v>2020</v>
      </c>
      <c r="F495" s="7">
        <v>12</v>
      </c>
      <c r="G495" s="1" t="s">
        <v>5</v>
      </c>
      <c r="H495" s="1" t="s">
        <v>6</v>
      </c>
      <c r="I495" s="1">
        <f>VLOOKUP(USER_FEEDBACK[[#This Row],[User_ID]],APP_ANALYTICS[],4,FALSE)</f>
        <v>3</v>
      </c>
      <c r="J495" s="12">
        <f>VLOOKUP(USER_FEEDBACK[[#This Row],[User_ID]],APP_ANALYTICS[],5,FALSE)</f>
        <v>0.9</v>
      </c>
      <c r="K495" s="1">
        <f>VLOOKUP(USER_FEEDBACK[[#This Row],[User_ID]],APP_ANALYTICS[],6,FALSE)</f>
        <v>0.35</v>
      </c>
      <c r="L495" s="1">
        <f>VLOOKUP(USER_FEEDBACK[[#This Row],[User_ID]],APP_ANALYTICS[],7,FALSE)</f>
        <v>0.99</v>
      </c>
      <c r="M495" s="1">
        <f>VLOOKUP(USER_FEEDBACK[[#This Row],[User_ID]],USER_BEHA[],4,FALSE)</f>
        <v>102</v>
      </c>
      <c r="N495" s="1">
        <f>VLOOKUP(USER_FEEDBACK[[#This Row],[User_ID]],USER_BEHA[],5,FALSE)</f>
        <v>11</v>
      </c>
      <c r="O495" s="1">
        <f>VLOOKUP(USER_FEEDBACK[[#This Row],[User_ID]],USER_BEHA[],6,FALSE)</f>
        <v>0</v>
      </c>
      <c r="P495" s="1">
        <f>VLOOKUP(USER_FEEDBACK[[#This Row],[User_ID]],USER_BEHA[],7,FALSE)</f>
        <v>79</v>
      </c>
    </row>
    <row r="496" spans="1:16" x14ac:dyDescent="0.2">
      <c r="A496" s="1">
        <v>495</v>
      </c>
      <c r="B496" s="1">
        <v>3793</v>
      </c>
      <c r="C496" s="2">
        <v>44876.43105324074</v>
      </c>
      <c r="D496" s="2" t="str">
        <f>TEXT(USER_FEEDBACK[[#This Row],[Timestamp]],"MMM")</f>
        <v>Nov</v>
      </c>
      <c r="E496" s="2" t="str">
        <f>TEXT(USER_FEEDBACK[[#This Row],[Timestamp]],"YYYY")</f>
        <v>2022</v>
      </c>
      <c r="F496" s="7">
        <v>10</v>
      </c>
      <c r="G496" s="1" t="s">
        <v>9</v>
      </c>
      <c r="H496" s="1" t="s">
        <v>11</v>
      </c>
      <c r="I496" s="1">
        <f>VLOOKUP(USER_FEEDBACK[[#This Row],[User_ID]],APP_ANALYTICS[],4,FALSE)</f>
        <v>9</v>
      </c>
      <c r="J496" s="12">
        <f>VLOOKUP(USER_FEEDBACK[[#This Row],[User_ID]],APP_ANALYTICS[],5,FALSE)</f>
        <v>0.75</v>
      </c>
      <c r="K496" s="1">
        <f>VLOOKUP(USER_FEEDBACK[[#This Row],[User_ID]],APP_ANALYTICS[],6,FALSE)</f>
        <v>0.17</v>
      </c>
      <c r="L496" s="1">
        <f>VLOOKUP(USER_FEEDBACK[[#This Row],[User_ID]],APP_ANALYTICS[],7,FALSE)</f>
        <v>0.51</v>
      </c>
      <c r="M496" s="1">
        <f>VLOOKUP(USER_FEEDBACK[[#This Row],[User_ID]],USER_BEHA[],4,FALSE)</f>
        <v>989</v>
      </c>
      <c r="N496" s="1">
        <f>VLOOKUP(USER_FEEDBACK[[#This Row],[User_ID]],USER_BEHA[],5,FALSE)</f>
        <v>20</v>
      </c>
      <c r="O496" s="1">
        <f>VLOOKUP(USER_FEEDBACK[[#This Row],[User_ID]],USER_BEHA[],6,FALSE)</f>
        <v>1</v>
      </c>
      <c r="P496" s="1">
        <f>VLOOKUP(USER_FEEDBACK[[#This Row],[User_ID]],USER_BEHA[],7,FALSE)</f>
        <v>14</v>
      </c>
    </row>
    <row r="497" spans="1:16" x14ac:dyDescent="0.2">
      <c r="A497" s="1">
        <v>496</v>
      </c>
      <c r="B497" s="1">
        <v>4989</v>
      </c>
      <c r="C497" s="2">
        <v>44898.39947916667</v>
      </c>
      <c r="D497" s="2" t="str">
        <f>TEXT(USER_FEEDBACK[[#This Row],[Timestamp]],"MMM")</f>
        <v>Dec</v>
      </c>
      <c r="E497" s="2" t="str">
        <f>TEXT(USER_FEEDBACK[[#This Row],[Timestamp]],"YYYY")</f>
        <v>2022</v>
      </c>
      <c r="F497" s="7">
        <v>9</v>
      </c>
      <c r="G497" s="1" t="s">
        <v>9</v>
      </c>
      <c r="H497" s="1" t="s">
        <v>13</v>
      </c>
      <c r="I497" s="1">
        <f>VLOOKUP(USER_FEEDBACK[[#This Row],[User_ID]],APP_ANALYTICS[],4,FALSE)</f>
        <v>10</v>
      </c>
      <c r="J497" s="12">
        <f>VLOOKUP(USER_FEEDBACK[[#This Row],[User_ID]],APP_ANALYTICS[],5,FALSE)</f>
        <v>0.22</v>
      </c>
      <c r="K497" s="1">
        <f>VLOOKUP(USER_FEEDBACK[[#This Row],[User_ID]],APP_ANALYTICS[],6,FALSE)</f>
        <v>0.85</v>
      </c>
      <c r="L497" s="1">
        <f>VLOOKUP(USER_FEEDBACK[[#This Row],[User_ID]],APP_ANALYTICS[],7,FALSE)</f>
        <v>0.24</v>
      </c>
      <c r="M497" s="1">
        <f>VLOOKUP(USER_FEEDBACK[[#This Row],[User_ID]],USER_BEHA[],4,FALSE)</f>
        <v>1014</v>
      </c>
      <c r="N497" s="1">
        <f>VLOOKUP(USER_FEEDBACK[[#This Row],[User_ID]],USER_BEHA[],5,FALSE)</f>
        <v>5</v>
      </c>
      <c r="O497" s="1">
        <f>VLOOKUP(USER_FEEDBACK[[#This Row],[User_ID]],USER_BEHA[],6,FALSE)</f>
        <v>2</v>
      </c>
      <c r="P497" s="1">
        <f>VLOOKUP(USER_FEEDBACK[[#This Row],[User_ID]],USER_BEHA[],7,FALSE)</f>
        <v>27</v>
      </c>
    </row>
    <row r="498" spans="1:16" x14ac:dyDescent="0.2">
      <c r="A498" s="1">
        <v>497</v>
      </c>
      <c r="B498" s="1">
        <v>1087</v>
      </c>
      <c r="C498" s="2">
        <v>43858.400439814817</v>
      </c>
      <c r="D498" s="2" t="str">
        <f>TEXT(USER_FEEDBACK[[#This Row],[Timestamp]],"MMM")</f>
        <v>Jan</v>
      </c>
      <c r="E498" s="2" t="str">
        <f>TEXT(USER_FEEDBACK[[#This Row],[Timestamp]],"YYYY")</f>
        <v>2020</v>
      </c>
      <c r="F498" s="7">
        <v>9</v>
      </c>
      <c r="G498" s="1" t="s">
        <v>5</v>
      </c>
      <c r="H498" s="1" t="s">
        <v>10</v>
      </c>
      <c r="I498" s="1">
        <f>VLOOKUP(USER_FEEDBACK[[#This Row],[User_ID]],APP_ANALYTICS[],4,FALSE)</f>
        <v>5</v>
      </c>
      <c r="J498" s="12">
        <f>VLOOKUP(USER_FEEDBACK[[#This Row],[User_ID]],APP_ANALYTICS[],5,FALSE)</f>
        <v>0.01</v>
      </c>
      <c r="K498" s="1">
        <f>VLOOKUP(USER_FEEDBACK[[#This Row],[User_ID]],APP_ANALYTICS[],6,FALSE)</f>
        <v>0.82</v>
      </c>
      <c r="L498" s="1">
        <f>VLOOKUP(USER_FEEDBACK[[#This Row],[User_ID]],APP_ANALYTICS[],7,FALSE)</f>
        <v>0.25</v>
      </c>
      <c r="M498" s="1">
        <f>VLOOKUP(USER_FEEDBACK[[#This Row],[User_ID]],USER_BEHA[],4,FALSE)</f>
        <v>1533</v>
      </c>
      <c r="N498" s="1">
        <f>VLOOKUP(USER_FEEDBACK[[#This Row],[User_ID]],USER_BEHA[],5,FALSE)</f>
        <v>6</v>
      </c>
      <c r="O498" s="1">
        <f>VLOOKUP(USER_FEEDBACK[[#This Row],[User_ID]],USER_BEHA[],6,FALSE)</f>
        <v>1</v>
      </c>
      <c r="P498" s="1">
        <f>VLOOKUP(USER_FEEDBACK[[#This Row],[User_ID]],USER_BEHA[],7,FALSE)</f>
        <v>84</v>
      </c>
    </row>
    <row r="499" spans="1:16" x14ac:dyDescent="0.2">
      <c r="A499" s="1">
        <v>498</v>
      </c>
      <c r="B499" s="1">
        <v>8216</v>
      </c>
      <c r="C499" s="2">
        <v>44471.750798611109</v>
      </c>
      <c r="D499" s="2" t="str">
        <f>TEXT(USER_FEEDBACK[[#This Row],[Timestamp]],"MMM")</f>
        <v>Oct</v>
      </c>
      <c r="E499" s="2" t="str">
        <f>TEXT(USER_FEEDBACK[[#This Row],[Timestamp]],"YYYY")</f>
        <v>2021</v>
      </c>
      <c r="F499" s="7">
        <v>18</v>
      </c>
      <c r="G499" s="1" t="s">
        <v>9</v>
      </c>
      <c r="H499" s="1" t="s">
        <v>8</v>
      </c>
      <c r="I499" s="1">
        <f>VLOOKUP(USER_FEEDBACK[[#This Row],[User_ID]],APP_ANALYTICS[],4,FALSE)</f>
        <v>4</v>
      </c>
      <c r="J499" s="12">
        <f>VLOOKUP(USER_FEEDBACK[[#This Row],[User_ID]],APP_ANALYTICS[],5,FALSE)</f>
        <v>0.1</v>
      </c>
      <c r="K499" s="1">
        <f>VLOOKUP(USER_FEEDBACK[[#This Row],[User_ID]],APP_ANALYTICS[],6,FALSE)</f>
        <v>0.05</v>
      </c>
      <c r="L499" s="1">
        <f>VLOOKUP(USER_FEEDBACK[[#This Row],[User_ID]],APP_ANALYTICS[],7,FALSE)</f>
        <v>0.17</v>
      </c>
      <c r="M499" s="1">
        <f>VLOOKUP(USER_FEEDBACK[[#This Row],[User_ID]],USER_BEHA[],4,FALSE)</f>
        <v>1786</v>
      </c>
      <c r="N499" s="1">
        <f>VLOOKUP(USER_FEEDBACK[[#This Row],[User_ID]],USER_BEHA[],5,FALSE)</f>
        <v>17</v>
      </c>
      <c r="O499" s="1">
        <f>VLOOKUP(USER_FEEDBACK[[#This Row],[User_ID]],USER_BEHA[],6,FALSE)</f>
        <v>2</v>
      </c>
      <c r="P499" s="1">
        <f>VLOOKUP(USER_FEEDBACK[[#This Row],[User_ID]],USER_BEHA[],7,FALSE)</f>
        <v>39</v>
      </c>
    </row>
    <row r="500" spans="1:16" x14ac:dyDescent="0.2">
      <c r="A500" s="1">
        <v>499</v>
      </c>
      <c r="B500" s="1">
        <v>8635</v>
      </c>
      <c r="C500" s="2">
        <v>43996.82539351852</v>
      </c>
      <c r="D500" s="2" t="str">
        <f>TEXT(USER_FEEDBACK[[#This Row],[Timestamp]],"MMM")</f>
        <v>Jun</v>
      </c>
      <c r="E500" s="2" t="str">
        <f>TEXT(USER_FEEDBACK[[#This Row],[Timestamp]],"YYYY")</f>
        <v>2020</v>
      </c>
      <c r="F500" s="7">
        <v>19</v>
      </c>
      <c r="G500" s="1" t="s">
        <v>5</v>
      </c>
      <c r="H500" s="1" t="s">
        <v>11</v>
      </c>
      <c r="I500" s="1">
        <f>VLOOKUP(USER_FEEDBACK[[#This Row],[User_ID]],APP_ANALYTICS[],4,FALSE)</f>
        <v>7</v>
      </c>
      <c r="J500" s="12">
        <f>VLOOKUP(USER_FEEDBACK[[#This Row],[User_ID]],APP_ANALYTICS[],5,FALSE)</f>
        <v>0.75</v>
      </c>
      <c r="K500" s="1">
        <f>VLOOKUP(USER_FEEDBACK[[#This Row],[User_ID]],APP_ANALYTICS[],6,FALSE)</f>
        <v>0.9</v>
      </c>
      <c r="L500" s="1">
        <f>VLOOKUP(USER_FEEDBACK[[#This Row],[User_ID]],APP_ANALYTICS[],7,FALSE)</f>
        <v>0.48</v>
      </c>
      <c r="M500" s="1">
        <f>VLOOKUP(USER_FEEDBACK[[#This Row],[User_ID]],USER_BEHA[],4,FALSE)</f>
        <v>819</v>
      </c>
      <c r="N500" s="1">
        <f>VLOOKUP(USER_FEEDBACK[[#This Row],[User_ID]],USER_BEHA[],5,FALSE)</f>
        <v>4</v>
      </c>
      <c r="O500" s="1">
        <f>VLOOKUP(USER_FEEDBACK[[#This Row],[User_ID]],USER_BEHA[],6,FALSE)</f>
        <v>1</v>
      </c>
      <c r="P500" s="1">
        <f>VLOOKUP(USER_FEEDBACK[[#This Row],[User_ID]],USER_BEHA[],7,FALSE)</f>
        <v>43</v>
      </c>
    </row>
    <row r="501" spans="1:16" x14ac:dyDescent="0.2">
      <c r="A501" s="1">
        <v>500</v>
      </c>
      <c r="B501" s="1">
        <v>8960</v>
      </c>
      <c r="C501" s="2">
        <v>43932.819884259261</v>
      </c>
      <c r="D501" s="2" t="str">
        <f>TEXT(USER_FEEDBACK[[#This Row],[Timestamp]],"MMM")</f>
        <v>Apr</v>
      </c>
      <c r="E501" s="2" t="str">
        <f>TEXT(USER_FEEDBACK[[#This Row],[Timestamp]],"YYYY")</f>
        <v>2020</v>
      </c>
      <c r="F501" s="7">
        <v>19</v>
      </c>
      <c r="G501" s="1" t="s">
        <v>5</v>
      </c>
      <c r="H501" s="1" t="s">
        <v>17</v>
      </c>
      <c r="I501" s="1">
        <f>VLOOKUP(USER_FEEDBACK[[#This Row],[User_ID]],APP_ANALYTICS[],4,FALSE)</f>
        <v>3</v>
      </c>
      <c r="J501" s="12">
        <f>VLOOKUP(USER_FEEDBACK[[#This Row],[User_ID]],APP_ANALYTICS[],5,FALSE)</f>
        <v>0.47</v>
      </c>
      <c r="K501" s="1">
        <f>VLOOKUP(USER_FEEDBACK[[#This Row],[User_ID]],APP_ANALYTICS[],6,FALSE)</f>
        <v>0.89</v>
      </c>
      <c r="L501" s="1">
        <f>VLOOKUP(USER_FEEDBACK[[#This Row],[User_ID]],APP_ANALYTICS[],7,FALSE)</f>
        <v>0.34</v>
      </c>
      <c r="M501" s="1">
        <f>VLOOKUP(USER_FEEDBACK[[#This Row],[User_ID]],USER_BEHA[],4,FALSE)</f>
        <v>887</v>
      </c>
      <c r="N501" s="1">
        <f>VLOOKUP(USER_FEEDBACK[[#This Row],[User_ID]],USER_BEHA[],5,FALSE)</f>
        <v>7</v>
      </c>
      <c r="O501" s="1">
        <f>VLOOKUP(USER_FEEDBACK[[#This Row],[User_ID]],USER_BEHA[],6,FALSE)</f>
        <v>1</v>
      </c>
      <c r="P501" s="1">
        <f>VLOOKUP(USER_FEEDBACK[[#This Row],[User_ID]],USER_BEHA[],7,FALSE)</f>
        <v>80</v>
      </c>
    </row>
    <row r="502" spans="1:16" x14ac:dyDescent="0.2">
      <c r="A502" s="1">
        <v>501</v>
      </c>
      <c r="B502" s="1">
        <v>2056</v>
      </c>
      <c r="C502" s="2">
        <v>44452.216006944444</v>
      </c>
      <c r="D502" s="2" t="str">
        <f>TEXT(USER_FEEDBACK[[#This Row],[Timestamp]],"MMM")</f>
        <v>Sep</v>
      </c>
      <c r="E502" s="2" t="str">
        <f>TEXT(USER_FEEDBACK[[#This Row],[Timestamp]],"YYYY")</f>
        <v>2021</v>
      </c>
      <c r="F502" s="7">
        <v>5</v>
      </c>
      <c r="G502" s="1" t="s">
        <v>9</v>
      </c>
      <c r="H502" s="1" t="s">
        <v>15</v>
      </c>
      <c r="I502" s="1">
        <f>VLOOKUP(USER_FEEDBACK[[#This Row],[User_ID]],APP_ANALYTICS[],4,FALSE)</f>
        <v>7</v>
      </c>
      <c r="J502" s="12">
        <f>VLOOKUP(USER_FEEDBACK[[#This Row],[User_ID]],APP_ANALYTICS[],5,FALSE)</f>
        <v>0.2</v>
      </c>
      <c r="K502" s="1">
        <f>VLOOKUP(USER_FEEDBACK[[#This Row],[User_ID]],APP_ANALYTICS[],6,FALSE)</f>
        <v>0.37</v>
      </c>
      <c r="L502" s="1">
        <f>VLOOKUP(USER_FEEDBACK[[#This Row],[User_ID]],APP_ANALYTICS[],7,FALSE)</f>
        <v>0.54</v>
      </c>
      <c r="M502" s="1">
        <f>VLOOKUP(USER_FEEDBACK[[#This Row],[User_ID]],USER_BEHA[],4,FALSE)</f>
        <v>1702</v>
      </c>
      <c r="N502" s="1">
        <f>VLOOKUP(USER_FEEDBACK[[#This Row],[User_ID]],USER_BEHA[],5,FALSE)</f>
        <v>16</v>
      </c>
      <c r="O502" s="1">
        <f>VLOOKUP(USER_FEEDBACK[[#This Row],[User_ID]],USER_BEHA[],6,FALSE)</f>
        <v>3</v>
      </c>
      <c r="P502" s="1">
        <f>VLOOKUP(USER_FEEDBACK[[#This Row],[User_ID]],USER_BEHA[],7,FALSE)</f>
        <v>2</v>
      </c>
    </row>
    <row r="503" spans="1:16" x14ac:dyDescent="0.2">
      <c r="A503" s="1">
        <v>502</v>
      </c>
      <c r="B503" s="1">
        <v>6096</v>
      </c>
      <c r="C503" s="2">
        <v>44686.592557870368</v>
      </c>
      <c r="D503" s="2" t="str">
        <f>TEXT(USER_FEEDBACK[[#This Row],[Timestamp]],"MMM")</f>
        <v>May</v>
      </c>
      <c r="E503" s="2" t="str">
        <f>TEXT(USER_FEEDBACK[[#This Row],[Timestamp]],"YYYY")</f>
        <v>2022</v>
      </c>
      <c r="F503" s="7">
        <v>14</v>
      </c>
      <c r="G503" s="1" t="s">
        <v>9</v>
      </c>
      <c r="H503" s="1" t="s">
        <v>15</v>
      </c>
      <c r="I503" s="1">
        <f>VLOOKUP(USER_FEEDBACK[[#This Row],[User_ID]],APP_ANALYTICS[],4,FALSE)</f>
        <v>5</v>
      </c>
      <c r="J503" s="12">
        <f>VLOOKUP(USER_FEEDBACK[[#This Row],[User_ID]],APP_ANALYTICS[],5,FALSE)</f>
        <v>0.26</v>
      </c>
      <c r="K503" s="1">
        <f>VLOOKUP(USER_FEEDBACK[[#This Row],[User_ID]],APP_ANALYTICS[],6,FALSE)</f>
        <v>0.18</v>
      </c>
      <c r="L503" s="1">
        <f>VLOOKUP(USER_FEEDBACK[[#This Row],[User_ID]],APP_ANALYTICS[],7,FALSE)</f>
        <v>0.56999999999999995</v>
      </c>
      <c r="M503" s="1">
        <f>VLOOKUP(USER_FEEDBACK[[#This Row],[User_ID]],USER_BEHA[],4,FALSE)</f>
        <v>901</v>
      </c>
      <c r="N503" s="1">
        <f>VLOOKUP(USER_FEEDBACK[[#This Row],[User_ID]],USER_BEHA[],5,FALSE)</f>
        <v>20</v>
      </c>
      <c r="O503" s="1">
        <f>VLOOKUP(USER_FEEDBACK[[#This Row],[User_ID]],USER_BEHA[],6,FALSE)</f>
        <v>0</v>
      </c>
      <c r="P503" s="1">
        <f>VLOOKUP(USER_FEEDBACK[[#This Row],[User_ID]],USER_BEHA[],7,FALSE)</f>
        <v>51</v>
      </c>
    </row>
    <row r="504" spans="1:16" x14ac:dyDescent="0.2">
      <c r="A504" s="1">
        <v>503</v>
      </c>
      <c r="B504" s="1">
        <v>4343</v>
      </c>
      <c r="C504" s="2">
        <v>43839.044768518521</v>
      </c>
      <c r="D504" s="2" t="str">
        <f>TEXT(USER_FEEDBACK[[#This Row],[Timestamp]],"MMM")</f>
        <v>Jan</v>
      </c>
      <c r="E504" s="2" t="str">
        <f>TEXT(USER_FEEDBACK[[#This Row],[Timestamp]],"YYYY")</f>
        <v>2020</v>
      </c>
      <c r="F504" s="7">
        <v>1</v>
      </c>
      <c r="G504" s="1" t="s">
        <v>9</v>
      </c>
      <c r="H504" s="1" t="s">
        <v>11</v>
      </c>
      <c r="I504" s="1">
        <f>VLOOKUP(USER_FEEDBACK[[#This Row],[User_ID]],APP_ANALYTICS[],4,FALSE)</f>
        <v>3</v>
      </c>
      <c r="J504" s="12">
        <f>VLOOKUP(USER_FEEDBACK[[#This Row],[User_ID]],APP_ANALYTICS[],5,FALSE)</f>
        <v>0.17</v>
      </c>
      <c r="K504" s="1">
        <f>VLOOKUP(USER_FEEDBACK[[#This Row],[User_ID]],APP_ANALYTICS[],6,FALSE)</f>
        <v>0.33</v>
      </c>
      <c r="L504" s="1">
        <f>VLOOKUP(USER_FEEDBACK[[#This Row],[User_ID]],APP_ANALYTICS[],7,FALSE)</f>
        <v>0.05</v>
      </c>
      <c r="M504" s="1">
        <f>VLOOKUP(USER_FEEDBACK[[#This Row],[User_ID]],USER_BEHA[],4,FALSE)</f>
        <v>1127</v>
      </c>
      <c r="N504" s="1">
        <f>VLOOKUP(USER_FEEDBACK[[#This Row],[User_ID]],USER_BEHA[],5,FALSE)</f>
        <v>13</v>
      </c>
      <c r="O504" s="1">
        <f>VLOOKUP(USER_FEEDBACK[[#This Row],[User_ID]],USER_BEHA[],6,FALSE)</f>
        <v>3</v>
      </c>
      <c r="P504" s="1">
        <f>VLOOKUP(USER_FEEDBACK[[#This Row],[User_ID]],USER_BEHA[],7,FALSE)</f>
        <v>99</v>
      </c>
    </row>
    <row r="505" spans="1:16" x14ac:dyDescent="0.2">
      <c r="A505" s="1">
        <v>504</v>
      </c>
      <c r="B505" s="1">
        <v>9048</v>
      </c>
      <c r="C505" s="2">
        <v>44226.153055555558</v>
      </c>
      <c r="D505" s="2" t="str">
        <f>TEXT(USER_FEEDBACK[[#This Row],[Timestamp]],"MMM")</f>
        <v>Jan</v>
      </c>
      <c r="E505" s="2" t="str">
        <f>TEXT(USER_FEEDBACK[[#This Row],[Timestamp]],"YYYY")</f>
        <v>2021</v>
      </c>
      <c r="F505" s="7">
        <v>3</v>
      </c>
      <c r="G505" s="1" t="s">
        <v>5</v>
      </c>
      <c r="H505" s="1" t="s">
        <v>12</v>
      </c>
      <c r="I505" s="1">
        <f>VLOOKUP(USER_FEEDBACK[[#This Row],[User_ID]],APP_ANALYTICS[],4,FALSE)</f>
        <v>4</v>
      </c>
      <c r="J505" s="12">
        <f>VLOOKUP(USER_FEEDBACK[[#This Row],[User_ID]],APP_ANALYTICS[],5,FALSE)</f>
        <v>0.28999999999999998</v>
      </c>
      <c r="K505" s="1">
        <f>VLOOKUP(USER_FEEDBACK[[#This Row],[User_ID]],APP_ANALYTICS[],6,FALSE)</f>
        <v>0.51</v>
      </c>
      <c r="L505" s="1">
        <f>VLOOKUP(USER_FEEDBACK[[#This Row],[User_ID]],APP_ANALYTICS[],7,FALSE)</f>
        <v>0.25</v>
      </c>
      <c r="M505" s="1">
        <f>VLOOKUP(USER_FEEDBACK[[#This Row],[User_ID]],USER_BEHA[],4,FALSE)</f>
        <v>1140</v>
      </c>
      <c r="N505" s="1">
        <f>VLOOKUP(USER_FEEDBACK[[#This Row],[User_ID]],USER_BEHA[],5,FALSE)</f>
        <v>16</v>
      </c>
      <c r="O505" s="1">
        <f>VLOOKUP(USER_FEEDBACK[[#This Row],[User_ID]],USER_BEHA[],6,FALSE)</f>
        <v>4</v>
      </c>
      <c r="P505" s="1">
        <f>VLOOKUP(USER_FEEDBACK[[#This Row],[User_ID]],USER_BEHA[],7,FALSE)</f>
        <v>7</v>
      </c>
    </row>
    <row r="506" spans="1:16" x14ac:dyDescent="0.2">
      <c r="A506" s="1">
        <v>505</v>
      </c>
      <c r="B506" s="1">
        <v>4957</v>
      </c>
      <c r="C506" s="2">
        <v>44006.556689814817</v>
      </c>
      <c r="D506" s="2" t="str">
        <f>TEXT(USER_FEEDBACK[[#This Row],[Timestamp]],"MMM")</f>
        <v>Jun</v>
      </c>
      <c r="E506" s="2" t="str">
        <f>TEXT(USER_FEEDBACK[[#This Row],[Timestamp]],"YYYY")</f>
        <v>2020</v>
      </c>
      <c r="F506" s="7">
        <v>13</v>
      </c>
      <c r="G506" s="1" t="s">
        <v>5</v>
      </c>
      <c r="H506" s="1" t="s">
        <v>16</v>
      </c>
      <c r="I506" s="1">
        <f>VLOOKUP(USER_FEEDBACK[[#This Row],[User_ID]],APP_ANALYTICS[],4,FALSE)</f>
        <v>1</v>
      </c>
      <c r="J506" s="12">
        <f>VLOOKUP(USER_FEEDBACK[[#This Row],[User_ID]],APP_ANALYTICS[],5,FALSE)</f>
        <v>0.45</v>
      </c>
      <c r="K506" s="1">
        <f>VLOOKUP(USER_FEEDBACK[[#This Row],[User_ID]],APP_ANALYTICS[],6,FALSE)</f>
        <v>0.66</v>
      </c>
      <c r="L506" s="1">
        <f>VLOOKUP(USER_FEEDBACK[[#This Row],[User_ID]],APP_ANALYTICS[],7,FALSE)</f>
        <v>0.19</v>
      </c>
      <c r="M506" s="1">
        <f>VLOOKUP(USER_FEEDBACK[[#This Row],[User_ID]],USER_BEHA[],4,FALSE)</f>
        <v>845</v>
      </c>
      <c r="N506" s="1">
        <f>VLOOKUP(USER_FEEDBACK[[#This Row],[User_ID]],USER_BEHA[],5,FALSE)</f>
        <v>1</v>
      </c>
      <c r="O506" s="1">
        <f>VLOOKUP(USER_FEEDBACK[[#This Row],[User_ID]],USER_BEHA[],6,FALSE)</f>
        <v>2</v>
      </c>
      <c r="P506" s="1">
        <f>VLOOKUP(USER_FEEDBACK[[#This Row],[User_ID]],USER_BEHA[],7,FALSE)</f>
        <v>18</v>
      </c>
    </row>
    <row r="507" spans="1:16" x14ac:dyDescent="0.2">
      <c r="A507" s="1">
        <v>506</v>
      </c>
      <c r="B507" s="1">
        <v>3628</v>
      </c>
      <c r="C507" s="2">
        <v>44093.52684027778</v>
      </c>
      <c r="D507" s="2" t="str">
        <f>TEXT(USER_FEEDBACK[[#This Row],[Timestamp]],"MMM")</f>
        <v>Sep</v>
      </c>
      <c r="E507" s="2" t="str">
        <f>TEXT(USER_FEEDBACK[[#This Row],[Timestamp]],"YYYY")</f>
        <v>2020</v>
      </c>
      <c r="F507" s="7">
        <v>12</v>
      </c>
      <c r="G507" s="1" t="s">
        <v>7</v>
      </c>
      <c r="H507" s="1" t="s">
        <v>10</v>
      </c>
      <c r="I507" s="1">
        <f>VLOOKUP(USER_FEEDBACK[[#This Row],[User_ID]],APP_ANALYTICS[],4,FALSE)</f>
        <v>10</v>
      </c>
      <c r="J507" s="12">
        <f>VLOOKUP(USER_FEEDBACK[[#This Row],[User_ID]],APP_ANALYTICS[],5,FALSE)</f>
        <v>0.76</v>
      </c>
      <c r="K507" s="1">
        <f>VLOOKUP(USER_FEEDBACK[[#This Row],[User_ID]],APP_ANALYTICS[],6,FALSE)</f>
        <v>0.66</v>
      </c>
      <c r="L507" s="1">
        <f>VLOOKUP(USER_FEEDBACK[[#This Row],[User_ID]],APP_ANALYTICS[],7,FALSE)</f>
        <v>0.76</v>
      </c>
      <c r="M507" s="1">
        <f>VLOOKUP(USER_FEEDBACK[[#This Row],[User_ID]],USER_BEHA[],4,FALSE)</f>
        <v>1359</v>
      </c>
      <c r="N507" s="1">
        <f>VLOOKUP(USER_FEEDBACK[[#This Row],[User_ID]],USER_BEHA[],5,FALSE)</f>
        <v>7</v>
      </c>
      <c r="O507" s="1">
        <f>VLOOKUP(USER_FEEDBACK[[#This Row],[User_ID]],USER_BEHA[],6,FALSE)</f>
        <v>4</v>
      </c>
      <c r="P507" s="1">
        <f>VLOOKUP(USER_FEEDBACK[[#This Row],[User_ID]],USER_BEHA[],7,FALSE)</f>
        <v>56</v>
      </c>
    </row>
    <row r="508" spans="1:16" x14ac:dyDescent="0.2">
      <c r="A508" s="1">
        <v>507</v>
      </c>
      <c r="B508" s="1">
        <v>7310</v>
      </c>
      <c r="C508" s="2">
        <v>44040.716354166667</v>
      </c>
      <c r="D508" s="2" t="str">
        <f>TEXT(USER_FEEDBACK[[#This Row],[Timestamp]],"MMM")</f>
        <v>Jul</v>
      </c>
      <c r="E508" s="2" t="str">
        <f>TEXT(USER_FEEDBACK[[#This Row],[Timestamp]],"YYYY")</f>
        <v>2020</v>
      </c>
      <c r="F508" s="7">
        <v>17</v>
      </c>
      <c r="G508" s="1" t="s">
        <v>9</v>
      </c>
      <c r="H508" s="1" t="s">
        <v>11</v>
      </c>
      <c r="I508" s="1">
        <f>VLOOKUP(USER_FEEDBACK[[#This Row],[User_ID]],APP_ANALYTICS[],4,FALSE)</f>
        <v>3</v>
      </c>
      <c r="J508" s="12">
        <f>VLOOKUP(USER_FEEDBACK[[#This Row],[User_ID]],APP_ANALYTICS[],5,FALSE)</f>
        <v>0.21</v>
      </c>
      <c r="K508" s="1">
        <f>VLOOKUP(USER_FEEDBACK[[#This Row],[User_ID]],APP_ANALYTICS[],6,FALSE)</f>
        <v>0.4</v>
      </c>
      <c r="L508" s="1">
        <f>VLOOKUP(USER_FEEDBACK[[#This Row],[User_ID]],APP_ANALYTICS[],7,FALSE)</f>
        <v>0.5</v>
      </c>
      <c r="M508" s="1">
        <f>VLOOKUP(USER_FEEDBACK[[#This Row],[User_ID]],USER_BEHA[],4,FALSE)</f>
        <v>388</v>
      </c>
      <c r="N508" s="1">
        <f>VLOOKUP(USER_FEEDBACK[[#This Row],[User_ID]],USER_BEHA[],5,FALSE)</f>
        <v>15</v>
      </c>
      <c r="O508" s="1">
        <f>VLOOKUP(USER_FEEDBACK[[#This Row],[User_ID]],USER_BEHA[],6,FALSE)</f>
        <v>5</v>
      </c>
      <c r="P508" s="1">
        <f>VLOOKUP(USER_FEEDBACK[[#This Row],[User_ID]],USER_BEHA[],7,FALSE)</f>
        <v>86</v>
      </c>
    </row>
    <row r="509" spans="1:16" x14ac:dyDescent="0.2">
      <c r="A509" s="1">
        <v>508</v>
      </c>
      <c r="B509" s="1">
        <v>9435</v>
      </c>
      <c r="C509" s="2">
        <v>44897.097685185188</v>
      </c>
      <c r="D509" s="2" t="str">
        <f>TEXT(USER_FEEDBACK[[#This Row],[Timestamp]],"MMM")</f>
        <v>Dec</v>
      </c>
      <c r="E509" s="2" t="str">
        <f>TEXT(USER_FEEDBACK[[#This Row],[Timestamp]],"YYYY")</f>
        <v>2022</v>
      </c>
      <c r="F509" s="7">
        <v>2</v>
      </c>
      <c r="G509" s="1" t="s">
        <v>5</v>
      </c>
      <c r="H509" s="1" t="s">
        <v>14</v>
      </c>
      <c r="I509" s="1">
        <f>VLOOKUP(USER_FEEDBACK[[#This Row],[User_ID]],APP_ANALYTICS[],4,FALSE)</f>
        <v>2</v>
      </c>
      <c r="J509" s="12">
        <f>VLOOKUP(USER_FEEDBACK[[#This Row],[User_ID]],APP_ANALYTICS[],5,FALSE)</f>
        <v>0.84</v>
      </c>
      <c r="K509" s="1">
        <f>VLOOKUP(USER_FEEDBACK[[#This Row],[User_ID]],APP_ANALYTICS[],6,FALSE)</f>
        <v>0.22</v>
      </c>
      <c r="L509" s="1">
        <f>VLOOKUP(USER_FEEDBACK[[#This Row],[User_ID]],APP_ANALYTICS[],7,FALSE)</f>
        <v>0.51</v>
      </c>
      <c r="M509" s="1">
        <f>VLOOKUP(USER_FEEDBACK[[#This Row],[User_ID]],USER_BEHA[],4,FALSE)</f>
        <v>1029</v>
      </c>
      <c r="N509" s="1">
        <f>VLOOKUP(USER_FEEDBACK[[#This Row],[User_ID]],USER_BEHA[],5,FALSE)</f>
        <v>13</v>
      </c>
      <c r="O509" s="1">
        <f>VLOOKUP(USER_FEEDBACK[[#This Row],[User_ID]],USER_BEHA[],6,FALSE)</f>
        <v>4</v>
      </c>
      <c r="P509" s="1">
        <f>VLOOKUP(USER_FEEDBACK[[#This Row],[User_ID]],USER_BEHA[],7,FALSE)</f>
        <v>3</v>
      </c>
    </row>
    <row r="510" spans="1:16" x14ac:dyDescent="0.2">
      <c r="A510" s="1">
        <v>509</v>
      </c>
      <c r="B510" s="1">
        <v>8082</v>
      </c>
      <c r="C510" s="2">
        <v>44771.080937500003</v>
      </c>
      <c r="D510" s="2" t="str">
        <f>TEXT(USER_FEEDBACK[[#This Row],[Timestamp]],"MMM")</f>
        <v>Jul</v>
      </c>
      <c r="E510" s="2" t="str">
        <f>TEXT(USER_FEEDBACK[[#This Row],[Timestamp]],"YYYY")</f>
        <v>2022</v>
      </c>
      <c r="F510" s="7">
        <v>1</v>
      </c>
      <c r="G510" s="1" t="s">
        <v>7</v>
      </c>
      <c r="H510" s="1" t="s">
        <v>6</v>
      </c>
      <c r="I510" s="1">
        <f>VLOOKUP(USER_FEEDBACK[[#This Row],[User_ID]],APP_ANALYTICS[],4,FALSE)</f>
        <v>2</v>
      </c>
      <c r="J510" s="12">
        <f>VLOOKUP(USER_FEEDBACK[[#This Row],[User_ID]],APP_ANALYTICS[],5,FALSE)</f>
        <v>0.42</v>
      </c>
      <c r="K510" s="1">
        <f>VLOOKUP(USER_FEEDBACK[[#This Row],[User_ID]],APP_ANALYTICS[],6,FALSE)</f>
        <v>0.35</v>
      </c>
      <c r="L510" s="1">
        <f>VLOOKUP(USER_FEEDBACK[[#This Row],[User_ID]],APP_ANALYTICS[],7,FALSE)</f>
        <v>0.62</v>
      </c>
      <c r="M510" s="1">
        <f>VLOOKUP(USER_FEEDBACK[[#This Row],[User_ID]],USER_BEHA[],4,FALSE)</f>
        <v>420</v>
      </c>
      <c r="N510" s="1">
        <f>VLOOKUP(USER_FEEDBACK[[#This Row],[User_ID]],USER_BEHA[],5,FALSE)</f>
        <v>3</v>
      </c>
      <c r="O510" s="1">
        <f>VLOOKUP(USER_FEEDBACK[[#This Row],[User_ID]],USER_BEHA[],6,FALSE)</f>
        <v>4</v>
      </c>
      <c r="P510" s="1">
        <f>VLOOKUP(USER_FEEDBACK[[#This Row],[User_ID]],USER_BEHA[],7,FALSE)</f>
        <v>17</v>
      </c>
    </row>
    <row r="511" spans="1:16" x14ac:dyDescent="0.2">
      <c r="A511" s="1">
        <v>510</v>
      </c>
      <c r="B511" s="1">
        <v>1773</v>
      </c>
      <c r="C511" s="2">
        <v>45011.895636574074</v>
      </c>
      <c r="D511" s="2" t="str">
        <f>TEXT(USER_FEEDBACK[[#This Row],[Timestamp]],"MMM")</f>
        <v>Mar</v>
      </c>
      <c r="E511" s="2" t="str">
        <f>TEXT(USER_FEEDBACK[[#This Row],[Timestamp]],"YYYY")</f>
        <v>2023</v>
      </c>
      <c r="F511" s="7">
        <v>21</v>
      </c>
      <c r="G511" s="1" t="s">
        <v>5</v>
      </c>
      <c r="H511" s="1" t="s">
        <v>13</v>
      </c>
      <c r="I511" s="1">
        <f>VLOOKUP(USER_FEEDBACK[[#This Row],[User_ID]],APP_ANALYTICS[],4,FALSE)</f>
        <v>8</v>
      </c>
      <c r="J511" s="12">
        <f>VLOOKUP(USER_FEEDBACK[[#This Row],[User_ID]],APP_ANALYTICS[],5,FALSE)</f>
        <v>0.13</v>
      </c>
      <c r="K511" s="1">
        <f>VLOOKUP(USER_FEEDBACK[[#This Row],[User_ID]],APP_ANALYTICS[],6,FALSE)</f>
        <v>0.11</v>
      </c>
      <c r="L511" s="1">
        <f>VLOOKUP(USER_FEEDBACK[[#This Row],[User_ID]],APP_ANALYTICS[],7,FALSE)</f>
        <v>0.1</v>
      </c>
      <c r="M511" s="1">
        <f>VLOOKUP(USER_FEEDBACK[[#This Row],[User_ID]],USER_BEHA[],4,FALSE)</f>
        <v>431</v>
      </c>
      <c r="N511" s="1">
        <f>VLOOKUP(USER_FEEDBACK[[#This Row],[User_ID]],USER_BEHA[],5,FALSE)</f>
        <v>16</v>
      </c>
      <c r="O511" s="1">
        <f>VLOOKUP(USER_FEEDBACK[[#This Row],[User_ID]],USER_BEHA[],6,FALSE)</f>
        <v>3</v>
      </c>
      <c r="P511" s="1">
        <f>VLOOKUP(USER_FEEDBACK[[#This Row],[User_ID]],USER_BEHA[],7,FALSE)</f>
        <v>27</v>
      </c>
    </row>
    <row r="512" spans="1:16" x14ac:dyDescent="0.2">
      <c r="A512" s="1">
        <v>511</v>
      </c>
      <c r="B512" s="1">
        <v>8293</v>
      </c>
      <c r="C512" s="2">
        <v>44637.636631944442</v>
      </c>
      <c r="D512" s="2" t="str">
        <f>TEXT(USER_FEEDBACK[[#This Row],[Timestamp]],"MMM")</f>
        <v>Mar</v>
      </c>
      <c r="E512" s="2" t="str">
        <f>TEXT(USER_FEEDBACK[[#This Row],[Timestamp]],"YYYY")</f>
        <v>2022</v>
      </c>
      <c r="F512" s="7">
        <v>15</v>
      </c>
      <c r="G512" s="1" t="s">
        <v>5</v>
      </c>
      <c r="H512" s="1" t="s">
        <v>15</v>
      </c>
      <c r="I512" s="1">
        <f>VLOOKUP(USER_FEEDBACK[[#This Row],[User_ID]],APP_ANALYTICS[],4,FALSE)</f>
        <v>1</v>
      </c>
      <c r="J512" s="12">
        <f>VLOOKUP(USER_FEEDBACK[[#This Row],[User_ID]],APP_ANALYTICS[],5,FALSE)</f>
        <v>0.12</v>
      </c>
      <c r="K512" s="1">
        <f>VLOOKUP(USER_FEEDBACK[[#This Row],[User_ID]],APP_ANALYTICS[],6,FALSE)</f>
        <v>0.08</v>
      </c>
      <c r="L512" s="1">
        <f>VLOOKUP(USER_FEEDBACK[[#This Row],[User_ID]],APP_ANALYTICS[],7,FALSE)</f>
        <v>0.23</v>
      </c>
      <c r="M512" s="1">
        <f>VLOOKUP(USER_FEEDBACK[[#This Row],[User_ID]],USER_BEHA[],4,FALSE)</f>
        <v>1292</v>
      </c>
      <c r="N512" s="1">
        <f>VLOOKUP(USER_FEEDBACK[[#This Row],[User_ID]],USER_BEHA[],5,FALSE)</f>
        <v>11</v>
      </c>
      <c r="O512" s="1">
        <f>VLOOKUP(USER_FEEDBACK[[#This Row],[User_ID]],USER_BEHA[],6,FALSE)</f>
        <v>4</v>
      </c>
      <c r="P512" s="1">
        <f>VLOOKUP(USER_FEEDBACK[[#This Row],[User_ID]],USER_BEHA[],7,FALSE)</f>
        <v>61</v>
      </c>
    </row>
    <row r="513" spans="1:16" x14ac:dyDescent="0.2">
      <c r="A513" s="1">
        <v>512</v>
      </c>
      <c r="B513" s="1">
        <v>5696</v>
      </c>
      <c r="C513" s="2">
        <v>44072.950694444444</v>
      </c>
      <c r="D513" s="2" t="str">
        <f>TEXT(USER_FEEDBACK[[#This Row],[Timestamp]],"MMM")</f>
        <v>Aug</v>
      </c>
      <c r="E513" s="2" t="str">
        <f>TEXT(USER_FEEDBACK[[#This Row],[Timestamp]],"YYYY")</f>
        <v>2020</v>
      </c>
      <c r="F513" s="7">
        <v>22</v>
      </c>
      <c r="G513" s="1" t="s">
        <v>7</v>
      </c>
      <c r="H513" s="1" t="s">
        <v>14</v>
      </c>
      <c r="I513" s="1">
        <f>VLOOKUP(USER_FEEDBACK[[#This Row],[User_ID]],APP_ANALYTICS[],4,FALSE)</f>
        <v>4</v>
      </c>
      <c r="J513" s="12">
        <f>VLOOKUP(USER_FEEDBACK[[#This Row],[User_ID]],APP_ANALYTICS[],5,FALSE)</f>
        <v>0.42</v>
      </c>
      <c r="K513" s="1">
        <f>VLOOKUP(USER_FEEDBACK[[#This Row],[User_ID]],APP_ANALYTICS[],6,FALSE)</f>
        <v>0.8</v>
      </c>
      <c r="L513" s="1">
        <f>VLOOKUP(USER_FEEDBACK[[#This Row],[User_ID]],APP_ANALYTICS[],7,FALSE)</f>
        <v>0.44</v>
      </c>
      <c r="M513" s="1">
        <f>VLOOKUP(USER_FEEDBACK[[#This Row],[User_ID]],USER_BEHA[],4,FALSE)</f>
        <v>232</v>
      </c>
      <c r="N513" s="1">
        <f>VLOOKUP(USER_FEEDBACK[[#This Row],[User_ID]],USER_BEHA[],5,FALSE)</f>
        <v>9</v>
      </c>
      <c r="O513" s="1">
        <f>VLOOKUP(USER_FEEDBACK[[#This Row],[User_ID]],USER_BEHA[],6,FALSE)</f>
        <v>0</v>
      </c>
      <c r="P513" s="1">
        <f>VLOOKUP(USER_FEEDBACK[[#This Row],[User_ID]],USER_BEHA[],7,FALSE)</f>
        <v>23</v>
      </c>
    </row>
    <row r="514" spans="1:16" x14ac:dyDescent="0.2">
      <c r="A514" s="1">
        <v>513</v>
      </c>
      <c r="B514" s="1">
        <v>2351</v>
      </c>
      <c r="C514" s="2">
        <v>44597.197465277779</v>
      </c>
      <c r="D514" s="2" t="str">
        <f>TEXT(USER_FEEDBACK[[#This Row],[Timestamp]],"MMM")</f>
        <v>Feb</v>
      </c>
      <c r="E514" s="2" t="str">
        <f>TEXT(USER_FEEDBACK[[#This Row],[Timestamp]],"YYYY")</f>
        <v>2022</v>
      </c>
      <c r="F514" s="7">
        <v>4</v>
      </c>
      <c r="G514" s="1" t="s">
        <v>7</v>
      </c>
      <c r="H514" s="1" t="s">
        <v>14</v>
      </c>
      <c r="I514" s="1">
        <f>VLOOKUP(USER_FEEDBACK[[#This Row],[User_ID]],APP_ANALYTICS[],4,FALSE)</f>
        <v>7</v>
      </c>
      <c r="J514" s="12">
        <f>VLOOKUP(USER_FEEDBACK[[#This Row],[User_ID]],APP_ANALYTICS[],5,FALSE)</f>
        <v>0.99</v>
      </c>
      <c r="K514" s="1">
        <f>VLOOKUP(USER_FEEDBACK[[#This Row],[User_ID]],APP_ANALYTICS[],6,FALSE)</f>
        <v>0.41</v>
      </c>
      <c r="L514" s="1">
        <f>VLOOKUP(USER_FEEDBACK[[#This Row],[User_ID]],APP_ANALYTICS[],7,FALSE)</f>
        <v>0.65</v>
      </c>
      <c r="M514" s="1">
        <f>VLOOKUP(USER_FEEDBACK[[#This Row],[User_ID]],USER_BEHA[],4,FALSE)</f>
        <v>976</v>
      </c>
      <c r="N514" s="1">
        <f>VLOOKUP(USER_FEEDBACK[[#This Row],[User_ID]],USER_BEHA[],5,FALSE)</f>
        <v>10</v>
      </c>
      <c r="O514" s="1">
        <f>VLOOKUP(USER_FEEDBACK[[#This Row],[User_ID]],USER_BEHA[],6,FALSE)</f>
        <v>3</v>
      </c>
      <c r="P514" s="1">
        <f>VLOOKUP(USER_FEEDBACK[[#This Row],[User_ID]],USER_BEHA[],7,FALSE)</f>
        <v>27</v>
      </c>
    </row>
    <row r="515" spans="1:16" x14ac:dyDescent="0.2">
      <c r="A515" s="1">
        <v>514</v>
      </c>
      <c r="B515" s="1">
        <v>8522</v>
      </c>
      <c r="C515" s="2">
        <v>45054.452256944445</v>
      </c>
      <c r="D515" s="2" t="str">
        <f>TEXT(USER_FEEDBACK[[#This Row],[Timestamp]],"MMM")</f>
        <v>May</v>
      </c>
      <c r="E515" s="2" t="str">
        <f>TEXT(USER_FEEDBACK[[#This Row],[Timestamp]],"YYYY")</f>
        <v>2023</v>
      </c>
      <c r="F515" s="7">
        <v>10</v>
      </c>
      <c r="G515" s="1" t="s">
        <v>5</v>
      </c>
      <c r="H515" s="1" t="s">
        <v>16</v>
      </c>
      <c r="I515" s="1">
        <f>VLOOKUP(USER_FEEDBACK[[#This Row],[User_ID]],APP_ANALYTICS[],4,FALSE)</f>
        <v>4</v>
      </c>
      <c r="J515" s="12">
        <f>VLOOKUP(USER_FEEDBACK[[#This Row],[User_ID]],APP_ANALYTICS[],5,FALSE)</f>
        <v>0.93</v>
      </c>
      <c r="K515" s="1">
        <f>VLOOKUP(USER_FEEDBACK[[#This Row],[User_ID]],APP_ANALYTICS[],6,FALSE)</f>
        <v>0.22</v>
      </c>
      <c r="L515" s="1">
        <f>VLOOKUP(USER_FEEDBACK[[#This Row],[User_ID]],APP_ANALYTICS[],7,FALSE)</f>
        <v>0.95</v>
      </c>
      <c r="M515" s="1">
        <f>VLOOKUP(USER_FEEDBACK[[#This Row],[User_ID]],USER_BEHA[],4,FALSE)</f>
        <v>432</v>
      </c>
      <c r="N515" s="1">
        <f>VLOOKUP(USER_FEEDBACK[[#This Row],[User_ID]],USER_BEHA[],5,FALSE)</f>
        <v>19</v>
      </c>
      <c r="O515" s="1">
        <f>VLOOKUP(USER_FEEDBACK[[#This Row],[User_ID]],USER_BEHA[],6,FALSE)</f>
        <v>3</v>
      </c>
      <c r="P515" s="1">
        <f>VLOOKUP(USER_FEEDBACK[[#This Row],[User_ID]],USER_BEHA[],7,FALSE)</f>
        <v>29</v>
      </c>
    </row>
    <row r="516" spans="1:16" x14ac:dyDescent="0.2">
      <c r="A516" s="1">
        <v>515</v>
      </c>
      <c r="B516" s="1">
        <v>8473</v>
      </c>
      <c r="C516" s="2">
        <v>44411.385196759256</v>
      </c>
      <c r="D516" s="2" t="str">
        <f>TEXT(USER_FEEDBACK[[#This Row],[Timestamp]],"MMM")</f>
        <v>Aug</v>
      </c>
      <c r="E516" s="2" t="str">
        <f>TEXT(USER_FEEDBACK[[#This Row],[Timestamp]],"YYYY")</f>
        <v>2021</v>
      </c>
      <c r="F516" s="7">
        <v>9</v>
      </c>
      <c r="G516" s="1" t="s">
        <v>9</v>
      </c>
      <c r="H516" s="1" t="s">
        <v>17</v>
      </c>
      <c r="I516" s="1">
        <f>VLOOKUP(USER_FEEDBACK[[#This Row],[User_ID]],APP_ANALYTICS[],4,FALSE)</f>
        <v>1</v>
      </c>
      <c r="J516" s="12">
        <f>VLOOKUP(USER_FEEDBACK[[#This Row],[User_ID]],APP_ANALYTICS[],5,FALSE)</f>
        <v>0.13</v>
      </c>
      <c r="K516" s="1">
        <f>VLOOKUP(USER_FEEDBACK[[#This Row],[User_ID]],APP_ANALYTICS[],6,FALSE)</f>
        <v>0.11</v>
      </c>
      <c r="L516" s="1">
        <f>VLOOKUP(USER_FEEDBACK[[#This Row],[User_ID]],APP_ANALYTICS[],7,FALSE)</f>
        <v>0.88</v>
      </c>
      <c r="M516" s="1">
        <f>VLOOKUP(USER_FEEDBACK[[#This Row],[User_ID]],USER_BEHA[],4,FALSE)</f>
        <v>1062</v>
      </c>
      <c r="N516" s="1">
        <f>VLOOKUP(USER_FEEDBACK[[#This Row],[User_ID]],USER_BEHA[],5,FALSE)</f>
        <v>2</v>
      </c>
      <c r="O516" s="1">
        <f>VLOOKUP(USER_FEEDBACK[[#This Row],[User_ID]],USER_BEHA[],6,FALSE)</f>
        <v>3</v>
      </c>
      <c r="P516" s="1">
        <f>VLOOKUP(USER_FEEDBACK[[#This Row],[User_ID]],USER_BEHA[],7,FALSE)</f>
        <v>19</v>
      </c>
    </row>
    <row r="517" spans="1:16" x14ac:dyDescent="0.2">
      <c r="A517" s="1">
        <v>516</v>
      </c>
      <c r="B517" s="1">
        <v>1533</v>
      </c>
      <c r="C517" s="2">
        <v>44722.466608796298</v>
      </c>
      <c r="D517" s="2" t="str">
        <f>TEXT(USER_FEEDBACK[[#This Row],[Timestamp]],"MMM")</f>
        <v>Jun</v>
      </c>
      <c r="E517" s="2" t="str">
        <f>TEXT(USER_FEEDBACK[[#This Row],[Timestamp]],"YYYY")</f>
        <v>2022</v>
      </c>
      <c r="F517" s="7">
        <v>11</v>
      </c>
      <c r="G517" s="1" t="s">
        <v>9</v>
      </c>
      <c r="H517" s="1" t="s">
        <v>15</v>
      </c>
      <c r="I517" s="1">
        <f>VLOOKUP(USER_FEEDBACK[[#This Row],[User_ID]],APP_ANALYTICS[],4,FALSE)</f>
        <v>8</v>
      </c>
      <c r="J517" s="12">
        <f>VLOOKUP(USER_FEEDBACK[[#This Row],[User_ID]],APP_ANALYTICS[],5,FALSE)</f>
        <v>0.19</v>
      </c>
      <c r="K517" s="1">
        <f>VLOOKUP(USER_FEEDBACK[[#This Row],[User_ID]],APP_ANALYTICS[],6,FALSE)</f>
        <v>0.52</v>
      </c>
      <c r="L517" s="1">
        <f>VLOOKUP(USER_FEEDBACK[[#This Row],[User_ID]],APP_ANALYTICS[],7,FALSE)</f>
        <v>0.81</v>
      </c>
      <c r="M517" s="1">
        <f>VLOOKUP(USER_FEEDBACK[[#This Row],[User_ID]],USER_BEHA[],4,FALSE)</f>
        <v>1663</v>
      </c>
      <c r="N517" s="1">
        <f>VLOOKUP(USER_FEEDBACK[[#This Row],[User_ID]],USER_BEHA[],5,FALSE)</f>
        <v>17</v>
      </c>
      <c r="O517" s="1">
        <f>VLOOKUP(USER_FEEDBACK[[#This Row],[User_ID]],USER_BEHA[],6,FALSE)</f>
        <v>4</v>
      </c>
      <c r="P517" s="1">
        <f>VLOOKUP(USER_FEEDBACK[[#This Row],[User_ID]],USER_BEHA[],7,FALSE)</f>
        <v>38</v>
      </c>
    </row>
    <row r="518" spans="1:16" x14ac:dyDescent="0.2">
      <c r="A518" s="1">
        <v>517</v>
      </c>
      <c r="B518" s="1">
        <v>9225</v>
      </c>
      <c r="C518" s="2">
        <v>45089.154976851853</v>
      </c>
      <c r="D518" s="2" t="str">
        <f>TEXT(USER_FEEDBACK[[#This Row],[Timestamp]],"MMM")</f>
        <v>Jun</v>
      </c>
      <c r="E518" s="2" t="str">
        <f>TEXT(USER_FEEDBACK[[#This Row],[Timestamp]],"YYYY")</f>
        <v>2023</v>
      </c>
      <c r="F518" s="7">
        <v>3</v>
      </c>
      <c r="G518" s="1" t="s">
        <v>5</v>
      </c>
      <c r="H518" s="1" t="s">
        <v>8</v>
      </c>
      <c r="I518" s="1">
        <f>VLOOKUP(USER_FEEDBACK[[#This Row],[User_ID]],APP_ANALYTICS[],4,FALSE)</f>
        <v>2</v>
      </c>
      <c r="J518" s="12">
        <f>VLOOKUP(USER_FEEDBACK[[#This Row],[User_ID]],APP_ANALYTICS[],5,FALSE)</f>
        <v>0.52</v>
      </c>
      <c r="K518" s="1">
        <f>VLOOKUP(USER_FEEDBACK[[#This Row],[User_ID]],APP_ANALYTICS[],6,FALSE)</f>
        <v>0.76</v>
      </c>
      <c r="L518" s="1">
        <f>VLOOKUP(USER_FEEDBACK[[#This Row],[User_ID]],APP_ANALYTICS[],7,FALSE)</f>
        <v>0.77</v>
      </c>
      <c r="M518" s="1">
        <f>VLOOKUP(USER_FEEDBACK[[#This Row],[User_ID]],USER_BEHA[],4,FALSE)</f>
        <v>339</v>
      </c>
      <c r="N518" s="1">
        <f>VLOOKUP(USER_FEEDBACK[[#This Row],[User_ID]],USER_BEHA[],5,FALSE)</f>
        <v>5</v>
      </c>
      <c r="O518" s="1">
        <f>VLOOKUP(USER_FEEDBACK[[#This Row],[User_ID]],USER_BEHA[],6,FALSE)</f>
        <v>3</v>
      </c>
      <c r="P518" s="1">
        <f>VLOOKUP(USER_FEEDBACK[[#This Row],[User_ID]],USER_BEHA[],7,FALSE)</f>
        <v>94</v>
      </c>
    </row>
    <row r="519" spans="1:16" x14ac:dyDescent="0.2">
      <c r="A519" s="1">
        <v>518</v>
      </c>
      <c r="B519" s="1">
        <v>7403</v>
      </c>
      <c r="C519" s="2">
        <v>44830.144849537035</v>
      </c>
      <c r="D519" s="2" t="str">
        <f>TEXT(USER_FEEDBACK[[#This Row],[Timestamp]],"MMM")</f>
        <v>Sep</v>
      </c>
      <c r="E519" s="2" t="str">
        <f>TEXT(USER_FEEDBACK[[#This Row],[Timestamp]],"YYYY")</f>
        <v>2022</v>
      </c>
      <c r="F519" s="7">
        <v>3</v>
      </c>
      <c r="G519" s="1" t="s">
        <v>5</v>
      </c>
      <c r="H519" s="1" t="s">
        <v>14</v>
      </c>
      <c r="I519" s="1">
        <f>VLOOKUP(USER_FEEDBACK[[#This Row],[User_ID]],APP_ANALYTICS[],4,FALSE)</f>
        <v>5</v>
      </c>
      <c r="J519" s="12">
        <f>VLOOKUP(USER_FEEDBACK[[#This Row],[User_ID]],APP_ANALYTICS[],5,FALSE)</f>
        <v>0.86</v>
      </c>
      <c r="K519" s="1">
        <f>VLOOKUP(USER_FEEDBACK[[#This Row],[User_ID]],APP_ANALYTICS[],6,FALSE)</f>
        <v>0.89</v>
      </c>
      <c r="L519" s="1">
        <f>VLOOKUP(USER_FEEDBACK[[#This Row],[User_ID]],APP_ANALYTICS[],7,FALSE)</f>
        <v>0.38</v>
      </c>
      <c r="M519" s="1">
        <f>VLOOKUP(USER_FEEDBACK[[#This Row],[User_ID]],USER_BEHA[],4,FALSE)</f>
        <v>1000</v>
      </c>
      <c r="N519" s="1">
        <f>VLOOKUP(USER_FEEDBACK[[#This Row],[User_ID]],USER_BEHA[],5,FALSE)</f>
        <v>15</v>
      </c>
      <c r="O519" s="1">
        <f>VLOOKUP(USER_FEEDBACK[[#This Row],[User_ID]],USER_BEHA[],6,FALSE)</f>
        <v>1</v>
      </c>
      <c r="P519" s="1">
        <f>VLOOKUP(USER_FEEDBACK[[#This Row],[User_ID]],USER_BEHA[],7,FALSE)</f>
        <v>76</v>
      </c>
    </row>
    <row r="520" spans="1:16" x14ac:dyDescent="0.2">
      <c r="A520" s="1">
        <v>519</v>
      </c>
      <c r="B520" s="1">
        <v>5370</v>
      </c>
      <c r="C520" s="2">
        <v>43981.445856481485</v>
      </c>
      <c r="D520" s="2" t="str">
        <f>TEXT(USER_FEEDBACK[[#This Row],[Timestamp]],"MMM")</f>
        <v>May</v>
      </c>
      <c r="E520" s="2" t="str">
        <f>TEXT(USER_FEEDBACK[[#This Row],[Timestamp]],"YYYY")</f>
        <v>2020</v>
      </c>
      <c r="F520" s="7">
        <v>10</v>
      </c>
      <c r="G520" s="1" t="s">
        <v>9</v>
      </c>
      <c r="H520" s="1" t="s">
        <v>10</v>
      </c>
      <c r="I520" s="1">
        <f>VLOOKUP(USER_FEEDBACK[[#This Row],[User_ID]],APP_ANALYTICS[],4,FALSE)</f>
        <v>1</v>
      </c>
      <c r="J520" s="12">
        <f>VLOOKUP(USER_FEEDBACK[[#This Row],[User_ID]],APP_ANALYTICS[],5,FALSE)</f>
        <v>0.92</v>
      </c>
      <c r="K520" s="1">
        <f>VLOOKUP(USER_FEEDBACK[[#This Row],[User_ID]],APP_ANALYTICS[],6,FALSE)</f>
        <v>0.24</v>
      </c>
      <c r="L520" s="1">
        <f>VLOOKUP(USER_FEEDBACK[[#This Row],[User_ID]],APP_ANALYTICS[],7,FALSE)</f>
        <v>0.89</v>
      </c>
      <c r="M520" s="1">
        <f>VLOOKUP(USER_FEEDBACK[[#This Row],[User_ID]],USER_BEHA[],4,FALSE)</f>
        <v>269</v>
      </c>
      <c r="N520" s="1">
        <f>VLOOKUP(USER_FEEDBACK[[#This Row],[User_ID]],USER_BEHA[],5,FALSE)</f>
        <v>16</v>
      </c>
      <c r="O520" s="1">
        <f>VLOOKUP(USER_FEEDBACK[[#This Row],[User_ID]],USER_BEHA[],6,FALSE)</f>
        <v>5</v>
      </c>
      <c r="P520" s="1">
        <f>VLOOKUP(USER_FEEDBACK[[#This Row],[User_ID]],USER_BEHA[],7,FALSE)</f>
        <v>75</v>
      </c>
    </row>
    <row r="521" spans="1:16" x14ac:dyDescent="0.2">
      <c r="A521" s="1">
        <v>520</v>
      </c>
      <c r="B521" s="1">
        <v>3321</v>
      </c>
      <c r="C521" s="2">
        <v>43992.04550925926</v>
      </c>
      <c r="D521" s="2" t="str">
        <f>TEXT(USER_FEEDBACK[[#This Row],[Timestamp]],"MMM")</f>
        <v>Jun</v>
      </c>
      <c r="E521" s="2" t="str">
        <f>TEXT(USER_FEEDBACK[[#This Row],[Timestamp]],"YYYY")</f>
        <v>2020</v>
      </c>
      <c r="F521" s="7">
        <v>1</v>
      </c>
      <c r="G521" s="1" t="s">
        <v>7</v>
      </c>
      <c r="H521" s="1" t="s">
        <v>11</v>
      </c>
      <c r="I521" s="1">
        <f>VLOOKUP(USER_FEEDBACK[[#This Row],[User_ID]],APP_ANALYTICS[],4,FALSE)</f>
        <v>9</v>
      </c>
      <c r="J521" s="12">
        <f>VLOOKUP(USER_FEEDBACK[[#This Row],[User_ID]],APP_ANALYTICS[],5,FALSE)</f>
        <v>0.08</v>
      </c>
      <c r="K521" s="1">
        <f>VLOOKUP(USER_FEEDBACK[[#This Row],[User_ID]],APP_ANALYTICS[],6,FALSE)</f>
        <v>0.53</v>
      </c>
      <c r="L521" s="1">
        <f>VLOOKUP(USER_FEEDBACK[[#This Row],[User_ID]],APP_ANALYTICS[],7,FALSE)</f>
        <v>0.98</v>
      </c>
      <c r="M521" s="1">
        <f>VLOOKUP(USER_FEEDBACK[[#This Row],[User_ID]],USER_BEHA[],4,FALSE)</f>
        <v>1753</v>
      </c>
      <c r="N521" s="1">
        <f>VLOOKUP(USER_FEEDBACK[[#This Row],[User_ID]],USER_BEHA[],5,FALSE)</f>
        <v>3</v>
      </c>
      <c r="O521" s="1">
        <f>VLOOKUP(USER_FEEDBACK[[#This Row],[User_ID]],USER_BEHA[],6,FALSE)</f>
        <v>2</v>
      </c>
      <c r="P521" s="1">
        <f>VLOOKUP(USER_FEEDBACK[[#This Row],[User_ID]],USER_BEHA[],7,FALSE)</f>
        <v>40</v>
      </c>
    </row>
    <row r="522" spans="1:16" x14ac:dyDescent="0.2">
      <c r="A522" s="1">
        <v>521</v>
      </c>
      <c r="B522" s="1">
        <v>8684</v>
      </c>
      <c r="C522" s="2">
        <v>44184.959710648145</v>
      </c>
      <c r="D522" s="2" t="str">
        <f>TEXT(USER_FEEDBACK[[#This Row],[Timestamp]],"MMM")</f>
        <v>Dec</v>
      </c>
      <c r="E522" s="2" t="str">
        <f>TEXT(USER_FEEDBACK[[#This Row],[Timestamp]],"YYYY")</f>
        <v>2020</v>
      </c>
      <c r="F522" s="7">
        <v>23</v>
      </c>
      <c r="G522" s="1" t="s">
        <v>7</v>
      </c>
      <c r="H522" s="1" t="s">
        <v>10</v>
      </c>
      <c r="I522" s="1">
        <f>VLOOKUP(USER_FEEDBACK[[#This Row],[User_ID]],APP_ANALYTICS[],4,FALSE)</f>
        <v>5</v>
      </c>
      <c r="J522" s="12">
        <f>VLOOKUP(USER_FEEDBACK[[#This Row],[User_ID]],APP_ANALYTICS[],5,FALSE)</f>
        <v>0.66</v>
      </c>
      <c r="K522" s="1">
        <f>VLOOKUP(USER_FEEDBACK[[#This Row],[User_ID]],APP_ANALYTICS[],6,FALSE)</f>
        <v>0.99</v>
      </c>
      <c r="L522" s="1">
        <f>VLOOKUP(USER_FEEDBACK[[#This Row],[User_ID]],APP_ANALYTICS[],7,FALSE)</f>
        <v>0.36</v>
      </c>
      <c r="M522" s="1">
        <f>VLOOKUP(USER_FEEDBACK[[#This Row],[User_ID]],USER_BEHA[],4,FALSE)</f>
        <v>103</v>
      </c>
      <c r="N522" s="1">
        <f>VLOOKUP(USER_FEEDBACK[[#This Row],[User_ID]],USER_BEHA[],5,FALSE)</f>
        <v>15</v>
      </c>
      <c r="O522" s="1">
        <f>VLOOKUP(USER_FEEDBACK[[#This Row],[User_ID]],USER_BEHA[],6,FALSE)</f>
        <v>0</v>
      </c>
      <c r="P522" s="1">
        <f>VLOOKUP(USER_FEEDBACK[[#This Row],[User_ID]],USER_BEHA[],7,FALSE)</f>
        <v>66</v>
      </c>
    </row>
    <row r="523" spans="1:16" x14ac:dyDescent="0.2">
      <c r="A523" s="1">
        <v>522</v>
      </c>
      <c r="B523" s="1">
        <v>2002</v>
      </c>
      <c r="C523" s="2">
        <v>44796.610810185186</v>
      </c>
      <c r="D523" s="2" t="str">
        <f>TEXT(USER_FEEDBACK[[#This Row],[Timestamp]],"MMM")</f>
        <v>Aug</v>
      </c>
      <c r="E523" s="2" t="str">
        <f>TEXT(USER_FEEDBACK[[#This Row],[Timestamp]],"YYYY")</f>
        <v>2022</v>
      </c>
      <c r="F523" s="7">
        <v>14</v>
      </c>
      <c r="G523" s="1" t="s">
        <v>9</v>
      </c>
      <c r="H523" s="1" t="s">
        <v>17</v>
      </c>
      <c r="I523" s="1">
        <f>VLOOKUP(USER_FEEDBACK[[#This Row],[User_ID]],APP_ANALYTICS[],4,FALSE)</f>
        <v>7</v>
      </c>
      <c r="J523" s="12">
        <f>VLOOKUP(USER_FEEDBACK[[#This Row],[User_ID]],APP_ANALYTICS[],5,FALSE)</f>
        <v>0.28000000000000003</v>
      </c>
      <c r="K523" s="1">
        <f>VLOOKUP(USER_FEEDBACK[[#This Row],[User_ID]],APP_ANALYTICS[],6,FALSE)</f>
        <v>0.36</v>
      </c>
      <c r="L523" s="1">
        <f>VLOOKUP(USER_FEEDBACK[[#This Row],[User_ID]],APP_ANALYTICS[],7,FALSE)</f>
        <v>0.88</v>
      </c>
      <c r="M523" s="1">
        <f>VLOOKUP(USER_FEEDBACK[[#This Row],[User_ID]],USER_BEHA[],4,FALSE)</f>
        <v>1402</v>
      </c>
      <c r="N523" s="1">
        <f>VLOOKUP(USER_FEEDBACK[[#This Row],[User_ID]],USER_BEHA[],5,FALSE)</f>
        <v>15</v>
      </c>
      <c r="O523" s="1">
        <f>VLOOKUP(USER_FEEDBACK[[#This Row],[User_ID]],USER_BEHA[],6,FALSE)</f>
        <v>0</v>
      </c>
      <c r="P523" s="1">
        <f>VLOOKUP(USER_FEEDBACK[[#This Row],[User_ID]],USER_BEHA[],7,FALSE)</f>
        <v>71</v>
      </c>
    </row>
    <row r="524" spans="1:16" x14ac:dyDescent="0.2">
      <c r="A524" s="1">
        <v>523</v>
      </c>
      <c r="B524" s="1">
        <v>9223</v>
      </c>
      <c r="C524" s="2">
        <v>44347.058888888889</v>
      </c>
      <c r="D524" s="2" t="str">
        <f>TEXT(USER_FEEDBACK[[#This Row],[Timestamp]],"MMM")</f>
        <v>May</v>
      </c>
      <c r="E524" s="2" t="str">
        <f>TEXT(USER_FEEDBACK[[#This Row],[Timestamp]],"YYYY")</f>
        <v>2021</v>
      </c>
      <c r="F524" s="7">
        <v>1</v>
      </c>
      <c r="G524" s="1" t="s">
        <v>5</v>
      </c>
      <c r="H524" s="1" t="s">
        <v>12</v>
      </c>
      <c r="I524" s="1">
        <f>VLOOKUP(USER_FEEDBACK[[#This Row],[User_ID]],APP_ANALYTICS[],4,FALSE)</f>
        <v>5</v>
      </c>
      <c r="J524" s="12">
        <f>VLOOKUP(USER_FEEDBACK[[#This Row],[User_ID]],APP_ANALYTICS[],5,FALSE)</f>
        <v>0.93</v>
      </c>
      <c r="K524" s="1">
        <f>VLOOKUP(USER_FEEDBACK[[#This Row],[User_ID]],APP_ANALYTICS[],6,FALSE)</f>
        <v>0.97</v>
      </c>
      <c r="L524" s="1">
        <f>VLOOKUP(USER_FEEDBACK[[#This Row],[User_ID]],APP_ANALYTICS[],7,FALSE)</f>
        <v>0.33</v>
      </c>
      <c r="M524" s="1">
        <f>VLOOKUP(USER_FEEDBACK[[#This Row],[User_ID]],USER_BEHA[],4,FALSE)</f>
        <v>274</v>
      </c>
      <c r="N524" s="1">
        <f>VLOOKUP(USER_FEEDBACK[[#This Row],[User_ID]],USER_BEHA[],5,FALSE)</f>
        <v>18</v>
      </c>
      <c r="O524" s="1">
        <f>VLOOKUP(USER_FEEDBACK[[#This Row],[User_ID]],USER_BEHA[],6,FALSE)</f>
        <v>3</v>
      </c>
      <c r="P524" s="1">
        <f>VLOOKUP(USER_FEEDBACK[[#This Row],[User_ID]],USER_BEHA[],7,FALSE)</f>
        <v>65</v>
      </c>
    </row>
    <row r="525" spans="1:16" x14ac:dyDescent="0.2">
      <c r="A525" s="1">
        <v>524</v>
      </c>
      <c r="B525" s="1">
        <v>8361</v>
      </c>
      <c r="C525" s="2">
        <v>43866.469918981478</v>
      </c>
      <c r="D525" s="2" t="str">
        <f>TEXT(USER_FEEDBACK[[#This Row],[Timestamp]],"MMM")</f>
        <v>Feb</v>
      </c>
      <c r="E525" s="2" t="str">
        <f>TEXT(USER_FEEDBACK[[#This Row],[Timestamp]],"YYYY")</f>
        <v>2020</v>
      </c>
      <c r="F525" s="7">
        <v>11</v>
      </c>
      <c r="G525" s="1" t="s">
        <v>7</v>
      </c>
      <c r="H525" s="1" t="s">
        <v>6</v>
      </c>
      <c r="I525" s="1">
        <f>VLOOKUP(USER_FEEDBACK[[#This Row],[User_ID]],APP_ANALYTICS[],4,FALSE)</f>
        <v>4</v>
      </c>
      <c r="J525" s="12">
        <f>VLOOKUP(USER_FEEDBACK[[#This Row],[User_ID]],APP_ANALYTICS[],5,FALSE)</f>
        <v>0.09</v>
      </c>
      <c r="K525" s="1">
        <f>VLOOKUP(USER_FEEDBACK[[#This Row],[User_ID]],APP_ANALYTICS[],6,FALSE)</f>
        <v>0.59</v>
      </c>
      <c r="L525" s="1">
        <f>VLOOKUP(USER_FEEDBACK[[#This Row],[User_ID]],APP_ANALYTICS[],7,FALSE)</f>
        <v>0.2</v>
      </c>
      <c r="M525" s="1">
        <f>VLOOKUP(USER_FEEDBACK[[#This Row],[User_ID]],USER_BEHA[],4,FALSE)</f>
        <v>506</v>
      </c>
      <c r="N525" s="1">
        <f>VLOOKUP(USER_FEEDBACK[[#This Row],[User_ID]],USER_BEHA[],5,FALSE)</f>
        <v>4</v>
      </c>
      <c r="O525" s="1">
        <f>VLOOKUP(USER_FEEDBACK[[#This Row],[User_ID]],USER_BEHA[],6,FALSE)</f>
        <v>1</v>
      </c>
      <c r="P525" s="1">
        <f>VLOOKUP(USER_FEEDBACK[[#This Row],[User_ID]],USER_BEHA[],7,FALSE)</f>
        <v>45</v>
      </c>
    </row>
    <row r="526" spans="1:16" x14ac:dyDescent="0.2">
      <c r="A526" s="1">
        <v>525</v>
      </c>
      <c r="B526" s="1">
        <v>1301</v>
      </c>
      <c r="C526" s="2">
        <v>44796.786168981482</v>
      </c>
      <c r="D526" s="2" t="str">
        <f>TEXT(USER_FEEDBACK[[#This Row],[Timestamp]],"MMM")</f>
        <v>Aug</v>
      </c>
      <c r="E526" s="2" t="str">
        <f>TEXT(USER_FEEDBACK[[#This Row],[Timestamp]],"YYYY")</f>
        <v>2022</v>
      </c>
      <c r="F526" s="7">
        <v>18</v>
      </c>
      <c r="G526" s="1" t="s">
        <v>5</v>
      </c>
      <c r="H526" s="1" t="s">
        <v>10</v>
      </c>
      <c r="I526" s="1">
        <f>VLOOKUP(USER_FEEDBACK[[#This Row],[User_ID]],APP_ANALYTICS[],4,FALSE)</f>
        <v>4</v>
      </c>
      <c r="J526" s="12">
        <f>VLOOKUP(USER_FEEDBACK[[#This Row],[User_ID]],APP_ANALYTICS[],5,FALSE)</f>
        <v>0.19</v>
      </c>
      <c r="K526" s="1">
        <f>VLOOKUP(USER_FEEDBACK[[#This Row],[User_ID]],APP_ANALYTICS[],6,FALSE)</f>
        <v>0.52</v>
      </c>
      <c r="L526" s="1">
        <f>VLOOKUP(USER_FEEDBACK[[#This Row],[User_ID]],APP_ANALYTICS[],7,FALSE)</f>
        <v>0.39</v>
      </c>
      <c r="M526" s="1">
        <f>VLOOKUP(USER_FEEDBACK[[#This Row],[User_ID]],USER_BEHA[],4,FALSE)</f>
        <v>1372</v>
      </c>
      <c r="N526" s="1">
        <f>VLOOKUP(USER_FEEDBACK[[#This Row],[User_ID]],USER_BEHA[],5,FALSE)</f>
        <v>9</v>
      </c>
      <c r="O526" s="1">
        <f>VLOOKUP(USER_FEEDBACK[[#This Row],[User_ID]],USER_BEHA[],6,FALSE)</f>
        <v>5</v>
      </c>
      <c r="P526" s="1">
        <f>VLOOKUP(USER_FEEDBACK[[#This Row],[User_ID]],USER_BEHA[],7,FALSE)</f>
        <v>76</v>
      </c>
    </row>
    <row r="527" spans="1:16" x14ac:dyDescent="0.2">
      <c r="A527" s="1">
        <v>526</v>
      </c>
      <c r="B527" s="1">
        <v>4853</v>
      </c>
      <c r="C527" s="2">
        <v>44756.253159722219</v>
      </c>
      <c r="D527" s="2" t="str">
        <f>TEXT(USER_FEEDBACK[[#This Row],[Timestamp]],"MMM")</f>
        <v>Jul</v>
      </c>
      <c r="E527" s="2" t="str">
        <f>TEXT(USER_FEEDBACK[[#This Row],[Timestamp]],"YYYY")</f>
        <v>2022</v>
      </c>
      <c r="F527" s="7">
        <v>6</v>
      </c>
      <c r="G527" s="1" t="s">
        <v>9</v>
      </c>
      <c r="H527" s="1" t="s">
        <v>8</v>
      </c>
      <c r="I527" s="1">
        <f>VLOOKUP(USER_FEEDBACK[[#This Row],[User_ID]],APP_ANALYTICS[],4,FALSE)</f>
        <v>9</v>
      </c>
      <c r="J527" s="12">
        <f>VLOOKUP(USER_FEEDBACK[[#This Row],[User_ID]],APP_ANALYTICS[],5,FALSE)</f>
        <v>0.25</v>
      </c>
      <c r="K527" s="1">
        <f>VLOOKUP(USER_FEEDBACK[[#This Row],[User_ID]],APP_ANALYTICS[],6,FALSE)</f>
        <v>0.74</v>
      </c>
      <c r="L527" s="1">
        <f>VLOOKUP(USER_FEEDBACK[[#This Row],[User_ID]],APP_ANALYTICS[],7,FALSE)</f>
        <v>0.13</v>
      </c>
      <c r="M527" s="1">
        <f>VLOOKUP(USER_FEEDBACK[[#This Row],[User_ID]],USER_BEHA[],4,FALSE)</f>
        <v>698</v>
      </c>
      <c r="N527" s="1">
        <f>VLOOKUP(USER_FEEDBACK[[#This Row],[User_ID]],USER_BEHA[],5,FALSE)</f>
        <v>12</v>
      </c>
      <c r="O527" s="1">
        <f>VLOOKUP(USER_FEEDBACK[[#This Row],[User_ID]],USER_BEHA[],6,FALSE)</f>
        <v>0</v>
      </c>
      <c r="P527" s="1">
        <f>VLOOKUP(USER_FEEDBACK[[#This Row],[User_ID]],USER_BEHA[],7,FALSE)</f>
        <v>36</v>
      </c>
    </row>
    <row r="528" spans="1:16" x14ac:dyDescent="0.2">
      <c r="A528" s="1">
        <v>527</v>
      </c>
      <c r="B528" s="1">
        <v>1872</v>
      </c>
      <c r="C528" s="2">
        <v>43895.444062499999</v>
      </c>
      <c r="D528" s="2" t="str">
        <f>TEXT(USER_FEEDBACK[[#This Row],[Timestamp]],"MMM")</f>
        <v>Mar</v>
      </c>
      <c r="E528" s="2" t="str">
        <f>TEXT(USER_FEEDBACK[[#This Row],[Timestamp]],"YYYY")</f>
        <v>2020</v>
      </c>
      <c r="F528" s="7">
        <v>10</v>
      </c>
      <c r="G528" s="1" t="s">
        <v>9</v>
      </c>
      <c r="H528" s="1" t="s">
        <v>10</v>
      </c>
      <c r="I528" s="1">
        <f>VLOOKUP(USER_FEEDBACK[[#This Row],[User_ID]],APP_ANALYTICS[],4,FALSE)</f>
        <v>9</v>
      </c>
      <c r="J528" s="12">
        <f>VLOOKUP(USER_FEEDBACK[[#This Row],[User_ID]],APP_ANALYTICS[],5,FALSE)</f>
        <v>0.23</v>
      </c>
      <c r="K528" s="1">
        <f>VLOOKUP(USER_FEEDBACK[[#This Row],[User_ID]],APP_ANALYTICS[],6,FALSE)</f>
        <v>0.48</v>
      </c>
      <c r="L528" s="1">
        <f>VLOOKUP(USER_FEEDBACK[[#This Row],[User_ID]],APP_ANALYTICS[],7,FALSE)</f>
        <v>0.18</v>
      </c>
      <c r="M528" s="1">
        <f>VLOOKUP(USER_FEEDBACK[[#This Row],[User_ID]],USER_BEHA[],4,FALSE)</f>
        <v>211</v>
      </c>
      <c r="N528" s="1">
        <f>VLOOKUP(USER_FEEDBACK[[#This Row],[User_ID]],USER_BEHA[],5,FALSE)</f>
        <v>9</v>
      </c>
      <c r="O528" s="1">
        <f>VLOOKUP(USER_FEEDBACK[[#This Row],[User_ID]],USER_BEHA[],6,FALSE)</f>
        <v>2</v>
      </c>
      <c r="P528" s="1">
        <f>VLOOKUP(USER_FEEDBACK[[#This Row],[User_ID]],USER_BEHA[],7,FALSE)</f>
        <v>50</v>
      </c>
    </row>
    <row r="529" spans="1:16" x14ac:dyDescent="0.2">
      <c r="A529" s="1">
        <v>528</v>
      </c>
      <c r="B529" s="1">
        <v>2114</v>
      </c>
      <c r="C529" s="2">
        <v>44462.582696759258</v>
      </c>
      <c r="D529" s="2" t="str">
        <f>TEXT(USER_FEEDBACK[[#This Row],[Timestamp]],"MMM")</f>
        <v>Sep</v>
      </c>
      <c r="E529" s="2" t="str">
        <f>TEXT(USER_FEEDBACK[[#This Row],[Timestamp]],"YYYY")</f>
        <v>2021</v>
      </c>
      <c r="F529" s="7">
        <v>13</v>
      </c>
      <c r="G529" s="1" t="s">
        <v>5</v>
      </c>
      <c r="H529" s="1" t="s">
        <v>17</v>
      </c>
      <c r="I529" s="1">
        <f>VLOOKUP(USER_FEEDBACK[[#This Row],[User_ID]],APP_ANALYTICS[],4,FALSE)</f>
        <v>6</v>
      </c>
      <c r="J529" s="12">
        <f>VLOOKUP(USER_FEEDBACK[[#This Row],[User_ID]],APP_ANALYTICS[],5,FALSE)</f>
        <v>0.18</v>
      </c>
      <c r="K529" s="1">
        <f>VLOOKUP(USER_FEEDBACK[[#This Row],[User_ID]],APP_ANALYTICS[],6,FALSE)</f>
        <v>0.05</v>
      </c>
      <c r="L529" s="1">
        <f>VLOOKUP(USER_FEEDBACK[[#This Row],[User_ID]],APP_ANALYTICS[],7,FALSE)</f>
        <v>0.91</v>
      </c>
      <c r="M529" s="1">
        <f>VLOOKUP(USER_FEEDBACK[[#This Row],[User_ID]],USER_BEHA[],4,FALSE)</f>
        <v>1724</v>
      </c>
      <c r="N529" s="1">
        <f>VLOOKUP(USER_FEEDBACK[[#This Row],[User_ID]],USER_BEHA[],5,FALSE)</f>
        <v>11</v>
      </c>
      <c r="O529" s="1">
        <f>VLOOKUP(USER_FEEDBACK[[#This Row],[User_ID]],USER_BEHA[],6,FALSE)</f>
        <v>2</v>
      </c>
      <c r="P529" s="1">
        <f>VLOOKUP(USER_FEEDBACK[[#This Row],[User_ID]],USER_BEHA[],7,FALSE)</f>
        <v>72</v>
      </c>
    </row>
    <row r="530" spans="1:16" x14ac:dyDescent="0.2">
      <c r="A530" s="1">
        <v>529</v>
      </c>
      <c r="B530" s="1">
        <v>8296</v>
      </c>
      <c r="C530" s="2">
        <v>44733.041689814818</v>
      </c>
      <c r="D530" s="2" t="str">
        <f>TEXT(USER_FEEDBACK[[#This Row],[Timestamp]],"MMM")</f>
        <v>Jun</v>
      </c>
      <c r="E530" s="2" t="str">
        <f>TEXT(USER_FEEDBACK[[#This Row],[Timestamp]],"YYYY")</f>
        <v>2022</v>
      </c>
      <c r="F530" s="7">
        <v>1</v>
      </c>
      <c r="G530" s="1" t="s">
        <v>9</v>
      </c>
      <c r="H530" s="1" t="s">
        <v>12</v>
      </c>
      <c r="I530" s="1">
        <f>VLOOKUP(USER_FEEDBACK[[#This Row],[User_ID]],APP_ANALYTICS[],4,FALSE)</f>
        <v>3</v>
      </c>
      <c r="J530" s="12">
        <f>VLOOKUP(USER_FEEDBACK[[#This Row],[User_ID]],APP_ANALYTICS[],5,FALSE)</f>
        <v>0.1</v>
      </c>
      <c r="K530" s="1">
        <f>VLOOKUP(USER_FEEDBACK[[#This Row],[User_ID]],APP_ANALYTICS[],6,FALSE)</f>
        <v>0.76</v>
      </c>
      <c r="L530" s="1">
        <f>VLOOKUP(USER_FEEDBACK[[#This Row],[User_ID]],APP_ANALYTICS[],7,FALSE)</f>
        <v>0.82</v>
      </c>
      <c r="M530" s="1">
        <f>VLOOKUP(USER_FEEDBACK[[#This Row],[User_ID]],USER_BEHA[],4,FALSE)</f>
        <v>1578</v>
      </c>
      <c r="N530" s="1">
        <f>VLOOKUP(USER_FEEDBACK[[#This Row],[User_ID]],USER_BEHA[],5,FALSE)</f>
        <v>14</v>
      </c>
      <c r="O530" s="1">
        <f>VLOOKUP(USER_FEEDBACK[[#This Row],[User_ID]],USER_BEHA[],6,FALSE)</f>
        <v>3</v>
      </c>
      <c r="P530" s="1">
        <f>VLOOKUP(USER_FEEDBACK[[#This Row],[User_ID]],USER_BEHA[],7,FALSE)</f>
        <v>12</v>
      </c>
    </row>
    <row r="531" spans="1:16" x14ac:dyDescent="0.2">
      <c r="A531" s="1">
        <v>530</v>
      </c>
      <c r="B531" s="1">
        <v>2197</v>
      </c>
      <c r="C531" s="2">
        <v>44668.459930555553</v>
      </c>
      <c r="D531" s="2" t="str">
        <f>TEXT(USER_FEEDBACK[[#This Row],[Timestamp]],"MMM")</f>
        <v>Apr</v>
      </c>
      <c r="E531" s="2" t="str">
        <f>TEXT(USER_FEEDBACK[[#This Row],[Timestamp]],"YYYY")</f>
        <v>2022</v>
      </c>
      <c r="F531" s="7">
        <v>11</v>
      </c>
      <c r="G531" s="1" t="s">
        <v>7</v>
      </c>
      <c r="H531" s="1" t="s">
        <v>15</v>
      </c>
      <c r="I531" s="1">
        <f>VLOOKUP(USER_FEEDBACK[[#This Row],[User_ID]],APP_ANALYTICS[],4,FALSE)</f>
        <v>2</v>
      </c>
      <c r="J531" s="12">
        <f>VLOOKUP(USER_FEEDBACK[[#This Row],[User_ID]],APP_ANALYTICS[],5,FALSE)</f>
        <v>0.46</v>
      </c>
      <c r="K531" s="1">
        <f>VLOOKUP(USER_FEEDBACK[[#This Row],[User_ID]],APP_ANALYTICS[],6,FALSE)</f>
        <v>0.81</v>
      </c>
      <c r="L531" s="1">
        <f>VLOOKUP(USER_FEEDBACK[[#This Row],[User_ID]],APP_ANALYTICS[],7,FALSE)</f>
        <v>0.73</v>
      </c>
      <c r="M531" s="1">
        <f>VLOOKUP(USER_FEEDBACK[[#This Row],[User_ID]],USER_BEHA[],4,FALSE)</f>
        <v>229</v>
      </c>
      <c r="N531" s="1">
        <f>VLOOKUP(USER_FEEDBACK[[#This Row],[User_ID]],USER_BEHA[],5,FALSE)</f>
        <v>1</v>
      </c>
      <c r="O531" s="1">
        <f>VLOOKUP(USER_FEEDBACK[[#This Row],[User_ID]],USER_BEHA[],6,FALSE)</f>
        <v>1</v>
      </c>
      <c r="P531" s="1">
        <f>VLOOKUP(USER_FEEDBACK[[#This Row],[User_ID]],USER_BEHA[],7,FALSE)</f>
        <v>49</v>
      </c>
    </row>
    <row r="532" spans="1:16" x14ac:dyDescent="0.2">
      <c r="A532" s="1">
        <v>531</v>
      </c>
      <c r="B532" s="1">
        <v>8260</v>
      </c>
      <c r="C532" s="2">
        <v>44289.862187500003</v>
      </c>
      <c r="D532" s="2" t="str">
        <f>TEXT(USER_FEEDBACK[[#This Row],[Timestamp]],"MMM")</f>
        <v>Apr</v>
      </c>
      <c r="E532" s="2" t="str">
        <f>TEXT(USER_FEEDBACK[[#This Row],[Timestamp]],"YYYY")</f>
        <v>2021</v>
      </c>
      <c r="F532" s="7">
        <v>20</v>
      </c>
      <c r="G532" s="1" t="s">
        <v>9</v>
      </c>
      <c r="H532" s="1" t="s">
        <v>16</v>
      </c>
      <c r="I532" s="1">
        <f>VLOOKUP(USER_FEEDBACK[[#This Row],[User_ID]],APP_ANALYTICS[],4,FALSE)</f>
        <v>1</v>
      </c>
      <c r="J532" s="12">
        <f>VLOOKUP(USER_FEEDBACK[[#This Row],[User_ID]],APP_ANALYTICS[],5,FALSE)</f>
        <v>0.97</v>
      </c>
      <c r="K532" s="1">
        <f>VLOOKUP(USER_FEEDBACK[[#This Row],[User_ID]],APP_ANALYTICS[],6,FALSE)</f>
        <v>0.73</v>
      </c>
      <c r="L532" s="1">
        <f>VLOOKUP(USER_FEEDBACK[[#This Row],[User_ID]],APP_ANALYTICS[],7,FALSE)</f>
        <v>0.53</v>
      </c>
      <c r="M532" s="1">
        <f>VLOOKUP(USER_FEEDBACK[[#This Row],[User_ID]],USER_BEHA[],4,FALSE)</f>
        <v>643</v>
      </c>
      <c r="N532" s="1">
        <f>VLOOKUP(USER_FEEDBACK[[#This Row],[User_ID]],USER_BEHA[],5,FALSE)</f>
        <v>8</v>
      </c>
      <c r="O532" s="1">
        <f>VLOOKUP(USER_FEEDBACK[[#This Row],[User_ID]],USER_BEHA[],6,FALSE)</f>
        <v>5</v>
      </c>
      <c r="P532" s="1">
        <f>VLOOKUP(USER_FEEDBACK[[#This Row],[User_ID]],USER_BEHA[],7,FALSE)</f>
        <v>8</v>
      </c>
    </row>
    <row r="533" spans="1:16" x14ac:dyDescent="0.2">
      <c r="A533" s="1">
        <v>532</v>
      </c>
      <c r="B533" s="1">
        <v>1990</v>
      </c>
      <c r="C533" s="2">
        <v>44351.558275462965</v>
      </c>
      <c r="D533" s="2" t="str">
        <f>TEXT(USER_FEEDBACK[[#This Row],[Timestamp]],"MMM")</f>
        <v>Jun</v>
      </c>
      <c r="E533" s="2" t="str">
        <f>TEXT(USER_FEEDBACK[[#This Row],[Timestamp]],"YYYY")</f>
        <v>2021</v>
      </c>
      <c r="F533" s="7">
        <v>13</v>
      </c>
      <c r="G533" s="1" t="s">
        <v>7</v>
      </c>
      <c r="H533" s="1" t="s">
        <v>16</v>
      </c>
      <c r="I533" s="1">
        <f>VLOOKUP(USER_FEEDBACK[[#This Row],[User_ID]],APP_ANALYTICS[],4,FALSE)</f>
        <v>5</v>
      </c>
      <c r="J533" s="12">
        <f>VLOOKUP(USER_FEEDBACK[[#This Row],[User_ID]],APP_ANALYTICS[],5,FALSE)</f>
        <v>0.53</v>
      </c>
      <c r="K533" s="1">
        <f>VLOOKUP(USER_FEEDBACK[[#This Row],[User_ID]],APP_ANALYTICS[],6,FALSE)</f>
        <v>0.22</v>
      </c>
      <c r="L533" s="1">
        <f>VLOOKUP(USER_FEEDBACK[[#This Row],[User_ID]],APP_ANALYTICS[],7,FALSE)</f>
        <v>0.08</v>
      </c>
      <c r="M533" s="1">
        <f>VLOOKUP(USER_FEEDBACK[[#This Row],[User_ID]],USER_BEHA[],4,FALSE)</f>
        <v>257</v>
      </c>
      <c r="N533" s="1">
        <f>VLOOKUP(USER_FEEDBACK[[#This Row],[User_ID]],USER_BEHA[],5,FALSE)</f>
        <v>11</v>
      </c>
      <c r="O533" s="1">
        <f>VLOOKUP(USER_FEEDBACK[[#This Row],[User_ID]],USER_BEHA[],6,FALSE)</f>
        <v>3</v>
      </c>
      <c r="P533" s="1">
        <f>VLOOKUP(USER_FEEDBACK[[#This Row],[User_ID]],USER_BEHA[],7,FALSE)</f>
        <v>58</v>
      </c>
    </row>
    <row r="534" spans="1:16" x14ac:dyDescent="0.2">
      <c r="A534" s="1">
        <v>533</v>
      </c>
      <c r="B534" s="1">
        <v>6870</v>
      </c>
      <c r="C534" s="2">
        <v>44747.547048611108</v>
      </c>
      <c r="D534" s="2" t="str">
        <f>TEXT(USER_FEEDBACK[[#This Row],[Timestamp]],"MMM")</f>
        <v>Jul</v>
      </c>
      <c r="E534" s="2" t="str">
        <f>TEXT(USER_FEEDBACK[[#This Row],[Timestamp]],"YYYY")</f>
        <v>2022</v>
      </c>
      <c r="F534" s="7">
        <v>13</v>
      </c>
      <c r="G534" s="1" t="s">
        <v>5</v>
      </c>
      <c r="H534" s="1" t="s">
        <v>17</v>
      </c>
      <c r="I534" s="1">
        <f>VLOOKUP(USER_FEEDBACK[[#This Row],[User_ID]],APP_ANALYTICS[],4,FALSE)</f>
        <v>5</v>
      </c>
      <c r="J534" s="12">
        <f>VLOOKUP(USER_FEEDBACK[[#This Row],[User_ID]],APP_ANALYTICS[],5,FALSE)</f>
        <v>7.0000000000000007E-2</v>
      </c>
      <c r="K534" s="1">
        <f>VLOOKUP(USER_FEEDBACK[[#This Row],[User_ID]],APP_ANALYTICS[],6,FALSE)</f>
        <v>0.71</v>
      </c>
      <c r="L534" s="1">
        <f>VLOOKUP(USER_FEEDBACK[[#This Row],[User_ID]],APP_ANALYTICS[],7,FALSE)</f>
        <v>0.54</v>
      </c>
      <c r="M534" s="1">
        <f>VLOOKUP(USER_FEEDBACK[[#This Row],[User_ID]],USER_BEHA[],4,FALSE)</f>
        <v>63</v>
      </c>
      <c r="N534" s="1">
        <f>VLOOKUP(USER_FEEDBACK[[#This Row],[User_ID]],USER_BEHA[],5,FALSE)</f>
        <v>8</v>
      </c>
      <c r="O534" s="1">
        <f>VLOOKUP(USER_FEEDBACK[[#This Row],[User_ID]],USER_BEHA[],6,FALSE)</f>
        <v>5</v>
      </c>
      <c r="P534" s="1">
        <f>VLOOKUP(USER_FEEDBACK[[#This Row],[User_ID]],USER_BEHA[],7,FALSE)</f>
        <v>58</v>
      </c>
    </row>
    <row r="535" spans="1:16" x14ac:dyDescent="0.2">
      <c r="A535" s="1">
        <v>534</v>
      </c>
      <c r="B535" s="1">
        <v>1273</v>
      </c>
      <c r="C535" s="2">
        <v>44897.600266203706</v>
      </c>
      <c r="D535" s="2" t="str">
        <f>TEXT(USER_FEEDBACK[[#This Row],[Timestamp]],"MMM")</f>
        <v>Dec</v>
      </c>
      <c r="E535" s="2" t="str">
        <f>TEXT(USER_FEEDBACK[[#This Row],[Timestamp]],"YYYY")</f>
        <v>2022</v>
      </c>
      <c r="F535" s="7">
        <v>14</v>
      </c>
      <c r="G535" s="1" t="s">
        <v>7</v>
      </c>
      <c r="H535" s="1" t="s">
        <v>10</v>
      </c>
      <c r="I535" s="1">
        <f>VLOOKUP(USER_FEEDBACK[[#This Row],[User_ID]],APP_ANALYTICS[],4,FALSE)</f>
        <v>5</v>
      </c>
      <c r="J535" s="12">
        <f>VLOOKUP(USER_FEEDBACK[[#This Row],[User_ID]],APP_ANALYTICS[],5,FALSE)</f>
        <v>0.59</v>
      </c>
      <c r="K535" s="1">
        <f>VLOOKUP(USER_FEEDBACK[[#This Row],[User_ID]],APP_ANALYTICS[],6,FALSE)</f>
        <v>0.55000000000000004</v>
      </c>
      <c r="L535" s="1">
        <f>VLOOKUP(USER_FEEDBACK[[#This Row],[User_ID]],APP_ANALYTICS[],7,FALSE)</f>
        <v>0.86</v>
      </c>
      <c r="M535" s="1">
        <f>VLOOKUP(USER_FEEDBACK[[#This Row],[User_ID]],USER_BEHA[],4,FALSE)</f>
        <v>1452</v>
      </c>
      <c r="N535" s="1">
        <f>VLOOKUP(USER_FEEDBACK[[#This Row],[User_ID]],USER_BEHA[],5,FALSE)</f>
        <v>9</v>
      </c>
      <c r="O535" s="1">
        <f>VLOOKUP(USER_FEEDBACK[[#This Row],[User_ID]],USER_BEHA[],6,FALSE)</f>
        <v>4</v>
      </c>
      <c r="P535" s="1">
        <f>VLOOKUP(USER_FEEDBACK[[#This Row],[User_ID]],USER_BEHA[],7,FALSE)</f>
        <v>12</v>
      </c>
    </row>
    <row r="536" spans="1:16" x14ac:dyDescent="0.2">
      <c r="A536" s="1">
        <v>535</v>
      </c>
      <c r="B536" s="1">
        <v>4600</v>
      </c>
      <c r="C536" s="2">
        <v>45179.790960648148</v>
      </c>
      <c r="D536" s="2" t="str">
        <f>TEXT(USER_FEEDBACK[[#This Row],[Timestamp]],"MMM")</f>
        <v>Sep</v>
      </c>
      <c r="E536" s="2" t="str">
        <f>TEXT(USER_FEEDBACK[[#This Row],[Timestamp]],"YYYY")</f>
        <v>2023</v>
      </c>
      <c r="F536" s="7">
        <v>18</v>
      </c>
      <c r="G536" s="1" t="s">
        <v>9</v>
      </c>
      <c r="H536" s="1" t="s">
        <v>16</v>
      </c>
      <c r="I536" s="1">
        <f>VLOOKUP(USER_FEEDBACK[[#This Row],[User_ID]],APP_ANALYTICS[],4,FALSE)</f>
        <v>4</v>
      </c>
      <c r="J536" s="12">
        <f>VLOOKUP(USER_FEEDBACK[[#This Row],[User_ID]],APP_ANALYTICS[],5,FALSE)</f>
        <v>0.75</v>
      </c>
      <c r="K536" s="1">
        <f>VLOOKUP(USER_FEEDBACK[[#This Row],[User_ID]],APP_ANALYTICS[],6,FALSE)</f>
        <v>0.44</v>
      </c>
      <c r="L536" s="1">
        <f>VLOOKUP(USER_FEEDBACK[[#This Row],[User_ID]],APP_ANALYTICS[],7,FALSE)</f>
        <v>0.09</v>
      </c>
      <c r="M536" s="1">
        <f>VLOOKUP(USER_FEEDBACK[[#This Row],[User_ID]],USER_BEHA[],4,FALSE)</f>
        <v>1618</v>
      </c>
      <c r="N536" s="1">
        <f>VLOOKUP(USER_FEEDBACK[[#This Row],[User_ID]],USER_BEHA[],5,FALSE)</f>
        <v>2</v>
      </c>
      <c r="O536" s="1">
        <f>VLOOKUP(USER_FEEDBACK[[#This Row],[User_ID]],USER_BEHA[],6,FALSE)</f>
        <v>5</v>
      </c>
      <c r="P536" s="1">
        <f>VLOOKUP(USER_FEEDBACK[[#This Row],[User_ID]],USER_BEHA[],7,FALSE)</f>
        <v>44</v>
      </c>
    </row>
    <row r="537" spans="1:16" x14ac:dyDescent="0.2">
      <c r="A537" s="1">
        <v>536</v>
      </c>
      <c r="B537" s="1">
        <v>4523</v>
      </c>
      <c r="C537" s="2">
        <v>44245.172743055555</v>
      </c>
      <c r="D537" s="2" t="str">
        <f>TEXT(USER_FEEDBACK[[#This Row],[Timestamp]],"MMM")</f>
        <v>Feb</v>
      </c>
      <c r="E537" s="2" t="str">
        <f>TEXT(USER_FEEDBACK[[#This Row],[Timestamp]],"YYYY")</f>
        <v>2021</v>
      </c>
      <c r="F537" s="7">
        <v>4</v>
      </c>
      <c r="G537" s="1" t="s">
        <v>7</v>
      </c>
      <c r="H537" s="1" t="s">
        <v>8</v>
      </c>
      <c r="I537" s="1">
        <f>VLOOKUP(USER_FEEDBACK[[#This Row],[User_ID]],APP_ANALYTICS[],4,FALSE)</f>
        <v>4</v>
      </c>
      <c r="J537" s="12">
        <f>VLOOKUP(USER_FEEDBACK[[#This Row],[User_ID]],APP_ANALYTICS[],5,FALSE)</f>
        <v>0.9</v>
      </c>
      <c r="K537" s="1">
        <f>VLOOKUP(USER_FEEDBACK[[#This Row],[User_ID]],APP_ANALYTICS[],6,FALSE)</f>
        <v>0.55000000000000004</v>
      </c>
      <c r="L537" s="1">
        <f>VLOOKUP(USER_FEEDBACK[[#This Row],[User_ID]],APP_ANALYTICS[],7,FALSE)</f>
        <v>0.38</v>
      </c>
      <c r="M537" s="1">
        <f>VLOOKUP(USER_FEEDBACK[[#This Row],[User_ID]],USER_BEHA[],4,FALSE)</f>
        <v>945</v>
      </c>
      <c r="N537" s="1">
        <f>VLOOKUP(USER_FEEDBACK[[#This Row],[User_ID]],USER_BEHA[],5,FALSE)</f>
        <v>14</v>
      </c>
      <c r="O537" s="1">
        <f>VLOOKUP(USER_FEEDBACK[[#This Row],[User_ID]],USER_BEHA[],6,FALSE)</f>
        <v>5</v>
      </c>
      <c r="P537" s="1">
        <f>VLOOKUP(USER_FEEDBACK[[#This Row],[User_ID]],USER_BEHA[],7,FALSE)</f>
        <v>27</v>
      </c>
    </row>
    <row r="538" spans="1:16" x14ac:dyDescent="0.2">
      <c r="A538" s="1">
        <v>537</v>
      </c>
      <c r="B538" s="1">
        <v>6667</v>
      </c>
      <c r="C538" s="2">
        <v>44359.455775462964</v>
      </c>
      <c r="D538" s="2" t="str">
        <f>TEXT(USER_FEEDBACK[[#This Row],[Timestamp]],"MMM")</f>
        <v>Jun</v>
      </c>
      <c r="E538" s="2" t="str">
        <f>TEXT(USER_FEEDBACK[[#This Row],[Timestamp]],"YYYY")</f>
        <v>2021</v>
      </c>
      <c r="F538" s="7">
        <v>10</v>
      </c>
      <c r="G538" s="1" t="s">
        <v>7</v>
      </c>
      <c r="H538" s="1" t="s">
        <v>17</v>
      </c>
      <c r="I538" s="1">
        <f>VLOOKUP(USER_FEEDBACK[[#This Row],[User_ID]],APP_ANALYTICS[],4,FALSE)</f>
        <v>3</v>
      </c>
      <c r="J538" s="12">
        <f>VLOOKUP(USER_FEEDBACK[[#This Row],[User_ID]],APP_ANALYTICS[],5,FALSE)</f>
        <v>0.62</v>
      </c>
      <c r="K538" s="1">
        <f>VLOOKUP(USER_FEEDBACK[[#This Row],[User_ID]],APP_ANALYTICS[],6,FALSE)</f>
        <v>0.45</v>
      </c>
      <c r="L538" s="1">
        <f>VLOOKUP(USER_FEEDBACK[[#This Row],[User_ID]],APP_ANALYTICS[],7,FALSE)</f>
        <v>0.02</v>
      </c>
      <c r="M538" s="1">
        <f>VLOOKUP(USER_FEEDBACK[[#This Row],[User_ID]],USER_BEHA[],4,FALSE)</f>
        <v>612</v>
      </c>
      <c r="N538" s="1">
        <f>VLOOKUP(USER_FEEDBACK[[#This Row],[User_ID]],USER_BEHA[],5,FALSE)</f>
        <v>16</v>
      </c>
      <c r="O538" s="1">
        <f>VLOOKUP(USER_FEEDBACK[[#This Row],[User_ID]],USER_BEHA[],6,FALSE)</f>
        <v>0</v>
      </c>
      <c r="P538" s="1">
        <f>VLOOKUP(USER_FEEDBACK[[#This Row],[User_ID]],USER_BEHA[],7,FALSE)</f>
        <v>76</v>
      </c>
    </row>
    <row r="539" spans="1:16" x14ac:dyDescent="0.2">
      <c r="A539" s="1">
        <v>538</v>
      </c>
      <c r="B539" s="1">
        <v>5062</v>
      </c>
      <c r="C539" s="2">
        <v>44738.882685185185</v>
      </c>
      <c r="D539" s="2" t="str">
        <f>TEXT(USER_FEEDBACK[[#This Row],[Timestamp]],"MMM")</f>
        <v>Jun</v>
      </c>
      <c r="E539" s="2" t="str">
        <f>TEXT(USER_FEEDBACK[[#This Row],[Timestamp]],"YYYY")</f>
        <v>2022</v>
      </c>
      <c r="F539" s="7">
        <v>21</v>
      </c>
      <c r="G539" s="1" t="s">
        <v>7</v>
      </c>
      <c r="H539" s="1" t="s">
        <v>17</v>
      </c>
      <c r="I539" s="1">
        <f>VLOOKUP(USER_FEEDBACK[[#This Row],[User_ID]],APP_ANALYTICS[],4,FALSE)</f>
        <v>6</v>
      </c>
      <c r="J539" s="12">
        <f>VLOOKUP(USER_FEEDBACK[[#This Row],[User_ID]],APP_ANALYTICS[],5,FALSE)</f>
        <v>0.16</v>
      </c>
      <c r="K539" s="1">
        <f>VLOOKUP(USER_FEEDBACK[[#This Row],[User_ID]],APP_ANALYTICS[],6,FALSE)</f>
        <v>0.6</v>
      </c>
      <c r="L539" s="1">
        <f>VLOOKUP(USER_FEEDBACK[[#This Row],[User_ID]],APP_ANALYTICS[],7,FALSE)</f>
        <v>0.57999999999999996</v>
      </c>
      <c r="M539" s="1">
        <f>VLOOKUP(USER_FEEDBACK[[#This Row],[User_ID]],USER_BEHA[],4,FALSE)</f>
        <v>1763</v>
      </c>
      <c r="N539" s="1">
        <f>VLOOKUP(USER_FEEDBACK[[#This Row],[User_ID]],USER_BEHA[],5,FALSE)</f>
        <v>13</v>
      </c>
      <c r="O539" s="1">
        <f>VLOOKUP(USER_FEEDBACK[[#This Row],[User_ID]],USER_BEHA[],6,FALSE)</f>
        <v>2</v>
      </c>
      <c r="P539" s="1">
        <f>VLOOKUP(USER_FEEDBACK[[#This Row],[User_ID]],USER_BEHA[],7,FALSE)</f>
        <v>78</v>
      </c>
    </row>
    <row r="540" spans="1:16" x14ac:dyDescent="0.2">
      <c r="A540" s="1">
        <v>539</v>
      </c>
      <c r="B540" s="1">
        <v>3540</v>
      </c>
      <c r="C540" s="2">
        <v>44402.87804398148</v>
      </c>
      <c r="D540" s="2" t="str">
        <f>TEXT(USER_FEEDBACK[[#This Row],[Timestamp]],"MMM")</f>
        <v>Jul</v>
      </c>
      <c r="E540" s="2" t="str">
        <f>TEXT(USER_FEEDBACK[[#This Row],[Timestamp]],"YYYY")</f>
        <v>2021</v>
      </c>
      <c r="F540" s="7">
        <v>21</v>
      </c>
      <c r="G540" s="1" t="s">
        <v>9</v>
      </c>
      <c r="H540" s="1" t="s">
        <v>10</v>
      </c>
      <c r="I540" s="1">
        <f>VLOOKUP(USER_FEEDBACK[[#This Row],[User_ID]],APP_ANALYTICS[],4,FALSE)</f>
        <v>1</v>
      </c>
      <c r="J540" s="12">
        <f>VLOOKUP(USER_FEEDBACK[[#This Row],[User_ID]],APP_ANALYTICS[],5,FALSE)</f>
        <v>0.02</v>
      </c>
      <c r="K540" s="1">
        <f>VLOOKUP(USER_FEEDBACK[[#This Row],[User_ID]],APP_ANALYTICS[],6,FALSE)</f>
        <v>0</v>
      </c>
      <c r="L540" s="1">
        <f>VLOOKUP(USER_FEEDBACK[[#This Row],[User_ID]],APP_ANALYTICS[],7,FALSE)</f>
        <v>0.48</v>
      </c>
      <c r="M540" s="1">
        <f>VLOOKUP(USER_FEEDBACK[[#This Row],[User_ID]],USER_BEHA[],4,FALSE)</f>
        <v>906</v>
      </c>
      <c r="N540" s="1">
        <f>VLOOKUP(USER_FEEDBACK[[#This Row],[User_ID]],USER_BEHA[],5,FALSE)</f>
        <v>18</v>
      </c>
      <c r="O540" s="1">
        <f>VLOOKUP(USER_FEEDBACK[[#This Row],[User_ID]],USER_BEHA[],6,FALSE)</f>
        <v>3</v>
      </c>
      <c r="P540" s="1">
        <f>VLOOKUP(USER_FEEDBACK[[#This Row],[User_ID]],USER_BEHA[],7,FALSE)</f>
        <v>0</v>
      </c>
    </row>
    <row r="541" spans="1:16" x14ac:dyDescent="0.2">
      <c r="A541" s="1">
        <v>540</v>
      </c>
      <c r="B541" s="1">
        <v>5919</v>
      </c>
      <c r="C541" s="2">
        <v>44998.318078703705</v>
      </c>
      <c r="D541" s="2" t="str">
        <f>TEXT(USER_FEEDBACK[[#This Row],[Timestamp]],"MMM")</f>
        <v>Mar</v>
      </c>
      <c r="E541" s="2" t="str">
        <f>TEXT(USER_FEEDBACK[[#This Row],[Timestamp]],"YYYY")</f>
        <v>2023</v>
      </c>
      <c r="F541" s="7">
        <v>7</v>
      </c>
      <c r="G541" s="1" t="s">
        <v>9</v>
      </c>
      <c r="H541" s="1" t="s">
        <v>17</v>
      </c>
      <c r="I541" s="1">
        <f>VLOOKUP(USER_FEEDBACK[[#This Row],[User_ID]],APP_ANALYTICS[],4,FALSE)</f>
        <v>4</v>
      </c>
      <c r="J541" s="12">
        <f>VLOOKUP(USER_FEEDBACK[[#This Row],[User_ID]],APP_ANALYTICS[],5,FALSE)</f>
        <v>0.03</v>
      </c>
      <c r="K541" s="1">
        <f>VLOOKUP(USER_FEEDBACK[[#This Row],[User_ID]],APP_ANALYTICS[],6,FALSE)</f>
        <v>0.82</v>
      </c>
      <c r="L541" s="1">
        <f>VLOOKUP(USER_FEEDBACK[[#This Row],[User_ID]],APP_ANALYTICS[],7,FALSE)</f>
        <v>0.03</v>
      </c>
      <c r="M541" s="1">
        <f>VLOOKUP(USER_FEEDBACK[[#This Row],[User_ID]],USER_BEHA[],4,FALSE)</f>
        <v>1679</v>
      </c>
      <c r="N541" s="1">
        <f>VLOOKUP(USER_FEEDBACK[[#This Row],[User_ID]],USER_BEHA[],5,FALSE)</f>
        <v>16</v>
      </c>
      <c r="O541" s="1">
        <f>VLOOKUP(USER_FEEDBACK[[#This Row],[User_ID]],USER_BEHA[],6,FALSE)</f>
        <v>1</v>
      </c>
      <c r="P541" s="1">
        <f>VLOOKUP(USER_FEEDBACK[[#This Row],[User_ID]],USER_BEHA[],7,FALSE)</f>
        <v>81</v>
      </c>
    </row>
    <row r="542" spans="1:16" x14ac:dyDescent="0.2">
      <c r="A542" s="1">
        <v>541</v>
      </c>
      <c r="B542" s="1">
        <v>7399</v>
      </c>
      <c r="C542" s="2">
        <v>44068.979386574072</v>
      </c>
      <c r="D542" s="2" t="str">
        <f>TEXT(USER_FEEDBACK[[#This Row],[Timestamp]],"MMM")</f>
        <v>Aug</v>
      </c>
      <c r="E542" s="2" t="str">
        <f>TEXT(USER_FEEDBACK[[#This Row],[Timestamp]],"YYYY")</f>
        <v>2020</v>
      </c>
      <c r="F542" s="7">
        <v>23</v>
      </c>
      <c r="G542" s="1" t="s">
        <v>5</v>
      </c>
      <c r="H542" s="1" t="s">
        <v>16</v>
      </c>
      <c r="I542" s="1">
        <f>VLOOKUP(USER_FEEDBACK[[#This Row],[User_ID]],APP_ANALYTICS[],4,FALSE)</f>
        <v>6</v>
      </c>
      <c r="J542" s="12">
        <f>VLOOKUP(USER_FEEDBACK[[#This Row],[User_ID]],APP_ANALYTICS[],5,FALSE)</f>
        <v>0.28000000000000003</v>
      </c>
      <c r="K542" s="1">
        <f>VLOOKUP(USER_FEEDBACK[[#This Row],[User_ID]],APP_ANALYTICS[],6,FALSE)</f>
        <v>0.77</v>
      </c>
      <c r="L542" s="1">
        <f>VLOOKUP(USER_FEEDBACK[[#This Row],[User_ID]],APP_ANALYTICS[],7,FALSE)</f>
        <v>0.45</v>
      </c>
      <c r="M542" s="1">
        <f>VLOOKUP(USER_FEEDBACK[[#This Row],[User_ID]],USER_BEHA[],4,FALSE)</f>
        <v>1516</v>
      </c>
      <c r="N542" s="1">
        <f>VLOOKUP(USER_FEEDBACK[[#This Row],[User_ID]],USER_BEHA[],5,FALSE)</f>
        <v>12</v>
      </c>
      <c r="O542" s="1">
        <f>VLOOKUP(USER_FEEDBACK[[#This Row],[User_ID]],USER_BEHA[],6,FALSE)</f>
        <v>2</v>
      </c>
      <c r="P542" s="1">
        <f>VLOOKUP(USER_FEEDBACK[[#This Row],[User_ID]],USER_BEHA[],7,FALSE)</f>
        <v>94</v>
      </c>
    </row>
    <row r="543" spans="1:16" x14ac:dyDescent="0.2">
      <c r="A543" s="1">
        <v>542</v>
      </c>
      <c r="B543" s="1">
        <v>2924</v>
      </c>
      <c r="C543" s="2">
        <v>44106.337025462963</v>
      </c>
      <c r="D543" s="2" t="str">
        <f>TEXT(USER_FEEDBACK[[#This Row],[Timestamp]],"MMM")</f>
        <v>Oct</v>
      </c>
      <c r="E543" s="2" t="str">
        <f>TEXT(USER_FEEDBACK[[#This Row],[Timestamp]],"YYYY")</f>
        <v>2020</v>
      </c>
      <c r="F543" s="7">
        <v>8</v>
      </c>
      <c r="G543" s="1" t="s">
        <v>9</v>
      </c>
      <c r="H543" s="1" t="s">
        <v>16</v>
      </c>
      <c r="I543" s="1">
        <f>VLOOKUP(USER_FEEDBACK[[#This Row],[User_ID]],APP_ANALYTICS[],4,FALSE)</f>
        <v>6</v>
      </c>
      <c r="J543" s="12">
        <f>VLOOKUP(USER_FEEDBACK[[#This Row],[User_ID]],APP_ANALYTICS[],5,FALSE)</f>
        <v>0</v>
      </c>
      <c r="K543" s="1">
        <f>VLOOKUP(USER_FEEDBACK[[#This Row],[User_ID]],APP_ANALYTICS[],6,FALSE)</f>
        <v>0.99</v>
      </c>
      <c r="L543" s="1">
        <f>VLOOKUP(USER_FEEDBACK[[#This Row],[User_ID]],APP_ANALYTICS[],7,FALSE)</f>
        <v>0.54</v>
      </c>
      <c r="M543" s="1">
        <f>VLOOKUP(USER_FEEDBACK[[#This Row],[User_ID]],USER_BEHA[],4,FALSE)</f>
        <v>1793</v>
      </c>
      <c r="N543" s="1">
        <f>VLOOKUP(USER_FEEDBACK[[#This Row],[User_ID]],USER_BEHA[],5,FALSE)</f>
        <v>5</v>
      </c>
      <c r="O543" s="1">
        <f>VLOOKUP(USER_FEEDBACK[[#This Row],[User_ID]],USER_BEHA[],6,FALSE)</f>
        <v>1</v>
      </c>
      <c r="P543" s="1">
        <f>VLOOKUP(USER_FEEDBACK[[#This Row],[User_ID]],USER_BEHA[],7,FALSE)</f>
        <v>88</v>
      </c>
    </row>
    <row r="544" spans="1:16" x14ac:dyDescent="0.2">
      <c r="A544" s="1">
        <v>543</v>
      </c>
      <c r="B544" s="1">
        <v>1685</v>
      </c>
      <c r="C544" s="2">
        <v>44171.580821759257</v>
      </c>
      <c r="D544" s="2" t="str">
        <f>TEXT(USER_FEEDBACK[[#This Row],[Timestamp]],"MMM")</f>
        <v>Dec</v>
      </c>
      <c r="E544" s="2" t="str">
        <f>TEXT(USER_FEEDBACK[[#This Row],[Timestamp]],"YYYY")</f>
        <v>2020</v>
      </c>
      <c r="F544" s="7">
        <v>13</v>
      </c>
      <c r="G544" s="1" t="s">
        <v>5</v>
      </c>
      <c r="H544" s="1" t="s">
        <v>16</v>
      </c>
      <c r="I544" s="1">
        <f>VLOOKUP(USER_FEEDBACK[[#This Row],[User_ID]],APP_ANALYTICS[],4,FALSE)</f>
        <v>10</v>
      </c>
      <c r="J544" s="12">
        <f>VLOOKUP(USER_FEEDBACK[[#This Row],[User_ID]],APP_ANALYTICS[],5,FALSE)</f>
        <v>0.41</v>
      </c>
      <c r="K544" s="1">
        <f>VLOOKUP(USER_FEEDBACK[[#This Row],[User_ID]],APP_ANALYTICS[],6,FALSE)</f>
        <v>0.45</v>
      </c>
      <c r="L544" s="1">
        <f>VLOOKUP(USER_FEEDBACK[[#This Row],[User_ID]],APP_ANALYTICS[],7,FALSE)</f>
        <v>0.39</v>
      </c>
      <c r="M544" s="1">
        <f>VLOOKUP(USER_FEEDBACK[[#This Row],[User_ID]],USER_BEHA[],4,FALSE)</f>
        <v>998</v>
      </c>
      <c r="N544" s="1">
        <f>VLOOKUP(USER_FEEDBACK[[#This Row],[User_ID]],USER_BEHA[],5,FALSE)</f>
        <v>13</v>
      </c>
      <c r="O544" s="1">
        <f>VLOOKUP(USER_FEEDBACK[[#This Row],[User_ID]],USER_BEHA[],6,FALSE)</f>
        <v>5</v>
      </c>
      <c r="P544" s="1">
        <f>VLOOKUP(USER_FEEDBACK[[#This Row],[User_ID]],USER_BEHA[],7,FALSE)</f>
        <v>29</v>
      </c>
    </row>
    <row r="545" spans="1:16" x14ac:dyDescent="0.2">
      <c r="A545" s="1">
        <v>544</v>
      </c>
      <c r="B545" s="1">
        <v>1548</v>
      </c>
      <c r="C545" s="2">
        <v>44286.281793981485</v>
      </c>
      <c r="D545" s="2" t="str">
        <f>TEXT(USER_FEEDBACK[[#This Row],[Timestamp]],"MMM")</f>
        <v>Mar</v>
      </c>
      <c r="E545" s="2" t="str">
        <f>TEXT(USER_FEEDBACK[[#This Row],[Timestamp]],"YYYY")</f>
        <v>2021</v>
      </c>
      <c r="F545" s="7">
        <v>6</v>
      </c>
      <c r="G545" s="1" t="s">
        <v>7</v>
      </c>
      <c r="H545" s="1" t="s">
        <v>8</v>
      </c>
      <c r="I545" s="1">
        <f>VLOOKUP(USER_FEEDBACK[[#This Row],[User_ID]],APP_ANALYTICS[],4,FALSE)</f>
        <v>5</v>
      </c>
      <c r="J545" s="12">
        <f>VLOOKUP(USER_FEEDBACK[[#This Row],[User_ID]],APP_ANALYTICS[],5,FALSE)</f>
        <v>0.96</v>
      </c>
      <c r="K545" s="1">
        <f>VLOOKUP(USER_FEEDBACK[[#This Row],[User_ID]],APP_ANALYTICS[],6,FALSE)</f>
        <v>0.73</v>
      </c>
      <c r="L545" s="1">
        <f>VLOOKUP(USER_FEEDBACK[[#This Row],[User_ID]],APP_ANALYTICS[],7,FALSE)</f>
        <v>0.75</v>
      </c>
      <c r="M545" s="1">
        <f>VLOOKUP(USER_FEEDBACK[[#This Row],[User_ID]],USER_BEHA[],4,FALSE)</f>
        <v>1070</v>
      </c>
      <c r="N545" s="1">
        <f>VLOOKUP(USER_FEEDBACK[[#This Row],[User_ID]],USER_BEHA[],5,FALSE)</f>
        <v>3</v>
      </c>
      <c r="O545" s="1">
        <f>VLOOKUP(USER_FEEDBACK[[#This Row],[User_ID]],USER_BEHA[],6,FALSE)</f>
        <v>3</v>
      </c>
      <c r="P545" s="1">
        <f>VLOOKUP(USER_FEEDBACK[[#This Row],[User_ID]],USER_BEHA[],7,FALSE)</f>
        <v>91</v>
      </c>
    </row>
    <row r="546" spans="1:16" x14ac:dyDescent="0.2">
      <c r="A546" s="1">
        <v>545</v>
      </c>
      <c r="B546" s="1">
        <v>2145</v>
      </c>
      <c r="C546" s="2">
        <v>44732.748726851853</v>
      </c>
      <c r="D546" s="2" t="str">
        <f>TEXT(USER_FEEDBACK[[#This Row],[Timestamp]],"MMM")</f>
        <v>Jun</v>
      </c>
      <c r="E546" s="2" t="str">
        <f>TEXT(USER_FEEDBACK[[#This Row],[Timestamp]],"YYYY")</f>
        <v>2022</v>
      </c>
      <c r="F546" s="7">
        <v>17</v>
      </c>
      <c r="G546" s="1" t="s">
        <v>5</v>
      </c>
      <c r="H546" s="1" t="s">
        <v>13</v>
      </c>
      <c r="I546" s="1">
        <f>VLOOKUP(USER_FEEDBACK[[#This Row],[User_ID]],APP_ANALYTICS[],4,FALSE)</f>
        <v>3</v>
      </c>
      <c r="J546" s="12">
        <f>VLOOKUP(USER_FEEDBACK[[#This Row],[User_ID]],APP_ANALYTICS[],5,FALSE)</f>
        <v>0.8</v>
      </c>
      <c r="K546" s="1">
        <f>VLOOKUP(USER_FEEDBACK[[#This Row],[User_ID]],APP_ANALYTICS[],6,FALSE)</f>
        <v>0.93</v>
      </c>
      <c r="L546" s="1">
        <f>VLOOKUP(USER_FEEDBACK[[#This Row],[User_ID]],APP_ANALYTICS[],7,FALSE)</f>
        <v>0.7</v>
      </c>
      <c r="M546" s="1">
        <f>VLOOKUP(USER_FEEDBACK[[#This Row],[User_ID]],USER_BEHA[],4,FALSE)</f>
        <v>897</v>
      </c>
      <c r="N546" s="1">
        <f>VLOOKUP(USER_FEEDBACK[[#This Row],[User_ID]],USER_BEHA[],5,FALSE)</f>
        <v>4</v>
      </c>
      <c r="O546" s="1">
        <f>VLOOKUP(USER_FEEDBACK[[#This Row],[User_ID]],USER_BEHA[],6,FALSE)</f>
        <v>4</v>
      </c>
      <c r="P546" s="1">
        <f>VLOOKUP(USER_FEEDBACK[[#This Row],[User_ID]],USER_BEHA[],7,FALSE)</f>
        <v>57</v>
      </c>
    </row>
    <row r="547" spans="1:16" x14ac:dyDescent="0.2">
      <c r="A547" s="1">
        <v>546</v>
      </c>
      <c r="B547" s="1">
        <v>2151</v>
      </c>
      <c r="C547" s="2">
        <v>44749.620081018518</v>
      </c>
      <c r="D547" s="2" t="str">
        <f>TEXT(USER_FEEDBACK[[#This Row],[Timestamp]],"MMM")</f>
        <v>Jul</v>
      </c>
      <c r="E547" s="2" t="str">
        <f>TEXT(USER_FEEDBACK[[#This Row],[Timestamp]],"YYYY")</f>
        <v>2022</v>
      </c>
      <c r="F547" s="7">
        <v>14</v>
      </c>
      <c r="G547" s="1" t="s">
        <v>7</v>
      </c>
      <c r="H547" s="1" t="s">
        <v>11</v>
      </c>
      <c r="I547" s="1">
        <f>VLOOKUP(USER_FEEDBACK[[#This Row],[User_ID]],APP_ANALYTICS[],4,FALSE)</f>
        <v>3</v>
      </c>
      <c r="J547" s="12">
        <f>VLOOKUP(USER_FEEDBACK[[#This Row],[User_ID]],APP_ANALYTICS[],5,FALSE)</f>
        <v>0.13</v>
      </c>
      <c r="K547" s="1">
        <f>VLOOKUP(USER_FEEDBACK[[#This Row],[User_ID]],APP_ANALYTICS[],6,FALSE)</f>
        <v>0.14000000000000001</v>
      </c>
      <c r="L547" s="1">
        <f>VLOOKUP(USER_FEEDBACK[[#This Row],[User_ID]],APP_ANALYTICS[],7,FALSE)</f>
        <v>0.39</v>
      </c>
      <c r="M547" s="1">
        <f>VLOOKUP(USER_FEEDBACK[[#This Row],[User_ID]],USER_BEHA[],4,FALSE)</f>
        <v>684</v>
      </c>
      <c r="N547" s="1">
        <f>VLOOKUP(USER_FEEDBACK[[#This Row],[User_ID]],USER_BEHA[],5,FALSE)</f>
        <v>15</v>
      </c>
      <c r="O547" s="1">
        <f>VLOOKUP(USER_FEEDBACK[[#This Row],[User_ID]],USER_BEHA[],6,FALSE)</f>
        <v>5</v>
      </c>
      <c r="P547" s="1">
        <f>VLOOKUP(USER_FEEDBACK[[#This Row],[User_ID]],USER_BEHA[],7,FALSE)</f>
        <v>38</v>
      </c>
    </row>
    <row r="548" spans="1:16" x14ac:dyDescent="0.2">
      <c r="A548" s="1">
        <v>547</v>
      </c>
      <c r="B548" s="1">
        <v>7820</v>
      </c>
      <c r="C548" s="2">
        <v>45081.449340277781</v>
      </c>
      <c r="D548" s="2" t="str">
        <f>TEXT(USER_FEEDBACK[[#This Row],[Timestamp]],"MMM")</f>
        <v>Jun</v>
      </c>
      <c r="E548" s="2" t="str">
        <f>TEXT(USER_FEEDBACK[[#This Row],[Timestamp]],"YYYY")</f>
        <v>2023</v>
      </c>
      <c r="F548" s="7">
        <v>10</v>
      </c>
      <c r="G548" s="1" t="s">
        <v>5</v>
      </c>
      <c r="H548" s="1" t="s">
        <v>6</v>
      </c>
      <c r="I548" s="1">
        <f>VLOOKUP(USER_FEEDBACK[[#This Row],[User_ID]],APP_ANALYTICS[],4,FALSE)</f>
        <v>5</v>
      </c>
      <c r="J548" s="12">
        <f>VLOOKUP(USER_FEEDBACK[[#This Row],[User_ID]],APP_ANALYTICS[],5,FALSE)</f>
        <v>0.7</v>
      </c>
      <c r="K548" s="1">
        <f>VLOOKUP(USER_FEEDBACK[[#This Row],[User_ID]],APP_ANALYTICS[],6,FALSE)</f>
        <v>0.22</v>
      </c>
      <c r="L548" s="1">
        <f>VLOOKUP(USER_FEEDBACK[[#This Row],[User_ID]],APP_ANALYTICS[],7,FALSE)</f>
        <v>0.19</v>
      </c>
      <c r="M548" s="1">
        <f>VLOOKUP(USER_FEEDBACK[[#This Row],[User_ID]],USER_BEHA[],4,FALSE)</f>
        <v>304</v>
      </c>
      <c r="N548" s="1">
        <f>VLOOKUP(USER_FEEDBACK[[#This Row],[User_ID]],USER_BEHA[],5,FALSE)</f>
        <v>5</v>
      </c>
      <c r="O548" s="1">
        <f>VLOOKUP(USER_FEEDBACK[[#This Row],[User_ID]],USER_BEHA[],6,FALSE)</f>
        <v>2</v>
      </c>
      <c r="P548" s="1">
        <f>VLOOKUP(USER_FEEDBACK[[#This Row],[User_ID]],USER_BEHA[],7,FALSE)</f>
        <v>91</v>
      </c>
    </row>
    <row r="549" spans="1:16" x14ac:dyDescent="0.2">
      <c r="A549" s="1">
        <v>548</v>
      </c>
      <c r="B549" s="1">
        <v>3026</v>
      </c>
      <c r="C549" s="2">
        <v>44750.597627314812</v>
      </c>
      <c r="D549" s="2" t="str">
        <f>TEXT(USER_FEEDBACK[[#This Row],[Timestamp]],"MMM")</f>
        <v>Jul</v>
      </c>
      <c r="E549" s="2" t="str">
        <f>TEXT(USER_FEEDBACK[[#This Row],[Timestamp]],"YYYY")</f>
        <v>2022</v>
      </c>
      <c r="F549" s="7">
        <v>14</v>
      </c>
      <c r="G549" s="1" t="s">
        <v>5</v>
      </c>
      <c r="H549" s="1" t="s">
        <v>6</v>
      </c>
      <c r="I549" s="1">
        <f>VLOOKUP(USER_FEEDBACK[[#This Row],[User_ID]],APP_ANALYTICS[],4,FALSE)</f>
        <v>10</v>
      </c>
      <c r="J549" s="12">
        <f>VLOOKUP(USER_FEEDBACK[[#This Row],[User_ID]],APP_ANALYTICS[],5,FALSE)</f>
        <v>0.53</v>
      </c>
      <c r="K549" s="1">
        <f>VLOOKUP(USER_FEEDBACK[[#This Row],[User_ID]],APP_ANALYTICS[],6,FALSE)</f>
        <v>0.46</v>
      </c>
      <c r="L549" s="1">
        <f>VLOOKUP(USER_FEEDBACK[[#This Row],[User_ID]],APP_ANALYTICS[],7,FALSE)</f>
        <v>0.63</v>
      </c>
      <c r="M549" s="1">
        <f>VLOOKUP(USER_FEEDBACK[[#This Row],[User_ID]],USER_BEHA[],4,FALSE)</f>
        <v>1248</v>
      </c>
      <c r="N549" s="1">
        <f>VLOOKUP(USER_FEEDBACK[[#This Row],[User_ID]],USER_BEHA[],5,FALSE)</f>
        <v>13</v>
      </c>
      <c r="O549" s="1">
        <f>VLOOKUP(USER_FEEDBACK[[#This Row],[User_ID]],USER_BEHA[],6,FALSE)</f>
        <v>5</v>
      </c>
      <c r="P549" s="1">
        <f>VLOOKUP(USER_FEEDBACK[[#This Row],[User_ID]],USER_BEHA[],7,FALSE)</f>
        <v>51</v>
      </c>
    </row>
    <row r="550" spans="1:16" x14ac:dyDescent="0.2">
      <c r="A550" s="1">
        <v>549</v>
      </c>
      <c r="B550" s="1">
        <v>2670</v>
      </c>
      <c r="C550" s="2">
        <v>44060.070439814815</v>
      </c>
      <c r="D550" s="2" t="str">
        <f>TEXT(USER_FEEDBACK[[#This Row],[Timestamp]],"MMM")</f>
        <v>Aug</v>
      </c>
      <c r="E550" s="2" t="str">
        <f>TEXT(USER_FEEDBACK[[#This Row],[Timestamp]],"YYYY")</f>
        <v>2020</v>
      </c>
      <c r="F550" s="7">
        <v>1</v>
      </c>
      <c r="G550" s="1" t="s">
        <v>7</v>
      </c>
      <c r="H550" s="1" t="s">
        <v>15</v>
      </c>
      <c r="I550" s="1">
        <f>VLOOKUP(USER_FEEDBACK[[#This Row],[User_ID]],APP_ANALYTICS[],4,FALSE)</f>
        <v>10</v>
      </c>
      <c r="J550" s="12">
        <f>VLOOKUP(USER_FEEDBACK[[#This Row],[User_ID]],APP_ANALYTICS[],5,FALSE)</f>
        <v>0.77</v>
      </c>
      <c r="K550" s="1">
        <f>VLOOKUP(USER_FEEDBACK[[#This Row],[User_ID]],APP_ANALYTICS[],6,FALSE)</f>
        <v>0.65</v>
      </c>
      <c r="L550" s="1">
        <f>VLOOKUP(USER_FEEDBACK[[#This Row],[User_ID]],APP_ANALYTICS[],7,FALSE)</f>
        <v>0.44</v>
      </c>
      <c r="M550" s="1">
        <f>VLOOKUP(USER_FEEDBACK[[#This Row],[User_ID]],USER_BEHA[],4,FALSE)</f>
        <v>86</v>
      </c>
      <c r="N550" s="1">
        <f>VLOOKUP(USER_FEEDBACK[[#This Row],[User_ID]],USER_BEHA[],5,FALSE)</f>
        <v>8</v>
      </c>
      <c r="O550" s="1">
        <f>VLOOKUP(USER_FEEDBACK[[#This Row],[User_ID]],USER_BEHA[],6,FALSE)</f>
        <v>5</v>
      </c>
      <c r="P550" s="1">
        <f>VLOOKUP(USER_FEEDBACK[[#This Row],[User_ID]],USER_BEHA[],7,FALSE)</f>
        <v>95</v>
      </c>
    </row>
    <row r="551" spans="1:16" x14ac:dyDescent="0.2">
      <c r="A551" s="1">
        <v>550</v>
      </c>
      <c r="B551" s="1">
        <v>8016</v>
      </c>
      <c r="C551" s="2">
        <v>44752.240370370368</v>
      </c>
      <c r="D551" s="2" t="str">
        <f>TEXT(USER_FEEDBACK[[#This Row],[Timestamp]],"MMM")</f>
        <v>Jul</v>
      </c>
      <c r="E551" s="2" t="str">
        <f>TEXT(USER_FEEDBACK[[#This Row],[Timestamp]],"YYYY")</f>
        <v>2022</v>
      </c>
      <c r="F551" s="7">
        <v>5</v>
      </c>
      <c r="G551" s="1" t="s">
        <v>5</v>
      </c>
      <c r="H551" s="1" t="s">
        <v>11</v>
      </c>
      <c r="I551" s="1">
        <f>VLOOKUP(USER_FEEDBACK[[#This Row],[User_ID]],APP_ANALYTICS[],4,FALSE)</f>
        <v>10</v>
      </c>
      <c r="J551" s="12">
        <f>VLOOKUP(USER_FEEDBACK[[#This Row],[User_ID]],APP_ANALYTICS[],5,FALSE)</f>
        <v>0.78</v>
      </c>
      <c r="K551" s="1">
        <f>VLOOKUP(USER_FEEDBACK[[#This Row],[User_ID]],APP_ANALYTICS[],6,FALSE)</f>
        <v>0.62</v>
      </c>
      <c r="L551" s="1">
        <f>VLOOKUP(USER_FEEDBACK[[#This Row],[User_ID]],APP_ANALYTICS[],7,FALSE)</f>
        <v>0.37</v>
      </c>
      <c r="M551" s="1">
        <f>VLOOKUP(USER_FEEDBACK[[#This Row],[User_ID]],USER_BEHA[],4,FALSE)</f>
        <v>762</v>
      </c>
      <c r="N551" s="1">
        <f>VLOOKUP(USER_FEEDBACK[[#This Row],[User_ID]],USER_BEHA[],5,FALSE)</f>
        <v>5</v>
      </c>
      <c r="O551" s="1">
        <f>VLOOKUP(USER_FEEDBACK[[#This Row],[User_ID]],USER_BEHA[],6,FALSE)</f>
        <v>4</v>
      </c>
      <c r="P551" s="1">
        <f>VLOOKUP(USER_FEEDBACK[[#This Row],[User_ID]],USER_BEHA[],7,FALSE)</f>
        <v>40</v>
      </c>
    </row>
    <row r="552" spans="1:16" x14ac:dyDescent="0.2">
      <c r="A552" s="1">
        <v>551</v>
      </c>
      <c r="B552" s="1">
        <v>8608</v>
      </c>
      <c r="C552" s="2">
        <v>43871.320347222223</v>
      </c>
      <c r="D552" s="2" t="str">
        <f>TEXT(USER_FEEDBACK[[#This Row],[Timestamp]],"MMM")</f>
        <v>Feb</v>
      </c>
      <c r="E552" s="2" t="str">
        <f>TEXT(USER_FEEDBACK[[#This Row],[Timestamp]],"YYYY")</f>
        <v>2020</v>
      </c>
      <c r="F552" s="7">
        <v>7</v>
      </c>
      <c r="G552" s="1" t="s">
        <v>7</v>
      </c>
      <c r="H552" s="1" t="s">
        <v>8</v>
      </c>
      <c r="I552" s="1">
        <f>VLOOKUP(USER_FEEDBACK[[#This Row],[User_ID]],APP_ANALYTICS[],4,FALSE)</f>
        <v>1</v>
      </c>
      <c r="J552" s="12">
        <f>VLOOKUP(USER_FEEDBACK[[#This Row],[User_ID]],APP_ANALYTICS[],5,FALSE)</f>
        <v>0.75</v>
      </c>
      <c r="K552" s="1">
        <f>VLOOKUP(USER_FEEDBACK[[#This Row],[User_ID]],APP_ANALYTICS[],6,FALSE)</f>
        <v>0.99</v>
      </c>
      <c r="L552" s="1">
        <f>VLOOKUP(USER_FEEDBACK[[#This Row],[User_ID]],APP_ANALYTICS[],7,FALSE)</f>
        <v>0.06</v>
      </c>
      <c r="M552" s="1">
        <f>VLOOKUP(USER_FEEDBACK[[#This Row],[User_ID]],USER_BEHA[],4,FALSE)</f>
        <v>307</v>
      </c>
      <c r="N552" s="1">
        <f>VLOOKUP(USER_FEEDBACK[[#This Row],[User_ID]],USER_BEHA[],5,FALSE)</f>
        <v>14</v>
      </c>
      <c r="O552" s="1">
        <f>VLOOKUP(USER_FEEDBACK[[#This Row],[User_ID]],USER_BEHA[],6,FALSE)</f>
        <v>3</v>
      </c>
      <c r="P552" s="1">
        <f>VLOOKUP(USER_FEEDBACK[[#This Row],[User_ID]],USER_BEHA[],7,FALSE)</f>
        <v>33</v>
      </c>
    </row>
    <row r="553" spans="1:16" x14ac:dyDescent="0.2">
      <c r="A553" s="1">
        <v>552</v>
      </c>
      <c r="B553" s="1">
        <v>6151</v>
      </c>
      <c r="C553" s="2">
        <v>44026.528090277781</v>
      </c>
      <c r="D553" s="2" t="str">
        <f>TEXT(USER_FEEDBACK[[#This Row],[Timestamp]],"MMM")</f>
        <v>Jul</v>
      </c>
      <c r="E553" s="2" t="str">
        <f>TEXT(USER_FEEDBACK[[#This Row],[Timestamp]],"YYYY")</f>
        <v>2020</v>
      </c>
      <c r="F553" s="7">
        <v>12</v>
      </c>
      <c r="G553" s="1" t="s">
        <v>7</v>
      </c>
      <c r="H553" s="1" t="s">
        <v>12</v>
      </c>
      <c r="I553" s="1">
        <f>VLOOKUP(USER_FEEDBACK[[#This Row],[User_ID]],APP_ANALYTICS[],4,FALSE)</f>
        <v>9</v>
      </c>
      <c r="J553" s="12">
        <f>VLOOKUP(USER_FEEDBACK[[#This Row],[User_ID]],APP_ANALYTICS[],5,FALSE)</f>
        <v>0.81</v>
      </c>
      <c r="K553" s="1">
        <f>VLOOKUP(USER_FEEDBACK[[#This Row],[User_ID]],APP_ANALYTICS[],6,FALSE)</f>
        <v>0.48</v>
      </c>
      <c r="L553" s="1">
        <f>VLOOKUP(USER_FEEDBACK[[#This Row],[User_ID]],APP_ANALYTICS[],7,FALSE)</f>
        <v>0.42</v>
      </c>
      <c r="M553" s="1">
        <f>VLOOKUP(USER_FEEDBACK[[#This Row],[User_ID]],USER_BEHA[],4,FALSE)</f>
        <v>502</v>
      </c>
      <c r="N553" s="1">
        <f>VLOOKUP(USER_FEEDBACK[[#This Row],[User_ID]],USER_BEHA[],5,FALSE)</f>
        <v>4</v>
      </c>
      <c r="O553" s="1">
        <f>VLOOKUP(USER_FEEDBACK[[#This Row],[User_ID]],USER_BEHA[],6,FALSE)</f>
        <v>2</v>
      </c>
      <c r="P553" s="1">
        <f>VLOOKUP(USER_FEEDBACK[[#This Row],[User_ID]],USER_BEHA[],7,FALSE)</f>
        <v>15</v>
      </c>
    </row>
    <row r="554" spans="1:16" x14ac:dyDescent="0.2">
      <c r="A554" s="1">
        <v>553</v>
      </c>
      <c r="B554" s="1">
        <v>4787</v>
      </c>
      <c r="C554" s="2">
        <v>45057.910925925928</v>
      </c>
      <c r="D554" s="2" t="str">
        <f>TEXT(USER_FEEDBACK[[#This Row],[Timestamp]],"MMM")</f>
        <v>May</v>
      </c>
      <c r="E554" s="2" t="str">
        <f>TEXT(USER_FEEDBACK[[#This Row],[Timestamp]],"YYYY")</f>
        <v>2023</v>
      </c>
      <c r="F554" s="7">
        <v>21</v>
      </c>
      <c r="G554" s="1" t="s">
        <v>7</v>
      </c>
      <c r="H554" s="1" t="s">
        <v>15</v>
      </c>
      <c r="I554" s="1">
        <f>VLOOKUP(USER_FEEDBACK[[#This Row],[User_ID]],APP_ANALYTICS[],4,FALSE)</f>
        <v>2</v>
      </c>
      <c r="J554" s="12">
        <f>VLOOKUP(USER_FEEDBACK[[#This Row],[User_ID]],APP_ANALYTICS[],5,FALSE)</f>
        <v>7.0000000000000007E-2</v>
      </c>
      <c r="K554" s="1">
        <f>VLOOKUP(USER_FEEDBACK[[#This Row],[User_ID]],APP_ANALYTICS[],6,FALSE)</f>
        <v>0.53</v>
      </c>
      <c r="L554" s="1">
        <f>VLOOKUP(USER_FEEDBACK[[#This Row],[User_ID]],APP_ANALYTICS[],7,FALSE)</f>
        <v>0.12</v>
      </c>
      <c r="M554" s="1">
        <f>VLOOKUP(USER_FEEDBACK[[#This Row],[User_ID]],USER_BEHA[],4,FALSE)</f>
        <v>804</v>
      </c>
      <c r="N554" s="1">
        <f>VLOOKUP(USER_FEEDBACK[[#This Row],[User_ID]],USER_BEHA[],5,FALSE)</f>
        <v>5</v>
      </c>
      <c r="O554" s="1">
        <f>VLOOKUP(USER_FEEDBACK[[#This Row],[User_ID]],USER_BEHA[],6,FALSE)</f>
        <v>4</v>
      </c>
      <c r="P554" s="1">
        <f>VLOOKUP(USER_FEEDBACK[[#This Row],[User_ID]],USER_BEHA[],7,FALSE)</f>
        <v>100</v>
      </c>
    </row>
    <row r="555" spans="1:16" x14ac:dyDescent="0.2">
      <c r="A555" s="1">
        <v>554</v>
      </c>
      <c r="B555" s="1">
        <v>1443</v>
      </c>
      <c r="C555" s="2">
        <v>44839.097002314818</v>
      </c>
      <c r="D555" s="2" t="str">
        <f>TEXT(USER_FEEDBACK[[#This Row],[Timestamp]],"MMM")</f>
        <v>Oct</v>
      </c>
      <c r="E555" s="2" t="str">
        <f>TEXT(USER_FEEDBACK[[#This Row],[Timestamp]],"YYYY")</f>
        <v>2022</v>
      </c>
      <c r="F555" s="7">
        <v>2</v>
      </c>
      <c r="G555" s="1" t="s">
        <v>5</v>
      </c>
      <c r="H555" s="1" t="s">
        <v>13</v>
      </c>
      <c r="I555" s="1">
        <f>VLOOKUP(USER_FEEDBACK[[#This Row],[User_ID]],APP_ANALYTICS[],4,FALSE)</f>
        <v>3</v>
      </c>
      <c r="J555" s="12">
        <f>VLOOKUP(USER_FEEDBACK[[#This Row],[User_ID]],APP_ANALYTICS[],5,FALSE)</f>
        <v>0.85</v>
      </c>
      <c r="K555" s="1">
        <f>VLOOKUP(USER_FEEDBACK[[#This Row],[User_ID]],APP_ANALYTICS[],6,FALSE)</f>
        <v>0.95</v>
      </c>
      <c r="L555" s="1">
        <f>VLOOKUP(USER_FEEDBACK[[#This Row],[User_ID]],APP_ANALYTICS[],7,FALSE)</f>
        <v>1</v>
      </c>
      <c r="M555" s="1">
        <f>VLOOKUP(USER_FEEDBACK[[#This Row],[User_ID]],USER_BEHA[],4,FALSE)</f>
        <v>1512</v>
      </c>
      <c r="N555" s="1">
        <f>VLOOKUP(USER_FEEDBACK[[#This Row],[User_ID]],USER_BEHA[],5,FALSE)</f>
        <v>3</v>
      </c>
      <c r="O555" s="1">
        <f>VLOOKUP(USER_FEEDBACK[[#This Row],[User_ID]],USER_BEHA[],6,FALSE)</f>
        <v>1</v>
      </c>
      <c r="P555" s="1">
        <f>VLOOKUP(USER_FEEDBACK[[#This Row],[User_ID]],USER_BEHA[],7,FALSE)</f>
        <v>80</v>
      </c>
    </row>
    <row r="556" spans="1:16" x14ac:dyDescent="0.2">
      <c r="A556" s="1">
        <v>555</v>
      </c>
      <c r="B556" s="1">
        <v>5177</v>
      </c>
      <c r="C556" s="2">
        <v>44197.601377314815</v>
      </c>
      <c r="D556" s="2" t="str">
        <f>TEXT(USER_FEEDBACK[[#This Row],[Timestamp]],"MMM")</f>
        <v>Jan</v>
      </c>
      <c r="E556" s="2" t="str">
        <f>TEXT(USER_FEEDBACK[[#This Row],[Timestamp]],"YYYY")</f>
        <v>2021</v>
      </c>
      <c r="F556" s="7">
        <v>14</v>
      </c>
      <c r="G556" s="1" t="s">
        <v>7</v>
      </c>
      <c r="H556" s="1" t="s">
        <v>13</v>
      </c>
      <c r="I556" s="1">
        <f>VLOOKUP(USER_FEEDBACK[[#This Row],[User_ID]],APP_ANALYTICS[],4,FALSE)</f>
        <v>6</v>
      </c>
      <c r="J556" s="12">
        <f>VLOOKUP(USER_FEEDBACK[[#This Row],[User_ID]],APP_ANALYTICS[],5,FALSE)</f>
        <v>0.85</v>
      </c>
      <c r="K556" s="1">
        <f>VLOOKUP(USER_FEEDBACK[[#This Row],[User_ID]],APP_ANALYTICS[],6,FALSE)</f>
        <v>0.13</v>
      </c>
      <c r="L556" s="1">
        <f>VLOOKUP(USER_FEEDBACK[[#This Row],[User_ID]],APP_ANALYTICS[],7,FALSE)</f>
        <v>0.52</v>
      </c>
      <c r="M556" s="1">
        <f>VLOOKUP(USER_FEEDBACK[[#This Row],[User_ID]],USER_BEHA[],4,FALSE)</f>
        <v>1244</v>
      </c>
      <c r="N556" s="1">
        <f>VLOOKUP(USER_FEEDBACK[[#This Row],[User_ID]],USER_BEHA[],5,FALSE)</f>
        <v>18</v>
      </c>
      <c r="O556" s="1">
        <f>VLOOKUP(USER_FEEDBACK[[#This Row],[User_ID]],USER_BEHA[],6,FALSE)</f>
        <v>1</v>
      </c>
      <c r="P556" s="1">
        <f>VLOOKUP(USER_FEEDBACK[[#This Row],[User_ID]],USER_BEHA[],7,FALSE)</f>
        <v>83</v>
      </c>
    </row>
    <row r="557" spans="1:16" x14ac:dyDescent="0.2">
      <c r="A557" s="1">
        <v>556</v>
      </c>
      <c r="B557" s="1">
        <v>5875</v>
      </c>
      <c r="C557" s="2">
        <v>44923.671967592592</v>
      </c>
      <c r="D557" s="2" t="str">
        <f>TEXT(USER_FEEDBACK[[#This Row],[Timestamp]],"MMM")</f>
        <v>Dec</v>
      </c>
      <c r="E557" s="2" t="str">
        <f>TEXT(USER_FEEDBACK[[#This Row],[Timestamp]],"YYYY")</f>
        <v>2022</v>
      </c>
      <c r="F557" s="7">
        <v>16</v>
      </c>
      <c r="G557" s="1" t="s">
        <v>7</v>
      </c>
      <c r="H557" s="1" t="s">
        <v>13</v>
      </c>
      <c r="I557" s="1">
        <f>VLOOKUP(USER_FEEDBACK[[#This Row],[User_ID]],APP_ANALYTICS[],4,FALSE)</f>
        <v>1</v>
      </c>
      <c r="J557" s="12">
        <f>VLOOKUP(USER_FEEDBACK[[#This Row],[User_ID]],APP_ANALYTICS[],5,FALSE)</f>
        <v>0.71</v>
      </c>
      <c r="K557" s="1">
        <f>VLOOKUP(USER_FEEDBACK[[#This Row],[User_ID]],APP_ANALYTICS[],6,FALSE)</f>
        <v>0.71</v>
      </c>
      <c r="L557" s="1">
        <f>VLOOKUP(USER_FEEDBACK[[#This Row],[User_ID]],APP_ANALYTICS[],7,FALSE)</f>
        <v>0.77</v>
      </c>
      <c r="M557" s="1">
        <f>VLOOKUP(USER_FEEDBACK[[#This Row],[User_ID]],USER_BEHA[],4,FALSE)</f>
        <v>122</v>
      </c>
      <c r="N557" s="1">
        <f>VLOOKUP(USER_FEEDBACK[[#This Row],[User_ID]],USER_BEHA[],5,FALSE)</f>
        <v>9</v>
      </c>
      <c r="O557" s="1">
        <f>VLOOKUP(USER_FEEDBACK[[#This Row],[User_ID]],USER_BEHA[],6,FALSE)</f>
        <v>5</v>
      </c>
      <c r="P557" s="1">
        <f>VLOOKUP(USER_FEEDBACK[[#This Row],[User_ID]],USER_BEHA[],7,FALSE)</f>
        <v>34</v>
      </c>
    </row>
    <row r="558" spans="1:16" x14ac:dyDescent="0.2">
      <c r="A558" s="1">
        <v>557</v>
      </c>
      <c r="B558" s="1">
        <v>1317</v>
      </c>
      <c r="C558" s="2">
        <v>44319.056469907409</v>
      </c>
      <c r="D558" s="2" t="str">
        <f>TEXT(USER_FEEDBACK[[#This Row],[Timestamp]],"MMM")</f>
        <v>May</v>
      </c>
      <c r="E558" s="2" t="str">
        <f>TEXT(USER_FEEDBACK[[#This Row],[Timestamp]],"YYYY")</f>
        <v>2021</v>
      </c>
      <c r="F558" s="7">
        <v>1</v>
      </c>
      <c r="G558" s="1" t="s">
        <v>7</v>
      </c>
      <c r="H558" s="1" t="s">
        <v>14</v>
      </c>
      <c r="I558" s="1">
        <f>VLOOKUP(USER_FEEDBACK[[#This Row],[User_ID]],APP_ANALYTICS[],4,FALSE)</f>
        <v>1</v>
      </c>
      <c r="J558" s="12">
        <f>VLOOKUP(USER_FEEDBACK[[#This Row],[User_ID]],APP_ANALYTICS[],5,FALSE)</f>
        <v>0.8</v>
      </c>
      <c r="K558" s="1">
        <f>VLOOKUP(USER_FEEDBACK[[#This Row],[User_ID]],APP_ANALYTICS[],6,FALSE)</f>
        <v>0.16</v>
      </c>
      <c r="L558" s="1">
        <f>VLOOKUP(USER_FEEDBACK[[#This Row],[User_ID]],APP_ANALYTICS[],7,FALSE)</f>
        <v>0.02</v>
      </c>
      <c r="M558" s="1">
        <f>VLOOKUP(USER_FEEDBACK[[#This Row],[User_ID]],USER_BEHA[],4,FALSE)</f>
        <v>658</v>
      </c>
      <c r="N558" s="1">
        <f>VLOOKUP(USER_FEEDBACK[[#This Row],[User_ID]],USER_BEHA[],5,FALSE)</f>
        <v>13</v>
      </c>
      <c r="O558" s="1">
        <f>VLOOKUP(USER_FEEDBACK[[#This Row],[User_ID]],USER_BEHA[],6,FALSE)</f>
        <v>5</v>
      </c>
      <c r="P558" s="1">
        <f>VLOOKUP(USER_FEEDBACK[[#This Row],[User_ID]],USER_BEHA[],7,FALSE)</f>
        <v>5</v>
      </c>
    </row>
    <row r="559" spans="1:16" x14ac:dyDescent="0.2">
      <c r="A559" s="1">
        <v>558</v>
      </c>
      <c r="B559" s="1">
        <v>3929</v>
      </c>
      <c r="C559" s="2">
        <v>44596.969305555554</v>
      </c>
      <c r="D559" s="2" t="str">
        <f>TEXT(USER_FEEDBACK[[#This Row],[Timestamp]],"MMM")</f>
        <v>Feb</v>
      </c>
      <c r="E559" s="2" t="str">
        <f>TEXT(USER_FEEDBACK[[#This Row],[Timestamp]],"YYYY")</f>
        <v>2022</v>
      </c>
      <c r="F559" s="7">
        <v>23</v>
      </c>
      <c r="G559" s="1" t="s">
        <v>7</v>
      </c>
      <c r="H559" s="1" t="s">
        <v>11</v>
      </c>
      <c r="I559" s="1">
        <f>VLOOKUP(USER_FEEDBACK[[#This Row],[User_ID]],APP_ANALYTICS[],4,FALSE)</f>
        <v>1</v>
      </c>
      <c r="J559" s="12">
        <f>VLOOKUP(USER_FEEDBACK[[#This Row],[User_ID]],APP_ANALYTICS[],5,FALSE)</f>
        <v>0.43</v>
      </c>
      <c r="K559" s="1">
        <f>VLOOKUP(USER_FEEDBACK[[#This Row],[User_ID]],APP_ANALYTICS[],6,FALSE)</f>
        <v>0.66</v>
      </c>
      <c r="L559" s="1">
        <f>VLOOKUP(USER_FEEDBACK[[#This Row],[User_ID]],APP_ANALYTICS[],7,FALSE)</f>
        <v>0.9</v>
      </c>
      <c r="M559" s="1">
        <f>VLOOKUP(USER_FEEDBACK[[#This Row],[User_ID]],USER_BEHA[],4,FALSE)</f>
        <v>1536</v>
      </c>
      <c r="N559" s="1">
        <f>VLOOKUP(USER_FEEDBACK[[#This Row],[User_ID]],USER_BEHA[],5,FALSE)</f>
        <v>16</v>
      </c>
      <c r="O559" s="1">
        <f>VLOOKUP(USER_FEEDBACK[[#This Row],[User_ID]],USER_BEHA[],6,FALSE)</f>
        <v>1</v>
      </c>
      <c r="P559" s="1">
        <f>VLOOKUP(USER_FEEDBACK[[#This Row],[User_ID]],USER_BEHA[],7,FALSE)</f>
        <v>2</v>
      </c>
    </row>
    <row r="560" spans="1:16" x14ac:dyDescent="0.2">
      <c r="A560" s="1">
        <v>559</v>
      </c>
      <c r="B560" s="1">
        <v>6263</v>
      </c>
      <c r="C560" s="2">
        <v>43879.649618055555</v>
      </c>
      <c r="D560" s="2" t="str">
        <f>TEXT(USER_FEEDBACK[[#This Row],[Timestamp]],"MMM")</f>
        <v>Feb</v>
      </c>
      <c r="E560" s="2" t="str">
        <f>TEXT(USER_FEEDBACK[[#This Row],[Timestamp]],"YYYY")</f>
        <v>2020</v>
      </c>
      <c r="F560" s="7">
        <v>15</v>
      </c>
      <c r="G560" s="1" t="s">
        <v>5</v>
      </c>
      <c r="H560" s="1" t="s">
        <v>15</v>
      </c>
      <c r="I560" s="1">
        <f>VLOOKUP(USER_FEEDBACK[[#This Row],[User_ID]],APP_ANALYTICS[],4,FALSE)</f>
        <v>4</v>
      </c>
      <c r="J560" s="12">
        <f>VLOOKUP(USER_FEEDBACK[[#This Row],[User_ID]],APP_ANALYTICS[],5,FALSE)</f>
        <v>0.98</v>
      </c>
      <c r="K560" s="1">
        <f>VLOOKUP(USER_FEEDBACK[[#This Row],[User_ID]],APP_ANALYTICS[],6,FALSE)</f>
        <v>0.01</v>
      </c>
      <c r="L560" s="1">
        <f>VLOOKUP(USER_FEEDBACK[[#This Row],[User_ID]],APP_ANALYTICS[],7,FALSE)</f>
        <v>0.56999999999999995</v>
      </c>
      <c r="M560" s="1">
        <f>VLOOKUP(USER_FEEDBACK[[#This Row],[User_ID]],USER_BEHA[],4,FALSE)</f>
        <v>1117</v>
      </c>
      <c r="N560" s="1">
        <f>VLOOKUP(USER_FEEDBACK[[#This Row],[User_ID]],USER_BEHA[],5,FALSE)</f>
        <v>16</v>
      </c>
      <c r="O560" s="1">
        <f>VLOOKUP(USER_FEEDBACK[[#This Row],[User_ID]],USER_BEHA[],6,FALSE)</f>
        <v>2</v>
      </c>
      <c r="P560" s="1">
        <f>VLOOKUP(USER_FEEDBACK[[#This Row],[User_ID]],USER_BEHA[],7,FALSE)</f>
        <v>6</v>
      </c>
    </row>
    <row r="561" spans="1:16" x14ac:dyDescent="0.2">
      <c r="A561" s="1">
        <v>560</v>
      </c>
      <c r="B561" s="1">
        <v>8441</v>
      </c>
      <c r="C561" s="2">
        <v>44840.746724537035</v>
      </c>
      <c r="D561" s="2" t="str">
        <f>TEXT(USER_FEEDBACK[[#This Row],[Timestamp]],"MMM")</f>
        <v>Oct</v>
      </c>
      <c r="E561" s="2" t="str">
        <f>TEXT(USER_FEEDBACK[[#This Row],[Timestamp]],"YYYY")</f>
        <v>2022</v>
      </c>
      <c r="F561" s="7">
        <v>17</v>
      </c>
      <c r="G561" s="1" t="s">
        <v>9</v>
      </c>
      <c r="H561" s="1" t="s">
        <v>8</v>
      </c>
      <c r="I561" s="1">
        <f>VLOOKUP(USER_FEEDBACK[[#This Row],[User_ID]],APP_ANALYTICS[],4,FALSE)</f>
        <v>8</v>
      </c>
      <c r="J561" s="12">
        <f>VLOOKUP(USER_FEEDBACK[[#This Row],[User_ID]],APP_ANALYTICS[],5,FALSE)</f>
        <v>0.23</v>
      </c>
      <c r="K561" s="1">
        <f>VLOOKUP(USER_FEEDBACK[[#This Row],[User_ID]],APP_ANALYTICS[],6,FALSE)</f>
        <v>0.76</v>
      </c>
      <c r="L561" s="1">
        <f>VLOOKUP(USER_FEEDBACK[[#This Row],[User_ID]],APP_ANALYTICS[],7,FALSE)</f>
        <v>0.66</v>
      </c>
      <c r="M561" s="1">
        <f>VLOOKUP(USER_FEEDBACK[[#This Row],[User_ID]],USER_BEHA[],4,FALSE)</f>
        <v>1332</v>
      </c>
      <c r="N561" s="1">
        <f>VLOOKUP(USER_FEEDBACK[[#This Row],[User_ID]],USER_BEHA[],5,FALSE)</f>
        <v>17</v>
      </c>
      <c r="O561" s="1">
        <f>VLOOKUP(USER_FEEDBACK[[#This Row],[User_ID]],USER_BEHA[],6,FALSE)</f>
        <v>5</v>
      </c>
      <c r="P561" s="1">
        <f>VLOOKUP(USER_FEEDBACK[[#This Row],[User_ID]],USER_BEHA[],7,FALSE)</f>
        <v>1</v>
      </c>
    </row>
    <row r="562" spans="1:16" x14ac:dyDescent="0.2">
      <c r="A562" s="1">
        <v>561</v>
      </c>
      <c r="B562" s="1">
        <v>5561</v>
      </c>
      <c r="C562" s="2">
        <v>44581.785717592589</v>
      </c>
      <c r="D562" s="2" t="str">
        <f>TEXT(USER_FEEDBACK[[#This Row],[Timestamp]],"MMM")</f>
        <v>Jan</v>
      </c>
      <c r="E562" s="2" t="str">
        <f>TEXT(USER_FEEDBACK[[#This Row],[Timestamp]],"YYYY")</f>
        <v>2022</v>
      </c>
      <c r="F562" s="7">
        <v>18</v>
      </c>
      <c r="G562" s="1" t="s">
        <v>9</v>
      </c>
      <c r="H562" s="1" t="s">
        <v>15</v>
      </c>
      <c r="I562" s="1">
        <f>VLOOKUP(USER_FEEDBACK[[#This Row],[User_ID]],APP_ANALYTICS[],4,FALSE)</f>
        <v>8</v>
      </c>
      <c r="J562" s="12">
        <f>VLOOKUP(USER_FEEDBACK[[#This Row],[User_ID]],APP_ANALYTICS[],5,FALSE)</f>
        <v>0.62</v>
      </c>
      <c r="K562" s="1">
        <f>VLOOKUP(USER_FEEDBACK[[#This Row],[User_ID]],APP_ANALYTICS[],6,FALSE)</f>
        <v>0.08</v>
      </c>
      <c r="L562" s="1">
        <f>VLOOKUP(USER_FEEDBACK[[#This Row],[User_ID]],APP_ANALYTICS[],7,FALSE)</f>
        <v>0.1</v>
      </c>
      <c r="M562" s="1">
        <f>VLOOKUP(USER_FEEDBACK[[#This Row],[User_ID]],USER_BEHA[],4,FALSE)</f>
        <v>1057</v>
      </c>
      <c r="N562" s="1">
        <f>VLOOKUP(USER_FEEDBACK[[#This Row],[User_ID]],USER_BEHA[],5,FALSE)</f>
        <v>8</v>
      </c>
      <c r="O562" s="1">
        <f>VLOOKUP(USER_FEEDBACK[[#This Row],[User_ID]],USER_BEHA[],6,FALSE)</f>
        <v>2</v>
      </c>
      <c r="P562" s="1">
        <f>VLOOKUP(USER_FEEDBACK[[#This Row],[User_ID]],USER_BEHA[],7,FALSE)</f>
        <v>73</v>
      </c>
    </row>
    <row r="563" spans="1:16" x14ac:dyDescent="0.2">
      <c r="A563" s="1">
        <v>562</v>
      </c>
      <c r="B563" s="1">
        <v>8707</v>
      </c>
      <c r="C563" s="2">
        <v>44456.006226851852</v>
      </c>
      <c r="D563" s="2" t="str">
        <f>TEXT(USER_FEEDBACK[[#This Row],[Timestamp]],"MMM")</f>
        <v>Sep</v>
      </c>
      <c r="E563" s="2" t="str">
        <f>TEXT(USER_FEEDBACK[[#This Row],[Timestamp]],"YYYY")</f>
        <v>2021</v>
      </c>
      <c r="F563" s="7">
        <v>0</v>
      </c>
      <c r="G563" s="1" t="s">
        <v>5</v>
      </c>
      <c r="H563" s="1" t="s">
        <v>15</v>
      </c>
      <c r="I563" s="1">
        <f>VLOOKUP(USER_FEEDBACK[[#This Row],[User_ID]],APP_ANALYTICS[],4,FALSE)</f>
        <v>7</v>
      </c>
      <c r="J563" s="12">
        <f>VLOOKUP(USER_FEEDBACK[[#This Row],[User_ID]],APP_ANALYTICS[],5,FALSE)</f>
        <v>0.05</v>
      </c>
      <c r="K563" s="1">
        <f>VLOOKUP(USER_FEEDBACK[[#This Row],[User_ID]],APP_ANALYTICS[],6,FALSE)</f>
        <v>0.6</v>
      </c>
      <c r="L563" s="1">
        <f>VLOOKUP(USER_FEEDBACK[[#This Row],[User_ID]],APP_ANALYTICS[],7,FALSE)</f>
        <v>0.24</v>
      </c>
      <c r="M563" s="1">
        <f>VLOOKUP(USER_FEEDBACK[[#This Row],[User_ID]],USER_BEHA[],4,FALSE)</f>
        <v>382</v>
      </c>
      <c r="N563" s="1">
        <f>VLOOKUP(USER_FEEDBACK[[#This Row],[User_ID]],USER_BEHA[],5,FALSE)</f>
        <v>2</v>
      </c>
      <c r="O563" s="1">
        <f>VLOOKUP(USER_FEEDBACK[[#This Row],[User_ID]],USER_BEHA[],6,FALSE)</f>
        <v>3</v>
      </c>
      <c r="P563" s="1">
        <f>VLOOKUP(USER_FEEDBACK[[#This Row],[User_ID]],USER_BEHA[],7,FALSE)</f>
        <v>99</v>
      </c>
    </row>
    <row r="564" spans="1:16" x14ac:dyDescent="0.2">
      <c r="A564" s="1">
        <v>563</v>
      </c>
      <c r="B564" s="1">
        <v>2506</v>
      </c>
      <c r="C564" s="2">
        <v>44136.114849537036</v>
      </c>
      <c r="D564" s="2" t="str">
        <f>TEXT(USER_FEEDBACK[[#This Row],[Timestamp]],"MMM")</f>
        <v>Nov</v>
      </c>
      <c r="E564" s="2" t="str">
        <f>TEXT(USER_FEEDBACK[[#This Row],[Timestamp]],"YYYY")</f>
        <v>2020</v>
      </c>
      <c r="F564" s="7">
        <v>2</v>
      </c>
      <c r="G564" s="1" t="s">
        <v>7</v>
      </c>
      <c r="H564" s="1" t="s">
        <v>6</v>
      </c>
      <c r="I564" s="1">
        <f>VLOOKUP(USER_FEEDBACK[[#This Row],[User_ID]],APP_ANALYTICS[],4,FALSE)</f>
        <v>7</v>
      </c>
      <c r="J564" s="12">
        <f>VLOOKUP(USER_FEEDBACK[[#This Row],[User_ID]],APP_ANALYTICS[],5,FALSE)</f>
        <v>0.34</v>
      </c>
      <c r="K564" s="1">
        <f>VLOOKUP(USER_FEEDBACK[[#This Row],[User_ID]],APP_ANALYTICS[],6,FALSE)</f>
        <v>0.52</v>
      </c>
      <c r="L564" s="1">
        <f>VLOOKUP(USER_FEEDBACK[[#This Row],[User_ID]],APP_ANALYTICS[],7,FALSE)</f>
        <v>0.14000000000000001</v>
      </c>
      <c r="M564" s="1">
        <f>VLOOKUP(USER_FEEDBACK[[#This Row],[User_ID]],USER_BEHA[],4,FALSE)</f>
        <v>915</v>
      </c>
      <c r="N564" s="1">
        <f>VLOOKUP(USER_FEEDBACK[[#This Row],[User_ID]],USER_BEHA[],5,FALSE)</f>
        <v>9</v>
      </c>
      <c r="O564" s="1">
        <f>VLOOKUP(USER_FEEDBACK[[#This Row],[User_ID]],USER_BEHA[],6,FALSE)</f>
        <v>1</v>
      </c>
      <c r="P564" s="1">
        <f>VLOOKUP(USER_FEEDBACK[[#This Row],[User_ID]],USER_BEHA[],7,FALSE)</f>
        <v>0</v>
      </c>
    </row>
    <row r="565" spans="1:16" x14ac:dyDescent="0.2">
      <c r="A565" s="1">
        <v>564</v>
      </c>
      <c r="B565" s="1">
        <v>4297</v>
      </c>
      <c r="C565" s="2">
        <v>44058.756793981483</v>
      </c>
      <c r="D565" s="2" t="str">
        <f>TEXT(USER_FEEDBACK[[#This Row],[Timestamp]],"MMM")</f>
        <v>Aug</v>
      </c>
      <c r="E565" s="2" t="str">
        <f>TEXT(USER_FEEDBACK[[#This Row],[Timestamp]],"YYYY")</f>
        <v>2020</v>
      </c>
      <c r="F565" s="7">
        <v>18</v>
      </c>
      <c r="G565" s="1" t="s">
        <v>7</v>
      </c>
      <c r="H565" s="1" t="s">
        <v>13</v>
      </c>
      <c r="I565" s="1">
        <f>VLOOKUP(USER_FEEDBACK[[#This Row],[User_ID]],APP_ANALYTICS[],4,FALSE)</f>
        <v>9</v>
      </c>
      <c r="J565" s="12">
        <f>VLOOKUP(USER_FEEDBACK[[#This Row],[User_ID]],APP_ANALYTICS[],5,FALSE)</f>
        <v>0.13</v>
      </c>
      <c r="K565" s="1">
        <f>VLOOKUP(USER_FEEDBACK[[#This Row],[User_ID]],APP_ANALYTICS[],6,FALSE)</f>
        <v>0.26</v>
      </c>
      <c r="L565" s="1">
        <f>VLOOKUP(USER_FEEDBACK[[#This Row],[User_ID]],APP_ANALYTICS[],7,FALSE)</f>
        <v>0.14000000000000001</v>
      </c>
      <c r="M565" s="1">
        <f>VLOOKUP(USER_FEEDBACK[[#This Row],[User_ID]],USER_BEHA[],4,FALSE)</f>
        <v>348</v>
      </c>
      <c r="N565" s="1">
        <f>VLOOKUP(USER_FEEDBACK[[#This Row],[User_ID]],USER_BEHA[],5,FALSE)</f>
        <v>13</v>
      </c>
      <c r="O565" s="1">
        <f>VLOOKUP(USER_FEEDBACK[[#This Row],[User_ID]],USER_BEHA[],6,FALSE)</f>
        <v>3</v>
      </c>
      <c r="P565" s="1">
        <f>VLOOKUP(USER_FEEDBACK[[#This Row],[User_ID]],USER_BEHA[],7,FALSE)</f>
        <v>62</v>
      </c>
    </row>
    <row r="566" spans="1:16" x14ac:dyDescent="0.2">
      <c r="A566" s="1">
        <v>565</v>
      </c>
      <c r="B566" s="1">
        <v>9499</v>
      </c>
      <c r="C566" s="2">
        <v>44719.565243055556</v>
      </c>
      <c r="D566" s="2" t="str">
        <f>TEXT(USER_FEEDBACK[[#This Row],[Timestamp]],"MMM")</f>
        <v>Jun</v>
      </c>
      <c r="E566" s="2" t="str">
        <f>TEXT(USER_FEEDBACK[[#This Row],[Timestamp]],"YYYY")</f>
        <v>2022</v>
      </c>
      <c r="F566" s="7">
        <v>13</v>
      </c>
      <c r="G566" s="1" t="s">
        <v>9</v>
      </c>
      <c r="H566" s="1" t="s">
        <v>13</v>
      </c>
      <c r="I566" s="1">
        <f>VLOOKUP(USER_FEEDBACK[[#This Row],[User_ID]],APP_ANALYTICS[],4,FALSE)</f>
        <v>4</v>
      </c>
      <c r="J566" s="12">
        <f>VLOOKUP(USER_FEEDBACK[[#This Row],[User_ID]],APP_ANALYTICS[],5,FALSE)</f>
        <v>0.35</v>
      </c>
      <c r="K566" s="1">
        <f>VLOOKUP(USER_FEEDBACK[[#This Row],[User_ID]],APP_ANALYTICS[],6,FALSE)</f>
        <v>0.01</v>
      </c>
      <c r="L566" s="1">
        <f>VLOOKUP(USER_FEEDBACK[[#This Row],[User_ID]],APP_ANALYTICS[],7,FALSE)</f>
        <v>0.95</v>
      </c>
      <c r="M566" s="1">
        <f>VLOOKUP(USER_FEEDBACK[[#This Row],[User_ID]],USER_BEHA[],4,FALSE)</f>
        <v>821</v>
      </c>
      <c r="N566" s="1">
        <f>VLOOKUP(USER_FEEDBACK[[#This Row],[User_ID]],USER_BEHA[],5,FALSE)</f>
        <v>16</v>
      </c>
      <c r="O566" s="1">
        <f>VLOOKUP(USER_FEEDBACK[[#This Row],[User_ID]],USER_BEHA[],6,FALSE)</f>
        <v>1</v>
      </c>
      <c r="P566" s="1">
        <f>VLOOKUP(USER_FEEDBACK[[#This Row],[User_ID]],USER_BEHA[],7,FALSE)</f>
        <v>54</v>
      </c>
    </row>
    <row r="567" spans="1:16" x14ac:dyDescent="0.2">
      <c r="A567" s="1">
        <v>566</v>
      </c>
      <c r="B567" s="1">
        <v>4237</v>
      </c>
      <c r="C567" s="2">
        <v>45095.140590277777</v>
      </c>
      <c r="D567" s="2" t="str">
        <f>TEXT(USER_FEEDBACK[[#This Row],[Timestamp]],"MMM")</f>
        <v>Jun</v>
      </c>
      <c r="E567" s="2" t="str">
        <f>TEXT(USER_FEEDBACK[[#This Row],[Timestamp]],"YYYY")</f>
        <v>2023</v>
      </c>
      <c r="F567" s="7">
        <v>3</v>
      </c>
      <c r="G567" s="1" t="s">
        <v>7</v>
      </c>
      <c r="H567" s="1" t="s">
        <v>14</v>
      </c>
      <c r="I567" s="1">
        <f>VLOOKUP(USER_FEEDBACK[[#This Row],[User_ID]],APP_ANALYTICS[],4,FALSE)</f>
        <v>6</v>
      </c>
      <c r="J567" s="12">
        <f>VLOOKUP(USER_FEEDBACK[[#This Row],[User_ID]],APP_ANALYTICS[],5,FALSE)</f>
        <v>0.63</v>
      </c>
      <c r="K567" s="1">
        <f>VLOOKUP(USER_FEEDBACK[[#This Row],[User_ID]],APP_ANALYTICS[],6,FALSE)</f>
        <v>0.41</v>
      </c>
      <c r="L567" s="1">
        <f>VLOOKUP(USER_FEEDBACK[[#This Row],[User_ID]],APP_ANALYTICS[],7,FALSE)</f>
        <v>0.2</v>
      </c>
      <c r="M567" s="1">
        <f>VLOOKUP(USER_FEEDBACK[[#This Row],[User_ID]],USER_BEHA[],4,FALSE)</f>
        <v>53</v>
      </c>
      <c r="N567" s="1">
        <f>VLOOKUP(USER_FEEDBACK[[#This Row],[User_ID]],USER_BEHA[],5,FALSE)</f>
        <v>16</v>
      </c>
      <c r="O567" s="1">
        <f>VLOOKUP(USER_FEEDBACK[[#This Row],[User_ID]],USER_BEHA[],6,FALSE)</f>
        <v>3</v>
      </c>
      <c r="P567" s="1">
        <f>VLOOKUP(USER_FEEDBACK[[#This Row],[User_ID]],USER_BEHA[],7,FALSE)</f>
        <v>44</v>
      </c>
    </row>
    <row r="568" spans="1:16" x14ac:dyDescent="0.2">
      <c r="A568" s="1">
        <v>567</v>
      </c>
      <c r="B568" s="1">
        <v>4178</v>
      </c>
      <c r="C568" s="2">
        <v>44901.997986111113</v>
      </c>
      <c r="D568" s="2" t="str">
        <f>TEXT(USER_FEEDBACK[[#This Row],[Timestamp]],"MMM")</f>
        <v>Dec</v>
      </c>
      <c r="E568" s="2" t="str">
        <f>TEXT(USER_FEEDBACK[[#This Row],[Timestamp]],"YYYY")</f>
        <v>2022</v>
      </c>
      <c r="F568" s="7">
        <v>23</v>
      </c>
      <c r="G568" s="1" t="s">
        <v>7</v>
      </c>
      <c r="H568" s="1" t="s">
        <v>16</v>
      </c>
      <c r="I568" s="1">
        <f>VLOOKUP(USER_FEEDBACK[[#This Row],[User_ID]],APP_ANALYTICS[],4,FALSE)</f>
        <v>6</v>
      </c>
      <c r="J568" s="12">
        <f>VLOOKUP(USER_FEEDBACK[[#This Row],[User_ID]],APP_ANALYTICS[],5,FALSE)</f>
        <v>0.06</v>
      </c>
      <c r="K568" s="1">
        <f>VLOOKUP(USER_FEEDBACK[[#This Row],[User_ID]],APP_ANALYTICS[],6,FALSE)</f>
        <v>0.7</v>
      </c>
      <c r="L568" s="1">
        <f>VLOOKUP(USER_FEEDBACK[[#This Row],[User_ID]],APP_ANALYTICS[],7,FALSE)</f>
        <v>0.38</v>
      </c>
      <c r="M568" s="1">
        <f>VLOOKUP(USER_FEEDBACK[[#This Row],[User_ID]],USER_BEHA[],4,FALSE)</f>
        <v>1155</v>
      </c>
      <c r="N568" s="1">
        <f>VLOOKUP(USER_FEEDBACK[[#This Row],[User_ID]],USER_BEHA[],5,FALSE)</f>
        <v>3</v>
      </c>
      <c r="O568" s="1">
        <f>VLOOKUP(USER_FEEDBACK[[#This Row],[User_ID]],USER_BEHA[],6,FALSE)</f>
        <v>5</v>
      </c>
      <c r="P568" s="1">
        <f>VLOOKUP(USER_FEEDBACK[[#This Row],[User_ID]],USER_BEHA[],7,FALSE)</f>
        <v>9</v>
      </c>
    </row>
    <row r="569" spans="1:16" x14ac:dyDescent="0.2">
      <c r="A569" s="1">
        <v>568</v>
      </c>
      <c r="B569" s="1">
        <v>6397</v>
      </c>
      <c r="C569" s="2">
        <v>44781.586712962962</v>
      </c>
      <c r="D569" s="2" t="str">
        <f>TEXT(USER_FEEDBACK[[#This Row],[Timestamp]],"MMM")</f>
        <v>Aug</v>
      </c>
      <c r="E569" s="2" t="str">
        <f>TEXT(USER_FEEDBACK[[#This Row],[Timestamp]],"YYYY")</f>
        <v>2022</v>
      </c>
      <c r="F569" s="7">
        <v>14</v>
      </c>
      <c r="G569" s="1" t="s">
        <v>7</v>
      </c>
      <c r="H569" s="1" t="s">
        <v>15</v>
      </c>
      <c r="I569" s="1">
        <f>VLOOKUP(USER_FEEDBACK[[#This Row],[User_ID]],APP_ANALYTICS[],4,FALSE)</f>
        <v>4</v>
      </c>
      <c r="J569" s="12">
        <f>VLOOKUP(USER_FEEDBACK[[#This Row],[User_ID]],APP_ANALYTICS[],5,FALSE)</f>
        <v>0.99</v>
      </c>
      <c r="K569" s="1">
        <f>VLOOKUP(USER_FEEDBACK[[#This Row],[User_ID]],APP_ANALYTICS[],6,FALSE)</f>
        <v>0.86</v>
      </c>
      <c r="L569" s="1">
        <f>VLOOKUP(USER_FEEDBACK[[#This Row],[User_ID]],APP_ANALYTICS[],7,FALSE)</f>
        <v>0.42</v>
      </c>
      <c r="M569" s="1">
        <f>VLOOKUP(USER_FEEDBACK[[#This Row],[User_ID]],USER_BEHA[],4,FALSE)</f>
        <v>573</v>
      </c>
      <c r="N569" s="1">
        <f>VLOOKUP(USER_FEEDBACK[[#This Row],[User_ID]],USER_BEHA[],5,FALSE)</f>
        <v>14</v>
      </c>
      <c r="O569" s="1">
        <f>VLOOKUP(USER_FEEDBACK[[#This Row],[User_ID]],USER_BEHA[],6,FALSE)</f>
        <v>0</v>
      </c>
      <c r="P569" s="1">
        <f>VLOOKUP(USER_FEEDBACK[[#This Row],[User_ID]],USER_BEHA[],7,FALSE)</f>
        <v>97</v>
      </c>
    </row>
    <row r="570" spans="1:16" x14ac:dyDescent="0.2">
      <c r="A570" s="1">
        <v>569</v>
      </c>
      <c r="B570" s="1">
        <v>5868</v>
      </c>
      <c r="C570" s="2">
        <v>44278.545763888891</v>
      </c>
      <c r="D570" s="2" t="str">
        <f>TEXT(USER_FEEDBACK[[#This Row],[Timestamp]],"MMM")</f>
        <v>Mar</v>
      </c>
      <c r="E570" s="2" t="str">
        <f>TEXT(USER_FEEDBACK[[#This Row],[Timestamp]],"YYYY")</f>
        <v>2021</v>
      </c>
      <c r="F570" s="7">
        <v>13</v>
      </c>
      <c r="G570" s="1" t="s">
        <v>9</v>
      </c>
      <c r="H570" s="1" t="s">
        <v>10</v>
      </c>
      <c r="I570" s="1">
        <f>VLOOKUP(USER_FEEDBACK[[#This Row],[User_ID]],APP_ANALYTICS[],4,FALSE)</f>
        <v>3</v>
      </c>
      <c r="J570" s="12">
        <f>VLOOKUP(USER_FEEDBACK[[#This Row],[User_ID]],APP_ANALYTICS[],5,FALSE)</f>
        <v>0.25</v>
      </c>
      <c r="K570" s="1">
        <f>VLOOKUP(USER_FEEDBACK[[#This Row],[User_ID]],APP_ANALYTICS[],6,FALSE)</f>
        <v>0.41</v>
      </c>
      <c r="L570" s="1">
        <f>VLOOKUP(USER_FEEDBACK[[#This Row],[User_ID]],APP_ANALYTICS[],7,FALSE)</f>
        <v>0.92</v>
      </c>
      <c r="M570" s="1">
        <f>VLOOKUP(USER_FEEDBACK[[#This Row],[User_ID]],USER_BEHA[],4,FALSE)</f>
        <v>404</v>
      </c>
      <c r="N570" s="1">
        <f>VLOOKUP(USER_FEEDBACK[[#This Row],[User_ID]],USER_BEHA[],5,FALSE)</f>
        <v>14</v>
      </c>
      <c r="O570" s="1">
        <f>VLOOKUP(USER_FEEDBACK[[#This Row],[User_ID]],USER_BEHA[],6,FALSE)</f>
        <v>5</v>
      </c>
      <c r="P570" s="1">
        <f>VLOOKUP(USER_FEEDBACK[[#This Row],[User_ID]],USER_BEHA[],7,FALSE)</f>
        <v>42</v>
      </c>
    </row>
    <row r="571" spans="1:16" x14ac:dyDescent="0.2">
      <c r="A571" s="1">
        <v>570</v>
      </c>
      <c r="B571" s="1">
        <v>1652</v>
      </c>
      <c r="C571" s="2">
        <v>44408.064085648148</v>
      </c>
      <c r="D571" s="2" t="str">
        <f>TEXT(USER_FEEDBACK[[#This Row],[Timestamp]],"MMM")</f>
        <v>Jul</v>
      </c>
      <c r="E571" s="2" t="str">
        <f>TEXT(USER_FEEDBACK[[#This Row],[Timestamp]],"YYYY")</f>
        <v>2021</v>
      </c>
      <c r="F571" s="7">
        <v>1</v>
      </c>
      <c r="G571" s="1" t="s">
        <v>7</v>
      </c>
      <c r="H571" s="1" t="s">
        <v>8</v>
      </c>
      <c r="I571" s="1">
        <f>VLOOKUP(USER_FEEDBACK[[#This Row],[User_ID]],APP_ANALYTICS[],4,FALSE)</f>
        <v>10</v>
      </c>
      <c r="J571" s="12">
        <f>VLOOKUP(USER_FEEDBACK[[#This Row],[User_ID]],APP_ANALYTICS[],5,FALSE)</f>
        <v>0.16</v>
      </c>
      <c r="K571" s="1">
        <f>VLOOKUP(USER_FEEDBACK[[#This Row],[User_ID]],APP_ANALYTICS[],6,FALSE)</f>
        <v>0.95</v>
      </c>
      <c r="L571" s="1">
        <f>VLOOKUP(USER_FEEDBACK[[#This Row],[User_ID]],APP_ANALYTICS[],7,FALSE)</f>
        <v>0.1</v>
      </c>
      <c r="M571" s="1">
        <f>VLOOKUP(USER_FEEDBACK[[#This Row],[User_ID]],USER_BEHA[],4,FALSE)</f>
        <v>32</v>
      </c>
      <c r="N571" s="1">
        <f>VLOOKUP(USER_FEEDBACK[[#This Row],[User_ID]],USER_BEHA[],5,FALSE)</f>
        <v>20</v>
      </c>
      <c r="O571" s="1">
        <f>VLOOKUP(USER_FEEDBACK[[#This Row],[User_ID]],USER_BEHA[],6,FALSE)</f>
        <v>5</v>
      </c>
      <c r="P571" s="1">
        <f>VLOOKUP(USER_FEEDBACK[[#This Row],[User_ID]],USER_BEHA[],7,FALSE)</f>
        <v>76</v>
      </c>
    </row>
    <row r="572" spans="1:16" x14ac:dyDescent="0.2">
      <c r="A572" s="1">
        <v>571</v>
      </c>
      <c r="B572" s="1">
        <v>7197</v>
      </c>
      <c r="C572" s="2">
        <v>44728.9846875</v>
      </c>
      <c r="D572" s="2" t="str">
        <f>TEXT(USER_FEEDBACK[[#This Row],[Timestamp]],"MMM")</f>
        <v>Jun</v>
      </c>
      <c r="E572" s="2" t="str">
        <f>TEXT(USER_FEEDBACK[[#This Row],[Timestamp]],"YYYY")</f>
        <v>2022</v>
      </c>
      <c r="F572" s="7">
        <v>23</v>
      </c>
      <c r="G572" s="1" t="s">
        <v>5</v>
      </c>
      <c r="H572" s="1" t="s">
        <v>12</v>
      </c>
      <c r="I572" s="1">
        <f>VLOOKUP(USER_FEEDBACK[[#This Row],[User_ID]],APP_ANALYTICS[],4,FALSE)</f>
        <v>2</v>
      </c>
      <c r="J572" s="12">
        <f>VLOOKUP(USER_FEEDBACK[[#This Row],[User_ID]],APP_ANALYTICS[],5,FALSE)</f>
        <v>0.43</v>
      </c>
      <c r="K572" s="1">
        <f>VLOOKUP(USER_FEEDBACK[[#This Row],[User_ID]],APP_ANALYTICS[],6,FALSE)</f>
        <v>0.76</v>
      </c>
      <c r="L572" s="1">
        <f>VLOOKUP(USER_FEEDBACK[[#This Row],[User_ID]],APP_ANALYTICS[],7,FALSE)</f>
        <v>0.05</v>
      </c>
      <c r="M572" s="1">
        <f>VLOOKUP(USER_FEEDBACK[[#This Row],[User_ID]],USER_BEHA[],4,FALSE)</f>
        <v>1581</v>
      </c>
      <c r="N572" s="1">
        <f>VLOOKUP(USER_FEEDBACK[[#This Row],[User_ID]],USER_BEHA[],5,FALSE)</f>
        <v>20</v>
      </c>
      <c r="O572" s="1">
        <f>VLOOKUP(USER_FEEDBACK[[#This Row],[User_ID]],USER_BEHA[],6,FALSE)</f>
        <v>2</v>
      </c>
      <c r="P572" s="1">
        <f>VLOOKUP(USER_FEEDBACK[[#This Row],[User_ID]],USER_BEHA[],7,FALSE)</f>
        <v>79</v>
      </c>
    </row>
    <row r="573" spans="1:16" x14ac:dyDescent="0.2">
      <c r="A573" s="1">
        <v>572</v>
      </c>
      <c r="B573" s="1">
        <v>1218</v>
      </c>
      <c r="C573" s="2">
        <v>44983.018750000003</v>
      </c>
      <c r="D573" s="2" t="str">
        <f>TEXT(USER_FEEDBACK[[#This Row],[Timestamp]],"MMM")</f>
        <v>Feb</v>
      </c>
      <c r="E573" s="2" t="str">
        <f>TEXT(USER_FEEDBACK[[#This Row],[Timestamp]],"YYYY")</f>
        <v>2023</v>
      </c>
      <c r="F573" s="7">
        <v>0</v>
      </c>
      <c r="G573" s="1" t="s">
        <v>5</v>
      </c>
      <c r="H573" s="1" t="s">
        <v>11</v>
      </c>
      <c r="I573" s="1">
        <f>VLOOKUP(USER_FEEDBACK[[#This Row],[User_ID]],APP_ANALYTICS[],4,FALSE)</f>
        <v>3</v>
      </c>
      <c r="J573" s="12">
        <f>VLOOKUP(USER_FEEDBACK[[#This Row],[User_ID]],APP_ANALYTICS[],5,FALSE)</f>
        <v>0.53</v>
      </c>
      <c r="K573" s="1">
        <f>VLOOKUP(USER_FEEDBACK[[#This Row],[User_ID]],APP_ANALYTICS[],6,FALSE)</f>
        <v>0.54</v>
      </c>
      <c r="L573" s="1">
        <f>VLOOKUP(USER_FEEDBACK[[#This Row],[User_ID]],APP_ANALYTICS[],7,FALSE)</f>
        <v>0.88</v>
      </c>
      <c r="M573" s="1">
        <f>VLOOKUP(USER_FEEDBACK[[#This Row],[User_ID]],USER_BEHA[],4,FALSE)</f>
        <v>1206</v>
      </c>
      <c r="N573" s="1">
        <f>VLOOKUP(USER_FEEDBACK[[#This Row],[User_ID]],USER_BEHA[],5,FALSE)</f>
        <v>7</v>
      </c>
      <c r="O573" s="1">
        <f>VLOOKUP(USER_FEEDBACK[[#This Row],[User_ID]],USER_BEHA[],6,FALSE)</f>
        <v>5</v>
      </c>
      <c r="P573" s="1">
        <f>VLOOKUP(USER_FEEDBACK[[#This Row],[User_ID]],USER_BEHA[],7,FALSE)</f>
        <v>78</v>
      </c>
    </row>
    <row r="574" spans="1:16" x14ac:dyDescent="0.2">
      <c r="A574" s="1">
        <v>573</v>
      </c>
      <c r="B574" s="1">
        <v>2383</v>
      </c>
      <c r="C574" s="2">
        <v>44756.710046296299</v>
      </c>
      <c r="D574" s="2" t="str">
        <f>TEXT(USER_FEEDBACK[[#This Row],[Timestamp]],"MMM")</f>
        <v>Jul</v>
      </c>
      <c r="E574" s="2" t="str">
        <f>TEXT(USER_FEEDBACK[[#This Row],[Timestamp]],"YYYY")</f>
        <v>2022</v>
      </c>
      <c r="F574" s="7">
        <v>17</v>
      </c>
      <c r="G574" s="1" t="s">
        <v>9</v>
      </c>
      <c r="H574" s="1" t="s">
        <v>6</v>
      </c>
      <c r="I574" s="1">
        <f>VLOOKUP(USER_FEEDBACK[[#This Row],[User_ID]],APP_ANALYTICS[],4,FALSE)</f>
        <v>7</v>
      </c>
      <c r="J574" s="12">
        <f>VLOOKUP(USER_FEEDBACK[[#This Row],[User_ID]],APP_ANALYTICS[],5,FALSE)</f>
        <v>0.59</v>
      </c>
      <c r="K574" s="1">
        <f>VLOOKUP(USER_FEEDBACK[[#This Row],[User_ID]],APP_ANALYTICS[],6,FALSE)</f>
        <v>0.36</v>
      </c>
      <c r="L574" s="1">
        <f>VLOOKUP(USER_FEEDBACK[[#This Row],[User_ID]],APP_ANALYTICS[],7,FALSE)</f>
        <v>0.66</v>
      </c>
      <c r="M574" s="1">
        <f>VLOOKUP(USER_FEEDBACK[[#This Row],[User_ID]],USER_BEHA[],4,FALSE)</f>
        <v>786</v>
      </c>
      <c r="N574" s="1">
        <f>VLOOKUP(USER_FEEDBACK[[#This Row],[User_ID]],USER_BEHA[],5,FALSE)</f>
        <v>4</v>
      </c>
      <c r="O574" s="1">
        <f>VLOOKUP(USER_FEEDBACK[[#This Row],[User_ID]],USER_BEHA[],6,FALSE)</f>
        <v>0</v>
      </c>
      <c r="P574" s="1">
        <f>VLOOKUP(USER_FEEDBACK[[#This Row],[User_ID]],USER_BEHA[],7,FALSE)</f>
        <v>32</v>
      </c>
    </row>
    <row r="575" spans="1:16" x14ac:dyDescent="0.2">
      <c r="A575" s="1">
        <v>574</v>
      </c>
      <c r="B575" s="1">
        <v>6297</v>
      </c>
      <c r="C575" s="2">
        <v>44143.944953703707</v>
      </c>
      <c r="D575" s="2" t="str">
        <f>TEXT(USER_FEEDBACK[[#This Row],[Timestamp]],"MMM")</f>
        <v>Nov</v>
      </c>
      <c r="E575" s="2" t="str">
        <f>TEXT(USER_FEEDBACK[[#This Row],[Timestamp]],"YYYY")</f>
        <v>2020</v>
      </c>
      <c r="F575" s="7">
        <v>22</v>
      </c>
      <c r="G575" s="1" t="s">
        <v>7</v>
      </c>
      <c r="H575" s="1" t="s">
        <v>11</v>
      </c>
      <c r="I575" s="1">
        <f>VLOOKUP(USER_FEEDBACK[[#This Row],[User_ID]],APP_ANALYTICS[],4,FALSE)</f>
        <v>9</v>
      </c>
      <c r="J575" s="12">
        <f>VLOOKUP(USER_FEEDBACK[[#This Row],[User_ID]],APP_ANALYTICS[],5,FALSE)</f>
        <v>0.86</v>
      </c>
      <c r="K575" s="1">
        <f>VLOOKUP(USER_FEEDBACK[[#This Row],[User_ID]],APP_ANALYTICS[],6,FALSE)</f>
        <v>0.94</v>
      </c>
      <c r="L575" s="1">
        <f>VLOOKUP(USER_FEEDBACK[[#This Row],[User_ID]],APP_ANALYTICS[],7,FALSE)</f>
        <v>0.48</v>
      </c>
      <c r="M575" s="1">
        <f>VLOOKUP(USER_FEEDBACK[[#This Row],[User_ID]],USER_BEHA[],4,FALSE)</f>
        <v>659</v>
      </c>
      <c r="N575" s="1">
        <f>VLOOKUP(USER_FEEDBACK[[#This Row],[User_ID]],USER_BEHA[],5,FALSE)</f>
        <v>19</v>
      </c>
      <c r="O575" s="1">
        <f>VLOOKUP(USER_FEEDBACK[[#This Row],[User_ID]],USER_BEHA[],6,FALSE)</f>
        <v>0</v>
      </c>
      <c r="P575" s="1">
        <f>VLOOKUP(USER_FEEDBACK[[#This Row],[User_ID]],USER_BEHA[],7,FALSE)</f>
        <v>91</v>
      </c>
    </row>
    <row r="576" spans="1:16" x14ac:dyDescent="0.2">
      <c r="A576" s="1">
        <v>575</v>
      </c>
      <c r="B576" s="1">
        <v>3451</v>
      </c>
      <c r="C576" s="2">
        <v>45136.937118055554</v>
      </c>
      <c r="D576" s="2" t="str">
        <f>TEXT(USER_FEEDBACK[[#This Row],[Timestamp]],"MMM")</f>
        <v>Jul</v>
      </c>
      <c r="E576" s="2" t="str">
        <f>TEXT(USER_FEEDBACK[[#This Row],[Timestamp]],"YYYY")</f>
        <v>2023</v>
      </c>
      <c r="F576" s="7">
        <v>22</v>
      </c>
      <c r="G576" s="1" t="s">
        <v>9</v>
      </c>
      <c r="H576" s="1" t="s">
        <v>15</v>
      </c>
      <c r="I576" s="1">
        <f>VLOOKUP(USER_FEEDBACK[[#This Row],[User_ID]],APP_ANALYTICS[],4,FALSE)</f>
        <v>8</v>
      </c>
      <c r="J576" s="12">
        <f>VLOOKUP(USER_FEEDBACK[[#This Row],[User_ID]],APP_ANALYTICS[],5,FALSE)</f>
        <v>0.72</v>
      </c>
      <c r="K576" s="1">
        <f>VLOOKUP(USER_FEEDBACK[[#This Row],[User_ID]],APP_ANALYTICS[],6,FALSE)</f>
        <v>0.09</v>
      </c>
      <c r="L576" s="1">
        <f>VLOOKUP(USER_FEEDBACK[[#This Row],[User_ID]],APP_ANALYTICS[],7,FALSE)</f>
        <v>0.95</v>
      </c>
      <c r="M576" s="1">
        <f>VLOOKUP(USER_FEEDBACK[[#This Row],[User_ID]],USER_BEHA[],4,FALSE)</f>
        <v>466</v>
      </c>
      <c r="N576" s="1">
        <f>VLOOKUP(USER_FEEDBACK[[#This Row],[User_ID]],USER_BEHA[],5,FALSE)</f>
        <v>19</v>
      </c>
      <c r="O576" s="1">
        <f>VLOOKUP(USER_FEEDBACK[[#This Row],[User_ID]],USER_BEHA[],6,FALSE)</f>
        <v>2</v>
      </c>
      <c r="P576" s="1">
        <f>VLOOKUP(USER_FEEDBACK[[#This Row],[User_ID]],USER_BEHA[],7,FALSE)</f>
        <v>90</v>
      </c>
    </row>
    <row r="577" spans="1:16" x14ac:dyDescent="0.2">
      <c r="A577" s="1">
        <v>576</v>
      </c>
      <c r="B577" s="1">
        <v>6239</v>
      </c>
      <c r="C577" s="2">
        <v>44719.321701388886</v>
      </c>
      <c r="D577" s="2" t="str">
        <f>TEXT(USER_FEEDBACK[[#This Row],[Timestamp]],"MMM")</f>
        <v>Jun</v>
      </c>
      <c r="E577" s="2" t="str">
        <f>TEXT(USER_FEEDBACK[[#This Row],[Timestamp]],"YYYY")</f>
        <v>2022</v>
      </c>
      <c r="F577" s="7">
        <v>7</v>
      </c>
      <c r="G577" s="1" t="s">
        <v>9</v>
      </c>
      <c r="H577" s="1" t="s">
        <v>17</v>
      </c>
      <c r="I577" s="1">
        <f>VLOOKUP(USER_FEEDBACK[[#This Row],[User_ID]],APP_ANALYTICS[],4,FALSE)</f>
        <v>6</v>
      </c>
      <c r="J577" s="12">
        <f>VLOOKUP(USER_FEEDBACK[[#This Row],[User_ID]],APP_ANALYTICS[],5,FALSE)</f>
        <v>0.76</v>
      </c>
      <c r="K577" s="1">
        <f>VLOOKUP(USER_FEEDBACK[[#This Row],[User_ID]],APP_ANALYTICS[],6,FALSE)</f>
        <v>0.75</v>
      </c>
      <c r="L577" s="1">
        <f>VLOOKUP(USER_FEEDBACK[[#This Row],[User_ID]],APP_ANALYTICS[],7,FALSE)</f>
        <v>0.57999999999999996</v>
      </c>
      <c r="M577" s="1">
        <f>VLOOKUP(USER_FEEDBACK[[#This Row],[User_ID]],USER_BEHA[],4,FALSE)</f>
        <v>1639</v>
      </c>
      <c r="N577" s="1">
        <f>VLOOKUP(USER_FEEDBACK[[#This Row],[User_ID]],USER_BEHA[],5,FALSE)</f>
        <v>9</v>
      </c>
      <c r="O577" s="1">
        <f>VLOOKUP(USER_FEEDBACK[[#This Row],[User_ID]],USER_BEHA[],6,FALSE)</f>
        <v>1</v>
      </c>
      <c r="P577" s="1">
        <f>VLOOKUP(USER_FEEDBACK[[#This Row],[User_ID]],USER_BEHA[],7,FALSE)</f>
        <v>17</v>
      </c>
    </row>
    <row r="578" spans="1:16" x14ac:dyDescent="0.2">
      <c r="A578" s="1">
        <v>577</v>
      </c>
      <c r="B578" s="1">
        <v>2561</v>
      </c>
      <c r="C578" s="2">
        <v>45017.665000000001</v>
      </c>
      <c r="D578" s="2" t="str">
        <f>TEXT(USER_FEEDBACK[[#This Row],[Timestamp]],"MMM")</f>
        <v>Apr</v>
      </c>
      <c r="E578" s="2" t="str">
        <f>TEXT(USER_FEEDBACK[[#This Row],[Timestamp]],"YYYY")</f>
        <v>2023</v>
      </c>
      <c r="F578" s="7">
        <v>15</v>
      </c>
      <c r="G578" s="1" t="s">
        <v>5</v>
      </c>
      <c r="H578" s="1" t="s">
        <v>11</v>
      </c>
      <c r="I578" s="1">
        <f>VLOOKUP(USER_FEEDBACK[[#This Row],[User_ID]],APP_ANALYTICS[],4,FALSE)</f>
        <v>9</v>
      </c>
      <c r="J578" s="12">
        <f>VLOOKUP(USER_FEEDBACK[[#This Row],[User_ID]],APP_ANALYTICS[],5,FALSE)</f>
        <v>0.6</v>
      </c>
      <c r="K578" s="1">
        <f>VLOOKUP(USER_FEEDBACK[[#This Row],[User_ID]],APP_ANALYTICS[],6,FALSE)</f>
        <v>0.42</v>
      </c>
      <c r="L578" s="1">
        <f>VLOOKUP(USER_FEEDBACK[[#This Row],[User_ID]],APP_ANALYTICS[],7,FALSE)</f>
        <v>0.15</v>
      </c>
      <c r="M578" s="1">
        <f>VLOOKUP(USER_FEEDBACK[[#This Row],[User_ID]],USER_BEHA[],4,FALSE)</f>
        <v>101</v>
      </c>
      <c r="N578" s="1">
        <f>VLOOKUP(USER_FEEDBACK[[#This Row],[User_ID]],USER_BEHA[],5,FALSE)</f>
        <v>3</v>
      </c>
      <c r="O578" s="1">
        <f>VLOOKUP(USER_FEEDBACK[[#This Row],[User_ID]],USER_BEHA[],6,FALSE)</f>
        <v>3</v>
      </c>
      <c r="P578" s="1">
        <f>VLOOKUP(USER_FEEDBACK[[#This Row],[User_ID]],USER_BEHA[],7,FALSE)</f>
        <v>41</v>
      </c>
    </row>
    <row r="579" spans="1:16" x14ac:dyDescent="0.2">
      <c r="A579" s="1">
        <v>578</v>
      </c>
      <c r="B579" s="1">
        <v>5501</v>
      </c>
      <c r="C579" s="2">
        <v>44404.205462962964</v>
      </c>
      <c r="D579" s="2" t="str">
        <f>TEXT(USER_FEEDBACK[[#This Row],[Timestamp]],"MMM")</f>
        <v>Jul</v>
      </c>
      <c r="E579" s="2" t="str">
        <f>TEXT(USER_FEEDBACK[[#This Row],[Timestamp]],"YYYY")</f>
        <v>2021</v>
      </c>
      <c r="F579" s="7">
        <v>4</v>
      </c>
      <c r="G579" s="1" t="s">
        <v>9</v>
      </c>
      <c r="H579" s="1" t="s">
        <v>6</v>
      </c>
      <c r="I579" s="1">
        <f>VLOOKUP(USER_FEEDBACK[[#This Row],[User_ID]],APP_ANALYTICS[],4,FALSE)</f>
        <v>1</v>
      </c>
      <c r="J579" s="12">
        <f>VLOOKUP(USER_FEEDBACK[[#This Row],[User_ID]],APP_ANALYTICS[],5,FALSE)</f>
        <v>0.69</v>
      </c>
      <c r="K579" s="1">
        <f>VLOOKUP(USER_FEEDBACK[[#This Row],[User_ID]],APP_ANALYTICS[],6,FALSE)</f>
        <v>0.42</v>
      </c>
      <c r="L579" s="1">
        <f>VLOOKUP(USER_FEEDBACK[[#This Row],[User_ID]],APP_ANALYTICS[],7,FALSE)</f>
        <v>0.63</v>
      </c>
      <c r="M579" s="1">
        <f>VLOOKUP(USER_FEEDBACK[[#This Row],[User_ID]],USER_BEHA[],4,FALSE)</f>
        <v>233</v>
      </c>
      <c r="N579" s="1">
        <f>VLOOKUP(USER_FEEDBACK[[#This Row],[User_ID]],USER_BEHA[],5,FALSE)</f>
        <v>13</v>
      </c>
      <c r="O579" s="1">
        <f>VLOOKUP(USER_FEEDBACK[[#This Row],[User_ID]],USER_BEHA[],6,FALSE)</f>
        <v>3</v>
      </c>
      <c r="P579" s="1">
        <f>VLOOKUP(USER_FEEDBACK[[#This Row],[User_ID]],USER_BEHA[],7,FALSE)</f>
        <v>18</v>
      </c>
    </row>
    <row r="580" spans="1:16" x14ac:dyDescent="0.2">
      <c r="A580" s="1">
        <v>579</v>
      </c>
      <c r="B580" s="1">
        <v>8821</v>
      </c>
      <c r="C580" s="2">
        <v>44456.640324074076</v>
      </c>
      <c r="D580" s="2" t="str">
        <f>TEXT(USER_FEEDBACK[[#This Row],[Timestamp]],"MMM")</f>
        <v>Sep</v>
      </c>
      <c r="E580" s="2" t="str">
        <f>TEXT(USER_FEEDBACK[[#This Row],[Timestamp]],"YYYY")</f>
        <v>2021</v>
      </c>
      <c r="F580" s="7">
        <v>15</v>
      </c>
      <c r="G580" s="1" t="s">
        <v>7</v>
      </c>
      <c r="H580" s="1" t="s">
        <v>14</v>
      </c>
      <c r="I580" s="1">
        <f>VLOOKUP(USER_FEEDBACK[[#This Row],[User_ID]],APP_ANALYTICS[],4,FALSE)</f>
        <v>10</v>
      </c>
      <c r="J580" s="12">
        <f>VLOOKUP(USER_FEEDBACK[[#This Row],[User_ID]],APP_ANALYTICS[],5,FALSE)</f>
        <v>0.15</v>
      </c>
      <c r="K580" s="1">
        <f>VLOOKUP(USER_FEEDBACK[[#This Row],[User_ID]],APP_ANALYTICS[],6,FALSE)</f>
        <v>0.93</v>
      </c>
      <c r="L580" s="1">
        <f>VLOOKUP(USER_FEEDBACK[[#This Row],[User_ID]],APP_ANALYTICS[],7,FALSE)</f>
        <v>0.66</v>
      </c>
      <c r="M580" s="1">
        <f>VLOOKUP(USER_FEEDBACK[[#This Row],[User_ID]],USER_BEHA[],4,FALSE)</f>
        <v>93</v>
      </c>
      <c r="N580" s="1">
        <f>VLOOKUP(USER_FEEDBACK[[#This Row],[User_ID]],USER_BEHA[],5,FALSE)</f>
        <v>8</v>
      </c>
      <c r="O580" s="1">
        <f>VLOOKUP(USER_FEEDBACK[[#This Row],[User_ID]],USER_BEHA[],6,FALSE)</f>
        <v>5</v>
      </c>
      <c r="P580" s="1">
        <f>VLOOKUP(USER_FEEDBACK[[#This Row],[User_ID]],USER_BEHA[],7,FALSE)</f>
        <v>49</v>
      </c>
    </row>
    <row r="581" spans="1:16" x14ac:dyDescent="0.2">
      <c r="A581" s="1">
        <v>580</v>
      </c>
      <c r="B581" s="1">
        <v>8094</v>
      </c>
      <c r="C581" s="2">
        <v>44831.508530092593</v>
      </c>
      <c r="D581" s="2" t="str">
        <f>TEXT(USER_FEEDBACK[[#This Row],[Timestamp]],"MMM")</f>
        <v>Sep</v>
      </c>
      <c r="E581" s="2" t="str">
        <f>TEXT(USER_FEEDBACK[[#This Row],[Timestamp]],"YYYY")</f>
        <v>2022</v>
      </c>
      <c r="F581" s="7">
        <v>12</v>
      </c>
      <c r="G581" s="1" t="s">
        <v>7</v>
      </c>
      <c r="H581" s="1" t="s">
        <v>15</v>
      </c>
      <c r="I581" s="1">
        <f>VLOOKUP(USER_FEEDBACK[[#This Row],[User_ID]],APP_ANALYTICS[],4,FALSE)</f>
        <v>10</v>
      </c>
      <c r="J581" s="12">
        <f>VLOOKUP(USER_FEEDBACK[[#This Row],[User_ID]],APP_ANALYTICS[],5,FALSE)</f>
        <v>0.13</v>
      </c>
      <c r="K581" s="1">
        <f>VLOOKUP(USER_FEEDBACK[[#This Row],[User_ID]],APP_ANALYTICS[],6,FALSE)</f>
        <v>0.98</v>
      </c>
      <c r="L581" s="1">
        <f>VLOOKUP(USER_FEEDBACK[[#This Row],[User_ID]],APP_ANALYTICS[],7,FALSE)</f>
        <v>0.21</v>
      </c>
      <c r="M581" s="1">
        <f>VLOOKUP(USER_FEEDBACK[[#This Row],[User_ID]],USER_BEHA[],4,FALSE)</f>
        <v>472</v>
      </c>
      <c r="N581" s="1">
        <f>VLOOKUP(USER_FEEDBACK[[#This Row],[User_ID]],USER_BEHA[],5,FALSE)</f>
        <v>5</v>
      </c>
      <c r="O581" s="1">
        <f>VLOOKUP(USER_FEEDBACK[[#This Row],[User_ID]],USER_BEHA[],6,FALSE)</f>
        <v>3</v>
      </c>
      <c r="P581" s="1">
        <f>VLOOKUP(USER_FEEDBACK[[#This Row],[User_ID]],USER_BEHA[],7,FALSE)</f>
        <v>25</v>
      </c>
    </row>
    <row r="582" spans="1:16" x14ac:dyDescent="0.2">
      <c r="A582" s="1">
        <v>581</v>
      </c>
      <c r="B582" s="1">
        <v>9938</v>
      </c>
      <c r="C582" s="2">
        <v>44435.485821759263</v>
      </c>
      <c r="D582" s="2" t="str">
        <f>TEXT(USER_FEEDBACK[[#This Row],[Timestamp]],"MMM")</f>
        <v>Aug</v>
      </c>
      <c r="E582" s="2" t="str">
        <f>TEXT(USER_FEEDBACK[[#This Row],[Timestamp]],"YYYY")</f>
        <v>2021</v>
      </c>
      <c r="F582" s="7">
        <v>11</v>
      </c>
      <c r="G582" s="1" t="s">
        <v>9</v>
      </c>
      <c r="H582" s="1" t="s">
        <v>11</v>
      </c>
      <c r="I582" s="1">
        <f>VLOOKUP(USER_FEEDBACK[[#This Row],[User_ID]],APP_ANALYTICS[],4,FALSE)</f>
        <v>8</v>
      </c>
      <c r="J582" s="12">
        <f>VLOOKUP(USER_FEEDBACK[[#This Row],[User_ID]],APP_ANALYTICS[],5,FALSE)</f>
        <v>0.2</v>
      </c>
      <c r="K582" s="1">
        <f>VLOOKUP(USER_FEEDBACK[[#This Row],[User_ID]],APP_ANALYTICS[],6,FALSE)</f>
        <v>0.89</v>
      </c>
      <c r="L582" s="1">
        <f>VLOOKUP(USER_FEEDBACK[[#This Row],[User_ID]],APP_ANALYTICS[],7,FALSE)</f>
        <v>0.47</v>
      </c>
      <c r="M582" s="1">
        <f>VLOOKUP(USER_FEEDBACK[[#This Row],[User_ID]],USER_BEHA[],4,FALSE)</f>
        <v>1268</v>
      </c>
      <c r="N582" s="1">
        <f>VLOOKUP(USER_FEEDBACK[[#This Row],[User_ID]],USER_BEHA[],5,FALSE)</f>
        <v>1</v>
      </c>
      <c r="O582" s="1">
        <f>VLOOKUP(USER_FEEDBACK[[#This Row],[User_ID]],USER_BEHA[],6,FALSE)</f>
        <v>2</v>
      </c>
      <c r="P582" s="1">
        <f>VLOOKUP(USER_FEEDBACK[[#This Row],[User_ID]],USER_BEHA[],7,FALSE)</f>
        <v>43</v>
      </c>
    </row>
    <row r="583" spans="1:16" x14ac:dyDescent="0.2">
      <c r="A583" s="1">
        <v>582</v>
      </c>
      <c r="B583" s="1">
        <v>7361</v>
      </c>
      <c r="C583" s="2">
        <v>44148.207569444443</v>
      </c>
      <c r="D583" s="2" t="str">
        <f>TEXT(USER_FEEDBACK[[#This Row],[Timestamp]],"MMM")</f>
        <v>Nov</v>
      </c>
      <c r="E583" s="2" t="str">
        <f>TEXT(USER_FEEDBACK[[#This Row],[Timestamp]],"YYYY")</f>
        <v>2020</v>
      </c>
      <c r="F583" s="7">
        <v>4</v>
      </c>
      <c r="G583" s="1" t="s">
        <v>5</v>
      </c>
      <c r="H583" s="1" t="s">
        <v>13</v>
      </c>
      <c r="I583" s="1">
        <f>VLOOKUP(USER_FEEDBACK[[#This Row],[User_ID]],APP_ANALYTICS[],4,FALSE)</f>
        <v>9</v>
      </c>
      <c r="J583" s="12">
        <f>VLOOKUP(USER_FEEDBACK[[#This Row],[User_ID]],APP_ANALYTICS[],5,FALSE)</f>
        <v>0.94</v>
      </c>
      <c r="K583" s="1">
        <f>VLOOKUP(USER_FEEDBACK[[#This Row],[User_ID]],APP_ANALYTICS[],6,FALSE)</f>
        <v>0.02</v>
      </c>
      <c r="L583" s="1">
        <f>VLOOKUP(USER_FEEDBACK[[#This Row],[User_ID]],APP_ANALYTICS[],7,FALSE)</f>
        <v>0.04</v>
      </c>
      <c r="M583" s="1">
        <f>VLOOKUP(USER_FEEDBACK[[#This Row],[User_ID]],USER_BEHA[],4,FALSE)</f>
        <v>205</v>
      </c>
      <c r="N583" s="1">
        <f>VLOOKUP(USER_FEEDBACK[[#This Row],[User_ID]],USER_BEHA[],5,FALSE)</f>
        <v>8</v>
      </c>
      <c r="O583" s="1">
        <f>VLOOKUP(USER_FEEDBACK[[#This Row],[User_ID]],USER_BEHA[],6,FALSE)</f>
        <v>4</v>
      </c>
      <c r="P583" s="1">
        <f>VLOOKUP(USER_FEEDBACK[[#This Row],[User_ID]],USER_BEHA[],7,FALSE)</f>
        <v>21</v>
      </c>
    </row>
    <row r="584" spans="1:16" x14ac:dyDescent="0.2">
      <c r="A584" s="1">
        <v>583</v>
      </c>
      <c r="B584" s="1">
        <v>1952</v>
      </c>
      <c r="C584" s="2">
        <v>44124.610474537039</v>
      </c>
      <c r="D584" s="2" t="str">
        <f>TEXT(USER_FEEDBACK[[#This Row],[Timestamp]],"MMM")</f>
        <v>Oct</v>
      </c>
      <c r="E584" s="2" t="str">
        <f>TEXT(USER_FEEDBACK[[#This Row],[Timestamp]],"YYYY")</f>
        <v>2020</v>
      </c>
      <c r="F584" s="7">
        <v>14</v>
      </c>
      <c r="G584" s="1" t="s">
        <v>7</v>
      </c>
      <c r="H584" s="1" t="s">
        <v>17</v>
      </c>
      <c r="I584" s="1">
        <f>VLOOKUP(USER_FEEDBACK[[#This Row],[User_ID]],APP_ANALYTICS[],4,FALSE)</f>
        <v>7</v>
      </c>
      <c r="J584" s="12">
        <f>VLOOKUP(USER_FEEDBACK[[#This Row],[User_ID]],APP_ANALYTICS[],5,FALSE)</f>
        <v>0.8</v>
      </c>
      <c r="K584" s="1">
        <f>VLOOKUP(USER_FEEDBACK[[#This Row],[User_ID]],APP_ANALYTICS[],6,FALSE)</f>
        <v>0.98</v>
      </c>
      <c r="L584" s="1">
        <f>VLOOKUP(USER_FEEDBACK[[#This Row],[User_ID]],APP_ANALYTICS[],7,FALSE)</f>
        <v>0.64</v>
      </c>
      <c r="M584" s="1">
        <f>VLOOKUP(USER_FEEDBACK[[#This Row],[User_ID]],USER_BEHA[],4,FALSE)</f>
        <v>117</v>
      </c>
      <c r="N584" s="1">
        <f>VLOOKUP(USER_FEEDBACK[[#This Row],[User_ID]],USER_BEHA[],5,FALSE)</f>
        <v>17</v>
      </c>
      <c r="O584" s="1">
        <f>VLOOKUP(USER_FEEDBACK[[#This Row],[User_ID]],USER_BEHA[],6,FALSE)</f>
        <v>1</v>
      </c>
      <c r="P584" s="1">
        <f>VLOOKUP(USER_FEEDBACK[[#This Row],[User_ID]],USER_BEHA[],7,FALSE)</f>
        <v>46</v>
      </c>
    </row>
    <row r="585" spans="1:16" x14ac:dyDescent="0.2">
      <c r="A585" s="1">
        <v>584</v>
      </c>
      <c r="B585" s="1">
        <v>7280</v>
      </c>
      <c r="C585" s="2">
        <v>44814.045439814814</v>
      </c>
      <c r="D585" s="2" t="str">
        <f>TEXT(USER_FEEDBACK[[#This Row],[Timestamp]],"MMM")</f>
        <v>Sep</v>
      </c>
      <c r="E585" s="2" t="str">
        <f>TEXT(USER_FEEDBACK[[#This Row],[Timestamp]],"YYYY")</f>
        <v>2022</v>
      </c>
      <c r="F585" s="7">
        <v>1</v>
      </c>
      <c r="G585" s="1" t="s">
        <v>9</v>
      </c>
      <c r="H585" s="1" t="s">
        <v>16</v>
      </c>
      <c r="I585" s="1">
        <f>VLOOKUP(USER_FEEDBACK[[#This Row],[User_ID]],APP_ANALYTICS[],4,FALSE)</f>
        <v>4</v>
      </c>
      <c r="J585" s="12">
        <f>VLOOKUP(USER_FEEDBACK[[#This Row],[User_ID]],APP_ANALYTICS[],5,FALSE)</f>
        <v>0.94</v>
      </c>
      <c r="K585" s="1">
        <f>VLOOKUP(USER_FEEDBACK[[#This Row],[User_ID]],APP_ANALYTICS[],6,FALSE)</f>
        <v>0.4</v>
      </c>
      <c r="L585" s="1">
        <f>VLOOKUP(USER_FEEDBACK[[#This Row],[User_ID]],APP_ANALYTICS[],7,FALSE)</f>
        <v>0.79</v>
      </c>
      <c r="M585" s="1">
        <f>VLOOKUP(USER_FEEDBACK[[#This Row],[User_ID]],USER_BEHA[],4,FALSE)</f>
        <v>306</v>
      </c>
      <c r="N585" s="1">
        <f>VLOOKUP(USER_FEEDBACK[[#This Row],[User_ID]],USER_BEHA[],5,FALSE)</f>
        <v>9</v>
      </c>
      <c r="O585" s="1">
        <f>VLOOKUP(USER_FEEDBACK[[#This Row],[User_ID]],USER_BEHA[],6,FALSE)</f>
        <v>2</v>
      </c>
      <c r="P585" s="1">
        <f>VLOOKUP(USER_FEEDBACK[[#This Row],[User_ID]],USER_BEHA[],7,FALSE)</f>
        <v>98</v>
      </c>
    </row>
    <row r="586" spans="1:16" x14ac:dyDescent="0.2">
      <c r="A586" s="1">
        <v>585</v>
      </c>
      <c r="B586" s="1">
        <v>8355</v>
      </c>
      <c r="C586" s="2">
        <v>44836.489363425928</v>
      </c>
      <c r="D586" s="2" t="str">
        <f>TEXT(USER_FEEDBACK[[#This Row],[Timestamp]],"MMM")</f>
        <v>Oct</v>
      </c>
      <c r="E586" s="2" t="str">
        <f>TEXT(USER_FEEDBACK[[#This Row],[Timestamp]],"YYYY")</f>
        <v>2022</v>
      </c>
      <c r="F586" s="7">
        <v>11</v>
      </c>
      <c r="G586" s="1" t="s">
        <v>7</v>
      </c>
      <c r="H586" s="1" t="s">
        <v>15</v>
      </c>
      <c r="I586" s="1">
        <f>VLOOKUP(USER_FEEDBACK[[#This Row],[User_ID]],APP_ANALYTICS[],4,FALSE)</f>
        <v>2</v>
      </c>
      <c r="J586" s="12">
        <f>VLOOKUP(USER_FEEDBACK[[#This Row],[User_ID]],APP_ANALYTICS[],5,FALSE)</f>
        <v>0.28000000000000003</v>
      </c>
      <c r="K586" s="1">
        <f>VLOOKUP(USER_FEEDBACK[[#This Row],[User_ID]],APP_ANALYTICS[],6,FALSE)</f>
        <v>0.27</v>
      </c>
      <c r="L586" s="1">
        <f>VLOOKUP(USER_FEEDBACK[[#This Row],[User_ID]],APP_ANALYTICS[],7,FALSE)</f>
        <v>0.06</v>
      </c>
      <c r="M586" s="1">
        <f>VLOOKUP(USER_FEEDBACK[[#This Row],[User_ID]],USER_BEHA[],4,FALSE)</f>
        <v>122</v>
      </c>
      <c r="N586" s="1">
        <f>VLOOKUP(USER_FEEDBACK[[#This Row],[User_ID]],USER_BEHA[],5,FALSE)</f>
        <v>3</v>
      </c>
      <c r="O586" s="1">
        <f>VLOOKUP(USER_FEEDBACK[[#This Row],[User_ID]],USER_BEHA[],6,FALSE)</f>
        <v>4</v>
      </c>
      <c r="P586" s="1">
        <f>VLOOKUP(USER_FEEDBACK[[#This Row],[User_ID]],USER_BEHA[],7,FALSE)</f>
        <v>43</v>
      </c>
    </row>
    <row r="587" spans="1:16" x14ac:dyDescent="0.2">
      <c r="A587" s="1">
        <v>586</v>
      </c>
      <c r="B587" s="1">
        <v>9123</v>
      </c>
      <c r="C587" s="2">
        <v>44567.343599537038</v>
      </c>
      <c r="D587" s="2" t="str">
        <f>TEXT(USER_FEEDBACK[[#This Row],[Timestamp]],"MMM")</f>
        <v>Jan</v>
      </c>
      <c r="E587" s="2" t="str">
        <f>TEXT(USER_FEEDBACK[[#This Row],[Timestamp]],"YYYY")</f>
        <v>2022</v>
      </c>
      <c r="F587" s="7">
        <v>8</v>
      </c>
      <c r="G587" s="1" t="s">
        <v>9</v>
      </c>
      <c r="H587" s="1" t="s">
        <v>15</v>
      </c>
      <c r="I587" s="1">
        <f>VLOOKUP(USER_FEEDBACK[[#This Row],[User_ID]],APP_ANALYTICS[],4,FALSE)</f>
        <v>8</v>
      </c>
      <c r="J587" s="12">
        <f>VLOOKUP(USER_FEEDBACK[[#This Row],[User_ID]],APP_ANALYTICS[],5,FALSE)</f>
        <v>0.86</v>
      </c>
      <c r="K587" s="1">
        <f>VLOOKUP(USER_FEEDBACK[[#This Row],[User_ID]],APP_ANALYTICS[],6,FALSE)</f>
        <v>0.13</v>
      </c>
      <c r="L587" s="1">
        <f>VLOOKUP(USER_FEEDBACK[[#This Row],[User_ID]],APP_ANALYTICS[],7,FALSE)</f>
        <v>0.02</v>
      </c>
      <c r="M587" s="1">
        <f>VLOOKUP(USER_FEEDBACK[[#This Row],[User_ID]],USER_BEHA[],4,FALSE)</f>
        <v>170</v>
      </c>
      <c r="N587" s="1">
        <f>VLOOKUP(USER_FEEDBACK[[#This Row],[User_ID]],USER_BEHA[],5,FALSE)</f>
        <v>8</v>
      </c>
      <c r="O587" s="1">
        <f>VLOOKUP(USER_FEEDBACK[[#This Row],[User_ID]],USER_BEHA[],6,FALSE)</f>
        <v>3</v>
      </c>
      <c r="P587" s="1">
        <f>VLOOKUP(USER_FEEDBACK[[#This Row],[User_ID]],USER_BEHA[],7,FALSE)</f>
        <v>22</v>
      </c>
    </row>
    <row r="588" spans="1:16" x14ac:dyDescent="0.2">
      <c r="A588" s="1">
        <v>587</v>
      </c>
      <c r="B588" s="1">
        <v>7560</v>
      </c>
      <c r="C588" s="2">
        <v>44817.101006944446</v>
      </c>
      <c r="D588" s="2" t="str">
        <f>TEXT(USER_FEEDBACK[[#This Row],[Timestamp]],"MMM")</f>
        <v>Sep</v>
      </c>
      <c r="E588" s="2" t="str">
        <f>TEXT(USER_FEEDBACK[[#This Row],[Timestamp]],"YYYY")</f>
        <v>2022</v>
      </c>
      <c r="F588" s="7">
        <v>2</v>
      </c>
      <c r="G588" s="1" t="s">
        <v>5</v>
      </c>
      <c r="H588" s="1" t="s">
        <v>17</v>
      </c>
      <c r="I588" s="1">
        <f>VLOOKUP(USER_FEEDBACK[[#This Row],[User_ID]],APP_ANALYTICS[],4,FALSE)</f>
        <v>9</v>
      </c>
      <c r="J588" s="12">
        <f>VLOOKUP(USER_FEEDBACK[[#This Row],[User_ID]],APP_ANALYTICS[],5,FALSE)</f>
        <v>0.16</v>
      </c>
      <c r="K588" s="1">
        <f>VLOOKUP(USER_FEEDBACK[[#This Row],[User_ID]],APP_ANALYTICS[],6,FALSE)</f>
        <v>0.74</v>
      </c>
      <c r="L588" s="1">
        <f>VLOOKUP(USER_FEEDBACK[[#This Row],[User_ID]],APP_ANALYTICS[],7,FALSE)</f>
        <v>0.14000000000000001</v>
      </c>
      <c r="M588" s="1">
        <f>VLOOKUP(USER_FEEDBACK[[#This Row],[User_ID]],USER_BEHA[],4,FALSE)</f>
        <v>80</v>
      </c>
      <c r="N588" s="1">
        <f>VLOOKUP(USER_FEEDBACK[[#This Row],[User_ID]],USER_BEHA[],5,FALSE)</f>
        <v>18</v>
      </c>
      <c r="O588" s="1">
        <f>VLOOKUP(USER_FEEDBACK[[#This Row],[User_ID]],USER_BEHA[],6,FALSE)</f>
        <v>3</v>
      </c>
      <c r="P588" s="1">
        <f>VLOOKUP(USER_FEEDBACK[[#This Row],[User_ID]],USER_BEHA[],7,FALSE)</f>
        <v>93</v>
      </c>
    </row>
    <row r="589" spans="1:16" x14ac:dyDescent="0.2">
      <c r="A589" s="1">
        <v>588</v>
      </c>
      <c r="B589" s="1">
        <v>4274</v>
      </c>
      <c r="C589" s="2">
        <v>44017.804664351854</v>
      </c>
      <c r="D589" s="2" t="str">
        <f>TEXT(USER_FEEDBACK[[#This Row],[Timestamp]],"MMM")</f>
        <v>Jul</v>
      </c>
      <c r="E589" s="2" t="str">
        <f>TEXT(USER_FEEDBACK[[#This Row],[Timestamp]],"YYYY")</f>
        <v>2020</v>
      </c>
      <c r="F589" s="7">
        <v>19</v>
      </c>
      <c r="G589" s="1" t="s">
        <v>7</v>
      </c>
      <c r="H589" s="1" t="s">
        <v>15</v>
      </c>
      <c r="I589" s="1">
        <f>VLOOKUP(USER_FEEDBACK[[#This Row],[User_ID]],APP_ANALYTICS[],4,FALSE)</f>
        <v>2</v>
      </c>
      <c r="J589" s="12">
        <f>VLOOKUP(USER_FEEDBACK[[#This Row],[User_ID]],APP_ANALYTICS[],5,FALSE)</f>
        <v>0.92</v>
      </c>
      <c r="K589" s="1">
        <f>VLOOKUP(USER_FEEDBACK[[#This Row],[User_ID]],APP_ANALYTICS[],6,FALSE)</f>
        <v>0.97</v>
      </c>
      <c r="L589" s="1">
        <f>VLOOKUP(USER_FEEDBACK[[#This Row],[User_ID]],APP_ANALYTICS[],7,FALSE)</f>
        <v>0</v>
      </c>
      <c r="M589" s="1">
        <f>VLOOKUP(USER_FEEDBACK[[#This Row],[User_ID]],USER_BEHA[],4,FALSE)</f>
        <v>597</v>
      </c>
      <c r="N589" s="1">
        <f>VLOOKUP(USER_FEEDBACK[[#This Row],[User_ID]],USER_BEHA[],5,FALSE)</f>
        <v>10</v>
      </c>
      <c r="O589" s="1">
        <f>VLOOKUP(USER_FEEDBACK[[#This Row],[User_ID]],USER_BEHA[],6,FALSE)</f>
        <v>4</v>
      </c>
      <c r="P589" s="1">
        <f>VLOOKUP(USER_FEEDBACK[[#This Row],[User_ID]],USER_BEHA[],7,FALSE)</f>
        <v>9</v>
      </c>
    </row>
    <row r="590" spans="1:16" x14ac:dyDescent="0.2">
      <c r="A590" s="1">
        <v>589</v>
      </c>
      <c r="B590" s="1">
        <v>9289</v>
      </c>
      <c r="C590" s="2">
        <v>44319.555081018516</v>
      </c>
      <c r="D590" s="2" t="str">
        <f>TEXT(USER_FEEDBACK[[#This Row],[Timestamp]],"MMM")</f>
        <v>May</v>
      </c>
      <c r="E590" s="2" t="str">
        <f>TEXT(USER_FEEDBACK[[#This Row],[Timestamp]],"YYYY")</f>
        <v>2021</v>
      </c>
      <c r="F590" s="7">
        <v>13</v>
      </c>
      <c r="G590" s="1" t="s">
        <v>5</v>
      </c>
      <c r="H590" s="1" t="s">
        <v>17</v>
      </c>
      <c r="I590" s="1">
        <f>VLOOKUP(USER_FEEDBACK[[#This Row],[User_ID]],APP_ANALYTICS[],4,FALSE)</f>
        <v>2</v>
      </c>
      <c r="J590" s="12">
        <f>VLOOKUP(USER_FEEDBACK[[#This Row],[User_ID]],APP_ANALYTICS[],5,FALSE)</f>
        <v>0.69</v>
      </c>
      <c r="K590" s="1">
        <f>VLOOKUP(USER_FEEDBACK[[#This Row],[User_ID]],APP_ANALYTICS[],6,FALSE)</f>
        <v>0.33</v>
      </c>
      <c r="L590" s="1">
        <f>VLOOKUP(USER_FEEDBACK[[#This Row],[User_ID]],APP_ANALYTICS[],7,FALSE)</f>
        <v>0.35</v>
      </c>
      <c r="M590" s="1">
        <f>VLOOKUP(USER_FEEDBACK[[#This Row],[User_ID]],USER_BEHA[],4,FALSE)</f>
        <v>189</v>
      </c>
      <c r="N590" s="1">
        <f>VLOOKUP(USER_FEEDBACK[[#This Row],[User_ID]],USER_BEHA[],5,FALSE)</f>
        <v>20</v>
      </c>
      <c r="O590" s="1">
        <f>VLOOKUP(USER_FEEDBACK[[#This Row],[User_ID]],USER_BEHA[],6,FALSE)</f>
        <v>2</v>
      </c>
      <c r="P590" s="1">
        <f>VLOOKUP(USER_FEEDBACK[[#This Row],[User_ID]],USER_BEHA[],7,FALSE)</f>
        <v>41</v>
      </c>
    </row>
    <row r="591" spans="1:16" x14ac:dyDescent="0.2">
      <c r="A591" s="1">
        <v>590</v>
      </c>
      <c r="B591" s="1">
        <v>2964</v>
      </c>
      <c r="C591" s="2">
        <v>45110.563981481479</v>
      </c>
      <c r="D591" s="2" t="str">
        <f>TEXT(USER_FEEDBACK[[#This Row],[Timestamp]],"MMM")</f>
        <v>Jul</v>
      </c>
      <c r="E591" s="2" t="str">
        <f>TEXT(USER_FEEDBACK[[#This Row],[Timestamp]],"YYYY")</f>
        <v>2023</v>
      </c>
      <c r="F591" s="7">
        <v>13</v>
      </c>
      <c r="G591" s="1" t="s">
        <v>9</v>
      </c>
      <c r="H591" s="1" t="s">
        <v>14</v>
      </c>
      <c r="I591" s="1">
        <f>VLOOKUP(USER_FEEDBACK[[#This Row],[User_ID]],APP_ANALYTICS[],4,FALSE)</f>
        <v>10</v>
      </c>
      <c r="J591" s="12">
        <f>VLOOKUP(USER_FEEDBACK[[#This Row],[User_ID]],APP_ANALYTICS[],5,FALSE)</f>
        <v>0.37</v>
      </c>
      <c r="K591" s="1">
        <f>VLOOKUP(USER_FEEDBACK[[#This Row],[User_ID]],APP_ANALYTICS[],6,FALSE)</f>
        <v>0.36</v>
      </c>
      <c r="L591" s="1">
        <f>VLOOKUP(USER_FEEDBACK[[#This Row],[User_ID]],APP_ANALYTICS[],7,FALSE)</f>
        <v>0.79</v>
      </c>
      <c r="M591" s="1">
        <f>VLOOKUP(USER_FEEDBACK[[#This Row],[User_ID]],USER_BEHA[],4,FALSE)</f>
        <v>1489</v>
      </c>
      <c r="N591" s="1">
        <f>VLOOKUP(USER_FEEDBACK[[#This Row],[User_ID]],USER_BEHA[],5,FALSE)</f>
        <v>5</v>
      </c>
      <c r="O591" s="1">
        <f>VLOOKUP(USER_FEEDBACK[[#This Row],[User_ID]],USER_BEHA[],6,FALSE)</f>
        <v>3</v>
      </c>
      <c r="P591" s="1">
        <f>VLOOKUP(USER_FEEDBACK[[#This Row],[User_ID]],USER_BEHA[],7,FALSE)</f>
        <v>38</v>
      </c>
    </row>
    <row r="592" spans="1:16" x14ac:dyDescent="0.2">
      <c r="A592" s="1">
        <v>591</v>
      </c>
      <c r="B592" s="1">
        <v>6696</v>
      </c>
      <c r="C592" s="2">
        <v>44025.913124999999</v>
      </c>
      <c r="D592" s="2" t="str">
        <f>TEXT(USER_FEEDBACK[[#This Row],[Timestamp]],"MMM")</f>
        <v>Jul</v>
      </c>
      <c r="E592" s="2" t="str">
        <f>TEXT(USER_FEEDBACK[[#This Row],[Timestamp]],"YYYY")</f>
        <v>2020</v>
      </c>
      <c r="F592" s="7">
        <v>21</v>
      </c>
      <c r="G592" s="1" t="s">
        <v>5</v>
      </c>
      <c r="H592" s="1" t="s">
        <v>15</v>
      </c>
      <c r="I592" s="1">
        <f>VLOOKUP(USER_FEEDBACK[[#This Row],[User_ID]],APP_ANALYTICS[],4,FALSE)</f>
        <v>2</v>
      </c>
      <c r="J592" s="12">
        <f>VLOOKUP(USER_FEEDBACK[[#This Row],[User_ID]],APP_ANALYTICS[],5,FALSE)</f>
        <v>0.77</v>
      </c>
      <c r="K592" s="1">
        <f>VLOOKUP(USER_FEEDBACK[[#This Row],[User_ID]],APP_ANALYTICS[],6,FALSE)</f>
        <v>0.67</v>
      </c>
      <c r="L592" s="1">
        <f>VLOOKUP(USER_FEEDBACK[[#This Row],[User_ID]],APP_ANALYTICS[],7,FALSE)</f>
        <v>0.68</v>
      </c>
      <c r="M592" s="1">
        <f>VLOOKUP(USER_FEEDBACK[[#This Row],[User_ID]],USER_BEHA[],4,FALSE)</f>
        <v>233</v>
      </c>
      <c r="N592" s="1">
        <f>VLOOKUP(USER_FEEDBACK[[#This Row],[User_ID]],USER_BEHA[],5,FALSE)</f>
        <v>6</v>
      </c>
      <c r="O592" s="1">
        <f>VLOOKUP(USER_FEEDBACK[[#This Row],[User_ID]],USER_BEHA[],6,FALSE)</f>
        <v>3</v>
      </c>
      <c r="P592" s="1">
        <f>VLOOKUP(USER_FEEDBACK[[#This Row],[User_ID]],USER_BEHA[],7,FALSE)</f>
        <v>91</v>
      </c>
    </row>
    <row r="593" spans="1:16" x14ac:dyDescent="0.2">
      <c r="A593" s="1">
        <v>592</v>
      </c>
      <c r="B593" s="1">
        <v>2443</v>
      </c>
      <c r="C593" s="2">
        <v>44821.762418981481</v>
      </c>
      <c r="D593" s="2" t="str">
        <f>TEXT(USER_FEEDBACK[[#This Row],[Timestamp]],"MMM")</f>
        <v>Sep</v>
      </c>
      <c r="E593" s="2" t="str">
        <f>TEXT(USER_FEEDBACK[[#This Row],[Timestamp]],"YYYY")</f>
        <v>2022</v>
      </c>
      <c r="F593" s="7">
        <v>18</v>
      </c>
      <c r="G593" s="1" t="s">
        <v>7</v>
      </c>
      <c r="H593" s="1" t="s">
        <v>13</v>
      </c>
      <c r="I593" s="1">
        <f>VLOOKUP(USER_FEEDBACK[[#This Row],[User_ID]],APP_ANALYTICS[],4,FALSE)</f>
        <v>2</v>
      </c>
      <c r="J593" s="12">
        <f>VLOOKUP(USER_FEEDBACK[[#This Row],[User_ID]],APP_ANALYTICS[],5,FALSE)</f>
        <v>0.68</v>
      </c>
      <c r="K593" s="1">
        <f>VLOOKUP(USER_FEEDBACK[[#This Row],[User_ID]],APP_ANALYTICS[],6,FALSE)</f>
        <v>0.67</v>
      </c>
      <c r="L593" s="1">
        <f>VLOOKUP(USER_FEEDBACK[[#This Row],[User_ID]],APP_ANALYTICS[],7,FALSE)</f>
        <v>0.31</v>
      </c>
      <c r="M593" s="1">
        <f>VLOOKUP(USER_FEEDBACK[[#This Row],[User_ID]],USER_BEHA[],4,FALSE)</f>
        <v>1317</v>
      </c>
      <c r="N593" s="1">
        <f>VLOOKUP(USER_FEEDBACK[[#This Row],[User_ID]],USER_BEHA[],5,FALSE)</f>
        <v>6</v>
      </c>
      <c r="O593" s="1">
        <f>VLOOKUP(USER_FEEDBACK[[#This Row],[User_ID]],USER_BEHA[],6,FALSE)</f>
        <v>3</v>
      </c>
      <c r="P593" s="1">
        <f>VLOOKUP(USER_FEEDBACK[[#This Row],[User_ID]],USER_BEHA[],7,FALSE)</f>
        <v>51</v>
      </c>
    </row>
    <row r="594" spans="1:16" x14ac:dyDescent="0.2">
      <c r="A594" s="1">
        <v>593</v>
      </c>
      <c r="B594" s="1">
        <v>5600</v>
      </c>
      <c r="C594" s="2">
        <v>44468.050196759257</v>
      </c>
      <c r="D594" s="2" t="str">
        <f>TEXT(USER_FEEDBACK[[#This Row],[Timestamp]],"MMM")</f>
        <v>Sep</v>
      </c>
      <c r="E594" s="2" t="str">
        <f>TEXT(USER_FEEDBACK[[#This Row],[Timestamp]],"YYYY")</f>
        <v>2021</v>
      </c>
      <c r="F594" s="7">
        <v>1</v>
      </c>
      <c r="G594" s="1" t="s">
        <v>7</v>
      </c>
      <c r="H594" s="1" t="s">
        <v>14</v>
      </c>
      <c r="I594" s="1">
        <f>VLOOKUP(USER_FEEDBACK[[#This Row],[User_ID]],APP_ANALYTICS[],4,FALSE)</f>
        <v>10</v>
      </c>
      <c r="J594" s="12">
        <f>VLOOKUP(USER_FEEDBACK[[#This Row],[User_ID]],APP_ANALYTICS[],5,FALSE)</f>
        <v>0.44</v>
      </c>
      <c r="K594" s="1">
        <f>VLOOKUP(USER_FEEDBACK[[#This Row],[User_ID]],APP_ANALYTICS[],6,FALSE)</f>
        <v>0.04</v>
      </c>
      <c r="L594" s="1">
        <f>VLOOKUP(USER_FEEDBACK[[#This Row],[User_ID]],APP_ANALYTICS[],7,FALSE)</f>
        <v>0.27</v>
      </c>
      <c r="M594" s="1">
        <f>VLOOKUP(USER_FEEDBACK[[#This Row],[User_ID]],USER_BEHA[],4,FALSE)</f>
        <v>1107</v>
      </c>
      <c r="N594" s="1">
        <f>VLOOKUP(USER_FEEDBACK[[#This Row],[User_ID]],USER_BEHA[],5,FALSE)</f>
        <v>17</v>
      </c>
      <c r="O594" s="1">
        <f>VLOOKUP(USER_FEEDBACK[[#This Row],[User_ID]],USER_BEHA[],6,FALSE)</f>
        <v>3</v>
      </c>
      <c r="P594" s="1">
        <f>VLOOKUP(USER_FEEDBACK[[#This Row],[User_ID]],USER_BEHA[],7,FALSE)</f>
        <v>79</v>
      </c>
    </row>
    <row r="595" spans="1:16" x14ac:dyDescent="0.2">
      <c r="A595" s="1">
        <v>594</v>
      </c>
      <c r="B595" s="1">
        <v>8588</v>
      </c>
      <c r="C595" s="2">
        <v>44134.422349537039</v>
      </c>
      <c r="D595" s="2" t="str">
        <f>TEXT(USER_FEEDBACK[[#This Row],[Timestamp]],"MMM")</f>
        <v>Oct</v>
      </c>
      <c r="E595" s="2" t="str">
        <f>TEXT(USER_FEEDBACK[[#This Row],[Timestamp]],"YYYY")</f>
        <v>2020</v>
      </c>
      <c r="F595" s="7">
        <v>10</v>
      </c>
      <c r="G595" s="1" t="s">
        <v>9</v>
      </c>
      <c r="H595" s="1" t="s">
        <v>12</v>
      </c>
      <c r="I595" s="1">
        <f>VLOOKUP(USER_FEEDBACK[[#This Row],[User_ID]],APP_ANALYTICS[],4,FALSE)</f>
        <v>5</v>
      </c>
      <c r="J595" s="12">
        <f>VLOOKUP(USER_FEEDBACK[[#This Row],[User_ID]],APP_ANALYTICS[],5,FALSE)</f>
        <v>0.12</v>
      </c>
      <c r="K595" s="1">
        <f>VLOOKUP(USER_FEEDBACK[[#This Row],[User_ID]],APP_ANALYTICS[],6,FALSE)</f>
        <v>0.13</v>
      </c>
      <c r="L595" s="1">
        <f>VLOOKUP(USER_FEEDBACK[[#This Row],[User_ID]],APP_ANALYTICS[],7,FALSE)</f>
        <v>0.93</v>
      </c>
      <c r="M595" s="1">
        <f>VLOOKUP(USER_FEEDBACK[[#This Row],[User_ID]],USER_BEHA[],4,FALSE)</f>
        <v>178</v>
      </c>
      <c r="N595" s="1">
        <f>VLOOKUP(USER_FEEDBACK[[#This Row],[User_ID]],USER_BEHA[],5,FALSE)</f>
        <v>12</v>
      </c>
      <c r="O595" s="1">
        <f>VLOOKUP(USER_FEEDBACK[[#This Row],[User_ID]],USER_BEHA[],6,FALSE)</f>
        <v>1</v>
      </c>
      <c r="P595" s="1">
        <f>VLOOKUP(USER_FEEDBACK[[#This Row],[User_ID]],USER_BEHA[],7,FALSE)</f>
        <v>78</v>
      </c>
    </row>
    <row r="596" spans="1:16" x14ac:dyDescent="0.2">
      <c r="A596" s="1">
        <v>595</v>
      </c>
      <c r="B596" s="1">
        <v>4699</v>
      </c>
      <c r="C596" s="2">
        <v>44836.261388888888</v>
      </c>
      <c r="D596" s="2" t="str">
        <f>TEXT(USER_FEEDBACK[[#This Row],[Timestamp]],"MMM")</f>
        <v>Oct</v>
      </c>
      <c r="E596" s="2" t="str">
        <f>TEXT(USER_FEEDBACK[[#This Row],[Timestamp]],"YYYY")</f>
        <v>2022</v>
      </c>
      <c r="F596" s="7">
        <v>6</v>
      </c>
      <c r="G596" s="1" t="s">
        <v>9</v>
      </c>
      <c r="H596" s="1" t="s">
        <v>11</v>
      </c>
      <c r="I596" s="1">
        <f>VLOOKUP(USER_FEEDBACK[[#This Row],[User_ID]],APP_ANALYTICS[],4,FALSE)</f>
        <v>10</v>
      </c>
      <c r="J596" s="12">
        <f>VLOOKUP(USER_FEEDBACK[[#This Row],[User_ID]],APP_ANALYTICS[],5,FALSE)</f>
        <v>0.34</v>
      </c>
      <c r="K596" s="1">
        <f>VLOOKUP(USER_FEEDBACK[[#This Row],[User_ID]],APP_ANALYTICS[],6,FALSE)</f>
        <v>0.64</v>
      </c>
      <c r="L596" s="1">
        <f>VLOOKUP(USER_FEEDBACK[[#This Row],[User_ID]],APP_ANALYTICS[],7,FALSE)</f>
        <v>0.54</v>
      </c>
      <c r="M596" s="1">
        <f>VLOOKUP(USER_FEEDBACK[[#This Row],[User_ID]],USER_BEHA[],4,FALSE)</f>
        <v>451</v>
      </c>
      <c r="N596" s="1">
        <f>VLOOKUP(USER_FEEDBACK[[#This Row],[User_ID]],USER_BEHA[],5,FALSE)</f>
        <v>17</v>
      </c>
      <c r="O596" s="1">
        <f>VLOOKUP(USER_FEEDBACK[[#This Row],[User_ID]],USER_BEHA[],6,FALSE)</f>
        <v>2</v>
      </c>
      <c r="P596" s="1">
        <f>VLOOKUP(USER_FEEDBACK[[#This Row],[User_ID]],USER_BEHA[],7,FALSE)</f>
        <v>1</v>
      </c>
    </row>
    <row r="597" spans="1:16" x14ac:dyDescent="0.2">
      <c r="A597" s="1">
        <v>596</v>
      </c>
      <c r="B597" s="1">
        <v>3982</v>
      </c>
      <c r="C597" s="2">
        <v>43911.269537037035</v>
      </c>
      <c r="D597" s="2" t="str">
        <f>TEXT(USER_FEEDBACK[[#This Row],[Timestamp]],"MMM")</f>
        <v>Mar</v>
      </c>
      <c r="E597" s="2" t="str">
        <f>TEXT(USER_FEEDBACK[[#This Row],[Timestamp]],"YYYY")</f>
        <v>2020</v>
      </c>
      <c r="F597" s="7">
        <v>6</v>
      </c>
      <c r="G597" s="1" t="s">
        <v>5</v>
      </c>
      <c r="H597" s="1" t="s">
        <v>11</v>
      </c>
      <c r="I597" s="1">
        <f>VLOOKUP(USER_FEEDBACK[[#This Row],[User_ID]],APP_ANALYTICS[],4,FALSE)</f>
        <v>1</v>
      </c>
      <c r="J597" s="12">
        <f>VLOOKUP(USER_FEEDBACK[[#This Row],[User_ID]],APP_ANALYTICS[],5,FALSE)</f>
        <v>0.14000000000000001</v>
      </c>
      <c r="K597" s="1">
        <f>VLOOKUP(USER_FEEDBACK[[#This Row],[User_ID]],APP_ANALYTICS[],6,FALSE)</f>
        <v>0.92</v>
      </c>
      <c r="L597" s="1">
        <f>VLOOKUP(USER_FEEDBACK[[#This Row],[User_ID]],APP_ANALYTICS[],7,FALSE)</f>
        <v>0.6</v>
      </c>
      <c r="M597" s="1">
        <f>VLOOKUP(USER_FEEDBACK[[#This Row],[User_ID]],USER_BEHA[],4,FALSE)</f>
        <v>413</v>
      </c>
      <c r="N597" s="1">
        <f>VLOOKUP(USER_FEEDBACK[[#This Row],[User_ID]],USER_BEHA[],5,FALSE)</f>
        <v>1</v>
      </c>
      <c r="O597" s="1">
        <f>VLOOKUP(USER_FEEDBACK[[#This Row],[User_ID]],USER_BEHA[],6,FALSE)</f>
        <v>4</v>
      </c>
      <c r="P597" s="1">
        <f>VLOOKUP(USER_FEEDBACK[[#This Row],[User_ID]],USER_BEHA[],7,FALSE)</f>
        <v>84</v>
      </c>
    </row>
    <row r="598" spans="1:16" x14ac:dyDescent="0.2">
      <c r="A598" s="1">
        <v>597</v>
      </c>
      <c r="B598" s="1">
        <v>7044</v>
      </c>
      <c r="C598" s="2">
        <v>45010.661724537036</v>
      </c>
      <c r="D598" s="2" t="str">
        <f>TEXT(USER_FEEDBACK[[#This Row],[Timestamp]],"MMM")</f>
        <v>Mar</v>
      </c>
      <c r="E598" s="2" t="str">
        <f>TEXT(USER_FEEDBACK[[#This Row],[Timestamp]],"YYYY")</f>
        <v>2023</v>
      </c>
      <c r="F598" s="7">
        <v>15</v>
      </c>
      <c r="G598" s="1" t="s">
        <v>7</v>
      </c>
      <c r="H598" s="1" t="s">
        <v>11</v>
      </c>
      <c r="I598" s="1">
        <f>VLOOKUP(USER_FEEDBACK[[#This Row],[User_ID]],APP_ANALYTICS[],4,FALSE)</f>
        <v>3</v>
      </c>
      <c r="J598" s="12">
        <f>VLOOKUP(USER_FEEDBACK[[#This Row],[User_ID]],APP_ANALYTICS[],5,FALSE)</f>
        <v>0.92</v>
      </c>
      <c r="K598" s="1">
        <f>VLOOKUP(USER_FEEDBACK[[#This Row],[User_ID]],APP_ANALYTICS[],6,FALSE)</f>
        <v>0.87</v>
      </c>
      <c r="L598" s="1">
        <f>VLOOKUP(USER_FEEDBACK[[#This Row],[User_ID]],APP_ANALYTICS[],7,FALSE)</f>
        <v>0.72</v>
      </c>
      <c r="M598" s="1">
        <f>VLOOKUP(USER_FEEDBACK[[#This Row],[User_ID]],USER_BEHA[],4,FALSE)</f>
        <v>556</v>
      </c>
      <c r="N598" s="1">
        <f>VLOOKUP(USER_FEEDBACK[[#This Row],[User_ID]],USER_BEHA[],5,FALSE)</f>
        <v>7</v>
      </c>
      <c r="O598" s="1">
        <f>VLOOKUP(USER_FEEDBACK[[#This Row],[User_ID]],USER_BEHA[],6,FALSE)</f>
        <v>3</v>
      </c>
      <c r="P598" s="1">
        <f>VLOOKUP(USER_FEEDBACK[[#This Row],[User_ID]],USER_BEHA[],7,FALSE)</f>
        <v>62</v>
      </c>
    </row>
    <row r="599" spans="1:16" x14ac:dyDescent="0.2">
      <c r="A599" s="1">
        <v>598</v>
      </c>
      <c r="B599" s="1">
        <v>7021</v>
      </c>
      <c r="C599" s="2">
        <v>44749.72457175926</v>
      </c>
      <c r="D599" s="2" t="str">
        <f>TEXT(USER_FEEDBACK[[#This Row],[Timestamp]],"MMM")</f>
        <v>Jul</v>
      </c>
      <c r="E599" s="2" t="str">
        <f>TEXT(USER_FEEDBACK[[#This Row],[Timestamp]],"YYYY")</f>
        <v>2022</v>
      </c>
      <c r="F599" s="7">
        <v>17</v>
      </c>
      <c r="G599" s="1" t="s">
        <v>5</v>
      </c>
      <c r="H599" s="1" t="s">
        <v>12</v>
      </c>
      <c r="I599" s="1">
        <f>VLOOKUP(USER_FEEDBACK[[#This Row],[User_ID]],APP_ANALYTICS[],4,FALSE)</f>
        <v>7</v>
      </c>
      <c r="J599" s="12">
        <f>VLOOKUP(USER_FEEDBACK[[#This Row],[User_ID]],APP_ANALYTICS[],5,FALSE)</f>
        <v>0.11</v>
      </c>
      <c r="K599" s="1">
        <f>VLOOKUP(USER_FEEDBACK[[#This Row],[User_ID]],APP_ANALYTICS[],6,FALSE)</f>
        <v>0.2</v>
      </c>
      <c r="L599" s="1">
        <f>VLOOKUP(USER_FEEDBACK[[#This Row],[User_ID]],APP_ANALYTICS[],7,FALSE)</f>
        <v>0.42</v>
      </c>
      <c r="M599" s="1">
        <f>VLOOKUP(USER_FEEDBACK[[#This Row],[User_ID]],USER_BEHA[],4,FALSE)</f>
        <v>995</v>
      </c>
      <c r="N599" s="1">
        <f>VLOOKUP(USER_FEEDBACK[[#This Row],[User_ID]],USER_BEHA[],5,FALSE)</f>
        <v>17</v>
      </c>
      <c r="O599" s="1">
        <f>VLOOKUP(USER_FEEDBACK[[#This Row],[User_ID]],USER_BEHA[],6,FALSE)</f>
        <v>5</v>
      </c>
      <c r="P599" s="1">
        <f>VLOOKUP(USER_FEEDBACK[[#This Row],[User_ID]],USER_BEHA[],7,FALSE)</f>
        <v>64</v>
      </c>
    </row>
    <row r="600" spans="1:16" x14ac:dyDescent="0.2">
      <c r="A600" s="1">
        <v>599</v>
      </c>
      <c r="B600" s="1">
        <v>8952</v>
      </c>
      <c r="C600" s="2">
        <v>44517.137997685182</v>
      </c>
      <c r="D600" s="2" t="str">
        <f>TEXT(USER_FEEDBACK[[#This Row],[Timestamp]],"MMM")</f>
        <v>Nov</v>
      </c>
      <c r="E600" s="2" t="str">
        <f>TEXT(USER_FEEDBACK[[#This Row],[Timestamp]],"YYYY")</f>
        <v>2021</v>
      </c>
      <c r="F600" s="7">
        <v>3</v>
      </c>
      <c r="G600" s="1" t="s">
        <v>9</v>
      </c>
      <c r="H600" s="1" t="s">
        <v>11</v>
      </c>
      <c r="I600" s="1">
        <f>VLOOKUP(USER_FEEDBACK[[#This Row],[User_ID]],APP_ANALYTICS[],4,FALSE)</f>
        <v>2</v>
      </c>
      <c r="J600" s="12">
        <f>VLOOKUP(USER_FEEDBACK[[#This Row],[User_ID]],APP_ANALYTICS[],5,FALSE)</f>
        <v>0.98</v>
      </c>
      <c r="K600" s="1">
        <f>VLOOKUP(USER_FEEDBACK[[#This Row],[User_ID]],APP_ANALYTICS[],6,FALSE)</f>
        <v>0.95</v>
      </c>
      <c r="L600" s="1">
        <f>VLOOKUP(USER_FEEDBACK[[#This Row],[User_ID]],APP_ANALYTICS[],7,FALSE)</f>
        <v>0.76</v>
      </c>
      <c r="M600" s="1">
        <f>VLOOKUP(USER_FEEDBACK[[#This Row],[User_ID]],USER_BEHA[],4,FALSE)</f>
        <v>575</v>
      </c>
      <c r="N600" s="1">
        <f>VLOOKUP(USER_FEEDBACK[[#This Row],[User_ID]],USER_BEHA[],5,FALSE)</f>
        <v>11</v>
      </c>
      <c r="O600" s="1">
        <f>VLOOKUP(USER_FEEDBACK[[#This Row],[User_ID]],USER_BEHA[],6,FALSE)</f>
        <v>5</v>
      </c>
      <c r="P600" s="1">
        <f>VLOOKUP(USER_FEEDBACK[[#This Row],[User_ID]],USER_BEHA[],7,FALSE)</f>
        <v>87</v>
      </c>
    </row>
    <row r="601" spans="1:16" x14ac:dyDescent="0.2">
      <c r="A601" s="1">
        <v>600</v>
      </c>
      <c r="B601" s="1">
        <v>9710</v>
      </c>
      <c r="C601" s="2">
        <v>44741.611273148148</v>
      </c>
      <c r="D601" s="2" t="str">
        <f>TEXT(USER_FEEDBACK[[#This Row],[Timestamp]],"MMM")</f>
        <v>Jun</v>
      </c>
      <c r="E601" s="2" t="str">
        <f>TEXT(USER_FEEDBACK[[#This Row],[Timestamp]],"YYYY")</f>
        <v>2022</v>
      </c>
      <c r="F601" s="7">
        <v>14</v>
      </c>
      <c r="G601" s="1" t="s">
        <v>5</v>
      </c>
      <c r="H601" s="1" t="s">
        <v>12</v>
      </c>
      <c r="I601" s="1">
        <f>VLOOKUP(USER_FEEDBACK[[#This Row],[User_ID]],APP_ANALYTICS[],4,FALSE)</f>
        <v>5</v>
      </c>
      <c r="J601" s="12">
        <f>VLOOKUP(USER_FEEDBACK[[#This Row],[User_ID]],APP_ANALYTICS[],5,FALSE)</f>
        <v>0.63</v>
      </c>
      <c r="K601" s="1">
        <f>VLOOKUP(USER_FEEDBACK[[#This Row],[User_ID]],APP_ANALYTICS[],6,FALSE)</f>
        <v>0.77</v>
      </c>
      <c r="L601" s="1">
        <f>VLOOKUP(USER_FEEDBACK[[#This Row],[User_ID]],APP_ANALYTICS[],7,FALSE)</f>
        <v>0.87</v>
      </c>
      <c r="M601" s="1">
        <f>VLOOKUP(USER_FEEDBACK[[#This Row],[User_ID]],USER_BEHA[],4,FALSE)</f>
        <v>1396</v>
      </c>
      <c r="N601" s="1">
        <f>VLOOKUP(USER_FEEDBACK[[#This Row],[User_ID]],USER_BEHA[],5,FALSE)</f>
        <v>14</v>
      </c>
      <c r="O601" s="1">
        <f>VLOOKUP(USER_FEEDBACK[[#This Row],[User_ID]],USER_BEHA[],6,FALSE)</f>
        <v>0</v>
      </c>
      <c r="P601" s="1">
        <f>VLOOKUP(USER_FEEDBACK[[#This Row],[User_ID]],USER_BEHA[],7,FALSE)</f>
        <v>100</v>
      </c>
    </row>
    <row r="602" spans="1:16" x14ac:dyDescent="0.2">
      <c r="A602" s="1">
        <v>601</v>
      </c>
      <c r="B602" s="1">
        <v>6456</v>
      </c>
      <c r="C602" s="2">
        <v>44089.502534722225</v>
      </c>
      <c r="D602" s="2" t="str">
        <f>TEXT(USER_FEEDBACK[[#This Row],[Timestamp]],"MMM")</f>
        <v>Sep</v>
      </c>
      <c r="E602" s="2" t="str">
        <f>TEXT(USER_FEEDBACK[[#This Row],[Timestamp]],"YYYY")</f>
        <v>2020</v>
      </c>
      <c r="F602" s="7">
        <v>12</v>
      </c>
      <c r="G602" s="1" t="s">
        <v>5</v>
      </c>
      <c r="H602" s="1" t="s">
        <v>14</v>
      </c>
      <c r="I602" s="1">
        <f>VLOOKUP(USER_FEEDBACK[[#This Row],[User_ID]],APP_ANALYTICS[],4,FALSE)</f>
        <v>3</v>
      </c>
      <c r="J602" s="12">
        <f>VLOOKUP(USER_FEEDBACK[[#This Row],[User_ID]],APP_ANALYTICS[],5,FALSE)</f>
        <v>0.77</v>
      </c>
      <c r="K602" s="1">
        <f>VLOOKUP(USER_FEEDBACK[[#This Row],[User_ID]],APP_ANALYTICS[],6,FALSE)</f>
        <v>0.54</v>
      </c>
      <c r="L602" s="1">
        <f>VLOOKUP(USER_FEEDBACK[[#This Row],[User_ID]],APP_ANALYTICS[],7,FALSE)</f>
        <v>0.28999999999999998</v>
      </c>
      <c r="M602" s="1">
        <f>VLOOKUP(USER_FEEDBACK[[#This Row],[User_ID]],USER_BEHA[],4,FALSE)</f>
        <v>1596</v>
      </c>
      <c r="N602" s="1">
        <f>VLOOKUP(USER_FEEDBACK[[#This Row],[User_ID]],USER_BEHA[],5,FALSE)</f>
        <v>7</v>
      </c>
      <c r="O602" s="1">
        <f>VLOOKUP(USER_FEEDBACK[[#This Row],[User_ID]],USER_BEHA[],6,FALSE)</f>
        <v>0</v>
      </c>
      <c r="P602" s="1">
        <f>VLOOKUP(USER_FEEDBACK[[#This Row],[User_ID]],USER_BEHA[],7,FALSE)</f>
        <v>21</v>
      </c>
    </row>
    <row r="603" spans="1:16" x14ac:dyDescent="0.2">
      <c r="A603" s="1">
        <v>602</v>
      </c>
      <c r="B603" s="1">
        <v>1422</v>
      </c>
      <c r="C603" s="2">
        <v>45115.327210648145</v>
      </c>
      <c r="D603" s="2" t="str">
        <f>TEXT(USER_FEEDBACK[[#This Row],[Timestamp]],"MMM")</f>
        <v>Jul</v>
      </c>
      <c r="E603" s="2" t="str">
        <f>TEXT(USER_FEEDBACK[[#This Row],[Timestamp]],"YYYY")</f>
        <v>2023</v>
      </c>
      <c r="F603" s="7">
        <v>7</v>
      </c>
      <c r="G603" s="1" t="s">
        <v>7</v>
      </c>
      <c r="H603" s="1" t="s">
        <v>10</v>
      </c>
      <c r="I603" s="1">
        <f>VLOOKUP(USER_FEEDBACK[[#This Row],[User_ID]],APP_ANALYTICS[],4,FALSE)</f>
        <v>3</v>
      </c>
      <c r="J603" s="12">
        <f>VLOOKUP(USER_FEEDBACK[[#This Row],[User_ID]],APP_ANALYTICS[],5,FALSE)</f>
        <v>0.01</v>
      </c>
      <c r="K603" s="1">
        <f>VLOOKUP(USER_FEEDBACK[[#This Row],[User_ID]],APP_ANALYTICS[],6,FALSE)</f>
        <v>0.83</v>
      </c>
      <c r="L603" s="1">
        <f>VLOOKUP(USER_FEEDBACK[[#This Row],[User_ID]],APP_ANALYTICS[],7,FALSE)</f>
        <v>0.28000000000000003</v>
      </c>
      <c r="M603" s="1">
        <f>VLOOKUP(USER_FEEDBACK[[#This Row],[User_ID]],USER_BEHA[],4,FALSE)</f>
        <v>214</v>
      </c>
      <c r="N603" s="1">
        <f>VLOOKUP(USER_FEEDBACK[[#This Row],[User_ID]],USER_BEHA[],5,FALSE)</f>
        <v>8</v>
      </c>
      <c r="O603" s="1">
        <f>VLOOKUP(USER_FEEDBACK[[#This Row],[User_ID]],USER_BEHA[],6,FALSE)</f>
        <v>5</v>
      </c>
      <c r="P603" s="1">
        <f>VLOOKUP(USER_FEEDBACK[[#This Row],[User_ID]],USER_BEHA[],7,FALSE)</f>
        <v>48</v>
      </c>
    </row>
    <row r="604" spans="1:16" x14ac:dyDescent="0.2">
      <c r="A604" s="1">
        <v>603</v>
      </c>
      <c r="B604" s="1">
        <v>4185</v>
      </c>
      <c r="C604" s="2">
        <v>43980.018796296295</v>
      </c>
      <c r="D604" s="2" t="str">
        <f>TEXT(USER_FEEDBACK[[#This Row],[Timestamp]],"MMM")</f>
        <v>May</v>
      </c>
      <c r="E604" s="2" t="str">
        <f>TEXT(USER_FEEDBACK[[#This Row],[Timestamp]],"YYYY")</f>
        <v>2020</v>
      </c>
      <c r="F604" s="7">
        <v>0</v>
      </c>
      <c r="G604" s="1" t="s">
        <v>9</v>
      </c>
      <c r="H604" s="1" t="s">
        <v>15</v>
      </c>
      <c r="I604" s="1">
        <f>VLOOKUP(USER_FEEDBACK[[#This Row],[User_ID]],APP_ANALYTICS[],4,FALSE)</f>
        <v>8</v>
      </c>
      <c r="J604" s="12">
        <f>VLOOKUP(USER_FEEDBACK[[#This Row],[User_ID]],APP_ANALYTICS[],5,FALSE)</f>
        <v>0.22</v>
      </c>
      <c r="K604" s="1">
        <f>VLOOKUP(USER_FEEDBACK[[#This Row],[User_ID]],APP_ANALYTICS[],6,FALSE)</f>
        <v>0.16</v>
      </c>
      <c r="L604" s="1">
        <f>VLOOKUP(USER_FEEDBACK[[#This Row],[User_ID]],APP_ANALYTICS[],7,FALSE)</f>
        <v>0.83</v>
      </c>
      <c r="M604" s="1">
        <f>VLOOKUP(USER_FEEDBACK[[#This Row],[User_ID]],USER_BEHA[],4,FALSE)</f>
        <v>815</v>
      </c>
      <c r="N604" s="1">
        <f>VLOOKUP(USER_FEEDBACK[[#This Row],[User_ID]],USER_BEHA[],5,FALSE)</f>
        <v>6</v>
      </c>
      <c r="O604" s="1">
        <f>VLOOKUP(USER_FEEDBACK[[#This Row],[User_ID]],USER_BEHA[],6,FALSE)</f>
        <v>2</v>
      </c>
      <c r="P604" s="1">
        <f>VLOOKUP(USER_FEEDBACK[[#This Row],[User_ID]],USER_BEHA[],7,FALSE)</f>
        <v>73</v>
      </c>
    </row>
    <row r="605" spans="1:16" x14ac:dyDescent="0.2">
      <c r="A605" s="1">
        <v>604</v>
      </c>
      <c r="B605" s="1">
        <v>7869</v>
      </c>
      <c r="C605" s="2">
        <v>44503.336226851854</v>
      </c>
      <c r="D605" s="2" t="str">
        <f>TEXT(USER_FEEDBACK[[#This Row],[Timestamp]],"MMM")</f>
        <v>Nov</v>
      </c>
      <c r="E605" s="2" t="str">
        <f>TEXT(USER_FEEDBACK[[#This Row],[Timestamp]],"YYYY")</f>
        <v>2021</v>
      </c>
      <c r="F605" s="7">
        <v>8</v>
      </c>
      <c r="G605" s="1" t="s">
        <v>9</v>
      </c>
      <c r="H605" s="1" t="s">
        <v>16</v>
      </c>
      <c r="I605" s="1">
        <f>VLOOKUP(USER_FEEDBACK[[#This Row],[User_ID]],APP_ANALYTICS[],4,FALSE)</f>
        <v>6</v>
      </c>
      <c r="J605" s="12">
        <f>VLOOKUP(USER_FEEDBACK[[#This Row],[User_ID]],APP_ANALYTICS[],5,FALSE)</f>
        <v>0.06</v>
      </c>
      <c r="K605" s="1">
        <f>VLOOKUP(USER_FEEDBACK[[#This Row],[User_ID]],APP_ANALYTICS[],6,FALSE)</f>
        <v>0.72</v>
      </c>
      <c r="L605" s="1">
        <f>VLOOKUP(USER_FEEDBACK[[#This Row],[User_ID]],APP_ANALYTICS[],7,FALSE)</f>
        <v>0.31</v>
      </c>
      <c r="M605" s="1">
        <f>VLOOKUP(USER_FEEDBACK[[#This Row],[User_ID]],USER_BEHA[],4,FALSE)</f>
        <v>1127</v>
      </c>
      <c r="N605" s="1">
        <f>VLOOKUP(USER_FEEDBACK[[#This Row],[User_ID]],USER_BEHA[],5,FALSE)</f>
        <v>4</v>
      </c>
      <c r="O605" s="1">
        <f>VLOOKUP(USER_FEEDBACK[[#This Row],[User_ID]],USER_BEHA[],6,FALSE)</f>
        <v>3</v>
      </c>
      <c r="P605" s="1">
        <f>VLOOKUP(USER_FEEDBACK[[#This Row],[User_ID]],USER_BEHA[],7,FALSE)</f>
        <v>28</v>
      </c>
    </row>
    <row r="606" spans="1:16" x14ac:dyDescent="0.2">
      <c r="A606" s="1">
        <v>605</v>
      </c>
      <c r="B606" s="1">
        <v>9557</v>
      </c>
      <c r="C606" s="2">
        <v>44106.294363425928</v>
      </c>
      <c r="D606" s="2" t="str">
        <f>TEXT(USER_FEEDBACK[[#This Row],[Timestamp]],"MMM")</f>
        <v>Oct</v>
      </c>
      <c r="E606" s="2" t="str">
        <f>TEXT(USER_FEEDBACK[[#This Row],[Timestamp]],"YYYY")</f>
        <v>2020</v>
      </c>
      <c r="F606" s="7">
        <v>7</v>
      </c>
      <c r="G606" s="1" t="s">
        <v>7</v>
      </c>
      <c r="H606" s="1" t="s">
        <v>13</v>
      </c>
      <c r="I606" s="1">
        <f>VLOOKUP(USER_FEEDBACK[[#This Row],[User_ID]],APP_ANALYTICS[],4,FALSE)</f>
        <v>10</v>
      </c>
      <c r="J606" s="12">
        <f>VLOOKUP(USER_FEEDBACK[[#This Row],[User_ID]],APP_ANALYTICS[],5,FALSE)</f>
        <v>0.18</v>
      </c>
      <c r="K606" s="1">
        <f>VLOOKUP(USER_FEEDBACK[[#This Row],[User_ID]],APP_ANALYTICS[],6,FALSE)</f>
        <v>0.37</v>
      </c>
      <c r="L606" s="1">
        <f>VLOOKUP(USER_FEEDBACK[[#This Row],[User_ID]],APP_ANALYTICS[],7,FALSE)</f>
        <v>0.86</v>
      </c>
      <c r="M606" s="1">
        <f>VLOOKUP(USER_FEEDBACK[[#This Row],[User_ID]],USER_BEHA[],4,FALSE)</f>
        <v>907</v>
      </c>
      <c r="N606" s="1">
        <f>VLOOKUP(USER_FEEDBACK[[#This Row],[User_ID]],USER_BEHA[],5,FALSE)</f>
        <v>6</v>
      </c>
      <c r="O606" s="1">
        <f>VLOOKUP(USER_FEEDBACK[[#This Row],[User_ID]],USER_BEHA[],6,FALSE)</f>
        <v>2</v>
      </c>
      <c r="P606" s="1">
        <f>VLOOKUP(USER_FEEDBACK[[#This Row],[User_ID]],USER_BEHA[],7,FALSE)</f>
        <v>64</v>
      </c>
    </row>
    <row r="607" spans="1:16" x14ac:dyDescent="0.2">
      <c r="A607" s="1">
        <v>606</v>
      </c>
      <c r="B607" s="1">
        <v>6778</v>
      </c>
      <c r="C607" s="2">
        <v>44075.904537037037</v>
      </c>
      <c r="D607" s="2" t="str">
        <f>TEXT(USER_FEEDBACK[[#This Row],[Timestamp]],"MMM")</f>
        <v>Sep</v>
      </c>
      <c r="E607" s="2" t="str">
        <f>TEXT(USER_FEEDBACK[[#This Row],[Timestamp]],"YYYY")</f>
        <v>2020</v>
      </c>
      <c r="F607" s="7">
        <v>21</v>
      </c>
      <c r="G607" s="1" t="s">
        <v>5</v>
      </c>
      <c r="H607" s="1" t="s">
        <v>14</v>
      </c>
      <c r="I607" s="1">
        <f>VLOOKUP(USER_FEEDBACK[[#This Row],[User_ID]],APP_ANALYTICS[],4,FALSE)</f>
        <v>9</v>
      </c>
      <c r="J607" s="12">
        <f>VLOOKUP(USER_FEEDBACK[[#This Row],[User_ID]],APP_ANALYTICS[],5,FALSE)</f>
        <v>0.28999999999999998</v>
      </c>
      <c r="K607" s="1">
        <f>VLOOKUP(USER_FEEDBACK[[#This Row],[User_ID]],APP_ANALYTICS[],6,FALSE)</f>
        <v>0.49</v>
      </c>
      <c r="L607" s="1">
        <f>VLOOKUP(USER_FEEDBACK[[#This Row],[User_ID]],APP_ANALYTICS[],7,FALSE)</f>
        <v>0.83</v>
      </c>
      <c r="M607" s="1">
        <f>VLOOKUP(USER_FEEDBACK[[#This Row],[User_ID]],USER_BEHA[],4,FALSE)</f>
        <v>774</v>
      </c>
      <c r="N607" s="1">
        <f>VLOOKUP(USER_FEEDBACK[[#This Row],[User_ID]],USER_BEHA[],5,FALSE)</f>
        <v>20</v>
      </c>
      <c r="O607" s="1">
        <f>VLOOKUP(USER_FEEDBACK[[#This Row],[User_ID]],USER_BEHA[],6,FALSE)</f>
        <v>3</v>
      </c>
      <c r="P607" s="1">
        <f>VLOOKUP(USER_FEEDBACK[[#This Row],[User_ID]],USER_BEHA[],7,FALSE)</f>
        <v>92</v>
      </c>
    </row>
    <row r="608" spans="1:16" x14ac:dyDescent="0.2">
      <c r="A608" s="1">
        <v>607</v>
      </c>
      <c r="B608" s="1">
        <v>7110</v>
      </c>
      <c r="C608" s="2">
        <v>44279.605196759258</v>
      </c>
      <c r="D608" s="2" t="str">
        <f>TEXT(USER_FEEDBACK[[#This Row],[Timestamp]],"MMM")</f>
        <v>Mar</v>
      </c>
      <c r="E608" s="2" t="str">
        <f>TEXT(USER_FEEDBACK[[#This Row],[Timestamp]],"YYYY")</f>
        <v>2021</v>
      </c>
      <c r="F608" s="7">
        <v>14</v>
      </c>
      <c r="G608" s="1" t="s">
        <v>5</v>
      </c>
      <c r="H608" s="1" t="s">
        <v>15</v>
      </c>
      <c r="I608" s="1">
        <f>VLOOKUP(USER_FEEDBACK[[#This Row],[User_ID]],APP_ANALYTICS[],4,FALSE)</f>
        <v>1</v>
      </c>
      <c r="J608" s="12">
        <f>VLOOKUP(USER_FEEDBACK[[#This Row],[User_ID]],APP_ANALYTICS[],5,FALSE)</f>
        <v>0.25</v>
      </c>
      <c r="K608" s="1">
        <f>VLOOKUP(USER_FEEDBACK[[#This Row],[User_ID]],APP_ANALYTICS[],6,FALSE)</f>
        <v>0.2</v>
      </c>
      <c r="L608" s="1">
        <f>VLOOKUP(USER_FEEDBACK[[#This Row],[User_ID]],APP_ANALYTICS[],7,FALSE)</f>
        <v>0.05</v>
      </c>
      <c r="M608" s="1">
        <f>VLOOKUP(USER_FEEDBACK[[#This Row],[User_ID]],USER_BEHA[],4,FALSE)</f>
        <v>305</v>
      </c>
      <c r="N608" s="1">
        <f>VLOOKUP(USER_FEEDBACK[[#This Row],[User_ID]],USER_BEHA[],5,FALSE)</f>
        <v>14</v>
      </c>
      <c r="O608" s="1">
        <f>VLOOKUP(USER_FEEDBACK[[#This Row],[User_ID]],USER_BEHA[],6,FALSE)</f>
        <v>2</v>
      </c>
      <c r="P608" s="1">
        <f>VLOOKUP(USER_FEEDBACK[[#This Row],[User_ID]],USER_BEHA[],7,FALSE)</f>
        <v>93</v>
      </c>
    </row>
    <row r="609" spans="1:16" x14ac:dyDescent="0.2">
      <c r="A609" s="1">
        <v>608</v>
      </c>
      <c r="B609" s="1">
        <v>5714</v>
      </c>
      <c r="C609" s="2">
        <v>44736.482974537037</v>
      </c>
      <c r="D609" s="2" t="str">
        <f>TEXT(USER_FEEDBACK[[#This Row],[Timestamp]],"MMM")</f>
        <v>Jun</v>
      </c>
      <c r="E609" s="2" t="str">
        <f>TEXT(USER_FEEDBACK[[#This Row],[Timestamp]],"YYYY")</f>
        <v>2022</v>
      </c>
      <c r="F609" s="7">
        <v>11</v>
      </c>
      <c r="G609" s="1" t="s">
        <v>5</v>
      </c>
      <c r="H609" s="1" t="s">
        <v>8</v>
      </c>
      <c r="I609" s="1">
        <f>VLOOKUP(USER_FEEDBACK[[#This Row],[User_ID]],APP_ANALYTICS[],4,FALSE)</f>
        <v>3</v>
      </c>
      <c r="J609" s="12">
        <f>VLOOKUP(USER_FEEDBACK[[#This Row],[User_ID]],APP_ANALYTICS[],5,FALSE)</f>
        <v>0.46</v>
      </c>
      <c r="K609" s="1">
        <f>VLOOKUP(USER_FEEDBACK[[#This Row],[User_ID]],APP_ANALYTICS[],6,FALSE)</f>
        <v>0.34</v>
      </c>
      <c r="L609" s="1">
        <f>VLOOKUP(USER_FEEDBACK[[#This Row],[User_ID]],APP_ANALYTICS[],7,FALSE)</f>
        <v>0.44</v>
      </c>
      <c r="M609" s="1">
        <f>VLOOKUP(USER_FEEDBACK[[#This Row],[User_ID]],USER_BEHA[],4,FALSE)</f>
        <v>1505</v>
      </c>
      <c r="N609" s="1">
        <f>VLOOKUP(USER_FEEDBACK[[#This Row],[User_ID]],USER_BEHA[],5,FALSE)</f>
        <v>7</v>
      </c>
      <c r="O609" s="1">
        <f>VLOOKUP(USER_FEEDBACK[[#This Row],[User_ID]],USER_BEHA[],6,FALSE)</f>
        <v>2</v>
      </c>
      <c r="P609" s="1">
        <f>VLOOKUP(USER_FEEDBACK[[#This Row],[User_ID]],USER_BEHA[],7,FALSE)</f>
        <v>4</v>
      </c>
    </row>
    <row r="610" spans="1:16" x14ac:dyDescent="0.2">
      <c r="A610" s="1">
        <v>609</v>
      </c>
      <c r="B610" s="1">
        <v>1560</v>
      </c>
      <c r="C610" s="2">
        <v>44549.052048611113</v>
      </c>
      <c r="D610" s="2" t="str">
        <f>TEXT(USER_FEEDBACK[[#This Row],[Timestamp]],"MMM")</f>
        <v>Dec</v>
      </c>
      <c r="E610" s="2" t="str">
        <f>TEXT(USER_FEEDBACK[[#This Row],[Timestamp]],"YYYY")</f>
        <v>2021</v>
      </c>
      <c r="F610" s="7">
        <v>1</v>
      </c>
      <c r="G610" s="1" t="s">
        <v>9</v>
      </c>
      <c r="H610" s="1" t="s">
        <v>17</v>
      </c>
      <c r="I610" s="1">
        <f>VLOOKUP(USER_FEEDBACK[[#This Row],[User_ID]],APP_ANALYTICS[],4,FALSE)</f>
        <v>2</v>
      </c>
      <c r="J610" s="12">
        <f>VLOOKUP(USER_FEEDBACK[[#This Row],[User_ID]],APP_ANALYTICS[],5,FALSE)</f>
        <v>0.74</v>
      </c>
      <c r="K610" s="1">
        <f>VLOOKUP(USER_FEEDBACK[[#This Row],[User_ID]],APP_ANALYTICS[],6,FALSE)</f>
        <v>0.79</v>
      </c>
      <c r="L610" s="1">
        <f>VLOOKUP(USER_FEEDBACK[[#This Row],[User_ID]],APP_ANALYTICS[],7,FALSE)</f>
        <v>0.01</v>
      </c>
      <c r="M610" s="1">
        <f>VLOOKUP(USER_FEEDBACK[[#This Row],[User_ID]],USER_BEHA[],4,FALSE)</f>
        <v>225</v>
      </c>
      <c r="N610" s="1">
        <f>VLOOKUP(USER_FEEDBACK[[#This Row],[User_ID]],USER_BEHA[],5,FALSE)</f>
        <v>9</v>
      </c>
      <c r="O610" s="1">
        <f>VLOOKUP(USER_FEEDBACK[[#This Row],[User_ID]],USER_BEHA[],6,FALSE)</f>
        <v>0</v>
      </c>
      <c r="P610" s="1">
        <f>VLOOKUP(USER_FEEDBACK[[#This Row],[User_ID]],USER_BEHA[],7,FALSE)</f>
        <v>12</v>
      </c>
    </row>
    <row r="611" spans="1:16" x14ac:dyDescent="0.2">
      <c r="A611" s="1">
        <v>610</v>
      </c>
      <c r="B611" s="1">
        <v>7431</v>
      </c>
      <c r="C611" s="2">
        <v>43856.336574074077</v>
      </c>
      <c r="D611" s="2" t="str">
        <f>TEXT(USER_FEEDBACK[[#This Row],[Timestamp]],"MMM")</f>
        <v>Jan</v>
      </c>
      <c r="E611" s="2" t="str">
        <f>TEXT(USER_FEEDBACK[[#This Row],[Timestamp]],"YYYY")</f>
        <v>2020</v>
      </c>
      <c r="F611" s="7">
        <v>8</v>
      </c>
      <c r="G611" s="1" t="s">
        <v>9</v>
      </c>
      <c r="H611" s="1" t="s">
        <v>13</v>
      </c>
      <c r="I611" s="1">
        <f>VLOOKUP(USER_FEEDBACK[[#This Row],[User_ID]],APP_ANALYTICS[],4,FALSE)</f>
        <v>6</v>
      </c>
      <c r="J611" s="12">
        <f>VLOOKUP(USER_FEEDBACK[[#This Row],[User_ID]],APP_ANALYTICS[],5,FALSE)</f>
        <v>0.99</v>
      </c>
      <c r="K611" s="1">
        <f>VLOOKUP(USER_FEEDBACK[[#This Row],[User_ID]],APP_ANALYTICS[],6,FALSE)</f>
        <v>0.03</v>
      </c>
      <c r="L611" s="1">
        <f>VLOOKUP(USER_FEEDBACK[[#This Row],[User_ID]],APP_ANALYTICS[],7,FALSE)</f>
        <v>0.27</v>
      </c>
      <c r="M611" s="1">
        <f>VLOOKUP(USER_FEEDBACK[[#This Row],[User_ID]],USER_BEHA[],4,FALSE)</f>
        <v>1646</v>
      </c>
      <c r="N611" s="1">
        <f>VLOOKUP(USER_FEEDBACK[[#This Row],[User_ID]],USER_BEHA[],5,FALSE)</f>
        <v>14</v>
      </c>
      <c r="O611" s="1">
        <f>VLOOKUP(USER_FEEDBACK[[#This Row],[User_ID]],USER_BEHA[],6,FALSE)</f>
        <v>5</v>
      </c>
      <c r="P611" s="1">
        <f>VLOOKUP(USER_FEEDBACK[[#This Row],[User_ID]],USER_BEHA[],7,FALSE)</f>
        <v>49</v>
      </c>
    </row>
    <row r="612" spans="1:16" x14ac:dyDescent="0.2">
      <c r="A612" s="1">
        <v>611</v>
      </c>
      <c r="B612" s="1">
        <v>1554</v>
      </c>
      <c r="C612" s="2">
        <v>44469.148136574076</v>
      </c>
      <c r="D612" s="2" t="str">
        <f>TEXT(USER_FEEDBACK[[#This Row],[Timestamp]],"MMM")</f>
        <v>Sep</v>
      </c>
      <c r="E612" s="2" t="str">
        <f>TEXT(USER_FEEDBACK[[#This Row],[Timestamp]],"YYYY")</f>
        <v>2021</v>
      </c>
      <c r="F612" s="7">
        <v>3</v>
      </c>
      <c r="G612" s="1" t="s">
        <v>7</v>
      </c>
      <c r="H612" s="1" t="s">
        <v>10</v>
      </c>
      <c r="I612" s="1">
        <f>VLOOKUP(USER_FEEDBACK[[#This Row],[User_ID]],APP_ANALYTICS[],4,FALSE)</f>
        <v>4</v>
      </c>
      <c r="J612" s="12">
        <f>VLOOKUP(USER_FEEDBACK[[#This Row],[User_ID]],APP_ANALYTICS[],5,FALSE)</f>
        <v>0.69</v>
      </c>
      <c r="K612" s="1">
        <f>VLOOKUP(USER_FEEDBACK[[#This Row],[User_ID]],APP_ANALYTICS[],6,FALSE)</f>
        <v>0.72</v>
      </c>
      <c r="L612" s="1">
        <f>VLOOKUP(USER_FEEDBACK[[#This Row],[User_ID]],APP_ANALYTICS[],7,FALSE)</f>
        <v>0.65</v>
      </c>
      <c r="M612" s="1">
        <f>VLOOKUP(USER_FEEDBACK[[#This Row],[User_ID]],USER_BEHA[],4,FALSE)</f>
        <v>252</v>
      </c>
      <c r="N612" s="1">
        <f>VLOOKUP(USER_FEEDBACK[[#This Row],[User_ID]],USER_BEHA[],5,FALSE)</f>
        <v>11</v>
      </c>
      <c r="O612" s="1">
        <f>VLOOKUP(USER_FEEDBACK[[#This Row],[User_ID]],USER_BEHA[],6,FALSE)</f>
        <v>4</v>
      </c>
      <c r="P612" s="1">
        <f>VLOOKUP(USER_FEEDBACK[[#This Row],[User_ID]],USER_BEHA[],7,FALSE)</f>
        <v>45</v>
      </c>
    </row>
    <row r="613" spans="1:16" x14ac:dyDescent="0.2">
      <c r="A613" s="1">
        <v>612</v>
      </c>
      <c r="B613" s="1">
        <v>7328</v>
      </c>
      <c r="C613" s="2">
        <v>44933.506458333337</v>
      </c>
      <c r="D613" s="2" t="str">
        <f>TEXT(USER_FEEDBACK[[#This Row],[Timestamp]],"MMM")</f>
        <v>Jan</v>
      </c>
      <c r="E613" s="2" t="str">
        <f>TEXT(USER_FEEDBACK[[#This Row],[Timestamp]],"YYYY")</f>
        <v>2023</v>
      </c>
      <c r="F613" s="7">
        <v>12</v>
      </c>
      <c r="G613" s="1" t="s">
        <v>9</v>
      </c>
      <c r="H613" s="1" t="s">
        <v>10</v>
      </c>
      <c r="I613" s="1">
        <f>VLOOKUP(USER_FEEDBACK[[#This Row],[User_ID]],APP_ANALYTICS[],4,FALSE)</f>
        <v>10</v>
      </c>
      <c r="J613" s="12">
        <f>VLOOKUP(USER_FEEDBACK[[#This Row],[User_ID]],APP_ANALYTICS[],5,FALSE)</f>
        <v>0.33</v>
      </c>
      <c r="K613" s="1">
        <f>VLOOKUP(USER_FEEDBACK[[#This Row],[User_ID]],APP_ANALYTICS[],6,FALSE)</f>
        <v>0.9</v>
      </c>
      <c r="L613" s="1">
        <f>VLOOKUP(USER_FEEDBACK[[#This Row],[User_ID]],APP_ANALYTICS[],7,FALSE)</f>
        <v>0.46</v>
      </c>
      <c r="M613" s="1">
        <f>VLOOKUP(USER_FEEDBACK[[#This Row],[User_ID]],USER_BEHA[],4,FALSE)</f>
        <v>414</v>
      </c>
      <c r="N613" s="1">
        <f>VLOOKUP(USER_FEEDBACK[[#This Row],[User_ID]],USER_BEHA[],5,FALSE)</f>
        <v>7</v>
      </c>
      <c r="O613" s="1">
        <f>VLOOKUP(USER_FEEDBACK[[#This Row],[User_ID]],USER_BEHA[],6,FALSE)</f>
        <v>3</v>
      </c>
      <c r="P613" s="1">
        <f>VLOOKUP(USER_FEEDBACK[[#This Row],[User_ID]],USER_BEHA[],7,FALSE)</f>
        <v>46</v>
      </c>
    </row>
    <row r="614" spans="1:16" x14ac:dyDescent="0.2">
      <c r="A614" s="1">
        <v>613</v>
      </c>
      <c r="B614" s="1">
        <v>1186</v>
      </c>
      <c r="C614" s="2">
        <v>44228.294895833336</v>
      </c>
      <c r="D614" s="2" t="str">
        <f>TEXT(USER_FEEDBACK[[#This Row],[Timestamp]],"MMM")</f>
        <v>Feb</v>
      </c>
      <c r="E614" s="2" t="str">
        <f>TEXT(USER_FEEDBACK[[#This Row],[Timestamp]],"YYYY")</f>
        <v>2021</v>
      </c>
      <c r="F614" s="7">
        <v>7</v>
      </c>
      <c r="G614" s="1" t="s">
        <v>9</v>
      </c>
      <c r="H614" s="1" t="s">
        <v>10</v>
      </c>
      <c r="I614" s="1">
        <f>VLOOKUP(USER_FEEDBACK[[#This Row],[User_ID]],APP_ANALYTICS[],4,FALSE)</f>
        <v>9</v>
      </c>
      <c r="J614" s="12">
        <f>VLOOKUP(USER_FEEDBACK[[#This Row],[User_ID]],APP_ANALYTICS[],5,FALSE)</f>
        <v>0.87</v>
      </c>
      <c r="K614" s="1">
        <f>VLOOKUP(USER_FEEDBACK[[#This Row],[User_ID]],APP_ANALYTICS[],6,FALSE)</f>
        <v>0.78</v>
      </c>
      <c r="L614" s="1">
        <f>VLOOKUP(USER_FEEDBACK[[#This Row],[User_ID]],APP_ANALYTICS[],7,FALSE)</f>
        <v>0.11</v>
      </c>
      <c r="M614" s="1">
        <f>VLOOKUP(USER_FEEDBACK[[#This Row],[User_ID]],USER_BEHA[],4,FALSE)</f>
        <v>1056</v>
      </c>
      <c r="N614" s="1">
        <f>VLOOKUP(USER_FEEDBACK[[#This Row],[User_ID]],USER_BEHA[],5,FALSE)</f>
        <v>11</v>
      </c>
      <c r="O614" s="1">
        <f>VLOOKUP(USER_FEEDBACK[[#This Row],[User_ID]],USER_BEHA[],6,FALSE)</f>
        <v>4</v>
      </c>
      <c r="P614" s="1">
        <f>VLOOKUP(USER_FEEDBACK[[#This Row],[User_ID]],USER_BEHA[],7,FALSE)</f>
        <v>93</v>
      </c>
    </row>
    <row r="615" spans="1:16" x14ac:dyDescent="0.2">
      <c r="A615" s="1">
        <v>614</v>
      </c>
      <c r="B615" s="1">
        <v>4776</v>
      </c>
      <c r="C615" s="2">
        <v>45181.285555555558</v>
      </c>
      <c r="D615" s="2" t="str">
        <f>TEXT(USER_FEEDBACK[[#This Row],[Timestamp]],"MMM")</f>
        <v>Sep</v>
      </c>
      <c r="E615" s="2" t="str">
        <f>TEXT(USER_FEEDBACK[[#This Row],[Timestamp]],"YYYY")</f>
        <v>2023</v>
      </c>
      <c r="F615" s="7">
        <v>6</v>
      </c>
      <c r="G615" s="1" t="s">
        <v>5</v>
      </c>
      <c r="H615" s="1" t="s">
        <v>17</v>
      </c>
      <c r="I615" s="1">
        <f>VLOOKUP(USER_FEEDBACK[[#This Row],[User_ID]],APP_ANALYTICS[],4,FALSE)</f>
        <v>2</v>
      </c>
      <c r="J615" s="12">
        <f>VLOOKUP(USER_FEEDBACK[[#This Row],[User_ID]],APP_ANALYTICS[],5,FALSE)</f>
        <v>0.04</v>
      </c>
      <c r="K615" s="1">
        <f>VLOOKUP(USER_FEEDBACK[[#This Row],[User_ID]],APP_ANALYTICS[],6,FALSE)</f>
        <v>0.01</v>
      </c>
      <c r="L615" s="1">
        <f>VLOOKUP(USER_FEEDBACK[[#This Row],[User_ID]],APP_ANALYTICS[],7,FALSE)</f>
        <v>7.0000000000000007E-2</v>
      </c>
      <c r="M615" s="1">
        <f>VLOOKUP(USER_FEEDBACK[[#This Row],[User_ID]],USER_BEHA[],4,FALSE)</f>
        <v>1480</v>
      </c>
      <c r="N615" s="1">
        <f>VLOOKUP(USER_FEEDBACK[[#This Row],[User_ID]],USER_BEHA[],5,FALSE)</f>
        <v>10</v>
      </c>
      <c r="O615" s="1">
        <f>VLOOKUP(USER_FEEDBACK[[#This Row],[User_ID]],USER_BEHA[],6,FALSE)</f>
        <v>2</v>
      </c>
      <c r="P615" s="1">
        <f>VLOOKUP(USER_FEEDBACK[[#This Row],[User_ID]],USER_BEHA[],7,FALSE)</f>
        <v>14</v>
      </c>
    </row>
    <row r="616" spans="1:16" x14ac:dyDescent="0.2">
      <c r="A616" s="1">
        <v>615</v>
      </c>
      <c r="B616" s="1">
        <v>4694</v>
      </c>
      <c r="C616" s="2">
        <v>43874.363761574074</v>
      </c>
      <c r="D616" s="2" t="str">
        <f>TEXT(USER_FEEDBACK[[#This Row],[Timestamp]],"MMM")</f>
        <v>Feb</v>
      </c>
      <c r="E616" s="2" t="str">
        <f>TEXT(USER_FEEDBACK[[#This Row],[Timestamp]],"YYYY")</f>
        <v>2020</v>
      </c>
      <c r="F616" s="7">
        <v>8</v>
      </c>
      <c r="G616" s="1" t="s">
        <v>5</v>
      </c>
      <c r="H616" s="1" t="s">
        <v>15</v>
      </c>
      <c r="I616" s="1">
        <f>VLOOKUP(USER_FEEDBACK[[#This Row],[User_ID]],APP_ANALYTICS[],4,FALSE)</f>
        <v>8</v>
      </c>
      <c r="J616" s="12">
        <f>VLOOKUP(USER_FEEDBACK[[#This Row],[User_ID]],APP_ANALYTICS[],5,FALSE)</f>
        <v>0.21</v>
      </c>
      <c r="K616" s="1">
        <f>VLOOKUP(USER_FEEDBACK[[#This Row],[User_ID]],APP_ANALYTICS[],6,FALSE)</f>
        <v>0.7</v>
      </c>
      <c r="L616" s="1">
        <f>VLOOKUP(USER_FEEDBACK[[#This Row],[User_ID]],APP_ANALYTICS[],7,FALSE)</f>
        <v>0.2</v>
      </c>
      <c r="M616" s="1">
        <f>VLOOKUP(USER_FEEDBACK[[#This Row],[User_ID]],USER_BEHA[],4,FALSE)</f>
        <v>1218</v>
      </c>
      <c r="N616" s="1">
        <f>VLOOKUP(USER_FEEDBACK[[#This Row],[User_ID]],USER_BEHA[],5,FALSE)</f>
        <v>15</v>
      </c>
      <c r="O616" s="1">
        <f>VLOOKUP(USER_FEEDBACK[[#This Row],[User_ID]],USER_BEHA[],6,FALSE)</f>
        <v>3</v>
      </c>
      <c r="P616" s="1">
        <f>VLOOKUP(USER_FEEDBACK[[#This Row],[User_ID]],USER_BEHA[],7,FALSE)</f>
        <v>26</v>
      </c>
    </row>
    <row r="617" spans="1:16" x14ac:dyDescent="0.2">
      <c r="A617" s="1">
        <v>616</v>
      </c>
      <c r="B617" s="1">
        <v>7904</v>
      </c>
      <c r="C617" s="2">
        <v>45139.118900462963</v>
      </c>
      <c r="D617" s="2" t="str">
        <f>TEXT(USER_FEEDBACK[[#This Row],[Timestamp]],"MMM")</f>
        <v>Aug</v>
      </c>
      <c r="E617" s="2" t="str">
        <f>TEXT(USER_FEEDBACK[[#This Row],[Timestamp]],"YYYY")</f>
        <v>2023</v>
      </c>
      <c r="F617" s="7">
        <v>2</v>
      </c>
      <c r="G617" s="1" t="s">
        <v>5</v>
      </c>
      <c r="H617" s="1" t="s">
        <v>10</v>
      </c>
      <c r="I617" s="1">
        <f>VLOOKUP(USER_FEEDBACK[[#This Row],[User_ID]],APP_ANALYTICS[],4,FALSE)</f>
        <v>7</v>
      </c>
      <c r="J617" s="12">
        <f>VLOOKUP(USER_FEEDBACK[[#This Row],[User_ID]],APP_ANALYTICS[],5,FALSE)</f>
        <v>0.45</v>
      </c>
      <c r="K617" s="1">
        <f>VLOOKUP(USER_FEEDBACK[[#This Row],[User_ID]],APP_ANALYTICS[],6,FALSE)</f>
        <v>0.54</v>
      </c>
      <c r="L617" s="1">
        <f>VLOOKUP(USER_FEEDBACK[[#This Row],[User_ID]],APP_ANALYTICS[],7,FALSE)</f>
        <v>0.04</v>
      </c>
      <c r="M617" s="1">
        <f>VLOOKUP(USER_FEEDBACK[[#This Row],[User_ID]],USER_BEHA[],4,FALSE)</f>
        <v>249</v>
      </c>
      <c r="N617" s="1">
        <f>VLOOKUP(USER_FEEDBACK[[#This Row],[User_ID]],USER_BEHA[],5,FALSE)</f>
        <v>6</v>
      </c>
      <c r="O617" s="1">
        <f>VLOOKUP(USER_FEEDBACK[[#This Row],[User_ID]],USER_BEHA[],6,FALSE)</f>
        <v>1</v>
      </c>
      <c r="P617" s="1">
        <f>VLOOKUP(USER_FEEDBACK[[#This Row],[User_ID]],USER_BEHA[],7,FALSE)</f>
        <v>35</v>
      </c>
    </row>
    <row r="618" spans="1:16" x14ac:dyDescent="0.2">
      <c r="A618" s="1">
        <v>617</v>
      </c>
      <c r="B618" s="1">
        <v>1883</v>
      </c>
      <c r="C618" s="2">
        <v>44120.270729166667</v>
      </c>
      <c r="D618" s="2" t="str">
        <f>TEXT(USER_FEEDBACK[[#This Row],[Timestamp]],"MMM")</f>
        <v>Oct</v>
      </c>
      <c r="E618" s="2" t="str">
        <f>TEXT(USER_FEEDBACK[[#This Row],[Timestamp]],"YYYY")</f>
        <v>2020</v>
      </c>
      <c r="F618" s="7">
        <v>6</v>
      </c>
      <c r="G618" s="1" t="s">
        <v>5</v>
      </c>
      <c r="H618" s="1" t="s">
        <v>11</v>
      </c>
      <c r="I618" s="1">
        <f>VLOOKUP(USER_FEEDBACK[[#This Row],[User_ID]],APP_ANALYTICS[],4,FALSE)</f>
        <v>4</v>
      </c>
      <c r="J618" s="12">
        <f>VLOOKUP(USER_FEEDBACK[[#This Row],[User_ID]],APP_ANALYTICS[],5,FALSE)</f>
        <v>0.56000000000000005</v>
      </c>
      <c r="K618" s="1">
        <f>VLOOKUP(USER_FEEDBACK[[#This Row],[User_ID]],APP_ANALYTICS[],6,FALSE)</f>
        <v>0.72</v>
      </c>
      <c r="L618" s="1">
        <f>VLOOKUP(USER_FEEDBACK[[#This Row],[User_ID]],APP_ANALYTICS[],7,FALSE)</f>
        <v>0.86</v>
      </c>
      <c r="M618" s="1">
        <f>VLOOKUP(USER_FEEDBACK[[#This Row],[User_ID]],USER_BEHA[],4,FALSE)</f>
        <v>547</v>
      </c>
      <c r="N618" s="1">
        <f>VLOOKUP(USER_FEEDBACK[[#This Row],[User_ID]],USER_BEHA[],5,FALSE)</f>
        <v>19</v>
      </c>
      <c r="O618" s="1">
        <f>VLOOKUP(USER_FEEDBACK[[#This Row],[User_ID]],USER_BEHA[],6,FALSE)</f>
        <v>5</v>
      </c>
      <c r="P618" s="1">
        <f>VLOOKUP(USER_FEEDBACK[[#This Row],[User_ID]],USER_BEHA[],7,FALSE)</f>
        <v>2</v>
      </c>
    </row>
    <row r="619" spans="1:16" x14ac:dyDescent="0.2">
      <c r="A619" s="1">
        <v>618</v>
      </c>
      <c r="B619" s="1">
        <v>9843</v>
      </c>
      <c r="C619" s="2">
        <v>44136.802430555559</v>
      </c>
      <c r="D619" s="2" t="str">
        <f>TEXT(USER_FEEDBACK[[#This Row],[Timestamp]],"MMM")</f>
        <v>Nov</v>
      </c>
      <c r="E619" s="2" t="str">
        <f>TEXT(USER_FEEDBACK[[#This Row],[Timestamp]],"YYYY")</f>
        <v>2020</v>
      </c>
      <c r="F619" s="7">
        <v>19</v>
      </c>
      <c r="G619" s="1" t="s">
        <v>9</v>
      </c>
      <c r="H619" s="1" t="s">
        <v>12</v>
      </c>
      <c r="I619" s="1">
        <f>VLOOKUP(USER_FEEDBACK[[#This Row],[User_ID]],APP_ANALYTICS[],4,FALSE)</f>
        <v>10</v>
      </c>
      <c r="J619" s="12">
        <f>VLOOKUP(USER_FEEDBACK[[#This Row],[User_ID]],APP_ANALYTICS[],5,FALSE)</f>
        <v>0.13</v>
      </c>
      <c r="K619" s="1">
        <f>VLOOKUP(USER_FEEDBACK[[#This Row],[User_ID]],APP_ANALYTICS[],6,FALSE)</f>
        <v>0.84</v>
      </c>
      <c r="L619" s="1">
        <f>VLOOKUP(USER_FEEDBACK[[#This Row],[User_ID]],APP_ANALYTICS[],7,FALSE)</f>
        <v>0.01</v>
      </c>
      <c r="M619" s="1">
        <f>VLOOKUP(USER_FEEDBACK[[#This Row],[User_ID]],USER_BEHA[],4,FALSE)</f>
        <v>1603</v>
      </c>
      <c r="N619" s="1">
        <f>VLOOKUP(USER_FEEDBACK[[#This Row],[User_ID]],USER_BEHA[],5,FALSE)</f>
        <v>9</v>
      </c>
      <c r="O619" s="1">
        <f>VLOOKUP(USER_FEEDBACK[[#This Row],[User_ID]],USER_BEHA[],6,FALSE)</f>
        <v>5</v>
      </c>
      <c r="P619" s="1">
        <f>VLOOKUP(USER_FEEDBACK[[#This Row],[User_ID]],USER_BEHA[],7,FALSE)</f>
        <v>39</v>
      </c>
    </row>
    <row r="620" spans="1:16" x14ac:dyDescent="0.2">
      <c r="A620" s="1">
        <v>619</v>
      </c>
      <c r="B620" s="1">
        <v>7034</v>
      </c>
      <c r="C620" s="2">
        <v>44040.810370370367</v>
      </c>
      <c r="D620" s="2" t="str">
        <f>TEXT(USER_FEEDBACK[[#This Row],[Timestamp]],"MMM")</f>
        <v>Jul</v>
      </c>
      <c r="E620" s="2" t="str">
        <f>TEXT(USER_FEEDBACK[[#This Row],[Timestamp]],"YYYY")</f>
        <v>2020</v>
      </c>
      <c r="F620" s="7">
        <v>19</v>
      </c>
      <c r="G620" s="1" t="s">
        <v>5</v>
      </c>
      <c r="H620" s="1" t="s">
        <v>12</v>
      </c>
      <c r="I620" s="1">
        <f>VLOOKUP(USER_FEEDBACK[[#This Row],[User_ID]],APP_ANALYTICS[],4,FALSE)</f>
        <v>3</v>
      </c>
      <c r="J620" s="12">
        <f>VLOOKUP(USER_FEEDBACK[[#This Row],[User_ID]],APP_ANALYTICS[],5,FALSE)</f>
        <v>0.97</v>
      </c>
      <c r="K620" s="1">
        <f>VLOOKUP(USER_FEEDBACK[[#This Row],[User_ID]],APP_ANALYTICS[],6,FALSE)</f>
        <v>0.62</v>
      </c>
      <c r="L620" s="1">
        <f>VLOOKUP(USER_FEEDBACK[[#This Row],[User_ID]],APP_ANALYTICS[],7,FALSE)</f>
        <v>0.6</v>
      </c>
      <c r="M620" s="1">
        <f>VLOOKUP(USER_FEEDBACK[[#This Row],[User_ID]],USER_BEHA[],4,FALSE)</f>
        <v>803</v>
      </c>
      <c r="N620" s="1">
        <f>VLOOKUP(USER_FEEDBACK[[#This Row],[User_ID]],USER_BEHA[],5,FALSE)</f>
        <v>17</v>
      </c>
      <c r="O620" s="1">
        <f>VLOOKUP(USER_FEEDBACK[[#This Row],[User_ID]],USER_BEHA[],6,FALSE)</f>
        <v>2</v>
      </c>
      <c r="P620" s="1">
        <f>VLOOKUP(USER_FEEDBACK[[#This Row],[User_ID]],USER_BEHA[],7,FALSE)</f>
        <v>79</v>
      </c>
    </row>
    <row r="621" spans="1:16" x14ac:dyDescent="0.2">
      <c r="A621" s="1">
        <v>620</v>
      </c>
      <c r="B621" s="1">
        <v>6355</v>
      </c>
      <c r="C621" s="2">
        <v>44639.783680555556</v>
      </c>
      <c r="D621" s="2" t="str">
        <f>TEXT(USER_FEEDBACK[[#This Row],[Timestamp]],"MMM")</f>
        <v>Mar</v>
      </c>
      <c r="E621" s="2" t="str">
        <f>TEXT(USER_FEEDBACK[[#This Row],[Timestamp]],"YYYY")</f>
        <v>2022</v>
      </c>
      <c r="F621" s="7">
        <v>18</v>
      </c>
      <c r="G621" s="1" t="s">
        <v>7</v>
      </c>
      <c r="H621" s="1" t="s">
        <v>13</v>
      </c>
      <c r="I621" s="1">
        <f>VLOOKUP(USER_FEEDBACK[[#This Row],[User_ID]],APP_ANALYTICS[],4,FALSE)</f>
        <v>7</v>
      </c>
      <c r="J621" s="12">
        <f>VLOOKUP(USER_FEEDBACK[[#This Row],[User_ID]],APP_ANALYTICS[],5,FALSE)</f>
        <v>0.87</v>
      </c>
      <c r="K621" s="1">
        <f>VLOOKUP(USER_FEEDBACK[[#This Row],[User_ID]],APP_ANALYTICS[],6,FALSE)</f>
        <v>0.56999999999999995</v>
      </c>
      <c r="L621" s="1">
        <f>VLOOKUP(USER_FEEDBACK[[#This Row],[User_ID]],APP_ANALYTICS[],7,FALSE)</f>
        <v>0.79</v>
      </c>
      <c r="M621" s="1">
        <f>VLOOKUP(USER_FEEDBACK[[#This Row],[User_ID]],USER_BEHA[],4,FALSE)</f>
        <v>752</v>
      </c>
      <c r="N621" s="1">
        <f>VLOOKUP(USER_FEEDBACK[[#This Row],[User_ID]],USER_BEHA[],5,FALSE)</f>
        <v>2</v>
      </c>
      <c r="O621" s="1">
        <f>VLOOKUP(USER_FEEDBACK[[#This Row],[User_ID]],USER_BEHA[],6,FALSE)</f>
        <v>4</v>
      </c>
      <c r="P621" s="1">
        <f>VLOOKUP(USER_FEEDBACK[[#This Row],[User_ID]],USER_BEHA[],7,FALSE)</f>
        <v>27</v>
      </c>
    </row>
    <row r="622" spans="1:16" x14ac:dyDescent="0.2">
      <c r="A622" s="1">
        <v>621</v>
      </c>
      <c r="B622" s="1">
        <v>1556</v>
      </c>
      <c r="C622" s="2">
        <v>44837.352696759262</v>
      </c>
      <c r="D622" s="2" t="str">
        <f>TEXT(USER_FEEDBACK[[#This Row],[Timestamp]],"MMM")</f>
        <v>Oct</v>
      </c>
      <c r="E622" s="2" t="str">
        <f>TEXT(USER_FEEDBACK[[#This Row],[Timestamp]],"YYYY")</f>
        <v>2022</v>
      </c>
      <c r="F622" s="7">
        <v>8</v>
      </c>
      <c r="G622" s="1" t="s">
        <v>9</v>
      </c>
      <c r="H622" s="1" t="s">
        <v>16</v>
      </c>
      <c r="I622" s="1">
        <f>VLOOKUP(USER_FEEDBACK[[#This Row],[User_ID]],APP_ANALYTICS[],4,FALSE)</f>
        <v>8</v>
      </c>
      <c r="J622" s="12">
        <f>VLOOKUP(USER_FEEDBACK[[#This Row],[User_ID]],APP_ANALYTICS[],5,FALSE)</f>
        <v>0.74</v>
      </c>
      <c r="K622" s="1">
        <f>VLOOKUP(USER_FEEDBACK[[#This Row],[User_ID]],APP_ANALYTICS[],6,FALSE)</f>
        <v>0.11</v>
      </c>
      <c r="L622" s="1">
        <f>VLOOKUP(USER_FEEDBACK[[#This Row],[User_ID]],APP_ANALYTICS[],7,FALSE)</f>
        <v>0.49</v>
      </c>
      <c r="M622" s="1">
        <f>VLOOKUP(USER_FEEDBACK[[#This Row],[User_ID]],USER_BEHA[],4,FALSE)</f>
        <v>807</v>
      </c>
      <c r="N622" s="1">
        <f>VLOOKUP(USER_FEEDBACK[[#This Row],[User_ID]],USER_BEHA[],5,FALSE)</f>
        <v>19</v>
      </c>
      <c r="O622" s="1">
        <f>VLOOKUP(USER_FEEDBACK[[#This Row],[User_ID]],USER_BEHA[],6,FALSE)</f>
        <v>1</v>
      </c>
      <c r="P622" s="1">
        <f>VLOOKUP(USER_FEEDBACK[[#This Row],[User_ID]],USER_BEHA[],7,FALSE)</f>
        <v>24</v>
      </c>
    </row>
    <row r="623" spans="1:16" x14ac:dyDescent="0.2">
      <c r="A623" s="1">
        <v>622</v>
      </c>
      <c r="B623" s="1">
        <v>3060</v>
      </c>
      <c r="C623" s="2">
        <v>44169.102037037039</v>
      </c>
      <c r="D623" s="2" t="str">
        <f>TEXT(USER_FEEDBACK[[#This Row],[Timestamp]],"MMM")</f>
        <v>Dec</v>
      </c>
      <c r="E623" s="2" t="str">
        <f>TEXT(USER_FEEDBACK[[#This Row],[Timestamp]],"YYYY")</f>
        <v>2020</v>
      </c>
      <c r="F623" s="7">
        <v>2</v>
      </c>
      <c r="G623" s="1" t="s">
        <v>9</v>
      </c>
      <c r="H623" s="1" t="s">
        <v>16</v>
      </c>
      <c r="I623" s="1">
        <f>VLOOKUP(USER_FEEDBACK[[#This Row],[User_ID]],APP_ANALYTICS[],4,FALSE)</f>
        <v>4</v>
      </c>
      <c r="J623" s="12">
        <f>VLOOKUP(USER_FEEDBACK[[#This Row],[User_ID]],APP_ANALYTICS[],5,FALSE)</f>
        <v>0.82</v>
      </c>
      <c r="K623" s="1">
        <f>VLOOKUP(USER_FEEDBACK[[#This Row],[User_ID]],APP_ANALYTICS[],6,FALSE)</f>
        <v>0.23</v>
      </c>
      <c r="L623" s="1">
        <f>VLOOKUP(USER_FEEDBACK[[#This Row],[User_ID]],APP_ANALYTICS[],7,FALSE)</f>
        <v>0.19</v>
      </c>
      <c r="M623" s="1">
        <f>VLOOKUP(USER_FEEDBACK[[#This Row],[User_ID]],USER_BEHA[],4,FALSE)</f>
        <v>446</v>
      </c>
      <c r="N623" s="1">
        <f>VLOOKUP(USER_FEEDBACK[[#This Row],[User_ID]],USER_BEHA[],5,FALSE)</f>
        <v>4</v>
      </c>
      <c r="O623" s="1">
        <f>VLOOKUP(USER_FEEDBACK[[#This Row],[User_ID]],USER_BEHA[],6,FALSE)</f>
        <v>1</v>
      </c>
      <c r="P623" s="1">
        <f>VLOOKUP(USER_FEEDBACK[[#This Row],[User_ID]],USER_BEHA[],7,FALSE)</f>
        <v>50</v>
      </c>
    </row>
    <row r="624" spans="1:16" x14ac:dyDescent="0.2">
      <c r="A624" s="1">
        <v>623</v>
      </c>
      <c r="B624" s="1">
        <v>3935</v>
      </c>
      <c r="C624" s="2">
        <v>44352.464479166665</v>
      </c>
      <c r="D624" s="2" t="str">
        <f>TEXT(USER_FEEDBACK[[#This Row],[Timestamp]],"MMM")</f>
        <v>Jun</v>
      </c>
      <c r="E624" s="2" t="str">
        <f>TEXT(USER_FEEDBACK[[#This Row],[Timestamp]],"YYYY")</f>
        <v>2021</v>
      </c>
      <c r="F624" s="7">
        <v>11</v>
      </c>
      <c r="G624" s="1" t="s">
        <v>7</v>
      </c>
      <c r="H624" s="1" t="s">
        <v>13</v>
      </c>
      <c r="I624" s="1">
        <f>VLOOKUP(USER_FEEDBACK[[#This Row],[User_ID]],APP_ANALYTICS[],4,FALSE)</f>
        <v>6</v>
      </c>
      <c r="J624" s="12">
        <f>VLOOKUP(USER_FEEDBACK[[#This Row],[User_ID]],APP_ANALYTICS[],5,FALSE)</f>
        <v>0.1</v>
      </c>
      <c r="K624" s="1">
        <f>VLOOKUP(USER_FEEDBACK[[#This Row],[User_ID]],APP_ANALYTICS[],6,FALSE)</f>
        <v>0.15</v>
      </c>
      <c r="L624" s="1">
        <f>VLOOKUP(USER_FEEDBACK[[#This Row],[User_ID]],APP_ANALYTICS[],7,FALSE)</f>
        <v>0.82</v>
      </c>
      <c r="M624" s="1">
        <f>VLOOKUP(USER_FEEDBACK[[#This Row],[User_ID]],USER_BEHA[],4,FALSE)</f>
        <v>173</v>
      </c>
      <c r="N624" s="1">
        <f>VLOOKUP(USER_FEEDBACK[[#This Row],[User_ID]],USER_BEHA[],5,FALSE)</f>
        <v>17</v>
      </c>
      <c r="O624" s="1">
        <f>VLOOKUP(USER_FEEDBACK[[#This Row],[User_ID]],USER_BEHA[],6,FALSE)</f>
        <v>3</v>
      </c>
      <c r="P624" s="1">
        <f>VLOOKUP(USER_FEEDBACK[[#This Row],[User_ID]],USER_BEHA[],7,FALSE)</f>
        <v>48</v>
      </c>
    </row>
    <row r="625" spans="1:16" x14ac:dyDescent="0.2">
      <c r="A625" s="1">
        <v>624</v>
      </c>
      <c r="B625" s="1">
        <v>9687</v>
      </c>
      <c r="C625" s="2">
        <v>44567.651574074072</v>
      </c>
      <c r="D625" s="2" t="str">
        <f>TEXT(USER_FEEDBACK[[#This Row],[Timestamp]],"MMM")</f>
        <v>Jan</v>
      </c>
      <c r="E625" s="2" t="str">
        <f>TEXT(USER_FEEDBACK[[#This Row],[Timestamp]],"YYYY")</f>
        <v>2022</v>
      </c>
      <c r="F625" s="7">
        <v>15</v>
      </c>
      <c r="G625" s="1" t="s">
        <v>7</v>
      </c>
      <c r="H625" s="1" t="s">
        <v>12</v>
      </c>
      <c r="I625" s="1">
        <f>VLOOKUP(USER_FEEDBACK[[#This Row],[User_ID]],APP_ANALYTICS[],4,FALSE)</f>
        <v>1</v>
      </c>
      <c r="J625" s="12">
        <f>VLOOKUP(USER_FEEDBACK[[#This Row],[User_ID]],APP_ANALYTICS[],5,FALSE)</f>
        <v>0.1</v>
      </c>
      <c r="K625" s="1">
        <f>VLOOKUP(USER_FEEDBACK[[#This Row],[User_ID]],APP_ANALYTICS[],6,FALSE)</f>
        <v>0.81</v>
      </c>
      <c r="L625" s="1">
        <f>VLOOKUP(USER_FEEDBACK[[#This Row],[User_ID]],APP_ANALYTICS[],7,FALSE)</f>
        <v>0.93</v>
      </c>
      <c r="M625" s="1">
        <f>VLOOKUP(USER_FEEDBACK[[#This Row],[User_ID]],USER_BEHA[],4,FALSE)</f>
        <v>968</v>
      </c>
      <c r="N625" s="1">
        <f>VLOOKUP(USER_FEEDBACK[[#This Row],[User_ID]],USER_BEHA[],5,FALSE)</f>
        <v>1</v>
      </c>
      <c r="O625" s="1">
        <f>VLOOKUP(USER_FEEDBACK[[#This Row],[User_ID]],USER_BEHA[],6,FALSE)</f>
        <v>0</v>
      </c>
      <c r="P625" s="1">
        <f>VLOOKUP(USER_FEEDBACK[[#This Row],[User_ID]],USER_BEHA[],7,FALSE)</f>
        <v>52</v>
      </c>
    </row>
    <row r="626" spans="1:16" x14ac:dyDescent="0.2">
      <c r="A626" s="1">
        <v>625</v>
      </c>
      <c r="B626" s="1">
        <v>5243</v>
      </c>
      <c r="C626" s="2">
        <v>45154.553541666668</v>
      </c>
      <c r="D626" s="2" t="str">
        <f>TEXT(USER_FEEDBACK[[#This Row],[Timestamp]],"MMM")</f>
        <v>Aug</v>
      </c>
      <c r="E626" s="2" t="str">
        <f>TEXT(USER_FEEDBACK[[#This Row],[Timestamp]],"YYYY")</f>
        <v>2023</v>
      </c>
      <c r="F626" s="7">
        <v>13</v>
      </c>
      <c r="G626" s="1" t="s">
        <v>7</v>
      </c>
      <c r="H626" s="1" t="s">
        <v>17</v>
      </c>
      <c r="I626" s="1">
        <f>VLOOKUP(USER_FEEDBACK[[#This Row],[User_ID]],APP_ANALYTICS[],4,FALSE)</f>
        <v>8</v>
      </c>
      <c r="J626" s="12">
        <f>VLOOKUP(USER_FEEDBACK[[#This Row],[User_ID]],APP_ANALYTICS[],5,FALSE)</f>
        <v>0.36</v>
      </c>
      <c r="K626" s="1">
        <f>VLOOKUP(USER_FEEDBACK[[#This Row],[User_ID]],APP_ANALYTICS[],6,FALSE)</f>
        <v>0.24</v>
      </c>
      <c r="L626" s="1">
        <f>VLOOKUP(USER_FEEDBACK[[#This Row],[User_ID]],APP_ANALYTICS[],7,FALSE)</f>
        <v>0.19</v>
      </c>
      <c r="M626" s="1">
        <f>VLOOKUP(USER_FEEDBACK[[#This Row],[User_ID]],USER_BEHA[],4,FALSE)</f>
        <v>1326</v>
      </c>
      <c r="N626" s="1">
        <f>VLOOKUP(USER_FEEDBACK[[#This Row],[User_ID]],USER_BEHA[],5,FALSE)</f>
        <v>13</v>
      </c>
      <c r="O626" s="1">
        <f>VLOOKUP(USER_FEEDBACK[[#This Row],[User_ID]],USER_BEHA[],6,FALSE)</f>
        <v>1</v>
      </c>
      <c r="P626" s="1">
        <f>VLOOKUP(USER_FEEDBACK[[#This Row],[User_ID]],USER_BEHA[],7,FALSE)</f>
        <v>19</v>
      </c>
    </row>
    <row r="627" spans="1:16" x14ac:dyDescent="0.2">
      <c r="A627" s="1">
        <v>626</v>
      </c>
      <c r="B627" s="1">
        <v>7109</v>
      </c>
      <c r="C627" s="2">
        <v>44708.189305555556</v>
      </c>
      <c r="D627" s="2" t="str">
        <f>TEXT(USER_FEEDBACK[[#This Row],[Timestamp]],"MMM")</f>
        <v>May</v>
      </c>
      <c r="E627" s="2" t="str">
        <f>TEXT(USER_FEEDBACK[[#This Row],[Timestamp]],"YYYY")</f>
        <v>2022</v>
      </c>
      <c r="F627" s="7">
        <v>4</v>
      </c>
      <c r="G627" s="1" t="s">
        <v>9</v>
      </c>
      <c r="H627" s="1" t="s">
        <v>13</v>
      </c>
      <c r="I627" s="1">
        <f>VLOOKUP(USER_FEEDBACK[[#This Row],[User_ID]],APP_ANALYTICS[],4,FALSE)</f>
        <v>1</v>
      </c>
      <c r="J627" s="12">
        <f>VLOOKUP(USER_FEEDBACK[[#This Row],[User_ID]],APP_ANALYTICS[],5,FALSE)</f>
        <v>0.08</v>
      </c>
      <c r="K627" s="1">
        <f>VLOOKUP(USER_FEEDBACK[[#This Row],[User_ID]],APP_ANALYTICS[],6,FALSE)</f>
        <v>0.08</v>
      </c>
      <c r="L627" s="1">
        <f>VLOOKUP(USER_FEEDBACK[[#This Row],[User_ID]],APP_ANALYTICS[],7,FALSE)</f>
        <v>0.22</v>
      </c>
      <c r="M627" s="1">
        <f>VLOOKUP(USER_FEEDBACK[[#This Row],[User_ID]],USER_BEHA[],4,FALSE)</f>
        <v>634</v>
      </c>
      <c r="N627" s="1">
        <f>VLOOKUP(USER_FEEDBACK[[#This Row],[User_ID]],USER_BEHA[],5,FALSE)</f>
        <v>10</v>
      </c>
      <c r="O627" s="1">
        <f>VLOOKUP(USER_FEEDBACK[[#This Row],[User_ID]],USER_BEHA[],6,FALSE)</f>
        <v>0</v>
      </c>
      <c r="P627" s="1">
        <f>VLOOKUP(USER_FEEDBACK[[#This Row],[User_ID]],USER_BEHA[],7,FALSE)</f>
        <v>65</v>
      </c>
    </row>
    <row r="628" spans="1:16" x14ac:dyDescent="0.2">
      <c r="A628" s="1">
        <v>627</v>
      </c>
      <c r="B628" s="1">
        <v>5792</v>
      </c>
      <c r="C628" s="2">
        <v>43961.066805555558</v>
      </c>
      <c r="D628" s="2" t="str">
        <f>TEXT(USER_FEEDBACK[[#This Row],[Timestamp]],"MMM")</f>
        <v>May</v>
      </c>
      <c r="E628" s="2" t="str">
        <f>TEXT(USER_FEEDBACK[[#This Row],[Timestamp]],"YYYY")</f>
        <v>2020</v>
      </c>
      <c r="F628" s="7">
        <v>1</v>
      </c>
      <c r="G628" s="1" t="s">
        <v>5</v>
      </c>
      <c r="H628" s="1" t="s">
        <v>8</v>
      </c>
      <c r="I628" s="1">
        <f>VLOOKUP(USER_FEEDBACK[[#This Row],[User_ID]],APP_ANALYTICS[],4,FALSE)</f>
        <v>2</v>
      </c>
      <c r="J628" s="12">
        <f>VLOOKUP(USER_FEEDBACK[[#This Row],[User_ID]],APP_ANALYTICS[],5,FALSE)</f>
        <v>0.17</v>
      </c>
      <c r="K628" s="1">
        <f>VLOOKUP(USER_FEEDBACK[[#This Row],[User_ID]],APP_ANALYTICS[],6,FALSE)</f>
        <v>0.31</v>
      </c>
      <c r="L628" s="1">
        <f>VLOOKUP(USER_FEEDBACK[[#This Row],[User_ID]],APP_ANALYTICS[],7,FALSE)</f>
        <v>0.94</v>
      </c>
      <c r="M628" s="1">
        <f>VLOOKUP(USER_FEEDBACK[[#This Row],[User_ID]],USER_BEHA[],4,FALSE)</f>
        <v>1712</v>
      </c>
      <c r="N628" s="1">
        <f>VLOOKUP(USER_FEEDBACK[[#This Row],[User_ID]],USER_BEHA[],5,FALSE)</f>
        <v>13</v>
      </c>
      <c r="O628" s="1">
        <f>VLOOKUP(USER_FEEDBACK[[#This Row],[User_ID]],USER_BEHA[],6,FALSE)</f>
        <v>3</v>
      </c>
      <c r="P628" s="1">
        <f>VLOOKUP(USER_FEEDBACK[[#This Row],[User_ID]],USER_BEHA[],7,FALSE)</f>
        <v>3</v>
      </c>
    </row>
    <row r="629" spans="1:16" x14ac:dyDescent="0.2">
      <c r="A629" s="1">
        <v>628</v>
      </c>
      <c r="B629" s="1">
        <v>7555</v>
      </c>
      <c r="C629" s="2">
        <v>44583.626631944448</v>
      </c>
      <c r="D629" s="2" t="str">
        <f>TEXT(USER_FEEDBACK[[#This Row],[Timestamp]],"MMM")</f>
        <v>Jan</v>
      </c>
      <c r="E629" s="2" t="str">
        <f>TEXT(USER_FEEDBACK[[#This Row],[Timestamp]],"YYYY")</f>
        <v>2022</v>
      </c>
      <c r="F629" s="7">
        <v>15</v>
      </c>
      <c r="G629" s="1" t="s">
        <v>7</v>
      </c>
      <c r="H629" s="1" t="s">
        <v>6</v>
      </c>
      <c r="I629" s="1">
        <f>VLOOKUP(USER_FEEDBACK[[#This Row],[User_ID]],APP_ANALYTICS[],4,FALSE)</f>
        <v>1</v>
      </c>
      <c r="J629" s="12">
        <f>VLOOKUP(USER_FEEDBACK[[#This Row],[User_ID]],APP_ANALYTICS[],5,FALSE)</f>
        <v>0.2</v>
      </c>
      <c r="K629" s="1">
        <f>VLOOKUP(USER_FEEDBACK[[#This Row],[User_ID]],APP_ANALYTICS[],6,FALSE)</f>
        <v>0.06</v>
      </c>
      <c r="L629" s="1">
        <f>VLOOKUP(USER_FEEDBACK[[#This Row],[User_ID]],APP_ANALYTICS[],7,FALSE)</f>
        <v>0.08</v>
      </c>
      <c r="M629" s="1">
        <f>VLOOKUP(USER_FEEDBACK[[#This Row],[User_ID]],USER_BEHA[],4,FALSE)</f>
        <v>194</v>
      </c>
      <c r="N629" s="1">
        <f>VLOOKUP(USER_FEEDBACK[[#This Row],[User_ID]],USER_BEHA[],5,FALSE)</f>
        <v>1</v>
      </c>
      <c r="O629" s="1">
        <f>VLOOKUP(USER_FEEDBACK[[#This Row],[User_ID]],USER_BEHA[],6,FALSE)</f>
        <v>5</v>
      </c>
      <c r="P629" s="1">
        <f>VLOOKUP(USER_FEEDBACK[[#This Row],[User_ID]],USER_BEHA[],7,FALSE)</f>
        <v>77</v>
      </c>
    </row>
    <row r="630" spans="1:16" x14ac:dyDescent="0.2">
      <c r="A630" s="1">
        <v>629</v>
      </c>
      <c r="B630" s="1">
        <v>6422</v>
      </c>
      <c r="C630" s="2">
        <v>44222.924131944441</v>
      </c>
      <c r="D630" s="2" t="str">
        <f>TEXT(USER_FEEDBACK[[#This Row],[Timestamp]],"MMM")</f>
        <v>Jan</v>
      </c>
      <c r="E630" s="2" t="str">
        <f>TEXT(USER_FEEDBACK[[#This Row],[Timestamp]],"YYYY")</f>
        <v>2021</v>
      </c>
      <c r="F630" s="7">
        <v>22</v>
      </c>
      <c r="G630" s="1" t="s">
        <v>7</v>
      </c>
      <c r="H630" s="1" t="s">
        <v>12</v>
      </c>
      <c r="I630" s="1">
        <f>VLOOKUP(USER_FEEDBACK[[#This Row],[User_ID]],APP_ANALYTICS[],4,FALSE)</f>
        <v>7</v>
      </c>
      <c r="J630" s="12">
        <f>VLOOKUP(USER_FEEDBACK[[#This Row],[User_ID]],APP_ANALYTICS[],5,FALSE)</f>
        <v>0.65</v>
      </c>
      <c r="K630" s="1">
        <f>VLOOKUP(USER_FEEDBACK[[#This Row],[User_ID]],APP_ANALYTICS[],6,FALSE)</f>
        <v>0.62</v>
      </c>
      <c r="L630" s="1">
        <f>VLOOKUP(USER_FEEDBACK[[#This Row],[User_ID]],APP_ANALYTICS[],7,FALSE)</f>
        <v>0.61</v>
      </c>
      <c r="M630" s="1">
        <f>VLOOKUP(USER_FEEDBACK[[#This Row],[User_ID]],USER_BEHA[],4,FALSE)</f>
        <v>144</v>
      </c>
      <c r="N630" s="1">
        <f>VLOOKUP(USER_FEEDBACK[[#This Row],[User_ID]],USER_BEHA[],5,FALSE)</f>
        <v>8</v>
      </c>
      <c r="O630" s="1">
        <f>VLOOKUP(USER_FEEDBACK[[#This Row],[User_ID]],USER_BEHA[],6,FALSE)</f>
        <v>5</v>
      </c>
      <c r="P630" s="1">
        <f>VLOOKUP(USER_FEEDBACK[[#This Row],[User_ID]],USER_BEHA[],7,FALSE)</f>
        <v>19</v>
      </c>
    </row>
    <row r="631" spans="1:16" x14ac:dyDescent="0.2">
      <c r="A631" s="1">
        <v>630</v>
      </c>
      <c r="B631" s="1">
        <v>3973</v>
      </c>
      <c r="C631" s="2">
        <v>44930.54619212963</v>
      </c>
      <c r="D631" s="2" t="str">
        <f>TEXT(USER_FEEDBACK[[#This Row],[Timestamp]],"MMM")</f>
        <v>Jan</v>
      </c>
      <c r="E631" s="2" t="str">
        <f>TEXT(USER_FEEDBACK[[#This Row],[Timestamp]],"YYYY")</f>
        <v>2023</v>
      </c>
      <c r="F631" s="7">
        <v>13</v>
      </c>
      <c r="G631" s="1" t="s">
        <v>5</v>
      </c>
      <c r="H631" s="1" t="s">
        <v>8</v>
      </c>
      <c r="I631" s="1">
        <f>VLOOKUP(USER_FEEDBACK[[#This Row],[User_ID]],APP_ANALYTICS[],4,FALSE)</f>
        <v>10</v>
      </c>
      <c r="J631" s="12">
        <f>VLOOKUP(USER_FEEDBACK[[#This Row],[User_ID]],APP_ANALYTICS[],5,FALSE)</f>
        <v>0.93</v>
      </c>
      <c r="K631" s="1">
        <f>VLOOKUP(USER_FEEDBACK[[#This Row],[User_ID]],APP_ANALYTICS[],6,FALSE)</f>
        <v>0.4</v>
      </c>
      <c r="L631" s="1">
        <f>VLOOKUP(USER_FEEDBACK[[#This Row],[User_ID]],APP_ANALYTICS[],7,FALSE)</f>
        <v>0.4</v>
      </c>
      <c r="M631" s="1">
        <f>VLOOKUP(USER_FEEDBACK[[#This Row],[User_ID]],USER_BEHA[],4,FALSE)</f>
        <v>356</v>
      </c>
      <c r="N631" s="1">
        <f>VLOOKUP(USER_FEEDBACK[[#This Row],[User_ID]],USER_BEHA[],5,FALSE)</f>
        <v>20</v>
      </c>
      <c r="O631" s="1">
        <f>VLOOKUP(USER_FEEDBACK[[#This Row],[User_ID]],USER_BEHA[],6,FALSE)</f>
        <v>0</v>
      </c>
      <c r="P631" s="1">
        <f>VLOOKUP(USER_FEEDBACK[[#This Row],[User_ID]],USER_BEHA[],7,FALSE)</f>
        <v>17</v>
      </c>
    </row>
    <row r="632" spans="1:16" x14ac:dyDescent="0.2">
      <c r="A632" s="1">
        <v>631</v>
      </c>
      <c r="B632" s="1">
        <v>6099</v>
      </c>
      <c r="C632" s="2">
        <v>44965.114074074074</v>
      </c>
      <c r="D632" s="2" t="str">
        <f>TEXT(USER_FEEDBACK[[#This Row],[Timestamp]],"MMM")</f>
        <v>Feb</v>
      </c>
      <c r="E632" s="2" t="str">
        <f>TEXT(USER_FEEDBACK[[#This Row],[Timestamp]],"YYYY")</f>
        <v>2023</v>
      </c>
      <c r="F632" s="7">
        <v>2</v>
      </c>
      <c r="G632" s="1" t="s">
        <v>9</v>
      </c>
      <c r="H632" s="1" t="s">
        <v>15</v>
      </c>
      <c r="I632" s="1">
        <f>VLOOKUP(USER_FEEDBACK[[#This Row],[User_ID]],APP_ANALYTICS[],4,FALSE)</f>
        <v>3</v>
      </c>
      <c r="J632" s="12">
        <f>VLOOKUP(USER_FEEDBACK[[#This Row],[User_ID]],APP_ANALYTICS[],5,FALSE)</f>
        <v>0.83</v>
      </c>
      <c r="K632" s="1">
        <f>VLOOKUP(USER_FEEDBACK[[#This Row],[User_ID]],APP_ANALYTICS[],6,FALSE)</f>
        <v>0.85</v>
      </c>
      <c r="L632" s="1">
        <f>VLOOKUP(USER_FEEDBACK[[#This Row],[User_ID]],APP_ANALYTICS[],7,FALSE)</f>
        <v>0.64</v>
      </c>
      <c r="M632" s="1">
        <f>VLOOKUP(USER_FEEDBACK[[#This Row],[User_ID]],USER_BEHA[],4,FALSE)</f>
        <v>352</v>
      </c>
      <c r="N632" s="1">
        <f>VLOOKUP(USER_FEEDBACK[[#This Row],[User_ID]],USER_BEHA[],5,FALSE)</f>
        <v>18</v>
      </c>
      <c r="O632" s="1">
        <f>VLOOKUP(USER_FEEDBACK[[#This Row],[User_ID]],USER_BEHA[],6,FALSE)</f>
        <v>1</v>
      </c>
      <c r="P632" s="1">
        <f>VLOOKUP(USER_FEEDBACK[[#This Row],[User_ID]],USER_BEHA[],7,FALSE)</f>
        <v>55</v>
      </c>
    </row>
    <row r="633" spans="1:16" x14ac:dyDescent="0.2">
      <c r="A633" s="1">
        <v>632</v>
      </c>
      <c r="B633" s="1">
        <v>9969</v>
      </c>
      <c r="C633" s="2">
        <v>44713.403541666667</v>
      </c>
      <c r="D633" s="2" t="str">
        <f>TEXT(USER_FEEDBACK[[#This Row],[Timestamp]],"MMM")</f>
        <v>Jun</v>
      </c>
      <c r="E633" s="2" t="str">
        <f>TEXT(USER_FEEDBACK[[#This Row],[Timestamp]],"YYYY")</f>
        <v>2022</v>
      </c>
      <c r="F633" s="7">
        <v>9</v>
      </c>
      <c r="G633" s="1" t="s">
        <v>9</v>
      </c>
      <c r="H633" s="1" t="s">
        <v>15</v>
      </c>
      <c r="I633" s="1">
        <f>VLOOKUP(USER_FEEDBACK[[#This Row],[User_ID]],APP_ANALYTICS[],4,FALSE)</f>
        <v>2</v>
      </c>
      <c r="J633" s="12">
        <f>VLOOKUP(USER_FEEDBACK[[#This Row],[User_ID]],APP_ANALYTICS[],5,FALSE)</f>
        <v>0.56999999999999995</v>
      </c>
      <c r="K633" s="1">
        <f>VLOOKUP(USER_FEEDBACK[[#This Row],[User_ID]],APP_ANALYTICS[],6,FALSE)</f>
        <v>0.14000000000000001</v>
      </c>
      <c r="L633" s="1">
        <f>VLOOKUP(USER_FEEDBACK[[#This Row],[User_ID]],APP_ANALYTICS[],7,FALSE)</f>
        <v>0.15</v>
      </c>
      <c r="M633" s="1">
        <f>VLOOKUP(USER_FEEDBACK[[#This Row],[User_ID]],USER_BEHA[],4,FALSE)</f>
        <v>1642</v>
      </c>
      <c r="N633" s="1">
        <f>VLOOKUP(USER_FEEDBACK[[#This Row],[User_ID]],USER_BEHA[],5,FALSE)</f>
        <v>14</v>
      </c>
      <c r="O633" s="1">
        <f>VLOOKUP(USER_FEEDBACK[[#This Row],[User_ID]],USER_BEHA[],6,FALSE)</f>
        <v>0</v>
      </c>
      <c r="P633" s="1">
        <f>VLOOKUP(USER_FEEDBACK[[#This Row],[User_ID]],USER_BEHA[],7,FALSE)</f>
        <v>58</v>
      </c>
    </row>
    <row r="634" spans="1:16" x14ac:dyDescent="0.2">
      <c r="A634" s="1">
        <v>633</v>
      </c>
      <c r="B634" s="1">
        <v>5848</v>
      </c>
      <c r="C634" s="2">
        <v>43990.141967592594</v>
      </c>
      <c r="D634" s="2" t="str">
        <f>TEXT(USER_FEEDBACK[[#This Row],[Timestamp]],"MMM")</f>
        <v>Jun</v>
      </c>
      <c r="E634" s="2" t="str">
        <f>TEXT(USER_FEEDBACK[[#This Row],[Timestamp]],"YYYY")</f>
        <v>2020</v>
      </c>
      <c r="F634" s="7">
        <v>3</v>
      </c>
      <c r="G634" s="1" t="s">
        <v>9</v>
      </c>
      <c r="H634" s="1" t="s">
        <v>13</v>
      </c>
      <c r="I634" s="1">
        <f>VLOOKUP(USER_FEEDBACK[[#This Row],[User_ID]],APP_ANALYTICS[],4,FALSE)</f>
        <v>1</v>
      </c>
      <c r="J634" s="12">
        <f>VLOOKUP(USER_FEEDBACK[[#This Row],[User_ID]],APP_ANALYTICS[],5,FALSE)</f>
        <v>0.66</v>
      </c>
      <c r="K634" s="1">
        <f>VLOOKUP(USER_FEEDBACK[[#This Row],[User_ID]],APP_ANALYTICS[],6,FALSE)</f>
        <v>0.39</v>
      </c>
      <c r="L634" s="1">
        <f>VLOOKUP(USER_FEEDBACK[[#This Row],[User_ID]],APP_ANALYTICS[],7,FALSE)</f>
        <v>0.2</v>
      </c>
      <c r="M634" s="1">
        <f>VLOOKUP(USER_FEEDBACK[[#This Row],[User_ID]],USER_BEHA[],4,FALSE)</f>
        <v>532</v>
      </c>
      <c r="N634" s="1">
        <f>VLOOKUP(USER_FEEDBACK[[#This Row],[User_ID]],USER_BEHA[],5,FALSE)</f>
        <v>16</v>
      </c>
      <c r="O634" s="1">
        <f>VLOOKUP(USER_FEEDBACK[[#This Row],[User_ID]],USER_BEHA[],6,FALSE)</f>
        <v>2</v>
      </c>
      <c r="P634" s="1">
        <f>VLOOKUP(USER_FEEDBACK[[#This Row],[User_ID]],USER_BEHA[],7,FALSE)</f>
        <v>84</v>
      </c>
    </row>
    <row r="635" spans="1:16" x14ac:dyDescent="0.2">
      <c r="A635" s="1">
        <v>634</v>
      </c>
      <c r="B635" s="1">
        <v>7048</v>
      </c>
      <c r="C635" s="2">
        <v>44152.362534722219</v>
      </c>
      <c r="D635" s="2" t="str">
        <f>TEXT(USER_FEEDBACK[[#This Row],[Timestamp]],"MMM")</f>
        <v>Nov</v>
      </c>
      <c r="E635" s="2" t="str">
        <f>TEXT(USER_FEEDBACK[[#This Row],[Timestamp]],"YYYY")</f>
        <v>2020</v>
      </c>
      <c r="F635" s="7">
        <v>8</v>
      </c>
      <c r="G635" s="1" t="s">
        <v>7</v>
      </c>
      <c r="H635" s="1" t="s">
        <v>8</v>
      </c>
      <c r="I635" s="1">
        <f>VLOOKUP(USER_FEEDBACK[[#This Row],[User_ID]],APP_ANALYTICS[],4,FALSE)</f>
        <v>7</v>
      </c>
      <c r="J635" s="12">
        <f>VLOOKUP(USER_FEEDBACK[[#This Row],[User_ID]],APP_ANALYTICS[],5,FALSE)</f>
        <v>0.02</v>
      </c>
      <c r="K635" s="1">
        <f>VLOOKUP(USER_FEEDBACK[[#This Row],[User_ID]],APP_ANALYTICS[],6,FALSE)</f>
        <v>0.51</v>
      </c>
      <c r="L635" s="1">
        <f>VLOOKUP(USER_FEEDBACK[[#This Row],[User_ID]],APP_ANALYTICS[],7,FALSE)</f>
        <v>0.96</v>
      </c>
      <c r="M635" s="1">
        <f>VLOOKUP(USER_FEEDBACK[[#This Row],[User_ID]],USER_BEHA[],4,FALSE)</f>
        <v>1316</v>
      </c>
      <c r="N635" s="1">
        <f>VLOOKUP(USER_FEEDBACK[[#This Row],[User_ID]],USER_BEHA[],5,FALSE)</f>
        <v>19</v>
      </c>
      <c r="O635" s="1">
        <f>VLOOKUP(USER_FEEDBACK[[#This Row],[User_ID]],USER_BEHA[],6,FALSE)</f>
        <v>4</v>
      </c>
      <c r="P635" s="1">
        <f>VLOOKUP(USER_FEEDBACK[[#This Row],[User_ID]],USER_BEHA[],7,FALSE)</f>
        <v>6</v>
      </c>
    </row>
    <row r="636" spans="1:16" x14ac:dyDescent="0.2">
      <c r="A636" s="1">
        <v>635</v>
      </c>
      <c r="B636" s="1">
        <v>3275</v>
      </c>
      <c r="C636" s="2">
        <v>44712.389201388891</v>
      </c>
      <c r="D636" s="2" t="str">
        <f>TEXT(USER_FEEDBACK[[#This Row],[Timestamp]],"MMM")</f>
        <v>May</v>
      </c>
      <c r="E636" s="2" t="str">
        <f>TEXT(USER_FEEDBACK[[#This Row],[Timestamp]],"YYYY")</f>
        <v>2022</v>
      </c>
      <c r="F636" s="7">
        <v>9</v>
      </c>
      <c r="G636" s="1" t="s">
        <v>5</v>
      </c>
      <c r="H636" s="1" t="s">
        <v>17</v>
      </c>
      <c r="I636" s="1">
        <f>VLOOKUP(USER_FEEDBACK[[#This Row],[User_ID]],APP_ANALYTICS[],4,FALSE)</f>
        <v>7</v>
      </c>
      <c r="J636" s="12">
        <f>VLOOKUP(USER_FEEDBACK[[#This Row],[User_ID]],APP_ANALYTICS[],5,FALSE)</f>
        <v>0.43</v>
      </c>
      <c r="K636" s="1">
        <f>VLOOKUP(USER_FEEDBACK[[#This Row],[User_ID]],APP_ANALYTICS[],6,FALSE)</f>
        <v>0.95</v>
      </c>
      <c r="L636" s="1">
        <f>VLOOKUP(USER_FEEDBACK[[#This Row],[User_ID]],APP_ANALYTICS[],7,FALSE)</f>
        <v>0.57999999999999996</v>
      </c>
      <c r="M636" s="1">
        <f>VLOOKUP(USER_FEEDBACK[[#This Row],[User_ID]],USER_BEHA[],4,FALSE)</f>
        <v>309</v>
      </c>
      <c r="N636" s="1">
        <f>VLOOKUP(USER_FEEDBACK[[#This Row],[User_ID]],USER_BEHA[],5,FALSE)</f>
        <v>12</v>
      </c>
      <c r="O636" s="1">
        <f>VLOOKUP(USER_FEEDBACK[[#This Row],[User_ID]],USER_BEHA[],6,FALSE)</f>
        <v>0</v>
      </c>
      <c r="P636" s="1">
        <f>VLOOKUP(USER_FEEDBACK[[#This Row],[User_ID]],USER_BEHA[],7,FALSE)</f>
        <v>20</v>
      </c>
    </row>
    <row r="637" spans="1:16" x14ac:dyDescent="0.2">
      <c r="A637" s="1">
        <v>636</v>
      </c>
      <c r="B637" s="1">
        <v>8218</v>
      </c>
      <c r="C637" s="2">
        <v>43892.762511574074</v>
      </c>
      <c r="D637" s="2" t="str">
        <f>TEXT(USER_FEEDBACK[[#This Row],[Timestamp]],"MMM")</f>
        <v>Mar</v>
      </c>
      <c r="E637" s="2" t="str">
        <f>TEXT(USER_FEEDBACK[[#This Row],[Timestamp]],"YYYY")</f>
        <v>2020</v>
      </c>
      <c r="F637" s="7">
        <v>18</v>
      </c>
      <c r="G637" s="1" t="s">
        <v>5</v>
      </c>
      <c r="H637" s="1" t="s">
        <v>11</v>
      </c>
      <c r="I637" s="1">
        <f>VLOOKUP(USER_FEEDBACK[[#This Row],[User_ID]],APP_ANALYTICS[],4,FALSE)</f>
        <v>4</v>
      </c>
      <c r="J637" s="12">
        <f>VLOOKUP(USER_FEEDBACK[[#This Row],[User_ID]],APP_ANALYTICS[],5,FALSE)</f>
        <v>0.28999999999999998</v>
      </c>
      <c r="K637" s="1">
        <f>VLOOKUP(USER_FEEDBACK[[#This Row],[User_ID]],APP_ANALYTICS[],6,FALSE)</f>
        <v>0.11</v>
      </c>
      <c r="L637" s="1">
        <f>VLOOKUP(USER_FEEDBACK[[#This Row],[User_ID]],APP_ANALYTICS[],7,FALSE)</f>
        <v>0.06</v>
      </c>
      <c r="M637" s="1">
        <f>VLOOKUP(USER_FEEDBACK[[#This Row],[User_ID]],USER_BEHA[],4,FALSE)</f>
        <v>648</v>
      </c>
      <c r="N637" s="1">
        <f>VLOOKUP(USER_FEEDBACK[[#This Row],[User_ID]],USER_BEHA[],5,FALSE)</f>
        <v>17</v>
      </c>
      <c r="O637" s="1">
        <f>VLOOKUP(USER_FEEDBACK[[#This Row],[User_ID]],USER_BEHA[],6,FALSE)</f>
        <v>4</v>
      </c>
      <c r="P637" s="1">
        <f>VLOOKUP(USER_FEEDBACK[[#This Row],[User_ID]],USER_BEHA[],7,FALSE)</f>
        <v>98</v>
      </c>
    </row>
    <row r="638" spans="1:16" x14ac:dyDescent="0.2">
      <c r="A638" s="1">
        <v>637</v>
      </c>
      <c r="B638" s="1">
        <v>4727</v>
      </c>
      <c r="C638" s="2">
        <v>44757.920682870368</v>
      </c>
      <c r="D638" s="2" t="str">
        <f>TEXT(USER_FEEDBACK[[#This Row],[Timestamp]],"MMM")</f>
        <v>Jul</v>
      </c>
      <c r="E638" s="2" t="str">
        <f>TEXT(USER_FEEDBACK[[#This Row],[Timestamp]],"YYYY")</f>
        <v>2022</v>
      </c>
      <c r="F638" s="7">
        <v>22</v>
      </c>
      <c r="G638" s="1" t="s">
        <v>9</v>
      </c>
      <c r="H638" s="1" t="s">
        <v>14</v>
      </c>
      <c r="I638" s="1">
        <f>VLOOKUP(USER_FEEDBACK[[#This Row],[User_ID]],APP_ANALYTICS[],4,FALSE)</f>
        <v>3</v>
      </c>
      <c r="J638" s="12">
        <f>VLOOKUP(USER_FEEDBACK[[#This Row],[User_ID]],APP_ANALYTICS[],5,FALSE)</f>
        <v>0.55000000000000004</v>
      </c>
      <c r="K638" s="1">
        <f>VLOOKUP(USER_FEEDBACK[[#This Row],[User_ID]],APP_ANALYTICS[],6,FALSE)</f>
        <v>0.38</v>
      </c>
      <c r="L638" s="1">
        <f>VLOOKUP(USER_FEEDBACK[[#This Row],[User_ID]],APP_ANALYTICS[],7,FALSE)</f>
        <v>0.63</v>
      </c>
      <c r="M638" s="1">
        <f>VLOOKUP(USER_FEEDBACK[[#This Row],[User_ID]],USER_BEHA[],4,FALSE)</f>
        <v>919</v>
      </c>
      <c r="N638" s="1">
        <f>VLOOKUP(USER_FEEDBACK[[#This Row],[User_ID]],USER_BEHA[],5,FALSE)</f>
        <v>2</v>
      </c>
      <c r="O638" s="1">
        <f>VLOOKUP(USER_FEEDBACK[[#This Row],[User_ID]],USER_BEHA[],6,FALSE)</f>
        <v>0</v>
      </c>
      <c r="P638" s="1">
        <f>VLOOKUP(USER_FEEDBACK[[#This Row],[User_ID]],USER_BEHA[],7,FALSE)</f>
        <v>72</v>
      </c>
    </row>
    <row r="639" spans="1:16" x14ac:dyDescent="0.2">
      <c r="A639" s="1">
        <v>638</v>
      </c>
      <c r="B639" s="1">
        <v>4170</v>
      </c>
      <c r="C639" s="2">
        <v>44215.012164351851</v>
      </c>
      <c r="D639" s="2" t="str">
        <f>TEXT(USER_FEEDBACK[[#This Row],[Timestamp]],"MMM")</f>
        <v>Jan</v>
      </c>
      <c r="E639" s="2" t="str">
        <f>TEXT(USER_FEEDBACK[[#This Row],[Timestamp]],"YYYY")</f>
        <v>2021</v>
      </c>
      <c r="F639" s="7">
        <v>0</v>
      </c>
      <c r="G639" s="1" t="s">
        <v>7</v>
      </c>
      <c r="H639" s="1" t="s">
        <v>6</v>
      </c>
      <c r="I639" s="1">
        <f>VLOOKUP(USER_FEEDBACK[[#This Row],[User_ID]],APP_ANALYTICS[],4,FALSE)</f>
        <v>5</v>
      </c>
      <c r="J639" s="12">
        <f>VLOOKUP(USER_FEEDBACK[[#This Row],[User_ID]],APP_ANALYTICS[],5,FALSE)</f>
        <v>0.82</v>
      </c>
      <c r="K639" s="1">
        <f>VLOOKUP(USER_FEEDBACK[[#This Row],[User_ID]],APP_ANALYTICS[],6,FALSE)</f>
        <v>0.7</v>
      </c>
      <c r="L639" s="1">
        <f>VLOOKUP(USER_FEEDBACK[[#This Row],[User_ID]],APP_ANALYTICS[],7,FALSE)</f>
        <v>0.21</v>
      </c>
      <c r="M639" s="1">
        <f>VLOOKUP(USER_FEEDBACK[[#This Row],[User_ID]],USER_BEHA[],4,FALSE)</f>
        <v>253</v>
      </c>
      <c r="N639" s="1">
        <f>VLOOKUP(USER_FEEDBACK[[#This Row],[User_ID]],USER_BEHA[],5,FALSE)</f>
        <v>3</v>
      </c>
      <c r="O639" s="1">
        <f>VLOOKUP(USER_FEEDBACK[[#This Row],[User_ID]],USER_BEHA[],6,FALSE)</f>
        <v>3</v>
      </c>
      <c r="P639" s="1">
        <f>VLOOKUP(USER_FEEDBACK[[#This Row],[User_ID]],USER_BEHA[],7,FALSE)</f>
        <v>64</v>
      </c>
    </row>
    <row r="640" spans="1:16" x14ac:dyDescent="0.2">
      <c r="A640" s="1">
        <v>639</v>
      </c>
      <c r="B640" s="1">
        <v>2453</v>
      </c>
      <c r="C640" s="2">
        <v>44937.745949074073</v>
      </c>
      <c r="D640" s="2" t="str">
        <f>TEXT(USER_FEEDBACK[[#This Row],[Timestamp]],"MMM")</f>
        <v>Jan</v>
      </c>
      <c r="E640" s="2" t="str">
        <f>TEXT(USER_FEEDBACK[[#This Row],[Timestamp]],"YYYY")</f>
        <v>2023</v>
      </c>
      <c r="F640" s="7">
        <v>17</v>
      </c>
      <c r="G640" s="1" t="s">
        <v>9</v>
      </c>
      <c r="H640" s="1" t="s">
        <v>10</v>
      </c>
      <c r="I640" s="1">
        <f>VLOOKUP(USER_FEEDBACK[[#This Row],[User_ID]],APP_ANALYTICS[],4,FALSE)</f>
        <v>9</v>
      </c>
      <c r="J640" s="12">
        <f>VLOOKUP(USER_FEEDBACK[[#This Row],[User_ID]],APP_ANALYTICS[],5,FALSE)</f>
        <v>0.41</v>
      </c>
      <c r="K640" s="1">
        <f>VLOOKUP(USER_FEEDBACK[[#This Row],[User_ID]],APP_ANALYTICS[],6,FALSE)</f>
        <v>0.86</v>
      </c>
      <c r="L640" s="1">
        <f>VLOOKUP(USER_FEEDBACK[[#This Row],[User_ID]],APP_ANALYTICS[],7,FALSE)</f>
        <v>0.42</v>
      </c>
      <c r="M640" s="1">
        <f>VLOOKUP(USER_FEEDBACK[[#This Row],[User_ID]],USER_BEHA[],4,FALSE)</f>
        <v>1372</v>
      </c>
      <c r="N640" s="1">
        <f>VLOOKUP(USER_FEEDBACK[[#This Row],[User_ID]],USER_BEHA[],5,FALSE)</f>
        <v>12</v>
      </c>
      <c r="O640" s="1">
        <f>VLOOKUP(USER_FEEDBACK[[#This Row],[User_ID]],USER_BEHA[],6,FALSE)</f>
        <v>4</v>
      </c>
      <c r="P640" s="1">
        <f>VLOOKUP(USER_FEEDBACK[[#This Row],[User_ID]],USER_BEHA[],7,FALSE)</f>
        <v>71</v>
      </c>
    </row>
    <row r="641" spans="1:16" x14ac:dyDescent="0.2">
      <c r="A641" s="1">
        <v>640</v>
      </c>
      <c r="B641" s="1">
        <v>7325</v>
      </c>
      <c r="C641" s="2">
        <v>44832.316064814811</v>
      </c>
      <c r="D641" s="2" t="str">
        <f>TEXT(USER_FEEDBACK[[#This Row],[Timestamp]],"MMM")</f>
        <v>Sep</v>
      </c>
      <c r="E641" s="2" t="str">
        <f>TEXT(USER_FEEDBACK[[#This Row],[Timestamp]],"YYYY")</f>
        <v>2022</v>
      </c>
      <c r="F641" s="7">
        <v>7</v>
      </c>
      <c r="G641" s="1" t="s">
        <v>7</v>
      </c>
      <c r="H641" s="1" t="s">
        <v>14</v>
      </c>
      <c r="I641" s="1">
        <f>VLOOKUP(USER_FEEDBACK[[#This Row],[User_ID]],APP_ANALYTICS[],4,FALSE)</f>
        <v>9</v>
      </c>
      <c r="J641" s="12">
        <f>VLOOKUP(USER_FEEDBACK[[#This Row],[User_ID]],APP_ANALYTICS[],5,FALSE)</f>
        <v>0.54</v>
      </c>
      <c r="K641" s="1">
        <f>VLOOKUP(USER_FEEDBACK[[#This Row],[User_ID]],APP_ANALYTICS[],6,FALSE)</f>
        <v>0.72</v>
      </c>
      <c r="L641" s="1">
        <f>VLOOKUP(USER_FEEDBACK[[#This Row],[User_ID]],APP_ANALYTICS[],7,FALSE)</f>
        <v>0.97</v>
      </c>
      <c r="M641" s="1">
        <f>VLOOKUP(USER_FEEDBACK[[#This Row],[User_ID]],USER_BEHA[],4,FALSE)</f>
        <v>1538</v>
      </c>
      <c r="N641" s="1">
        <f>VLOOKUP(USER_FEEDBACK[[#This Row],[User_ID]],USER_BEHA[],5,FALSE)</f>
        <v>6</v>
      </c>
      <c r="O641" s="1">
        <f>VLOOKUP(USER_FEEDBACK[[#This Row],[User_ID]],USER_BEHA[],6,FALSE)</f>
        <v>0</v>
      </c>
      <c r="P641" s="1">
        <f>VLOOKUP(USER_FEEDBACK[[#This Row],[User_ID]],USER_BEHA[],7,FALSE)</f>
        <v>21</v>
      </c>
    </row>
    <row r="642" spans="1:16" x14ac:dyDescent="0.2">
      <c r="A642" s="1">
        <v>641</v>
      </c>
      <c r="B642" s="1">
        <v>9957</v>
      </c>
      <c r="C642" s="2">
        <v>44269.7030787037</v>
      </c>
      <c r="D642" s="2" t="str">
        <f>TEXT(USER_FEEDBACK[[#This Row],[Timestamp]],"MMM")</f>
        <v>Mar</v>
      </c>
      <c r="E642" s="2" t="str">
        <f>TEXT(USER_FEEDBACK[[#This Row],[Timestamp]],"YYYY")</f>
        <v>2021</v>
      </c>
      <c r="F642" s="7">
        <v>16</v>
      </c>
      <c r="G642" s="1" t="s">
        <v>9</v>
      </c>
      <c r="H642" s="1" t="s">
        <v>16</v>
      </c>
      <c r="I642" s="1">
        <f>VLOOKUP(USER_FEEDBACK[[#This Row],[User_ID]],APP_ANALYTICS[],4,FALSE)</f>
        <v>4</v>
      </c>
      <c r="J642" s="12">
        <f>VLOOKUP(USER_FEEDBACK[[#This Row],[User_ID]],APP_ANALYTICS[],5,FALSE)</f>
        <v>0.08</v>
      </c>
      <c r="K642" s="1">
        <f>VLOOKUP(USER_FEEDBACK[[#This Row],[User_ID]],APP_ANALYTICS[],6,FALSE)</f>
        <v>0.23</v>
      </c>
      <c r="L642" s="1">
        <f>VLOOKUP(USER_FEEDBACK[[#This Row],[User_ID]],APP_ANALYTICS[],7,FALSE)</f>
        <v>0.82</v>
      </c>
      <c r="M642" s="1">
        <f>VLOOKUP(USER_FEEDBACK[[#This Row],[User_ID]],USER_BEHA[],4,FALSE)</f>
        <v>1667</v>
      </c>
      <c r="N642" s="1">
        <f>VLOOKUP(USER_FEEDBACK[[#This Row],[User_ID]],USER_BEHA[],5,FALSE)</f>
        <v>20</v>
      </c>
      <c r="O642" s="1">
        <f>VLOOKUP(USER_FEEDBACK[[#This Row],[User_ID]],USER_BEHA[],6,FALSE)</f>
        <v>3</v>
      </c>
      <c r="P642" s="1">
        <f>VLOOKUP(USER_FEEDBACK[[#This Row],[User_ID]],USER_BEHA[],7,FALSE)</f>
        <v>28</v>
      </c>
    </row>
    <row r="643" spans="1:16" x14ac:dyDescent="0.2">
      <c r="A643" s="1">
        <v>642</v>
      </c>
      <c r="B643" s="1">
        <v>6269</v>
      </c>
      <c r="C643" s="2">
        <v>44061.74559027778</v>
      </c>
      <c r="D643" s="2" t="str">
        <f>TEXT(USER_FEEDBACK[[#This Row],[Timestamp]],"MMM")</f>
        <v>Aug</v>
      </c>
      <c r="E643" s="2" t="str">
        <f>TEXT(USER_FEEDBACK[[#This Row],[Timestamp]],"YYYY")</f>
        <v>2020</v>
      </c>
      <c r="F643" s="7">
        <v>17</v>
      </c>
      <c r="G643" s="1" t="s">
        <v>7</v>
      </c>
      <c r="H643" s="1" t="s">
        <v>16</v>
      </c>
      <c r="I643" s="1">
        <f>VLOOKUP(USER_FEEDBACK[[#This Row],[User_ID]],APP_ANALYTICS[],4,FALSE)</f>
        <v>5</v>
      </c>
      <c r="J643" s="12">
        <f>VLOOKUP(USER_FEEDBACK[[#This Row],[User_ID]],APP_ANALYTICS[],5,FALSE)</f>
        <v>0.97</v>
      </c>
      <c r="K643" s="1">
        <f>VLOOKUP(USER_FEEDBACK[[#This Row],[User_ID]],APP_ANALYTICS[],6,FALSE)</f>
        <v>0.46</v>
      </c>
      <c r="L643" s="1">
        <f>VLOOKUP(USER_FEEDBACK[[#This Row],[User_ID]],APP_ANALYTICS[],7,FALSE)</f>
        <v>0.89</v>
      </c>
      <c r="M643" s="1">
        <f>VLOOKUP(USER_FEEDBACK[[#This Row],[User_ID]],USER_BEHA[],4,FALSE)</f>
        <v>1063</v>
      </c>
      <c r="N643" s="1">
        <f>VLOOKUP(USER_FEEDBACK[[#This Row],[User_ID]],USER_BEHA[],5,FALSE)</f>
        <v>20</v>
      </c>
      <c r="O643" s="1">
        <f>VLOOKUP(USER_FEEDBACK[[#This Row],[User_ID]],USER_BEHA[],6,FALSE)</f>
        <v>0</v>
      </c>
      <c r="P643" s="1">
        <f>VLOOKUP(USER_FEEDBACK[[#This Row],[User_ID]],USER_BEHA[],7,FALSE)</f>
        <v>81</v>
      </c>
    </row>
    <row r="644" spans="1:16" x14ac:dyDescent="0.2">
      <c r="A644" s="1">
        <v>643</v>
      </c>
      <c r="B644" s="1">
        <v>1364</v>
      </c>
      <c r="C644" s="2">
        <v>44648.763391203705</v>
      </c>
      <c r="D644" s="2" t="str">
        <f>TEXT(USER_FEEDBACK[[#This Row],[Timestamp]],"MMM")</f>
        <v>Mar</v>
      </c>
      <c r="E644" s="2" t="str">
        <f>TEXT(USER_FEEDBACK[[#This Row],[Timestamp]],"YYYY")</f>
        <v>2022</v>
      </c>
      <c r="F644" s="7">
        <v>18</v>
      </c>
      <c r="G644" s="1" t="s">
        <v>7</v>
      </c>
      <c r="H644" s="1" t="s">
        <v>17</v>
      </c>
      <c r="I644" s="1">
        <f>VLOOKUP(USER_FEEDBACK[[#This Row],[User_ID]],APP_ANALYTICS[],4,FALSE)</f>
        <v>1</v>
      </c>
      <c r="J644" s="12">
        <f>VLOOKUP(USER_FEEDBACK[[#This Row],[User_ID]],APP_ANALYTICS[],5,FALSE)</f>
        <v>0.7</v>
      </c>
      <c r="K644" s="1">
        <f>VLOOKUP(USER_FEEDBACK[[#This Row],[User_ID]],APP_ANALYTICS[],6,FALSE)</f>
        <v>0.09</v>
      </c>
      <c r="L644" s="1">
        <f>VLOOKUP(USER_FEEDBACK[[#This Row],[User_ID]],APP_ANALYTICS[],7,FALSE)</f>
        <v>0.77</v>
      </c>
      <c r="M644" s="1">
        <f>VLOOKUP(USER_FEEDBACK[[#This Row],[User_ID]],USER_BEHA[],4,FALSE)</f>
        <v>283</v>
      </c>
      <c r="N644" s="1">
        <f>VLOOKUP(USER_FEEDBACK[[#This Row],[User_ID]],USER_BEHA[],5,FALSE)</f>
        <v>3</v>
      </c>
      <c r="O644" s="1">
        <f>VLOOKUP(USER_FEEDBACK[[#This Row],[User_ID]],USER_BEHA[],6,FALSE)</f>
        <v>2</v>
      </c>
      <c r="P644" s="1">
        <f>VLOOKUP(USER_FEEDBACK[[#This Row],[User_ID]],USER_BEHA[],7,FALSE)</f>
        <v>53</v>
      </c>
    </row>
    <row r="645" spans="1:16" x14ac:dyDescent="0.2">
      <c r="A645" s="1">
        <v>644</v>
      </c>
      <c r="B645" s="1">
        <v>1644</v>
      </c>
      <c r="C645" s="2">
        <v>44738.379837962966</v>
      </c>
      <c r="D645" s="2" t="str">
        <f>TEXT(USER_FEEDBACK[[#This Row],[Timestamp]],"MMM")</f>
        <v>Jun</v>
      </c>
      <c r="E645" s="2" t="str">
        <f>TEXT(USER_FEEDBACK[[#This Row],[Timestamp]],"YYYY")</f>
        <v>2022</v>
      </c>
      <c r="F645" s="7">
        <v>9</v>
      </c>
      <c r="G645" s="1" t="s">
        <v>9</v>
      </c>
      <c r="H645" s="1" t="s">
        <v>16</v>
      </c>
      <c r="I645" s="1">
        <f>VLOOKUP(USER_FEEDBACK[[#This Row],[User_ID]],APP_ANALYTICS[],4,FALSE)</f>
        <v>9</v>
      </c>
      <c r="J645" s="12">
        <f>VLOOKUP(USER_FEEDBACK[[#This Row],[User_ID]],APP_ANALYTICS[],5,FALSE)</f>
        <v>0.51</v>
      </c>
      <c r="K645" s="1">
        <f>VLOOKUP(USER_FEEDBACK[[#This Row],[User_ID]],APP_ANALYTICS[],6,FALSE)</f>
        <v>0.43</v>
      </c>
      <c r="L645" s="1">
        <f>VLOOKUP(USER_FEEDBACK[[#This Row],[User_ID]],APP_ANALYTICS[],7,FALSE)</f>
        <v>0.64</v>
      </c>
      <c r="M645" s="1">
        <f>VLOOKUP(USER_FEEDBACK[[#This Row],[User_ID]],USER_BEHA[],4,FALSE)</f>
        <v>639</v>
      </c>
      <c r="N645" s="1">
        <f>VLOOKUP(USER_FEEDBACK[[#This Row],[User_ID]],USER_BEHA[],5,FALSE)</f>
        <v>8</v>
      </c>
      <c r="O645" s="1">
        <f>VLOOKUP(USER_FEEDBACK[[#This Row],[User_ID]],USER_BEHA[],6,FALSE)</f>
        <v>0</v>
      </c>
      <c r="P645" s="1">
        <f>VLOOKUP(USER_FEEDBACK[[#This Row],[User_ID]],USER_BEHA[],7,FALSE)</f>
        <v>5</v>
      </c>
    </row>
    <row r="646" spans="1:16" x14ac:dyDescent="0.2">
      <c r="A646" s="1">
        <v>645</v>
      </c>
      <c r="B646" s="1">
        <v>8277</v>
      </c>
      <c r="C646" s="2">
        <v>44212.519456018519</v>
      </c>
      <c r="D646" s="2" t="str">
        <f>TEXT(USER_FEEDBACK[[#This Row],[Timestamp]],"MMM")</f>
        <v>Jan</v>
      </c>
      <c r="E646" s="2" t="str">
        <f>TEXT(USER_FEEDBACK[[#This Row],[Timestamp]],"YYYY")</f>
        <v>2021</v>
      </c>
      <c r="F646" s="7">
        <v>12</v>
      </c>
      <c r="G646" s="1" t="s">
        <v>9</v>
      </c>
      <c r="H646" s="1" t="s">
        <v>11</v>
      </c>
      <c r="I646" s="1">
        <f>VLOOKUP(USER_FEEDBACK[[#This Row],[User_ID]],APP_ANALYTICS[],4,FALSE)</f>
        <v>10</v>
      </c>
      <c r="J646" s="12">
        <f>VLOOKUP(USER_FEEDBACK[[#This Row],[User_ID]],APP_ANALYTICS[],5,FALSE)</f>
        <v>0.66</v>
      </c>
      <c r="K646" s="1">
        <f>VLOOKUP(USER_FEEDBACK[[#This Row],[User_ID]],APP_ANALYTICS[],6,FALSE)</f>
        <v>0.91</v>
      </c>
      <c r="L646" s="1">
        <f>VLOOKUP(USER_FEEDBACK[[#This Row],[User_ID]],APP_ANALYTICS[],7,FALSE)</f>
        <v>0.56000000000000005</v>
      </c>
      <c r="M646" s="1">
        <f>VLOOKUP(USER_FEEDBACK[[#This Row],[User_ID]],USER_BEHA[],4,FALSE)</f>
        <v>1100</v>
      </c>
      <c r="N646" s="1">
        <f>VLOOKUP(USER_FEEDBACK[[#This Row],[User_ID]],USER_BEHA[],5,FALSE)</f>
        <v>5</v>
      </c>
      <c r="O646" s="1">
        <f>VLOOKUP(USER_FEEDBACK[[#This Row],[User_ID]],USER_BEHA[],6,FALSE)</f>
        <v>5</v>
      </c>
      <c r="P646" s="1">
        <f>VLOOKUP(USER_FEEDBACK[[#This Row],[User_ID]],USER_BEHA[],7,FALSE)</f>
        <v>48</v>
      </c>
    </row>
    <row r="647" spans="1:16" x14ac:dyDescent="0.2">
      <c r="A647" s="1">
        <v>646</v>
      </c>
      <c r="B647" s="1">
        <v>9067</v>
      </c>
      <c r="C647" s="2">
        <v>44413.022604166668</v>
      </c>
      <c r="D647" s="2" t="str">
        <f>TEXT(USER_FEEDBACK[[#This Row],[Timestamp]],"MMM")</f>
        <v>Aug</v>
      </c>
      <c r="E647" s="2" t="str">
        <f>TEXT(USER_FEEDBACK[[#This Row],[Timestamp]],"YYYY")</f>
        <v>2021</v>
      </c>
      <c r="F647" s="7">
        <v>0</v>
      </c>
      <c r="G647" s="1" t="s">
        <v>9</v>
      </c>
      <c r="H647" s="1" t="s">
        <v>10</v>
      </c>
      <c r="I647" s="1">
        <f>VLOOKUP(USER_FEEDBACK[[#This Row],[User_ID]],APP_ANALYTICS[],4,FALSE)</f>
        <v>1</v>
      </c>
      <c r="J647" s="12">
        <f>VLOOKUP(USER_FEEDBACK[[#This Row],[User_ID]],APP_ANALYTICS[],5,FALSE)</f>
        <v>0.33</v>
      </c>
      <c r="K647" s="1">
        <f>VLOOKUP(USER_FEEDBACK[[#This Row],[User_ID]],APP_ANALYTICS[],6,FALSE)</f>
        <v>0.97</v>
      </c>
      <c r="L647" s="1">
        <f>VLOOKUP(USER_FEEDBACK[[#This Row],[User_ID]],APP_ANALYTICS[],7,FALSE)</f>
        <v>0.17</v>
      </c>
      <c r="M647" s="1">
        <f>VLOOKUP(USER_FEEDBACK[[#This Row],[User_ID]],USER_BEHA[],4,FALSE)</f>
        <v>1287</v>
      </c>
      <c r="N647" s="1">
        <f>VLOOKUP(USER_FEEDBACK[[#This Row],[User_ID]],USER_BEHA[],5,FALSE)</f>
        <v>7</v>
      </c>
      <c r="O647" s="1">
        <f>VLOOKUP(USER_FEEDBACK[[#This Row],[User_ID]],USER_BEHA[],6,FALSE)</f>
        <v>5</v>
      </c>
      <c r="P647" s="1">
        <f>VLOOKUP(USER_FEEDBACK[[#This Row],[User_ID]],USER_BEHA[],7,FALSE)</f>
        <v>31</v>
      </c>
    </row>
    <row r="648" spans="1:16" x14ac:dyDescent="0.2">
      <c r="A648" s="1">
        <v>647</v>
      </c>
      <c r="B648" s="1">
        <v>4053</v>
      </c>
      <c r="C648" s="2">
        <v>44847.453726851854</v>
      </c>
      <c r="D648" s="2" t="str">
        <f>TEXT(USER_FEEDBACK[[#This Row],[Timestamp]],"MMM")</f>
        <v>Oct</v>
      </c>
      <c r="E648" s="2" t="str">
        <f>TEXT(USER_FEEDBACK[[#This Row],[Timestamp]],"YYYY")</f>
        <v>2022</v>
      </c>
      <c r="F648" s="7">
        <v>10</v>
      </c>
      <c r="G648" s="1" t="s">
        <v>7</v>
      </c>
      <c r="H648" s="1" t="s">
        <v>6</v>
      </c>
      <c r="I648" s="1">
        <f>VLOOKUP(USER_FEEDBACK[[#This Row],[User_ID]],APP_ANALYTICS[],4,FALSE)</f>
        <v>1</v>
      </c>
      <c r="J648" s="12">
        <f>VLOOKUP(USER_FEEDBACK[[#This Row],[User_ID]],APP_ANALYTICS[],5,FALSE)</f>
        <v>0.7</v>
      </c>
      <c r="K648" s="1">
        <f>VLOOKUP(USER_FEEDBACK[[#This Row],[User_ID]],APP_ANALYTICS[],6,FALSE)</f>
        <v>0.82</v>
      </c>
      <c r="L648" s="1">
        <f>VLOOKUP(USER_FEEDBACK[[#This Row],[User_ID]],APP_ANALYTICS[],7,FALSE)</f>
        <v>0.48</v>
      </c>
      <c r="M648" s="1">
        <f>VLOOKUP(USER_FEEDBACK[[#This Row],[User_ID]],USER_BEHA[],4,FALSE)</f>
        <v>443</v>
      </c>
      <c r="N648" s="1">
        <f>VLOOKUP(USER_FEEDBACK[[#This Row],[User_ID]],USER_BEHA[],5,FALSE)</f>
        <v>3</v>
      </c>
      <c r="O648" s="1">
        <f>VLOOKUP(USER_FEEDBACK[[#This Row],[User_ID]],USER_BEHA[],6,FALSE)</f>
        <v>1</v>
      </c>
      <c r="P648" s="1">
        <f>VLOOKUP(USER_FEEDBACK[[#This Row],[User_ID]],USER_BEHA[],7,FALSE)</f>
        <v>4</v>
      </c>
    </row>
    <row r="649" spans="1:16" x14ac:dyDescent="0.2">
      <c r="A649" s="1">
        <v>648</v>
      </c>
      <c r="B649" s="1">
        <v>9559</v>
      </c>
      <c r="C649" s="2">
        <v>45187.923761574071</v>
      </c>
      <c r="D649" s="2" t="str">
        <f>TEXT(USER_FEEDBACK[[#This Row],[Timestamp]],"MMM")</f>
        <v>Sep</v>
      </c>
      <c r="E649" s="2" t="str">
        <f>TEXT(USER_FEEDBACK[[#This Row],[Timestamp]],"YYYY")</f>
        <v>2023</v>
      </c>
      <c r="F649" s="7">
        <v>22</v>
      </c>
      <c r="G649" s="1" t="s">
        <v>5</v>
      </c>
      <c r="H649" s="1" t="s">
        <v>15</v>
      </c>
      <c r="I649" s="1">
        <f>VLOOKUP(USER_FEEDBACK[[#This Row],[User_ID]],APP_ANALYTICS[],4,FALSE)</f>
        <v>9</v>
      </c>
      <c r="J649" s="12">
        <f>VLOOKUP(USER_FEEDBACK[[#This Row],[User_ID]],APP_ANALYTICS[],5,FALSE)</f>
        <v>0.47</v>
      </c>
      <c r="K649" s="1">
        <f>VLOOKUP(USER_FEEDBACK[[#This Row],[User_ID]],APP_ANALYTICS[],6,FALSE)</f>
        <v>0.5</v>
      </c>
      <c r="L649" s="1">
        <f>VLOOKUP(USER_FEEDBACK[[#This Row],[User_ID]],APP_ANALYTICS[],7,FALSE)</f>
        <v>0.17</v>
      </c>
      <c r="M649" s="1">
        <f>VLOOKUP(USER_FEEDBACK[[#This Row],[User_ID]],USER_BEHA[],4,FALSE)</f>
        <v>337</v>
      </c>
      <c r="N649" s="1">
        <f>VLOOKUP(USER_FEEDBACK[[#This Row],[User_ID]],USER_BEHA[],5,FALSE)</f>
        <v>1</v>
      </c>
      <c r="O649" s="1">
        <f>VLOOKUP(USER_FEEDBACK[[#This Row],[User_ID]],USER_BEHA[],6,FALSE)</f>
        <v>2</v>
      </c>
      <c r="P649" s="1">
        <f>VLOOKUP(USER_FEEDBACK[[#This Row],[User_ID]],USER_BEHA[],7,FALSE)</f>
        <v>49</v>
      </c>
    </row>
    <row r="650" spans="1:16" x14ac:dyDescent="0.2">
      <c r="A650" s="1">
        <v>649</v>
      </c>
      <c r="B650" s="1">
        <v>7329</v>
      </c>
      <c r="C650" s="2">
        <v>44644.150312500002</v>
      </c>
      <c r="D650" s="2" t="str">
        <f>TEXT(USER_FEEDBACK[[#This Row],[Timestamp]],"MMM")</f>
        <v>Mar</v>
      </c>
      <c r="E650" s="2" t="str">
        <f>TEXT(USER_FEEDBACK[[#This Row],[Timestamp]],"YYYY")</f>
        <v>2022</v>
      </c>
      <c r="F650" s="7">
        <v>3</v>
      </c>
      <c r="G650" s="1" t="s">
        <v>9</v>
      </c>
      <c r="H650" s="1" t="s">
        <v>16</v>
      </c>
      <c r="I650" s="1">
        <f>VLOOKUP(USER_FEEDBACK[[#This Row],[User_ID]],APP_ANALYTICS[],4,FALSE)</f>
        <v>8</v>
      </c>
      <c r="J650" s="12">
        <f>VLOOKUP(USER_FEEDBACK[[#This Row],[User_ID]],APP_ANALYTICS[],5,FALSE)</f>
        <v>0.62</v>
      </c>
      <c r="K650" s="1">
        <f>VLOOKUP(USER_FEEDBACK[[#This Row],[User_ID]],APP_ANALYTICS[],6,FALSE)</f>
        <v>0.9</v>
      </c>
      <c r="L650" s="1">
        <f>VLOOKUP(USER_FEEDBACK[[#This Row],[User_ID]],APP_ANALYTICS[],7,FALSE)</f>
        <v>0.97</v>
      </c>
      <c r="M650" s="1">
        <f>VLOOKUP(USER_FEEDBACK[[#This Row],[User_ID]],USER_BEHA[],4,FALSE)</f>
        <v>616</v>
      </c>
      <c r="N650" s="1">
        <f>VLOOKUP(USER_FEEDBACK[[#This Row],[User_ID]],USER_BEHA[],5,FALSE)</f>
        <v>10</v>
      </c>
      <c r="O650" s="1">
        <f>VLOOKUP(USER_FEEDBACK[[#This Row],[User_ID]],USER_BEHA[],6,FALSE)</f>
        <v>0</v>
      </c>
      <c r="P650" s="1">
        <f>VLOOKUP(USER_FEEDBACK[[#This Row],[User_ID]],USER_BEHA[],7,FALSE)</f>
        <v>34</v>
      </c>
    </row>
    <row r="651" spans="1:16" x14ac:dyDescent="0.2">
      <c r="A651" s="1">
        <v>650</v>
      </c>
      <c r="B651" s="1">
        <v>5692</v>
      </c>
      <c r="C651" s="2">
        <v>44443.853252314817</v>
      </c>
      <c r="D651" s="2" t="str">
        <f>TEXT(USER_FEEDBACK[[#This Row],[Timestamp]],"MMM")</f>
        <v>Sep</v>
      </c>
      <c r="E651" s="2" t="str">
        <f>TEXT(USER_FEEDBACK[[#This Row],[Timestamp]],"YYYY")</f>
        <v>2021</v>
      </c>
      <c r="F651" s="7">
        <v>20</v>
      </c>
      <c r="G651" s="1" t="s">
        <v>9</v>
      </c>
      <c r="H651" s="1" t="s">
        <v>10</v>
      </c>
      <c r="I651" s="1">
        <f>VLOOKUP(USER_FEEDBACK[[#This Row],[User_ID]],APP_ANALYTICS[],4,FALSE)</f>
        <v>3</v>
      </c>
      <c r="J651" s="12">
        <f>VLOOKUP(USER_FEEDBACK[[#This Row],[User_ID]],APP_ANALYTICS[],5,FALSE)</f>
        <v>0.63</v>
      </c>
      <c r="K651" s="1">
        <f>VLOOKUP(USER_FEEDBACK[[#This Row],[User_ID]],APP_ANALYTICS[],6,FALSE)</f>
        <v>0.28999999999999998</v>
      </c>
      <c r="L651" s="1">
        <f>VLOOKUP(USER_FEEDBACK[[#This Row],[User_ID]],APP_ANALYTICS[],7,FALSE)</f>
        <v>0.19</v>
      </c>
      <c r="M651" s="1">
        <f>VLOOKUP(USER_FEEDBACK[[#This Row],[User_ID]],USER_BEHA[],4,FALSE)</f>
        <v>1062</v>
      </c>
      <c r="N651" s="1">
        <f>VLOOKUP(USER_FEEDBACK[[#This Row],[User_ID]],USER_BEHA[],5,FALSE)</f>
        <v>17</v>
      </c>
      <c r="O651" s="1">
        <f>VLOOKUP(USER_FEEDBACK[[#This Row],[User_ID]],USER_BEHA[],6,FALSE)</f>
        <v>5</v>
      </c>
      <c r="P651" s="1">
        <f>VLOOKUP(USER_FEEDBACK[[#This Row],[User_ID]],USER_BEHA[],7,FALSE)</f>
        <v>51</v>
      </c>
    </row>
    <row r="652" spans="1:16" x14ac:dyDescent="0.2">
      <c r="A652" s="1">
        <v>651</v>
      </c>
      <c r="B652" s="1">
        <v>3509</v>
      </c>
      <c r="C652" s="2">
        <v>45059.164988425924</v>
      </c>
      <c r="D652" s="2" t="str">
        <f>TEXT(USER_FEEDBACK[[#This Row],[Timestamp]],"MMM")</f>
        <v>May</v>
      </c>
      <c r="E652" s="2" t="str">
        <f>TEXT(USER_FEEDBACK[[#This Row],[Timestamp]],"YYYY")</f>
        <v>2023</v>
      </c>
      <c r="F652" s="7">
        <v>3</v>
      </c>
      <c r="G652" s="1" t="s">
        <v>9</v>
      </c>
      <c r="H652" s="1" t="s">
        <v>14</v>
      </c>
      <c r="I652" s="1">
        <f>VLOOKUP(USER_FEEDBACK[[#This Row],[User_ID]],APP_ANALYTICS[],4,FALSE)</f>
        <v>7</v>
      </c>
      <c r="J652" s="12">
        <f>VLOOKUP(USER_FEEDBACK[[#This Row],[User_ID]],APP_ANALYTICS[],5,FALSE)</f>
        <v>0.28000000000000003</v>
      </c>
      <c r="K652" s="1">
        <f>VLOOKUP(USER_FEEDBACK[[#This Row],[User_ID]],APP_ANALYTICS[],6,FALSE)</f>
        <v>0.59</v>
      </c>
      <c r="L652" s="1">
        <f>VLOOKUP(USER_FEEDBACK[[#This Row],[User_ID]],APP_ANALYTICS[],7,FALSE)</f>
        <v>0.04</v>
      </c>
      <c r="M652" s="1">
        <f>VLOOKUP(USER_FEEDBACK[[#This Row],[User_ID]],USER_BEHA[],4,FALSE)</f>
        <v>568</v>
      </c>
      <c r="N652" s="1">
        <f>VLOOKUP(USER_FEEDBACK[[#This Row],[User_ID]],USER_BEHA[],5,FALSE)</f>
        <v>16</v>
      </c>
      <c r="O652" s="1">
        <f>VLOOKUP(USER_FEEDBACK[[#This Row],[User_ID]],USER_BEHA[],6,FALSE)</f>
        <v>4</v>
      </c>
      <c r="P652" s="1">
        <f>VLOOKUP(USER_FEEDBACK[[#This Row],[User_ID]],USER_BEHA[],7,FALSE)</f>
        <v>69</v>
      </c>
    </row>
    <row r="653" spans="1:16" x14ac:dyDescent="0.2">
      <c r="A653" s="1">
        <v>652</v>
      </c>
      <c r="B653" s="1">
        <v>6517</v>
      </c>
      <c r="C653" s="2">
        <v>44845.305289351854</v>
      </c>
      <c r="D653" s="2" t="str">
        <f>TEXT(USER_FEEDBACK[[#This Row],[Timestamp]],"MMM")</f>
        <v>Oct</v>
      </c>
      <c r="E653" s="2" t="str">
        <f>TEXT(USER_FEEDBACK[[#This Row],[Timestamp]],"YYYY")</f>
        <v>2022</v>
      </c>
      <c r="F653" s="7">
        <v>7</v>
      </c>
      <c r="G653" s="1" t="s">
        <v>9</v>
      </c>
      <c r="H653" s="1" t="s">
        <v>8</v>
      </c>
      <c r="I653" s="1">
        <f>VLOOKUP(USER_FEEDBACK[[#This Row],[User_ID]],APP_ANALYTICS[],4,FALSE)</f>
        <v>7</v>
      </c>
      <c r="J653" s="12">
        <f>VLOOKUP(USER_FEEDBACK[[#This Row],[User_ID]],APP_ANALYTICS[],5,FALSE)</f>
        <v>0.49</v>
      </c>
      <c r="K653" s="1">
        <f>VLOOKUP(USER_FEEDBACK[[#This Row],[User_ID]],APP_ANALYTICS[],6,FALSE)</f>
        <v>0.45</v>
      </c>
      <c r="L653" s="1">
        <f>VLOOKUP(USER_FEEDBACK[[#This Row],[User_ID]],APP_ANALYTICS[],7,FALSE)</f>
        <v>0.56999999999999995</v>
      </c>
      <c r="M653" s="1">
        <f>VLOOKUP(USER_FEEDBACK[[#This Row],[User_ID]],USER_BEHA[],4,FALSE)</f>
        <v>94</v>
      </c>
      <c r="N653" s="1">
        <f>VLOOKUP(USER_FEEDBACK[[#This Row],[User_ID]],USER_BEHA[],5,FALSE)</f>
        <v>19</v>
      </c>
      <c r="O653" s="1">
        <f>VLOOKUP(USER_FEEDBACK[[#This Row],[User_ID]],USER_BEHA[],6,FALSE)</f>
        <v>4</v>
      </c>
      <c r="P653" s="1">
        <f>VLOOKUP(USER_FEEDBACK[[#This Row],[User_ID]],USER_BEHA[],7,FALSE)</f>
        <v>35</v>
      </c>
    </row>
    <row r="654" spans="1:16" x14ac:dyDescent="0.2">
      <c r="A654" s="1">
        <v>653</v>
      </c>
      <c r="B654" s="1">
        <v>5835</v>
      </c>
      <c r="C654" s="2">
        <v>44908.015590277777</v>
      </c>
      <c r="D654" s="2" t="str">
        <f>TEXT(USER_FEEDBACK[[#This Row],[Timestamp]],"MMM")</f>
        <v>Dec</v>
      </c>
      <c r="E654" s="2" t="str">
        <f>TEXT(USER_FEEDBACK[[#This Row],[Timestamp]],"YYYY")</f>
        <v>2022</v>
      </c>
      <c r="F654" s="7">
        <v>0</v>
      </c>
      <c r="G654" s="1" t="s">
        <v>5</v>
      </c>
      <c r="H654" s="1" t="s">
        <v>14</v>
      </c>
      <c r="I654" s="1">
        <f>VLOOKUP(USER_FEEDBACK[[#This Row],[User_ID]],APP_ANALYTICS[],4,FALSE)</f>
        <v>2</v>
      </c>
      <c r="J654" s="12">
        <f>VLOOKUP(USER_FEEDBACK[[#This Row],[User_ID]],APP_ANALYTICS[],5,FALSE)</f>
        <v>0.94</v>
      </c>
      <c r="K654" s="1">
        <f>VLOOKUP(USER_FEEDBACK[[#This Row],[User_ID]],APP_ANALYTICS[],6,FALSE)</f>
        <v>0.46</v>
      </c>
      <c r="L654" s="1">
        <f>VLOOKUP(USER_FEEDBACK[[#This Row],[User_ID]],APP_ANALYTICS[],7,FALSE)</f>
        <v>0.05</v>
      </c>
      <c r="M654" s="1">
        <f>VLOOKUP(USER_FEEDBACK[[#This Row],[User_ID]],USER_BEHA[],4,FALSE)</f>
        <v>169</v>
      </c>
      <c r="N654" s="1">
        <f>VLOOKUP(USER_FEEDBACK[[#This Row],[User_ID]],USER_BEHA[],5,FALSE)</f>
        <v>3</v>
      </c>
      <c r="O654" s="1">
        <f>VLOOKUP(USER_FEEDBACK[[#This Row],[User_ID]],USER_BEHA[],6,FALSE)</f>
        <v>0</v>
      </c>
      <c r="P654" s="1">
        <f>VLOOKUP(USER_FEEDBACK[[#This Row],[User_ID]],USER_BEHA[],7,FALSE)</f>
        <v>13</v>
      </c>
    </row>
    <row r="655" spans="1:16" x14ac:dyDescent="0.2">
      <c r="A655" s="1">
        <v>654</v>
      </c>
      <c r="B655" s="1">
        <v>8849</v>
      </c>
      <c r="C655" s="2">
        <v>44417.919537037036</v>
      </c>
      <c r="D655" s="2" t="str">
        <f>TEXT(USER_FEEDBACK[[#This Row],[Timestamp]],"MMM")</f>
        <v>Aug</v>
      </c>
      <c r="E655" s="2" t="str">
        <f>TEXT(USER_FEEDBACK[[#This Row],[Timestamp]],"YYYY")</f>
        <v>2021</v>
      </c>
      <c r="F655" s="7">
        <v>22</v>
      </c>
      <c r="G655" s="1" t="s">
        <v>7</v>
      </c>
      <c r="H655" s="1" t="s">
        <v>6</v>
      </c>
      <c r="I655" s="1">
        <f>VLOOKUP(USER_FEEDBACK[[#This Row],[User_ID]],APP_ANALYTICS[],4,FALSE)</f>
        <v>6</v>
      </c>
      <c r="J655" s="12">
        <f>VLOOKUP(USER_FEEDBACK[[#This Row],[User_ID]],APP_ANALYTICS[],5,FALSE)</f>
        <v>0.91</v>
      </c>
      <c r="K655" s="1">
        <f>VLOOKUP(USER_FEEDBACK[[#This Row],[User_ID]],APP_ANALYTICS[],6,FALSE)</f>
        <v>0.38</v>
      </c>
      <c r="L655" s="1">
        <f>VLOOKUP(USER_FEEDBACK[[#This Row],[User_ID]],APP_ANALYTICS[],7,FALSE)</f>
        <v>0.54</v>
      </c>
      <c r="M655" s="1">
        <f>VLOOKUP(USER_FEEDBACK[[#This Row],[User_ID]],USER_BEHA[],4,FALSE)</f>
        <v>1022</v>
      </c>
      <c r="N655" s="1">
        <f>VLOOKUP(USER_FEEDBACK[[#This Row],[User_ID]],USER_BEHA[],5,FALSE)</f>
        <v>19</v>
      </c>
      <c r="O655" s="1">
        <f>VLOOKUP(USER_FEEDBACK[[#This Row],[User_ID]],USER_BEHA[],6,FALSE)</f>
        <v>4</v>
      </c>
      <c r="P655" s="1">
        <f>VLOOKUP(USER_FEEDBACK[[#This Row],[User_ID]],USER_BEHA[],7,FALSE)</f>
        <v>87</v>
      </c>
    </row>
    <row r="656" spans="1:16" x14ac:dyDescent="0.2">
      <c r="A656" s="1">
        <v>655</v>
      </c>
      <c r="B656" s="1">
        <v>5645</v>
      </c>
      <c r="C656" s="2">
        <v>44588.158796296295</v>
      </c>
      <c r="D656" s="2" t="str">
        <f>TEXT(USER_FEEDBACK[[#This Row],[Timestamp]],"MMM")</f>
        <v>Jan</v>
      </c>
      <c r="E656" s="2" t="str">
        <f>TEXT(USER_FEEDBACK[[#This Row],[Timestamp]],"YYYY")</f>
        <v>2022</v>
      </c>
      <c r="F656" s="7">
        <v>3</v>
      </c>
      <c r="G656" s="1" t="s">
        <v>9</v>
      </c>
      <c r="H656" s="1" t="s">
        <v>14</v>
      </c>
      <c r="I656" s="1">
        <f>VLOOKUP(USER_FEEDBACK[[#This Row],[User_ID]],APP_ANALYTICS[],4,FALSE)</f>
        <v>6</v>
      </c>
      <c r="J656" s="12">
        <f>VLOOKUP(USER_FEEDBACK[[#This Row],[User_ID]],APP_ANALYTICS[],5,FALSE)</f>
        <v>0.89</v>
      </c>
      <c r="K656" s="1">
        <f>VLOOKUP(USER_FEEDBACK[[#This Row],[User_ID]],APP_ANALYTICS[],6,FALSE)</f>
        <v>0.71</v>
      </c>
      <c r="L656" s="1">
        <f>VLOOKUP(USER_FEEDBACK[[#This Row],[User_ID]],APP_ANALYTICS[],7,FALSE)</f>
        <v>0.82</v>
      </c>
      <c r="M656" s="1">
        <f>VLOOKUP(USER_FEEDBACK[[#This Row],[User_ID]],USER_BEHA[],4,FALSE)</f>
        <v>1302</v>
      </c>
      <c r="N656" s="1">
        <f>VLOOKUP(USER_FEEDBACK[[#This Row],[User_ID]],USER_BEHA[],5,FALSE)</f>
        <v>9</v>
      </c>
      <c r="O656" s="1">
        <f>VLOOKUP(USER_FEEDBACK[[#This Row],[User_ID]],USER_BEHA[],6,FALSE)</f>
        <v>0</v>
      </c>
      <c r="P656" s="1">
        <f>VLOOKUP(USER_FEEDBACK[[#This Row],[User_ID]],USER_BEHA[],7,FALSE)</f>
        <v>85</v>
      </c>
    </row>
    <row r="657" spans="1:16" x14ac:dyDescent="0.2">
      <c r="A657" s="1">
        <v>656</v>
      </c>
      <c r="B657" s="1">
        <v>8582</v>
      </c>
      <c r="C657" s="2">
        <v>44224.010474537034</v>
      </c>
      <c r="D657" s="2" t="str">
        <f>TEXT(USER_FEEDBACK[[#This Row],[Timestamp]],"MMM")</f>
        <v>Jan</v>
      </c>
      <c r="E657" s="2" t="str">
        <f>TEXT(USER_FEEDBACK[[#This Row],[Timestamp]],"YYYY")</f>
        <v>2021</v>
      </c>
      <c r="F657" s="7">
        <v>0</v>
      </c>
      <c r="G657" s="1" t="s">
        <v>7</v>
      </c>
      <c r="H657" s="1" t="s">
        <v>16</v>
      </c>
      <c r="I657" s="1">
        <f>VLOOKUP(USER_FEEDBACK[[#This Row],[User_ID]],APP_ANALYTICS[],4,FALSE)</f>
        <v>1</v>
      </c>
      <c r="J657" s="12">
        <f>VLOOKUP(USER_FEEDBACK[[#This Row],[User_ID]],APP_ANALYTICS[],5,FALSE)</f>
        <v>0.15</v>
      </c>
      <c r="K657" s="1">
        <f>VLOOKUP(USER_FEEDBACK[[#This Row],[User_ID]],APP_ANALYTICS[],6,FALSE)</f>
        <v>0.46</v>
      </c>
      <c r="L657" s="1">
        <f>VLOOKUP(USER_FEEDBACK[[#This Row],[User_ID]],APP_ANALYTICS[],7,FALSE)</f>
        <v>0.75</v>
      </c>
      <c r="M657" s="1">
        <f>VLOOKUP(USER_FEEDBACK[[#This Row],[User_ID]],USER_BEHA[],4,FALSE)</f>
        <v>135</v>
      </c>
      <c r="N657" s="1">
        <f>VLOOKUP(USER_FEEDBACK[[#This Row],[User_ID]],USER_BEHA[],5,FALSE)</f>
        <v>4</v>
      </c>
      <c r="O657" s="1">
        <f>VLOOKUP(USER_FEEDBACK[[#This Row],[User_ID]],USER_BEHA[],6,FALSE)</f>
        <v>5</v>
      </c>
      <c r="P657" s="1">
        <f>VLOOKUP(USER_FEEDBACK[[#This Row],[User_ID]],USER_BEHA[],7,FALSE)</f>
        <v>95</v>
      </c>
    </row>
    <row r="658" spans="1:16" x14ac:dyDescent="0.2">
      <c r="A658" s="1">
        <v>657</v>
      </c>
      <c r="B658" s="1">
        <v>7729</v>
      </c>
      <c r="C658" s="2">
        <v>44163.527638888889</v>
      </c>
      <c r="D658" s="2" t="str">
        <f>TEXT(USER_FEEDBACK[[#This Row],[Timestamp]],"MMM")</f>
        <v>Nov</v>
      </c>
      <c r="E658" s="2" t="str">
        <f>TEXT(USER_FEEDBACK[[#This Row],[Timestamp]],"YYYY")</f>
        <v>2020</v>
      </c>
      <c r="F658" s="7">
        <v>12</v>
      </c>
      <c r="G658" s="1" t="s">
        <v>9</v>
      </c>
      <c r="H658" s="1" t="s">
        <v>6</v>
      </c>
      <c r="I658" s="1">
        <f>VLOOKUP(USER_FEEDBACK[[#This Row],[User_ID]],APP_ANALYTICS[],4,FALSE)</f>
        <v>2</v>
      </c>
      <c r="J658" s="12">
        <f>VLOOKUP(USER_FEEDBACK[[#This Row],[User_ID]],APP_ANALYTICS[],5,FALSE)</f>
        <v>0.86</v>
      </c>
      <c r="K658" s="1">
        <f>VLOOKUP(USER_FEEDBACK[[#This Row],[User_ID]],APP_ANALYTICS[],6,FALSE)</f>
        <v>0.65</v>
      </c>
      <c r="L658" s="1">
        <f>VLOOKUP(USER_FEEDBACK[[#This Row],[User_ID]],APP_ANALYTICS[],7,FALSE)</f>
        <v>0.18</v>
      </c>
      <c r="M658" s="1">
        <f>VLOOKUP(USER_FEEDBACK[[#This Row],[User_ID]],USER_BEHA[],4,FALSE)</f>
        <v>1376</v>
      </c>
      <c r="N658" s="1">
        <f>VLOOKUP(USER_FEEDBACK[[#This Row],[User_ID]],USER_BEHA[],5,FALSE)</f>
        <v>3</v>
      </c>
      <c r="O658" s="1">
        <f>VLOOKUP(USER_FEEDBACK[[#This Row],[User_ID]],USER_BEHA[],6,FALSE)</f>
        <v>1</v>
      </c>
      <c r="P658" s="1">
        <f>VLOOKUP(USER_FEEDBACK[[#This Row],[User_ID]],USER_BEHA[],7,FALSE)</f>
        <v>61</v>
      </c>
    </row>
    <row r="659" spans="1:16" x14ac:dyDescent="0.2">
      <c r="A659" s="1">
        <v>658</v>
      </c>
      <c r="B659" s="1">
        <v>6189</v>
      </c>
      <c r="C659" s="2">
        <v>44071.45884259259</v>
      </c>
      <c r="D659" s="2" t="str">
        <f>TEXT(USER_FEEDBACK[[#This Row],[Timestamp]],"MMM")</f>
        <v>Aug</v>
      </c>
      <c r="E659" s="2" t="str">
        <f>TEXT(USER_FEEDBACK[[#This Row],[Timestamp]],"YYYY")</f>
        <v>2020</v>
      </c>
      <c r="F659" s="7">
        <v>11</v>
      </c>
      <c r="G659" s="1" t="s">
        <v>7</v>
      </c>
      <c r="H659" s="1" t="s">
        <v>17</v>
      </c>
      <c r="I659" s="1">
        <f>VLOOKUP(USER_FEEDBACK[[#This Row],[User_ID]],APP_ANALYTICS[],4,FALSE)</f>
        <v>8</v>
      </c>
      <c r="J659" s="12">
        <f>VLOOKUP(USER_FEEDBACK[[#This Row],[User_ID]],APP_ANALYTICS[],5,FALSE)</f>
        <v>0.55000000000000004</v>
      </c>
      <c r="K659" s="1">
        <f>VLOOKUP(USER_FEEDBACK[[#This Row],[User_ID]],APP_ANALYTICS[],6,FALSE)</f>
        <v>0.06</v>
      </c>
      <c r="L659" s="1">
        <f>VLOOKUP(USER_FEEDBACK[[#This Row],[User_ID]],APP_ANALYTICS[],7,FALSE)</f>
        <v>0.24</v>
      </c>
      <c r="M659" s="1">
        <f>VLOOKUP(USER_FEEDBACK[[#This Row],[User_ID]],USER_BEHA[],4,FALSE)</f>
        <v>1652</v>
      </c>
      <c r="N659" s="1">
        <f>VLOOKUP(USER_FEEDBACK[[#This Row],[User_ID]],USER_BEHA[],5,FALSE)</f>
        <v>16</v>
      </c>
      <c r="O659" s="1">
        <f>VLOOKUP(USER_FEEDBACK[[#This Row],[User_ID]],USER_BEHA[],6,FALSE)</f>
        <v>4</v>
      </c>
      <c r="P659" s="1">
        <f>VLOOKUP(USER_FEEDBACK[[#This Row],[User_ID]],USER_BEHA[],7,FALSE)</f>
        <v>54</v>
      </c>
    </row>
    <row r="660" spans="1:16" x14ac:dyDescent="0.2">
      <c r="A660" s="1">
        <v>659</v>
      </c>
      <c r="B660" s="1">
        <v>7220</v>
      </c>
      <c r="C660" s="2">
        <v>44816.498854166668</v>
      </c>
      <c r="D660" s="2" t="str">
        <f>TEXT(USER_FEEDBACK[[#This Row],[Timestamp]],"MMM")</f>
        <v>Sep</v>
      </c>
      <c r="E660" s="2" t="str">
        <f>TEXT(USER_FEEDBACK[[#This Row],[Timestamp]],"YYYY")</f>
        <v>2022</v>
      </c>
      <c r="F660" s="7">
        <v>11</v>
      </c>
      <c r="G660" s="1" t="s">
        <v>5</v>
      </c>
      <c r="H660" s="1" t="s">
        <v>8</v>
      </c>
      <c r="I660" s="1">
        <f>VLOOKUP(USER_FEEDBACK[[#This Row],[User_ID]],APP_ANALYTICS[],4,FALSE)</f>
        <v>3</v>
      </c>
      <c r="J660" s="12">
        <f>VLOOKUP(USER_FEEDBACK[[#This Row],[User_ID]],APP_ANALYTICS[],5,FALSE)</f>
        <v>0.98</v>
      </c>
      <c r="K660" s="1">
        <f>VLOOKUP(USER_FEEDBACK[[#This Row],[User_ID]],APP_ANALYTICS[],6,FALSE)</f>
        <v>0.97</v>
      </c>
      <c r="L660" s="1">
        <f>VLOOKUP(USER_FEEDBACK[[#This Row],[User_ID]],APP_ANALYTICS[],7,FALSE)</f>
        <v>0.84</v>
      </c>
      <c r="M660" s="1">
        <f>VLOOKUP(USER_FEEDBACK[[#This Row],[User_ID]],USER_BEHA[],4,FALSE)</f>
        <v>1291</v>
      </c>
      <c r="N660" s="1">
        <f>VLOOKUP(USER_FEEDBACK[[#This Row],[User_ID]],USER_BEHA[],5,FALSE)</f>
        <v>20</v>
      </c>
      <c r="O660" s="1">
        <f>VLOOKUP(USER_FEEDBACK[[#This Row],[User_ID]],USER_BEHA[],6,FALSE)</f>
        <v>2</v>
      </c>
      <c r="P660" s="1">
        <f>VLOOKUP(USER_FEEDBACK[[#This Row],[User_ID]],USER_BEHA[],7,FALSE)</f>
        <v>50</v>
      </c>
    </row>
    <row r="661" spans="1:16" x14ac:dyDescent="0.2">
      <c r="A661" s="1">
        <v>660</v>
      </c>
      <c r="B661" s="1">
        <v>3791</v>
      </c>
      <c r="C661" s="2">
        <v>43935.720486111109</v>
      </c>
      <c r="D661" s="2" t="str">
        <f>TEXT(USER_FEEDBACK[[#This Row],[Timestamp]],"MMM")</f>
        <v>Apr</v>
      </c>
      <c r="E661" s="2" t="str">
        <f>TEXT(USER_FEEDBACK[[#This Row],[Timestamp]],"YYYY")</f>
        <v>2020</v>
      </c>
      <c r="F661" s="7">
        <v>17</v>
      </c>
      <c r="G661" s="1" t="s">
        <v>7</v>
      </c>
      <c r="H661" s="1" t="s">
        <v>12</v>
      </c>
      <c r="I661" s="1">
        <f>VLOOKUP(USER_FEEDBACK[[#This Row],[User_ID]],APP_ANALYTICS[],4,FALSE)</f>
        <v>9</v>
      </c>
      <c r="J661" s="12">
        <f>VLOOKUP(USER_FEEDBACK[[#This Row],[User_ID]],APP_ANALYTICS[],5,FALSE)</f>
        <v>0.18</v>
      </c>
      <c r="K661" s="1">
        <f>VLOOKUP(USER_FEEDBACK[[#This Row],[User_ID]],APP_ANALYTICS[],6,FALSE)</f>
        <v>0.87</v>
      </c>
      <c r="L661" s="1">
        <f>VLOOKUP(USER_FEEDBACK[[#This Row],[User_ID]],APP_ANALYTICS[],7,FALSE)</f>
        <v>0.69</v>
      </c>
      <c r="M661" s="1">
        <f>VLOOKUP(USER_FEEDBACK[[#This Row],[User_ID]],USER_BEHA[],4,FALSE)</f>
        <v>1700</v>
      </c>
      <c r="N661" s="1">
        <f>VLOOKUP(USER_FEEDBACK[[#This Row],[User_ID]],USER_BEHA[],5,FALSE)</f>
        <v>16</v>
      </c>
      <c r="O661" s="1">
        <f>VLOOKUP(USER_FEEDBACK[[#This Row],[User_ID]],USER_BEHA[],6,FALSE)</f>
        <v>1</v>
      </c>
      <c r="P661" s="1">
        <f>VLOOKUP(USER_FEEDBACK[[#This Row],[User_ID]],USER_BEHA[],7,FALSE)</f>
        <v>69</v>
      </c>
    </row>
    <row r="662" spans="1:16" x14ac:dyDescent="0.2">
      <c r="A662" s="1">
        <v>661</v>
      </c>
      <c r="B662" s="1">
        <v>9261</v>
      </c>
      <c r="C662" s="2">
        <v>44165.273611111108</v>
      </c>
      <c r="D662" s="2" t="str">
        <f>TEXT(USER_FEEDBACK[[#This Row],[Timestamp]],"MMM")</f>
        <v>Nov</v>
      </c>
      <c r="E662" s="2" t="str">
        <f>TEXT(USER_FEEDBACK[[#This Row],[Timestamp]],"YYYY")</f>
        <v>2020</v>
      </c>
      <c r="F662" s="7">
        <v>6</v>
      </c>
      <c r="G662" s="1" t="s">
        <v>9</v>
      </c>
      <c r="H662" s="1" t="s">
        <v>8</v>
      </c>
      <c r="I662" s="1">
        <f>VLOOKUP(USER_FEEDBACK[[#This Row],[User_ID]],APP_ANALYTICS[],4,FALSE)</f>
        <v>5</v>
      </c>
      <c r="J662" s="12">
        <f>VLOOKUP(USER_FEEDBACK[[#This Row],[User_ID]],APP_ANALYTICS[],5,FALSE)</f>
        <v>0.92</v>
      </c>
      <c r="K662" s="1">
        <f>VLOOKUP(USER_FEEDBACK[[#This Row],[User_ID]],APP_ANALYTICS[],6,FALSE)</f>
        <v>0.19</v>
      </c>
      <c r="L662" s="1">
        <f>VLOOKUP(USER_FEEDBACK[[#This Row],[User_ID]],APP_ANALYTICS[],7,FALSE)</f>
        <v>0.93</v>
      </c>
      <c r="M662" s="1">
        <f>VLOOKUP(USER_FEEDBACK[[#This Row],[User_ID]],USER_BEHA[],4,FALSE)</f>
        <v>128</v>
      </c>
      <c r="N662" s="1">
        <f>VLOOKUP(USER_FEEDBACK[[#This Row],[User_ID]],USER_BEHA[],5,FALSE)</f>
        <v>2</v>
      </c>
      <c r="O662" s="1">
        <f>VLOOKUP(USER_FEEDBACK[[#This Row],[User_ID]],USER_BEHA[],6,FALSE)</f>
        <v>1</v>
      </c>
      <c r="P662" s="1">
        <f>VLOOKUP(USER_FEEDBACK[[#This Row],[User_ID]],USER_BEHA[],7,FALSE)</f>
        <v>78</v>
      </c>
    </row>
    <row r="663" spans="1:16" x14ac:dyDescent="0.2">
      <c r="A663" s="1">
        <v>662</v>
      </c>
      <c r="B663" s="1">
        <v>6429</v>
      </c>
      <c r="C663" s="2">
        <v>45069.049733796295</v>
      </c>
      <c r="D663" s="2" t="str">
        <f>TEXT(USER_FEEDBACK[[#This Row],[Timestamp]],"MMM")</f>
        <v>May</v>
      </c>
      <c r="E663" s="2" t="str">
        <f>TEXT(USER_FEEDBACK[[#This Row],[Timestamp]],"YYYY")</f>
        <v>2023</v>
      </c>
      <c r="F663" s="7">
        <v>1</v>
      </c>
      <c r="G663" s="1" t="s">
        <v>7</v>
      </c>
      <c r="H663" s="1" t="s">
        <v>13</v>
      </c>
      <c r="I663" s="1">
        <f>VLOOKUP(USER_FEEDBACK[[#This Row],[User_ID]],APP_ANALYTICS[],4,FALSE)</f>
        <v>5</v>
      </c>
      <c r="J663" s="12">
        <f>VLOOKUP(USER_FEEDBACK[[#This Row],[User_ID]],APP_ANALYTICS[],5,FALSE)</f>
        <v>0.22</v>
      </c>
      <c r="K663" s="1">
        <f>VLOOKUP(USER_FEEDBACK[[#This Row],[User_ID]],APP_ANALYTICS[],6,FALSE)</f>
        <v>0.35</v>
      </c>
      <c r="L663" s="1">
        <f>VLOOKUP(USER_FEEDBACK[[#This Row],[User_ID]],APP_ANALYTICS[],7,FALSE)</f>
        <v>0.55000000000000004</v>
      </c>
      <c r="M663" s="1">
        <f>VLOOKUP(USER_FEEDBACK[[#This Row],[User_ID]],USER_BEHA[],4,FALSE)</f>
        <v>404</v>
      </c>
      <c r="N663" s="1">
        <f>VLOOKUP(USER_FEEDBACK[[#This Row],[User_ID]],USER_BEHA[],5,FALSE)</f>
        <v>10</v>
      </c>
      <c r="O663" s="1">
        <f>VLOOKUP(USER_FEEDBACK[[#This Row],[User_ID]],USER_BEHA[],6,FALSE)</f>
        <v>3</v>
      </c>
      <c r="P663" s="1">
        <f>VLOOKUP(USER_FEEDBACK[[#This Row],[User_ID]],USER_BEHA[],7,FALSE)</f>
        <v>2</v>
      </c>
    </row>
    <row r="664" spans="1:16" x14ac:dyDescent="0.2">
      <c r="A664" s="1">
        <v>663</v>
      </c>
      <c r="B664" s="1">
        <v>2604</v>
      </c>
      <c r="C664" s="2">
        <v>43940.705717592595</v>
      </c>
      <c r="D664" s="2" t="str">
        <f>TEXT(USER_FEEDBACK[[#This Row],[Timestamp]],"MMM")</f>
        <v>Apr</v>
      </c>
      <c r="E664" s="2" t="str">
        <f>TEXT(USER_FEEDBACK[[#This Row],[Timestamp]],"YYYY")</f>
        <v>2020</v>
      </c>
      <c r="F664" s="7">
        <v>16</v>
      </c>
      <c r="G664" s="1" t="s">
        <v>7</v>
      </c>
      <c r="H664" s="1" t="s">
        <v>12</v>
      </c>
      <c r="I664" s="1">
        <f>VLOOKUP(USER_FEEDBACK[[#This Row],[User_ID]],APP_ANALYTICS[],4,FALSE)</f>
        <v>9</v>
      </c>
      <c r="J664" s="12">
        <f>VLOOKUP(USER_FEEDBACK[[#This Row],[User_ID]],APP_ANALYTICS[],5,FALSE)</f>
        <v>0.61</v>
      </c>
      <c r="K664" s="1">
        <f>VLOOKUP(USER_FEEDBACK[[#This Row],[User_ID]],APP_ANALYTICS[],6,FALSE)</f>
        <v>0.62</v>
      </c>
      <c r="L664" s="1">
        <f>VLOOKUP(USER_FEEDBACK[[#This Row],[User_ID]],APP_ANALYTICS[],7,FALSE)</f>
        <v>0.39</v>
      </c>
      <c r="M664" s="1">
        <f>VLOOKUP(USER_FEEDBACK[[#This Row],[User_ID]],USER_BEHA[],4,FALSE)</f>
        <v>868</v>
      </c>
      <c r="N664" s="1">
        <f>VLOOKUP(USER_FEEDBACK[[#This Row],[User_ID]],USER_BEHA[],5,FALSE)</f>
        <v>17</v>
      </c>
      <c r="O664" s="1">
        <f>VLOOKUP(USER_FEEDBACK[[#This Row],[User_ID]],USER_BEHA[],6,FALSE)</f>
        <v>4</v>
      </c>
      <c r="P664" s="1">
        <f>VLOOKUP(USER_FEEDBACK[[#This Row],[User_ID]],USER_BEHA[],7,FALSE)</f>
        <v>57</v>
      </c>
    </row>
    <row r="665" spans="1:16" x14ac:dyDescent="0.2">
      <c r="A665" s="1">
        <v>664</v>
      </c>
      <c r="B665" s="1">
        <v>7420</v>
      </c>
      <c r="C665" s="2">
        <v>44481.292291666665</v>
      </c>
      <c r="D665" s="2" t="str">
        <f>TEXT(USER_FEEDBACK[[#This Row],[Timestamp]],"MMM")</f>
        <v>Oct</v>
      </c>
      <c r="E665" s="2" t="str">
        <f>TEXT(USER_FEEDBACK[[#This Row],[Timestamp]],"YYYY")</f>
        <v>2021</v>
      </c>
      <c r="F665" s="7">
        <v>7</v>
      </c>
      <c r="G665" s="1" t="s">
        <v>5</v>
      </c>
      <c r="H665" s="1" t="s">
        <v>14</v>
      </c>
      <c r="I665" s="1">
        <f>VLOOKUP(USER_FEEDBACK[[#This Row],[User_ID]],APP_ANALYTICS[],4,FALSE)</f>
        <v>9</v>
      </c>
      <c r="J665" s="12">
        <f>VLOOKUP(USER_FEEDBACK[[#This Row],[User_ID]],APP_ANALYTICS[],5,FALSE)</f>
        <v>0.44</v>
      </c>
      <c r="K665" s="1">
        <f>VLOOKUP(USER_FEEDBACK[[#This Row],[User_ID]],APP_ANALYTICS[],6,FALSE)</f>
        <v>0.9</v>
      </c>
      <c r="L665" s="1">
        <f>VLOOKUP(USER_FEEDBACK[[#This Row],[User_ID]],APP_ANALYTICS[],7,FALSE)</f>
        <v>0.32</v>
      </c>
      <c r="M665" s="1">
        <f>VLOOKUP(USER_FEEDBACK[[#This Row],[User_ID]],USER_BEHA[],4,FALSE)</f>
        <v>1742</v>
      </c>
      <c r="N665" s="1">
        <f>VLOOKUP(USER_FEEDBACK[[#This Row],[User_ID]],USER_BEHA[],5,FALSE)</f>
        <v>5</v>
      </c>
      <c r="O665" s="1">
        <f>VLOOKUP(USER_FEEDBACK[[#This Row],[User_ID]],USER_BEHA[],6,FALSE)</f>
        <v>3</v>
      </c>
      <c r="P665" s="1">
        <f>VLOOKUP(USER_FEEDBACK[[#This Row],[User_ID]],USER_BEHA[],7,FALSE)</f>
        <v>28</v>
      </c>
    </row>
    <row r="666" spans="1:16" x14ac:dyDescent="0.2">
      <c r="A666" s="1">
        <v>665</v>
      </c>
      <c r="B666" s="1">
        <v>5406</v>
      </c>
      <c r="C666" s="2">
        <v>44973.835833333331</v>
      </c>
      <c r="D666" s="2" t="str">
        <f>TEXT(USER_FEEDBACK[[#This Row],[Timestamp]],"MMM")</f>
        <v>Feb</v>
      </c>
      <c r="E666" s="2" t="str">
        <f>TEXT(USER_FEEDBACK[[#This Row],[Timestamp]],"YYYY")</f>
        <v>2023</v>
      </c>
      <c r="F666" s="7">
        <v>20</v>
      </c>
      <c r="G666" s="1" t="s">
        <v>9</v>
      </c>
      <c r="H666" s="1" t="s">
        <v>8</v>
      </c>
      <c r="I666" s="1">
        <f>VLOOKUP(USER_FEEDBACK[[#This Row],[User_ID]],APP_ANALYTICS[],4,FALSE)</f>
        <v>4</v>
      </c>
      <c r="J666" s="12">
        <f>VLOOKUP(USER_FEEDBACK[[#This Row],[User_ID]],APP_ANALYTICS[],5,FALSE)</f>
        <v>0.94</v>
      </c>
      <c r="K666" s="1">
        <f>VLOOKUP(USER_FEEDBACK[[#This Row],[User_ID]],APP_ANALYTICS[],6,FALSE)</f>
        <v>0.28000000000000003</v>
      </c>
      <c r="L666" s="1">
        <f>VLOOKUP(USER_FEEDBACK[[#This Row],[User_ID]],APP_ANALYTICS[],7,FALSE)</f>
        <v>0.11</v>
      </c>
      <c r="M666" s="1">
        <f>VLOOKUP(USER_FEEDBACK[[#This Row],[User_ID]],USER_BEHA[],4,FALSE)</f>
        <v>1261</v>
      </c>
      <c r="N666" s="1">
        <f>VLOOKUP(USER_FEEDBACK[[#This Row],[User_ID]],USER_BEHA[],5,FALSE)</f>
        <v>5</v>
      </c>
      <c r="O666" s="1">
        <f>VLOOKUP(USER_FEEDBACK[[#This Row],[User_ID]],USER_BEHA[],6,FALSE)</f>
        <v>1</v>
      </c>
      <c r="P666" s="1">
        <f>VLOOKUP(USER_FEEDBACK[[#This Row],[User_ID]],USER_BEHA[],7,FALSE)</f>
        <v>97</v>
      </c>
    </row>
    <row r="667" spans="1:16" x14ac:dyDescent="0.2">
      <c r="A667" s="1">
        <v>666</v>
      </c>
      <c r="B667" s="1">
        <v>8965</v>
      </c>
      <c r="C667" s="2">
        <v>44545.674039351848</v>
      </c>
      <c r="D667" s="2" t="str">
        <f>TEXT(USER_FEEDBACK[[#This Row],[Timestamp]],"MMM")</f>
        <v>Dec</v>
      </c>
      <c r="E667" s="2" t="str">
        <f>TEXT(USER_FEEDBACK[[#This Row],[Timestamp]],"YYYY")</f>
        <v>2021</v>
      </c>
      <c r="F667" s="7">
        <v>16</v>
      </c>
      <c r="G667" s="1" t="s">
        <v>5</v>
      </c>
      <c r="H667" s="1" t="s">
        <v>8</v>
      </c>
      <c r="I667" s="1">
        <f>VLOOKUP(USER_FEEDBACK[[#This Row],[User_ID]],APP_ANALYTICS[],4,FALSE)</f>
        <v>9</v>
      </c>
      <c r="J667" s="12">
        <f>VLOOKUP(USER_FEEDBACK[[#This Row],[User_ID]],APP_ANALYTICS[],5,FALSE)</f>
        <v>0.13</v>
      </c>
      <c r="K667" s="1">
        <f>VLOOKUP(USER_FEEDBACK[[#This Row],[User_ID]],APP_ANALYTICS[],6,FALSE)</f>
        <v>0.73</v>
      </c>
      <c r="L667" s="1">
        <f>VLOOKUP(USER_FEEDBACK[[#This Row],[User_ID]],APP_ANALYTICS[],7,FALSE)</f>
        <v>0.11</v>
      </c>
      <c r="M667" s="1">
        <f>VLOOKUP(USER_FEEDBACK[[#This Row],[User_ID]],USER_BEHA[],4,FALSE)</f>
        <v>1150</v>
      </c>
      <c r="N667" s="1">
        <f>VLOOKUP(USER_FEEDBACK[[#This Row],[User_ID]],USER_BEHA[],5,FALSE)</f>
        <v>3</v>
      </c>
      <c r="O667" s="1">
        <f>VLOOKUP(USER_FEEDBACK[[#This Row],[User_ID]],USER_BEHA[],6,FALSE)</f>
        <v>2</v>
      </c>
      <c r="P667" s="1">
        <f>VLOOKUP(USER_FEEDBACK[[#This Row],[User_ID]],USER_BEHA[],7,FALSE)</f>
        <v>50</v>
      </c>
    </row>
    <row r="668" spans="1:16" x14ac:dyDescent="0.2">
      <c r="A668" s="1">
        <v>667</v>
      </c>
      <c r="B668" s="1">
        <v>6854</v>
      </c>
      <c r="C668" s="2">
        <v>44671.925162037034</v>
      </c>
      <c r="D668" s="2" t="str">
        <f>TEXT(USER_FEEDBACK[[#This Row],[Timestamp]],"MMM")</f>
        <v>Apr</v>
      </c>
      <c r="E668" s="2" t="str">
        <f>TEXT(USER_FEEDBACK[[#This Row],[Timestamp]],"YYYY")</f>
        <v>2022</v>
      </c>
      <c r="F668" s="7">
        <v>22</v>
      </c>
      <c r="G668" s="1" t="s">
        <v>5</v>
      </c>
      <c r="H668" s="1" t="s">
        <v>12</v>
      </c>
      <c r="I668" s="1">
        <f>VLOOKUP(USER_FEEDBACK[[#This Row],[User_ID]],APP_ANALYTICS[],4,FALSE)</f>
        <v>3</v>
      </c>
      <c r="J668" s="12">
        <f>VLOOKUP(USER_FEEDBACK[[#This Row],[User_ID]],APP_ANALYTICS[],5,FALSE)</f>
        <v>0.43</v>
      </c>
      <c r="K668" s="1">
        <f>VLOOKUP(USER_FEEDBACK[[#This Row],[User_ID]],APP_ANALYTICS[],6,FALSE)</f>
        <v>0.83</v>
      </c>
      <c r="L668" s="1">
        <f>VLOOKUP(USER_FEEDBACK[[#This Row],[User_ID]],APP_ANALYTICS[],7,FALSE)</f>
        <v>0.69</v>
      </c>
      <c r="M668" s="1">
        <f>VLOOKUP(USER_FEEDBACK[[#This Row],[User_ID]],USER_BEHA[],4,FALSE)</f>
        <v>1510</v>
      </c>
      <c r="N668" s="1">
        <f>VLOOKUP(USER_FEEDBACK[[#This Row],[User_ID]],USER_BEHA[],5,FALSE)</f>
        <v>4</v>
      </c>
      <c r="O668" s="1">
        <f>VLOOKUP(USER_FEEDBACK[[#This Row],[User_ID]],USER_BEHA[],6,FALSE)</f>
        <v>1</v>
      </c>
      <c r="P668" s="1">
        <f>VLOOKUP(USER_FEEDBACK[[#This Row],[User_ID]],USER_BEHA[],7,FALSE)</f>
        <v>49</v>
      </c>
    </row>
    <row r="669" spans="1:16" x14ac:dyDescent="0.2">
      <c r="A669" s="1">
        <v>668</v>
      </c>
      <c r="B669" s="1">
        <v>5852</v>
      </c>
      <c r="C669" s="2">
        <v>43947.356342592589</v>
      </c>
      <c r="D669" s="2" t="str">
        <f>TEXT(USER_FEEDBACK[[#This Row],[Timestamp]],"MMM")</f>
        <v>Apr</v>
      </c>
      <c r="E669" s="2" t="str">
        <f>TEXT(USER_FEEDBACK[[#This Row],[Timestamp]],"YYYY")</f>
        <v>2020</v>
      </c>
      <c r="F669" s="7">
        <v>8</v>
      </c>
      <c r="G669" s="1" t="s">
        <v>5</v>
      </c>
      <c r="H669" s="1" t="s">
        <v>11</v>
      </c>
      <c r="I669" s="1">
        <f>VLOOKUP(USER_FEEDBACK[[#This Row],[User_ID]],APP_ANALYTICS[],4,FALSE)</f>
        <v>4</v>
      </c>
      <c r="J669" s="12">
        <f>VLOOKUP(USER_FEEDBACK[[#This Row],[User_ID]],APP_ANALYTICS[],5,FALSE)</f>
        <v>0.73</v>
      </c>
      <c r="K669" s="1">
        <f>VLOOKUP(USER_FEEDBACK[[#This Row],[User_ID]],APP_ANALYTICS[],6,FALSE)</f>
        <v>0.86</v>
      </c>
      <c r="L669" s="1">
        <f>VLOOKUP(USER_FEEDBACK[[#This Row],[User_ID]],APP_ANALYTICS[],7,FALSE)</f>
        <v>0.82</v>
      </c>
      <c r="M669" s="1">
        <f>VLOOKUP(USER_FEEDBACK[[#This Row],[User_ID]],USER_BEHA[],4,FALSE)</f>
        <v>1734</v>
      </c>
      <c r="N669" s="1">
        <f>VLOOKUP(USER_FEEDBACK[[#This Row],[User_ID]],USER_BEHA[],5,FALSE)</f>
        <v>10</v>
      </c>
      <c r="O669" s="1">
        <f>VLOOKUP(USER_FEEDBACK[[#This Row],[User_ID]],USER_BEHA[],6,FALSE)</f>
        <v>2</v>
      </c>
      <c r="P669" s="1">
        <f>VLOOKUP(USER_FEEDBACK[[#This Row],[User_ID]],USER_BEHA[],7,FALSE)</f>
        <v>70</v>
      </c>
    </row>
    <row r="670" spans="1:16" x14ac:dyDescent="0.2">
      <c r="A670" s="1">
        <v>669</v>
      </c>
      <c r="B670" s="1">
        <v>4540</v>
      </c>
      <c r="C670" s="2">
        <v>45188.761493055557</v>
      </c>
      <c r="D670" s="2" t="str">
        <f>TEXT(USER_FEEDBACK[[#This Row],[Timestamp]],"MMM")</f>
        <v>Sep</v>
      </c>
      <c r="E670" s="2" t="str">
        <f>TEXT(USER_FEEDBACK[[#This Row],[Timestamp]],"YYYY")</f>
        <v>2023</v>
      </c>
      <c r="F670" s="7">
        <v>18</v>
      </c>
      <c r="G670" s="1" t="s">
        <v>7</v>
      </c>
      <c r="H670" s="1" t="s">
        <v>10</v>
      </c>
      <c r="I670" s="1">
        <f>VLOOKUP(USER_FEEDBACK[[#This Row],[User_ID]],APP_ANALYTICS[],4,FALSE)</f>
        <v>2</v>
      </c>
      <c r="J670" s="12">
        <f>VLOOKUP(USER_FEEDBACK[[#This Row],[User_ID]],APP_ANALYTICS[],5,FALSE)</f>
        <v>0.76</v>
      </c>
      <c r="K670" s="1">
        <f>VLOOKUP(USER_FEEDBACK[[#This Row],[User_ID]],APP_ANALYTICS[],6,FALSE)</f>
        <v>0.36</v>
      </c>
      <c r="L670" s="1">
        <f>VLOOKUP(USER_FEEDBACK[[#This Row],[User_ID]],APP_ANALYTICS[],7,FALSE)</f>
        <v>0.69</v>
      </c>
      <c r="M670" s="1">
        <f>VLOOKUP(USER_FEEDBACK[[#This Row],[User_ID]],USER_BEHA[],4,FALSE)</f>
        <v>591</v>
      </c>
      <c r="N670" s="1">
        <f>VLOOKUP(USER_FEEDBACK[[#This Row],[User_ID]],USER_BEHA[],5,FALSE)</f>
        <v>10</v>
      </c>
      <c r="O670" s="1">
        <f>VLOOKUP(USER_FEEDBACK[[#This Row],[User_ID]],USER_BEHA[],6,FALSE)</f>
        <v>2</v>
      </c>
      <c r="P670" s="1">
        <f>VLOOKUP(USER_FEEDBACK[[#This Row],[User_ID]],USER_BEHA[],7,FALSE)</f>
        <v>61</v>
      </c>
    </row>
    <row r="671" spans="1:16" x14ac:dyDescent="0.2">
      <c r="A671" s="1">
        <v>670</v>
      </c>
      <c r="B671" s="1">
        <v>3269</v>
      </c>
      <c r="C671" s="2">
        <v>44125.602743055555</v>
      </c>
      <c r="D671" s="2" t="str">
        <f>TEXT(USER_FEEDBACK[[#This Row],[Timestamp]],"MMM")</f>
        <v>Oct</v>
      </c>
      <c r="E671" s="2" t="str">
        <f>TEXT(USER_FEEDBACK[[#This Row],[Timestamp]],"YYYY")</f>
        <v>2020</v>
      </c>
      <c r="F671" s="7">
        <v>14</v>
      </c>
      <c r="G671" s="1" t="s">
        <v>5</v>
      </c>
      <c r="H671" s="1" t="s">
        <v>12</v>
      </c>
      <c r="I671" s="1">
        <f>VLOOKUP(USER_FEEDBACK[[#This Row],[User_ID]],APP_ANALYTICS[],4,FALSE)</f>
        <v>4</v>
      </c>
      <c r="J671" s="12">
        <f>VLOOKUP(USER_FEEDBACK[[#This Row],[User_ID]],APP_ANALYTICS[],5,FALSE)</f>
        <v>0.97</v>
      </c>
      <c r="K671" s="1">
        <f>VLOOKUP(USER_FEEDBACK[[#This Row],[User_ID]],APP_ANALYTICS[],6,FALSE)</f>
        <v>0.62</v>
      </c>
      <c r="L671" s="1">
        <f>VLOOKUP(USER_FEEDBACK[[#This Row],[User_ID]],APP_ANALYTICS[],7,FALSE)</f>
        <v>0.97</v>
      </c>
      <c r="M671" s="1">
        <f>VLOOKUP(USER_FEEDBACK[[#This Row],[User_ID]],USER_BEHA[],4,FALSE)</f>
        <v>996</v>
      </c>
      <c r="N671" s="1">
        <f>VLOOKUP(USER_FEEDBACK[[#This Row],[User_ID]],USER_BEHA[],5,FALSE)</f>
        <v>1</v>
      </c>
      <c r="O671" s="1">
        <f>VLOOKUP(USER_FEEDBACK[[#This Row],[User_ID]],USER_BEHA[],6,FALSE)</f>
        <v>0</v>
      </c>
      <c r="P671" s="1">
        <f>VLOOKUP(USER_FEEDBACK[[#This Row],[User_ID]],USER_BEHA[],7,FALSE)</f>
        <v>81</v>
      </c>
    </row>
    <row r="672" spans="1:16" x14ac:dyDescent="0.2">
      <c r="A672" s="1">
        <v>671</v>
      </c>
      <c r="B672" s="1">
        <v>1277</v>
      </c>
      <c r="C672" s="2">
        <v>44597.471886574072</v>
      </c>
      <c r="D672" s="2" t="str">
        <f>TEXT(USER_FEEDBACK[[#This Row],[Timestamp]],"MMM")</f>
        <v>Feb</v>
      </c>
      <c r="E672" s="2" t="str">
        <f>TEXT(USER_FEEDBACK[[#This Row],[Timestamp]],"YYYY")</f>
        <v>2022</v>
      </c>
      <c r="F672" s="7">
        <v>11</v>
      </c>
      <c r="G672" s="1" t="s">
        <v>5</v>
      </c>
      <c r="H672" s="1" t="s">
        <v>14</v>
      </c>
      <c r="I672" s="1">
        <f>VLOOKUP(USER_FEEDBACK[[#This Row],[User_ID]],APP_ANALYTICS[],4,FALSE)</f>
        <v>10</v>
      </c>
      <c r="J672" s="12">
        <f>VLOOKUP(USER_FEEDBACK[[#This Row],[User_ID]],APP_ANALYTICS[],5,FALSE)</f>
        <v>0.04</v>
      </c>
      <c r="K672" s="1">
        <f>VLOOKUP(USER_FEEDBACK[[#This Row],[User_ID]],APP_ANALYTICS[],6,FALSE)</f>
        <v>0.24</v>
      </c>
      <c r="L672" s="1">
        <f>VLOOKUP(USER_FEEDBACK[[#This Row],[User_ID]],APP_ANALYTICS[],7,FALSE)</f>
        <v>0.5</v>
      </c>
      <c r="M672" s="1">
        <f>VLOOKUP(USER_FEEDBACK[[#This Row],[User_ID]],USER_BEHA[],4,FALSE)</f>
        <v>1382</v>
      </c>
      <c r="N672" s="1">
        <f>VLOOKUP(USER_FEEDBACK[[#This Row],[User_ID]],USER_BEHA[],5,FALSE)</f>
        <v>13</v>
      </c>
      <c r="O672" s="1">
        <f>VLOOKUP(USER_FEEDBACK[[#This Row],[User_ID]],USER_BEHA[],6,FALSE)</f>
        <v>5</v>
      </c>
      <c r="P672" s="1">
        <f>VLOOKUP(USER_FEEDBACK[[#This Row],[User_ID]],USER_BEHA[],7,FALSE)</f>
        <v>44</v>
      </c>
    </row>
    <row r="673" spans="1:16" x14ac:dyDescent="0.2">
      <c r="A673" s="1">
        <v>672</v>
      </c>
      <c r="B673" s="1">
        <v>2647</v>
      </c>
      <c r="C673" s="2">
        <v>44197.722025462965</v>
      </c>
      <c r="D673" s="2" t="str">
        <f>TEXT(USER_FEEDBACK[[#This Row],[Timestamp]],"MMM")</f>
        <v>Jan</v>
      </c>
      <c r="E673" s="2" t="str">
        <f>TEXT(USER_FEEDBACK[[#This Row],[Timestamp]],"YYYY")</f>
        <v>2021</v>
      </c>
      <c r="F673" s="7">
        <v>17</v>
      </c>
      <c r="G673" s="1" t="s">
        <v>9</v>
      </c>
      <c r="H673" s="1" t="s">
        <v>12</v>
      </c>
      <c r="I673" s="1">
        <f>VLOOKUP(USER_FEEDBACK[[#This Row],[User_ID]],APP_ANALYTICS[],4,FALSE)</f>
        <v>5</v>
      </c>
      <c r="J673" s="12">
        <f>VLOOKUP(USER_FEEDBACK[[#This Row],[User_ID]],APP_ANALYTICS[],5,FALSE)</f>
        <v>0.39</v>
      </c>
      <c r="K673" s="1">
        <f>VLOOKUP(USER_FEEDBACK[[#This Row],[User_ID]],APP_ANALYTICS[],6,FALSE)</f>
        <v>0.24</v>
      </c>
      <c r="L673" s="1">
        <f>VLOOKUP(USER_FEEDBACK[[#This Row],[User_ID]],APP_ANALYTICS[],7,FALSE)</f>
        <v>0.39</v>
      </c>
      <c r="M673" s="1">
        <f>VLOOKUP(USER_FEEDBACK[[#This Row],[User_ID]],USER_BEHA[],4,FALSE)</f>
        <v>1467</v>
      </c>
      <c r="N673" s="1">
        <f>VLOOKUP(USER_FEEDBACK[[#This Row],[User_ID]],USER_BEHA[],5,FALSE)</f>
        <v>8</v>
      </c>
      <c r="O673" s="1">
        <f>VLOOKUP(USER_FEEDBACK[[#This Row],[User_ID]],USER_BEHA[],6,FALSE)</f>
        <v>0</v>
      </c>
      <c r="P673" s="1">
        <f>VLOOKUP(USER_FEEDBACK[[#This Row],[User_ID]],USER_BEHA[],7,FALSE)</f>
        <v>61</v>
      </c>
    </row>
    <row r="674" spans="1:16" x14ac:dyDescent="0.2">
      <c r="A674" s="1">
        <v>673</v>
      </c>
      <c r="B674" s="1">
        <v>5680</v>
      </c>
      <c r="C674" s="2">
        <v>44254.920590277776</v>
      </c>
      <c r="D674" s="2" t="str">
        <f>TEXT(USER_FEEDBACK[[#This Row],[Timestamp]],"MMM")</f>
        <v>Feb</v>
      </c>
      <c r="E674" s="2" t="str">
        <f>TEXT(USER_FEEDBACK[[#This Row],[Timestamp]],"YYYY")</f>
        <v>2021</v>
      </c>
      <c r="F674" s="7">
        <v>22</v>
      </c>
      <c r="G674" s="1" t="s">
        <v>9</v>
      </c>
      <c r="H674" s="1" t="s">
        <v>11</v>
      </c>
      <c r="I674" s="1">
        <f>VLOOKUP(USER_FEEDBACK[[#This Row],[User_ID]],APP_ANALYTICS[],4,FALSE)</f>
        <v>2</v>
      </c>
      <c r="J674" s="12">
        <f>VLOOKUP(USER_FEEDBACK[[#This Row],[User_ID]],APP_ANALYTICS[],5,FALSE)</f>
        <v>0.63</v>
      </c>
      <c r="K674" s="1">
        <f>VLOOKUP(USER_FEEDBACK[[#This Row],[User_ID]],APP_ANALYTICS[],6,FALSE)</f>
        <v>0.73</v>
      </c>
      <c r="L674" s="1">
        <f>VLOOKUP(USER_FEEDBACK[[#This Row],[User_ID]],APP_ANALYTICS[],7,FALSE)</f>
        <v>0.28000000000000003</v>
      </c>
      <c r="M674" s="1">
        <f>VLOOKUP(USER_FEEDBACK[[#This Row],[User_ID]],USER_BEHA[],4,FALSE)</f>
        <v>979</v>
      </c>
      <c r="N674" s="1">
        <f>VLOOKUP(USER_FEEDBACK[[#This Row],[User_ID]],USER_BEHA[],5,FALSE)</f>
        <v>1</v>
      </c>
      <c r="O674" s="1">
        <f>VLOOKUP(USER_FEEDBACK[[#This Row],[User_ID]],USER_BEHA[],6,FALSE)</f>
        <v>3</v>
      </c>
      <c r="P674" s="1">
        <f>VLOOKUP(USER_FEEDBACK[[#This Row],[User_ID]],USER_BEHA[],7,FALSE)</f>
        <v>12</v>
      </c>
    </row>
    <row r="675" spans="1:16" x14ac:dyDescent="0.2">
      <c r="A675" s="1">
        <v>674</v>
      </c>
      <c r="B675" s="1">
        <v>1508</v>
      </c>
      <c r="C675" s="2">
        <v>44955.015763888892</v>
      </c>
      <c r="D675" s="2" t="str">
        <f>TEXT(USER_FEEDBACK[[#This Row],[Timestamp]],"MMM")</f>
        <v>Jan</v>
      </c>
      <c r="E675" s="2" t="str">
        <f>TEXT(USER_FEEDBACK[[#This Row],[Timestamp]],"YYYY")</f>
        <v>2023</v>
      </c>
      <c r="F675" s="7">
        <v>0</v>
      </c>
      <c r="G675" s="1" t="s">
        <v>7</v>
      </c>
      <c r="H675" s="1" t="s">
        <v>10</v>
      </c>
      <c r="I675" s="1">
        <f>VLOOKUP(USER_FEEDBACK[[#This Row],[User_ID]],APP_ANALYTICS[],4,FALSE)</f>
        <v>2</v>
      </c>
      <c r="J675" s="12">
        <f>VLOOKUP(USER_FEEDBACK[[#This Row],[User_ID]],APP_ANALYTICS[],5,FALSE)</f>
        <v>0.69</v>
      </c>
      <c r="K675" s="1">
        <f>VLOOKUP(USER_FEEDBACK[[#This Row],[User_ID]],APP_ANALYTICS[],6,FALSE)</f>
        <v>0.25</v>
      </c>
      <c r="L675" s="1">
        <f>VLOOKUP(USER_FEEDBACK[[#This Row],[User_ID]],APP_ANALYTICS[],7,FALSE)</f>
        <v>0.12</v>
      </c>
      <c r="M675" s="1">
        <f>VLOOKUP(USER_FEEDBACK[[#This Row],[User_ID]],USER_BEHA[],4,FALSE)</f>
        <v>1488</v>
      </c>
      <c r="N675" s="1">
        <f>VLOOKUP(USER_FEEDBACK[[#This Row],[User_ID]],USER_BEHA[],5,FALSE)</f>
        <v>18</v>
      </c>
      <c r="O675" s="1">
        <f>VLOOKUP(USER_FEEDBACK[[#This Row],[User_ID]],USER_BEHA[],6,FALSE)</f>
        <v>3</v>
      </c>
      <c r="P675" s="1">
        <f>VLOOKUP(USER_FEEDBACK[[#This Row],[User_ID]],USER_BEHA[],7,FALSE)</f>
        <v>56</v>
      </c>
    </row>
    <row r="676" spans="1:16" x14ac:dyDescent="0.2">
      <c r="A676" s="1">
        <v>675</v>
      </c>
      <c r="B676" s="1">
        <v>6253</v>
      </c>
      <c r="C676" s="2">
        <v>45048.022777777776</v>
      </c>
      <c r="D676" s="2" t="str">
        <f>TEXT(USER_FEEDBACK[[#This Row],[Timestamp]],"MMM")</f>
        <v>May</v>
      </c>
      <c r="E676" s="2" t="str">
        <f>TEXT(USER_FEEDBACK[[#This Row],[Timestamp]],"YYYY")</f>
        <v>2023</v>
      </c>
      <c r="F676" s="7">
        <v>0</v>
      </c>
      <c r="G676" s="1" t="s">
        <v>9</v>
      </c>
      <c r="H676" s="1" t="s">
        <v>12</v>
      </c>
      <c r="I676" s="1">
        <f>VLOOKUP(USER_FEEDBACK[[#This Row],[User_ID]],APP_ANALYTICS[],4,FALSE)</f>
        <v>6</v>
      </c>
      <c r="J676" s="12">
        <f>VLOOKUP(USER_FEEDBACK[[#This Row],[User_ID]],APP_ANALYTICS[],5,FALSE)</f>
        <v>0.15</v>
      </c>
      <c r="K676" s="1">
        <f>VLOOKUP(USER_FEEDBACK[[#This Row],[User_ID]],APP_ANALYTICS[],6,FALSE)</f>
        <v>0.97</v>
      </c>
      <c r="L676" s="1">
        <f>VLOOKUP(USER_FEEDBACK[[#This Row],[User_ID]],APP_ANALYTICS[],7,FALSE)</f>
        <v>0.15</v>
      </c>
      <c r="M676" s="1">
        <f>VLOOKUP(USER_FEEDBACK[[#This Row],[User_ID]],USER_BEHA[],4,FALSE)</f>
        <v>1709</v>
      </c>
      <c r="N676" s="1">
        <f>VLOOKUP(USER_FEEDBACK[[#This Row],[User_ID]],USER_BEHA[],5,FALSE)</f>
        <v>13</v>
      </c>
      <c r="O676" s="1">
        <f>VLOOKUP(USER_FEEDBACK[[#This Row],[User_ID]],USER_BEHA[],6,FALSE)</f>
        <v>3</v>
      </c>
      <c r="P676" s="1">
        <f>VLOOKUP(USER_FEEDBACK[[#This Row],[User_ID]],USER_BEHA[],7,FALSE)</f>
        <v>59</v>
      </c>
    </row>
    <row r="677" spans="1:16" x14ac:dyDescent="0.2">
      <c r="A677" s="1">
        <v>676</v>
      </c>
      <c r="B677" s="1">
        <v>1588</v>
      </c>
      <c r="C677" s="2">
        <v>43991.736574074072</v>
      </c>
      <c r="D677" s="2" t="str">
        <f>TEXT(USER_FEEDBACK[[#This Row],[Timestamp]],"MMM")</f>
        <v>Jun</v>
      </c>
      <c r="E677" s="2" t="str">
        <f>TEXT(USER_FEEDBACK[[#This Row],[Timestamp]],"YYYY")</f>
        <v>2020</v>
      </c>
      <c r="F677" s="7">
        <v>17</v>
      </c>
      <c r="G677" s="1" t="s">
        <v>7</v>
      </c>
      <c r="H677" s="1" t="s">
        <v>8</v>
      </c>
      <c r="I677" s="1">
        <f>VLOOKUP(USER_FEEDBACK[[#This Row],[User_ID]],APP_ANALYTICS[],4,FALSE)</f>
        <v>1</v>
      </c>
      <c r="J677" s="12">
        <f>VLOOKUP(USER_FEEDBACK[[#This Row],[User_ID]],APP_ANALYTICS[],5,FALSE)</f>
        <v>0.79</v>
      </c>
      <c r="K677" s="1">
        <f>VLOOKUP(USER_FEEDBACK[[#This Row],[User_ID]],APP_ANALYTICS[],6,FALSE)</f>
        <v>0.23</v>
      </c>
      <c r="L677" s="1">
        <f>VLOOKUP(USER_FEEDBACK[[#This Row],[User_ID]],APP_ANALYTICS[],7,FALSE)</f>
        <v>0.96</v>
      </c>
      <c r="M677" s="1">
        <f>VLOOKUP(USER_FEEDBACK[[#This Row],[User_ID]],USER_BEHA[],4,FALSE)</f>
        <v>1787</v>
      </c>
      <c r="N677" s="1">
        <f>VLOOKUP(USER_FEEDBACK[[#This Row],[User_ID]],USER_BEHA[],5,FALSE)</f>
        <v>9</v>
      </c>
      <c r="O677" s="1">
        <f>VLOOKUP(USER_FEEDBACK[[#This Row],[User_ID]],USER_BEHA[],6,FALSE)</f>
        <v>4</v>
      </c>
      <c r="P677" s="1">
        <f>VLOOKUP(USER_FEEDBACK[[#This Row],[User_ID]],USER_BEHA[],7,FALSE)</f>
        <v>44</v>
      </c>
    </row>
    <row r="678" spans="1:16" x14ac:dyDescent="0.2">
      <c r="A678" s="1">
        <v>677</v>
      </c>
      <c r="B678" s="1">
        <v>7649</v>
      </c>
      <c r="C678" s="2">
        <v>45180.495625000003</v>
      </c>
      <c r="D678" s="2" t="str">
        <f>TEXT(USER_FEEDBACK[[#This Row],[Timestamp]],"MMM")</f>
        <v>Sep</v>
      </c>
      <c r="E678" s="2" t="str">
        <f>TEXT(USER_FEEDBACK[[#This Row],[Timestamp]],"YYYY")</f>
        <v>2023</v>
      </c>
      <c r="F678" s="7">
        <v>11</v>
      </c>
      <c r="G678" s="1" t="s">
        <v>5</v>
      </c>
      <c r="H678" s="1" t="s">
        <v>6</v>
      </c>
      <c r="I678" s="1">
        <f>VLOOKUP(USER_FEEDBACK[[#This Row],[User_ID]],APP_ANALYTICS[],4,FALSE)</f>
        <v>3</v>
      </c>
      <c r="J678" s="12">
        <f>VLOOKUP(USER_FEEDBACK[[#This Row],[User_ID]],APP_ANALYTICS[],5,FALSE)</f>
        <v>0.59</v>
      </c>
      <c r="K678" s="1">
        <f>VLOOKUP(USER_FEEDBACK[[#This Row],[User_ID]],APP_ANALYTICS[],6,FALSE)</f>
        <v>0.34</v>
      </c>
      <c r="L678" s="1">
        <f>VLOOKUP(USER_FEEDBACK[[#This Row],[User_ID]],APP_ANALYTICS[],7,FALSE)</f>
        <v>0.27</v>
      </c>
      <c r="M678" s="1">
        <f>VLOOKUP(USER_FEEDBACK[[#This Row],[User_ID]],USER_BEHA[],4,FALSE)</f>
        <v>321</v>
      </c>
      <c r="N678" s="1">
        <f>VLOOKUP(USER_FEEDBACK[[#This Row],[User_ID]],USER_BEHA[],5,FALSE)</f>
        <v>11</v>
      </c>
      <c r="O678" s="1">
        <f>VLOOKUP(USER_FEEDBACK[[#This Row],[User_ID]],USER_BEHA[],6,FALSE)</f>
        <v>1</v>
      </c>
      <c r="P678" s="1">
        <f>VLOOKUP(USER_FEEDBACK[[#This Row],[User_ID]],USER_BEHA[],7,FALSE)</f>
        <v>92</v>
      </c>
    </row>
    <row r="679" spans="1:16" x14ac:dyDescent="0.2">
      <c r="A679" s="1">
        <v>678</v>
      </c>
      <c r="B679" s="1">
        <v>9005</v>
      </c>
      <c r="C679" s="2">
        <v>44734.054398148146</v>
      </c>
      <c r="D679" s="2" t="str">
        <f>TEXT(USER_FEEDBACK[[#This Row],[Timestamp]],"MMM")</f>
        <v>Jun</v>
      </c>
      <c r="E679" s="2" t="str">
        <f>TEXT(USER_FEEDBACK[[#This Row],[Timestamp]],"YYYY")</f>
        <v>2022</v>
      </c>
      <c r="F679" s="7">
        <v>1</v>
      </c>
      <c r="G679" s="1" t="s">
        <v>7</v>
      </c>
      <c r="H679" s="1" t="s">
        <v>15</v>
      </c>
      <c r="I679" s="1">
        <f>VLOOKUP(USER_FEEDBACK[[#This Row],[User_ID]],APP_ANALYTICS[],4,FALSE)</f>
        <v>8</v>
      </c>
      <c r="J679" s="12">
        <f>VLOOKUP(USER_FEEDBACK[[#This Row],[User_ID]],APP_ANALYTICS[],5,FALSE)</f>
        <v>0.92</v>
      </c>
      <c r="K679" s="1">
        <f>VLOOKUP(USER_FEEDBACK[[#This Row],[User_ID]],APP_ANALYTICS[],6,FALSE)</f>
        <v>0.95</v>
      </c>
      <c r="L679" s="1">
        <f>VLOOKUP(USER_FEEDBACK[[#This Row],[User_ID]],APP_ANALYTICS[],7,FALSE)</f>
        <v>1</v>
      </c>
      <c r="M679" s="1">
        <f>VLOOKUP(USER_FEEDBACK[[#This Row],[User_ID]],USER_BEHA[],4,FALSE)</f>
        <v>77</v>
      </c>
      <c r="N679" s="1">
        <f>VLOOKUP(USER_FEEDBACK[[#This Row],[User_ID]],USER_BEHA[],5,FALSE)</f>
        <v>10</v>
      </c>
      <c r="O679" s="1">
        <f>VLOOKUP(USER_FEEDBACK[[#This Row],[User_ID]],USER_BEHA[],6,FALSE)</f>
        <v>2</v>
      </c>
      <c r="P679" s="1">
        <f>VLOOKUP(USER_FEEDBACK[[#This Row],[User_ID]],USER_BEHA[],7,FALSE)</f>
        <v>76</v>
      </c>
    </row>
    <row r="680" spans="1:16" x14ac:dyDescent="0.2">
      <c r="A680" s="1">
        <v>679</v>
      </c>
      <c r="B680" s="1">
        <v>9415</v>
      </c>
      <c r="C680" s="2">
        <v>44440.862812500003</v>
      </c>
      <c r="D680" s="2" t="str">
        <f>TEXT(USER_FEEDBACK[[#This Row],[Timestamp]],"MMM")</f>
        <v>Sep</v>
      </c>
      <c r="E680" s="2" t="str">
        <f>TEXT(USER_FEEDBACK[[#This Row],[Timestamp]],"YYYY")</f>
        <v>2021</v>
      </c>
      <c r="F680" s="7">
        <v>20</v>
      </c>
      <c r="G680" s="1" t="s">
        <v>7</v>
      </c>
      <c r="H680" s="1" t="s">
        <v>8</v>
      </c>
      <c r="I680" s="1">
        <f>VLOOKUP(USER_FEEDBACK[[#This Row],[User_ID]],APP_ANALYTICS[],4,FALSE)</f>
        <v>8</v>
      </c>
      <c r="J680" s="12">
        <f>VLOOKUP(USER_FEEDBACK[[#This Row],[User_ID]],APP_ANALYTICS[],5,FALSE)</f>
        <v>0.41</v>
      </c>
      <c r="K680" s="1">
        <f>VLOOKUP(USER_FEEDBACK[[#This Row],[User_ID]],APP_ANALYTICS[],6,FALSE)</f>
        <v>0.42</v>
      </c>
      <c r="L680" s="1">
        <f>VLOOKUP(USER_FEEDBACK[[#This Row],[User_ID]],APP_ANALYTICS[],7,FALSE)</f>
        <v>0.25</v>
      </c>
      <c r="M680" s="1">
        <f>VLOOKUP(USER_FEEDBACK[[#This Row],[User_ID]],USER_BEHA[],4,FALSE)</f>
        <v>1533</v>
      </c>
      <c r="N680" s="1">
        <f>VLOOKUP(USER_FEEDBACK[[#This Row],[User_ID]],USER_BEHA[],5,FALSE)</f>
        <v>17</v>
      </c>
      <c r="O680" s="1">
        <f>VLOOKUP(USER_FEEDBACK[[#This Row],[User_ID]],USER_BEHA[],6,FALSE)</f>
        <v>0</v>
      </c>
      <c r="P680" s="1">
        <f>VLOOKUP(USER_FEEDBACK[[#This Row],[User_ID]],USER_BEHA[],7,FALSE)</f>
        <v>84</v>
      </c>
    </row>
    <row r="681" spans="1:16" x14ac:dyDescent="0.2">
      <c r="A681" s="1">
        <v>680</v>
      </c>
      <c r="B681" s="1">
        <v>3392</v>
      </c>
      <c r="C681" s="2">
        <v>44501.223182870373</v>
      </c>
      <c r="D681" s="2" t="str">
        <f>TEXT(USER_FEEDBACK[[#This Row],[Timestamp]],"MMM")</f>
        <v>Nov</v>
      </c>
      <c r="E681" s="2" t="str">
        <f>TEXT(USER_FEEDBACK[[#This Row],[Timestamp]],"YYYY")</f>
        <v>2021</v>
      </c>
      <c r="F681" s="7">
        <v>5</v>
      </c>
      <c r="G681" s="1" t="s">
        <v>9</v>
      </c>
      <c r="H681" s="1" t="s">
        <v>13</v>
      </c>
      <c r="I681" s="1">
        <f>VLOOKUP(USER_FEEDBACK[[#This Row],[User_ID]],APP_ANALYTICS[],4,FALSE)</f>
        <v>10</v>
      </c>
      <c r="J681" s="12">
        <f>VLOOKUP(USER_FEEDBACK[[#This Row],[User_ID]],APP_ANALYTICS[],5,FALSE)</f>
        <v>0.35</v>
      </c>
      <c r="K681" s="1">
        <f>VLOOKUP(USER_FEEDBACK[[#This Row],[User_ID]],APP_ANALYTICS[],6,FALSE)</f>
        <v>0.95</v>
      </c>
      <c r="L681" s="1">
        <f>VLOOKUP(USER_FEEDBACK[[#This Row],[User_ID]],APP_ANALYTICS[],7,FALSE)</f>
        <v>0.61</v>
      </c>
      <c r="M681" s="1">
        <f>VLOOKUP(USER_FEEDBACK[[#This Row],[User_ID]],USER_BEHA[],4,FALSE)</f>
        <v>634</v>
      </c>
      <c r="N681" s="1">
        <f>VLOOKUP(USER_FEEDBACK[[#This Row],[User_ID]],USER_BEHA[],5,FALSE)</f>
        <v>13</v>
      </c>
      <c r="O681" s="1">
        <f>VLOOKUP(USER_FEEDBACK[[#This Row],[User_ID]],USER_BEHA[],6,FALSE)</f>
        <v>2</v>
      </c>
      <c r="P681" s="1">
        <f>VLOOKUP(USER_FEEDBACK[[#This Row],[User_ID]],USER_BEHA[],7,FALSE)</f>
        <v>81</v>
      </c>
    </row>
    <row r="682" spans="1:16" x14ac:dyDescent="0.2">
      <c r="A682" s="1">
        <v>681</v>
      </c>
      <c r="B682" s="1">
        <v>5607</v>
      </c>
      <c r="C682" s="2">
        <v>44029.550138888888</v>
      </c>
      <c r="D682" s="2" t="str">
        <f>TEXT(USER_FEEDBACK[[#This Row],[Timestamp]],"MMM")</f>
        <v>Jul</v>
      </c>
      <c r="E682" s="2" t="str">
        <f>TEXT(USER_FEEDBACK[[#This Row],[Timestamp]],"YYYY")</f>
        <v>2020</v>
      </c>
      <c r="F682" s="7">
        <v>13</v>
      </c>
      <c r="G682" s="1" t="s">
        <v>9</v>
      </c>
      <c r="H682" s="1" t="s">
        <v>14</v>
      </c>
      <c r="I682" s="1">
        <f>VLOOKUP(USER_FEEDBACK[[#This Row],[User_ID]],APP_ANALYTICS[],4,FALSE)</f>
        <v>1</v>
      </c>
      <c r="J682" s="12">
        <f>VLOOKUP(USER_FEEDBACK[[#This Row],[User_ID]],APP_ANALYTICS[],5,FALSE)</f>
        <v>0.62</v>
      </c>
      <c r="K682" s="1">
        <f>VLOOKUP(USER_FEEDBACK[[#This Row],[User_ID]],APP_ANALYTICS[],6,FALSE)</f>
        <v>0.32</v>
      </c>
      <c r="L682" s="1">
        <f>VLOOKUP(USER_FEEDBACK[[#This Row],[User_ID]],APP_ANALYTICS[],7,FALSE)</f>
        <v>0.45</v>
      </c>
      <c r="M682" s="1">
        <f>VLOOKUP(USER_FEEDBACK[[#This Row],[User_ID]],USER_BEHA[],4,FALSE)</f>
        <v>440</v>
      </c>
      <c r="N682" s="1">
        <f>VLOOKUP(USER_FEEDBACK[[#This Row],[User_ID]],USER_BEHA[],5,FALSE)</f>
        <v>9</v>
      </c>
      <c r="O682" s="1">
        <f>VLOOKUP(USER_FEEDBACK[[#This Row],[User_ID]],USER_BEHA[],6,FALSE)</f>
        <v>2</v>
      </c>
      <c r="P682" s="1">
        <f>VLOOKUP(USER_FEEDBACK[[#This Row],[User_ID]],USER_BEHA[],7,FALSE)</f>
        <v>57</v>
      </c>
    </row>
    <row r="683" spans="1:16" x14ac:dyDescent="0.2">
      <c r="A683" s="1">
        <v>682</v>
      </c>
      <c r="B683" s="1">
        <v>1881</v>
      </c>
      <c r="C683" s="2">
        <v>45109.194247685184</v>
      </c>
      <c r="D683" s="2" t="str">
        <f>TEXT(USER_FEEDBACK[[#This Row],[Timestamp]],"MMM")</f>
        <v>Jul</v>
      </c>
      <c r="E683" s="2" t="str">
        <f>TEXT(USER_FEEDBACK[[#This Row],[Timestamp]],"YYYY")</f>
        <v>2023</v>
      </c>
      <c r="F683" s="7">
        <v>4</v>
      </c>
      <c r="G683" s="1" t="s">
        <v>9</v>
      </c>
      <c r="H683" s="1" t="s">
        <v>6</v>
      </c>
      <c r="I683" s="1">
        <f>VLOOKUP(USER_FEEDBACK[[#This Row],[User_ID]],APP_ANALYTICS[],4,FALSE)</f>
        <v>3</v>
      </c>
      <c r="J683" s="12">
        <f>VLOOKUP(USER_FEEDBACK[[#This Row],[User_ID]],APP_ANALYTICS[],5,FALSE)</f>
        <v>0.1</v>
      </c>
      <c r="K683" s="1">
        <f>VLOOKUP(USER_FEEDBACK[[#This Row],[User_ID]],APP_ANALYTICS[],6,FALSE)</f>
        <v>0.74</v>
      </c>
      <c r="L683" s="1">
        <f>VLOOKUP(USER_FEEDBACK[[#This Row],[User_ID]],APP_ANALYTICS[],7,FALSE)</f>
        <v>0.43</v>
      </c>
      <c r="M683" s="1">
        <f>VLOOKUP(USER_FEEDBACK[[#This Row],[User_ID]],USER_BEHA[],4,FALSE)</f>
        <v>748</v>
      </c>
      <c r="N683" s="1">
        <f>VLOOKUP(USER_FEEDBACK[[#This Row],[User_ID]],USER_BEHA[],5,FALSE)</f>
        <v>5</v>
      </c>
      <c r="O683" s="1">
        <f>VLOOKUP(USER_FEEDBACK[[#This Row],[User_ID]],USER_BEHA[],6,FALSE)</f>
        <v>1</v>
      </c>
      <c r="P683" s="1">
        <f>VLOOKUP(USER_FEEDBACK[[#This Row],[User_ID]],USER_BEHA[],7,FALSE)</f>
        <v>98</v>
      </c>
    </row>
    <row r="684" spans="1:16" x14ac:dyDescent="0.2">
      <c r="A684" s="1">
        <v>683</v>
      </c>
      <c r="B684" s="1">
        <v>7183</v>
      </c>
      <c r="C684" s="2">
        <v>44575.736157407409</v>
      </c>
      <c r="D684" s="2" t="str">
        <f>TEXT(USER_FEEDBACK[[#This Row],[Timestamp]],"MMM")</f>
        <v>Jan</v>
      </c>
      <c r="E684" s="2" t="str">
        <f>TEXT(USER_FEEDBACK[[#This Row],[Timestamp]],"YYYY")</f>
        <v>2022</v>
      </c>
      <c r="F684" s="7">
        <v>17</v>
      </c>
      <c r="G684" s="1" t="s">
        <v>5</v>
      </c>
      <c r="H684" s="1" t="s">
        <v>10</v>
      </c>
      <c r="I684" s="1">
        <f>VLOOKUP(USER_FEEDBACK[[#This Row],[User_ID]],APP_ANALYTICS[],4,FALSE)</f>
        <v>7</v>
      </c>
      <c r="J684" s="12">
        <f>VLOOKUP(USER_FEEDBACK[[#This Row],[User_ID]],APP_ANALYTICS[],5,FALSE)</f>
        <v>0.69</v>
      </c>
      <c r="K684" s="1">
        <f>VLOOKUP(USER_FEEDBACK[[#This Row],[User_ID]],APP_ANALYTICS[],6,FALSE)</f>
        <v>0.44</v>
      </c>
      <c r="L684" s="1">
        <f>VLOOKUP(USER_FEEDBACK[[#This Row],[User_ID]],APP_ANALYTICS[],7,FALSE)</f>
        <v>0.81</v>
      </c>
      <c r="M684" s="1">
        <f>VLOOKUP(USER_FEEDBACK[[#This Row],[User_ID]],USER_BEHA[],4,FALSE)</f>
        <v>846</v>
      </c>
      <c r="N684" s="1">
        <f>VLOOKUP(USER_FEEDBACK[[#This Row],[User_ID]],USER_BEHA[],5,FALSE)</f>
        <v>6</v>
      </c>
      <c r="O684" s="1">
        <f>VLOOKUP(USER_FEEDBACK[[#This Row],[User_ID]],USER_BEHA[],6,FALSE)</f>
        <v>0</v>
      </c>
      <c r="P684" s="1">
        <f>VLOOKUP(USER_FEEDBACK[[#This Row],[User_ID]],USER_BEHA[],7,FALSE)</f>
        <v>69</v>
      </c>
    </row>
    <row r="685" spans="1:16" x14ac:dyDescent="0.2">
      <c r="A685" s="1">
        <v>684</v>
      </c>
      <c r="B685" s="1">
        <v>5748</v>
      </c>
      <c r="C685" s="2">
        <v>44295.399270833332</v>
      </c>
      <c r="D685" s="2" t="str">
        <f>TEXT(USER_FEEDBACK[[#This Row],[Timestamp]],"MMM")</f>
        <v>Apr</v>
      </c>
      <c r="E685" s="2" t="str">
        <f>TEXT(USER_FEEDBACK[[#This Row],[Timestamp]],"YYYY")</f>
        <v>2021</v>
      </c>
      <c r="F685" s="7">
        <v>9</v>
      </c>
      <c r="G685" s="1" t="s">
        <v>5</v>
      </c>
      <c r="H685" s="1" t="s">
        <v>14</v>
      </c>
      <c r="I685" s="1">
        <f>VLOOKUP(USER_FEEDBACK[[#This Row],[User_ID]],APP_ANALYTICS[],4,FALSE)</f>
        <v>3</v>
      </c>
      <c r="J685" s="12">
        <f>VLOOKUP(USER_FEEDBACK[[#This Row],[User_ID]],APP_ANALYTICS[],5,FALSE)</f>
        <v>0.47</v>
      </c>
      <c r="K685" s="1">
        <f>VLOOKUP(USER_FEEDBACK[[#This Row],[User_ID]],APP_ANALYTICS[],6,FALSE)</f>
        <v>0.75</v>
      </c>
      <c r="L685" s="1">
        <f>VLOOKUP(USER_FEEDBACK[[#This Row],[User_ID]],APP_ANALYTICS[],7,FALSE)</f>
        <v>0.03</v>
      </c>
      <c r="M685" s="1">
        <f>VLOOKUP(USER_FEEDBACK[[#This Row],[User_ID]],USER_BEHA[],4,FALSE)</f>
        <v>1185</v>
      </c>
      <c r="N685" s="1">
        <f>VLOOKUP(USER_FEEDBACK[[#This Row],[User_ID]],USER_BEHA[],5,FALSE)</f>
        <v>3</v>
      </c>
      <c r="O685" s="1">
        <f>VLOOKUP(USER_FEEDBACK[[#This Row],[User_ID]],USER_BEHA[],6,FALSE)</f>
        <v>0</v>
      </c>
      <c r="P685" s="1">
        <f>VLOOKUP(USER_FEEDBACK[[#This Row],[User_ID]],USER_BEHA[],7,FALSE)</f>
        <v>45</v>
      </c>
    </row>
    <row r="686" spans="1:16" x14ac:dyDescent="0.2">
      <c r="A686" s="1">
        <v>685</v>
      </c>
      <c r="B686" s="1">
        <v>5849</v>
      </c>
      <c r="C686" s="2">
        <v>44659.661932870367</v>
      </c>
      <c r="D686" s="2" t="str">
        <f>TEXT(USER_FEEDBACK[[#This Row],[Timestamp]],"MMM")</f>
        <v>Apr</v>
      </c>
      <c r="E686" s="2" t="str">
        <f>TEXT(USER_FEEDBACK[[#This Row],[Timestamp]],"YYYY")</f>
        <v>2022</v>
      </c>
      <c r="F686" s="7">
        <v>15</v>
      </c>
      <c r="G686" s="1" t="s">
        <v>7</v>
      </c>
      <c r="H686" s="1" t="s">
        <v>13</v>
      </c>
      <c r="I686" s="1">
        <f>VLOOKUP(USER_FEEDBACK[[#This Row],[User_ID]],APP_ANALYTICS[],4,FALSE)</f>
        <v>6</v>
      </c>
      <c r="J686" s="12">
        <f>VLOOKUP(USER_FEEDBACK[[#This Row],[User_ID]],APP_ANALYTICS[],5,FALSE)</f>
        <v>0.86</v>
      </c>
      <c r="K686" s="1">
        <f>VLOOKUP(USER_FEEDBACK[[#This Row],[User_ID]],APP_ANALYTICS[],6,FALSE)</f>
        <v>0.81</v>
      </c>
      <c r="L686" s="1">
        <f>VLOOKUP(USER_FEEDBACK[[#This Row],[User_ID]],APP_ANALYTICS[],7,FALSE)</f>
        <v>0.86</v>
      </c>
      <c r="M686" s="1">
        <f>VLOOKUP(USER_FEEDBACK[[#This Row],[User_ID]],USER_BEHA[],4,FALSE)</f>
        <v>70</v>
      </c>
      <c r="N686" s="1">
        <f>VLOOKUP(USER_FEEDBACK[[#This Row],[User_ID]],USER_BEHA[],5,FALSE)</f>
        <v>18</v>
      </c>
      <c r="O686" s="1">
        <f>VLOOKUP(USER_FEEDBACK[[#This Row],[User_ID]],USER_BEHA[],6,FALSE)</f>
        <v>5</v>
      </c>
      <c r="P686" s="1">
        <f>VLOOKUP(USER_FEEDBACK[[#This Row],[User_ID]],USER_BEHA[],7,FALSE)</f>
        <v>11</v>
      </c>
    </row>
    <row r="687" spans="1:16" x14ac:dyDescent="0.2">
      <c r="A687" s="1">
        <v>686</v>
      </c>
      <c r="B687" s="1">
        <v>9094</v>
      </c>
      <c r="C687" s="2">
        <v>44145.824155092596</v>
      </c>
      <c r="D687" s="2" t="str">
        <f>TEXT(USER_FEEDBACK[[#This Row],[Timestamp]],"MMM")</f>
        <v>Nov</v>
      </c>
      <c r="E687" s="2" t="str">
        <f>TEXT(USER_FEEDBACK[[#This Row],[Timestamp]],"YYYY")</f>
        <v>2020</v>
      </c>
      <c r="F687" s="7">
        <v>19</v>
      </c>
      <c r="G687" s="1" t="s">
        <v>5</v>
      </c>
      <c r="H687" s="1" t="s">
        <v>14</v>
      </c>
      <c r="I687" s="1">
        <f>VLOOKUP(USER_FEEDBACK[[#This Row],[User_ID]],APP_ANALYTICS[],4,FALSE)</f>
        <v>4</v>
      </c>
      <c r="J687" s="12">
        <f>VLOOKUP(USER_FEEDBACK[[#This Row],[User_ID]],APP_ANALYTICS[],5,FALSE)</f>
        <v>0.77</v>
      </c>
      <c r="K687" s="1">
        <f>VLOOKUP(USER_FEEDBACK[[#This Row],[User_ID]],APP_ANALYTICS[],6,FALSE)</f>
        <v>0.61</v>
      </c>
      <c r="L687" s="1">
        <f>VLOOKUP(USER_FEEDBACK[[#This Row],[User_ID]],APP_ANALYTICS[],7,FALSE)</f>
        <v>0.28000000000000003</v>
      </c>
      <c r="M687" s="1">
        <f>VLOOKUP(USER_FEEDBACK[[#This Row],[User_ID]],USER_BEHA[],4,FALSE)</f>
        <v>1436</v>
      </c>
      <c r="N687" s="1">
        <f>VLOOKUP(USER_FEEDBACK[[#This Row],[User_ID]],USER_BEHA[],5,FALSE)</f>
        <v>10</v>
      </c>
      <c r="O687" s="1">
        <f>VLOOKUP(USER_FEEDBACK[[#This Row],[User_ID]],USER_BEHA[],6,FALSE)</f>
        <v>2</v>
      </c>
      <c r="P687" s="1">
        <f>VLOOKUP(USER_FEEDBACK[[#This Row],[User_ID]],USER_BEHA[],7,FALSE)</f>
        <v>85</v>
      </c>
    </row>
    <row r="688" spans="1:16" x14ac:dyDescent="0.2">
      <c r="A688" s="1">
        <v>687</v>
      </c>
      <c r="B688" s="1">
        <v>3733</v>
      </c>
      <c r="C688" s="2">
        <v>44392.467106481483</v>
      </c>
      <c r="D688" s="2" t="str">
        <f>TEXT(USER_FEEDBACK[[#This Row],[Timestamp]],"MMM")</f>
        <v>Jul</v>
      </c>
      <c r="E688" s="2" t="str">
        <f>TEXT(USER_FEEDBACK[[#This Row],[Timestamp]],"YYYY")</f>
        <v>2021</v>
      </c>
      <c r="F688" s="7">
        <v>11</v>
      </c>
      <c r="G688" s="1" t="s">
        <v>5</v>
      </c>
      <c r="H688" s="1" t="s">
        <v>14</v>
      </c>
      <c r="I688" s="1">
        <f>VLOOKUP(USER_FEEDBACK[[#This Row],[User_ID]],APP_ANALYTICS[],4,FALSE)</f>
        <v>5</v>
      </c>
      <c r="J688" s="12">
        <f>VLOOKUP(USER_FEEDBACK[[#This Row],[User_ID]],APP_ANALYTICS[],5,FALSE)</f>
        <v>0.18</v>
      </c>
      <c r="K688" s="1">
        <f>VLOOKUP(USER_FEEDBACK[[#This Row],[User_ID]],APP_ANALYTICS[],6,FALSE)</f>
        <v>0.86</v>
      </c>
      <c r="L688" s="1">
        <f>VLOOKUP(USER_FEEDBACK[[#This Row],[User_ID]],APP_ANALYTICS[],7,FALSE)</f>
        <v>0.28000000000000003</v>
      </c>
      <c r="M688" s="1">
        <f>VLOOKUP(USER_FEEDBACK[[#This Row],[User_ID]],USER_BEHA[],4,FALSE)</f>
        <v>1328</v>
      </c>
      <c r="N688" s="1">
        <f>VLOOKUP(USER_FEEDBACK[[#This Row],[User_ID]],USER_BEHA[],5,FALSE)</f>
        <v>11</v>
      </c>
      <c r="O688" s="1">
        <f>VLOOKUP(USER_FEEDBACK[[#This Row],[User_ID]],USER_BEHA[],6,FALSE)</f>
        <v>5</v>
      </c>
      <c r="P688" s="1">
        <f>VLOOKUP(USER_FEEDBACK[[#This Row],[User_ID]],USER_BEHA[],7,FALSE)</f>
        <v>11</v>
      </c>
    </row>
    <row r="689" spans="1:16" x14ac:dyDescent="0.2">
      <c r="A689" s="1">
        <v>688</v>
      </c>
      <c r="B689" s="1">
        <v>4345</v>
      </c>
      <c r="C689" s="2">
        <v>44542.851435185185</v>
      </c>
      <c r="D689" s="2" t="str">
        <f>TEXT(USER_FEEDBACK[[#This Row],[Timestamp]],"MMM")</f>
        <v>Dec</v>
      </c>
      <c r="E689" s="2" t="str">
        <f>TEXT(USER_FEEDBACK[[#This Row],[Timestamp]],"YYYY")</f>
        <v>2021</v>
      </c>
      <c r="F689" s="7">
        <v>20</v>
      </c>
      <c r="G689" s="1" t="s">
        <v>9</v>
      </c>
      <c r="H689" s="1" t="s">
        <v>13</v>
      </c>
      <c r="I689" s="1">
        <f>VLOOKUP(USER_FEEDBACK[[#This Row],[User_ID]],APP_ANALYTICS[],4,FALSE)</f>
        <v>2</v>
      </c>
      <c r="J689" s="12">
        <f>VLOOKUP(USER_FEEDBACK[[#This Row],[User_ID]],APP_ANALYTICS[],5,FALSE)</f>
        <v>0.06</v>
      </c>
      <c r="K689" s="1">
        <f>VLOOKUP(USER_FEEDBACK[[#This Row],[User_ID]],APP_ANALYTICS[],6,FALSE)</f>
        <v>0.8</v>
      </c>
      <c r="L689" s="1">
        <f>VLOOKUP(USER_FEEDBACK[[#This Row],[User_ID]],APP_ANALYTICS[],7,FALSE)</f>
        <v>0.83</v>
      </c>
      <c r="M689" s="1">
        <f>VLOOKUP(USER_FEEDBACK[[#This Row],[User_ID]],USER_BEHA[],4,FALSE)</f>
        <v>1426</v>
      </c>
      <c r="N689" s="1">
        <f>VLOOKUP(USER_FEEDBACK[[#This Row],[User_ID]],USER_BEHA[],5,FALSE)</f>
        <v>10</v>
      </c>
      <c r="O689" s="1">
        <f>VLOOKUP(USER_FEEDBACK[[#This Row],[User_ID]],USER_BEHA[],6,FALSE)</f>
        <v>5</v>
      </c>
      <c r="P689" s="1">
        <f>VLOOKUP(USER_FEEDBACK[[#This Row],[User_ID]],USER_BEHA[],7,FALSE)</f>
        <v>54</v>
      </c>
    </row>
    <row r="690" spans="1:16" x14ac:dyDescent="0.2">
      <c r="A690" s="1">
        <v>689</v>
      </c>
      <c r="B690" s="1">
        <v>2425</v>
      </c>
      <c r="C690" s="2">
        <v>45133.87164351852</v>
      </c>
      <c r="D690" s="2" t="str">
        <f>TEXT(USER_FEEDBACK[[#This Row],[Timestamp]],"MMM")</f>
        <v>Jul</v>
      </c>
      <c r="E690" s="2" t="str">
        <f>TEXT(USER_FEEDBACK[[#This Row],[Timestamp]],"YYYY")</f>
        <v>2023</v>
      </c>
      <c r="F690" s="7">
        <v>20</v>
      </c>
      <c r="G690" s="1" t="s">
        <v>5</v>
      </c>
      <c r="H690" s="1" t="s">
        <v>6</v>
      </c>
      <c r="I690" s="1">
        <f>VLOOKUP(USER_FEEDBACK[[#This Row],[User_ID]],APP_ANALYTICS[],4,FALSE)</f>
        <v>2</v>
      </c>
      <c r="J690" s="12">
        <f>VLOOKUP(USER_FEEDBACK[[#This Row],[User_ID]],APP_ANALYTICS[],5,FALSE)</f>
        <v>0.2</v>
      </c>
      <c r="K690" s="1">
        <f>VLOOKUP(USER_FEEDBACK[[#This Row],[User_ID]],APP_ANALYTICS[],6,FALSE)</f>
        <v>0.44</v>
      </c>
      <c r="L690" s="1">
        <f>VLOOKUP(USER_FEEDBACK[[#This Row],[User_ID]],APP_ANALYTICS[],7,FALSE)</f>
        <v>0.59</v>
      </c>
      <c r="M690" s="1">
        <f>VLOOKUP(USER_FEEDBACK[[#This Row],[User_ID]],USER_BEHA[],4,FALSE)</f>
        <v>1749</v>
      </c>
      <c r="N690" s="1">
        <f>VLOOKUP(USER_FEEDBACK[[#This Row],[User_ID]],USER_BEHA[],5,FALSE)</f>
        <v>13</v>
      </c>
      <c r="O690" s="1">
        <f>VLOOKUP(USER_FEEDBACK[[#This Row],[User_ID]],USER_BEHA[],6,FALSE)</f>
        <v>4</v>
      </c>
      <c r="P690" s="1">
        <f>VLOOKUP(USER_FEEDBACK[[#This Row],[User_ID]],USER_BEHA[],7,FALSE)</f>
        <v>84</v>
      </c>
    </row>
    <row r="691" spans="1:16" x14ac:dyDescent="0.2">
      <c r="A691" s="1">
        <v>690</v>
      </c>
      <c r="B691" s="1">
        <v>1549</v>
      </c>
      <c r="C691" s="2">
        <v>43951.334016203706</v>
      </c>
      <c r="D691" s="2" t="str">
        <f>TEXT(USER_FEEDBACK[[#This Row],[Timestamp]],"MMM")</f>
        <v>Apr</v>
      </c>
      <c r="E691" s="2" t="str">
        <f>TEXT(USER_FEEDBACK[[#This Row],[Timestamp]],"YYYY")</f>
        <v>2020</v>
      </c>
      <c r="F691" s="7">
        <v>8</v>
      </c>
      <c r="G691" s="1" t="s">
        <v>7</v>
      </c>
      <c r="H691" s="1" t="s">
        <v>8</v>
      </c>
      <c r="I691" s="1">
        <f>VLOOKUP(USER_FEEDBACK[[#This Row],[User_ID]],APP_ANALYTICS[],4,FALSE)</f>
        <v>7</v>
      </c>
      <c r="J691" s="12">
        <f>VLOOKUP(USER_FEEDBACK[[#This Row],[User_ID]],APP_ANALYTICS[],5,FALSE)</f>
        <v>0.59</v>
      </c>
      <c r="K691" s="1">
        <f>VLOOKUP(USER_FEEDBACK[[#This Row],[User_ID]],APP_ANALYTICS[],6,FALSE)</f>
        <v>0.66</v>
      </c>
      <c r="L691" s="1">
        <f>VLOOKUP(USER_FEEDBACK[[#This Row],[User_ID]],APP_ANALYTICS[],7,FALSE)</f>
        <v>0.63</v>
      </c>
      <c r="M691" s="1">
        <f>VLOOKUP(USER_FEEDBACK[[#This Row],[User_ID]],USER_BEHA[],4,FALSE)</f>
        <v>1006</v>
      </c>
      <c r="N691" s="1">
        <f>VLOOKUP(USER_FEEDBACK[[#This Row],[User_ID]],USER_BEHA[],5,FALSE)</f>
        <v>12</v>
      </c>
      <c r="O691" s="1">
        <f>VLOOKUP(USER_FEEDBACK[[#This Row],[User_ID]],USER_BEHA[],6,FALSE)</f>
        <v>5</v>
      </c>
      <c r="P691" s="1">
        <f>VLOOKUP(USER_FEEDBACK[[#This Row],[User_ID]],USER_BEHA[],7,FALSE)</f>
        <v>24</v>
      </c>
    </row>
    <row r="692" spans="1:16" x14ac:dyDescent="0.2">
      <c r="A692" s="1">
        <v>691</v>
      </c>
      <c r="B692" s="1">
        <v>2548</v>
      </c>
      <c r="C692" s="2">
        <v>44071.260682870372</v>
      </c>
      <c r="D692" s="2" t="str">
        <f>TEXT(USER_FEEDBACK[[#This Row],[Timestamp]],"MMM")</f>
        <v>Aug</v>
      </c>
      <c r="E692" s="2" t="str">
        <f>TEXT(USER_FEEDBACK[[#This Row],[Timestamp]],"YYYY")</f>
        <v>2020</v>
      </c>
      <c r="F692" s="7">
        <v>6</v>
      </c>
      <c r="G692" s="1" t="s">
        <v>9</v>
      </c>
      <c r="H692" s="1" t="s">
        <v>12</v>
      </c>
      <c r="I692" s="1">
        <f>VLOOKUP(USER_FEEDBACK[[#This Row],[User_ID]],APP_ANALYTICS[],4,FALSE)</f>
        <v>2</v>
      </c>
      <c r="J692" s="12">
        <f>VLOOKUP(USER_FEEDBACK[[#This Row],[User_ID]],APP_ANALYTICS[],5,FALSE)</f>
        <v>0.68</v>
      </c>
      <c r="K692" s="1">
        <f>VLOOKUP(USER_FEEDBACK[[#This Row],[User_ID]],APP_ANALYTICS[],6,FALSE)</f>
        <v>0.43</v>
      </c>
      <c r="L692" s="1">
        <f>VLOOKUP(USER_FEEDBACK[[#This Row],[User_ID]],APP_ANALYTICS[],7,FALSE)</f>
        <v>0.9</v>
      </c>
      <c r="M692" s="1">
        <f>VLOOKUP(USER_FEEDBACK[[#This Row],[User_ID]],USER_BEHA[],4,FALSE)</f>
        <v>1135</v>
      </c>
      <c r="N692" s="1">
        <f>VLOOKUP(USER_FEEDBACK[[#This Row],[User_ID]],USER_BEHA[],5,FALSE)</f>
        <v>11</v>
      </c>
      <c r="O692" s="1">
        <f>VLOOKUP(USER_FEEDBACK[[#This Row],[User_ID]],USER_BEHA[],6,FALSE)</f>
        <v>0</v>
      </c>
      <c r="P692" s="1">
        <f>VLOOKUP(USER_FEEDBACK[[#This Row],[User_ID]],USER_BEHA[],7,FALSE)</f>
        <v>0</v>
      </c>
    </row>
    <row r="693" spans="1:16" x14ac:dyDescent="0.2">
      <c r="A693" s="1">
        <v>692</v>
      </c>
      <c r="B693" s="1">
        <v>6913</v>
      </c>
      <c r="C693" s="2">
        <v>44249.085810185185</v>
      </c>
      <c r="D693" s="2" t="str">
        <f>TEXT(USER_FEEDBACK[[#This Row],[Timestamp]],"MMM")</f>
        <v>Feb</v>
      </c>
      <c r="E693" s="2" t="str">
        <f>TEXT(USER_FEEDBACK[[#This Row],[Timestamp]],"YYYY")</f>
        <v>2021</v>
      </c>
      <c r="F693" s="7">
        <v>2</v>
      </c>
      <c r="G693" s="1" t="s">
        <v>7</v>
      </c>
      <c r="H693" s="1" t="s">
        <v>17</v>
      </c>
      <c r="I693" s="1">
        <f>VLOOKUP(USER_FEEDBACK[[#This Row],[User_ID]],APP_ANALYTICS[],4,FALSE)</f>
        <v>1</v>
      </c>
      <c r="J693" s="12">
        <f>VLOOKUP(USER_FEEDBACK[[#This Row],[User_ID]],APP_ANALYTICS[],5,FALSE)</f>
        <v>0.59</v>
      </c>
      <c r="K693" s="1">
        <f>VLOOKUP(USER_FEEDBACK[[#This Row],[User_ID]],APP_ANALYTICS[],6,FALSE)</f>
        <v>0.11</v>
      </c>
      <c r="L693" s="1">
        <f>VLOOKUP(USER_FEEDBACK[[#This Row],[User_ID]],APP_ANALYTICS[],7,FALSE)</f>
        <v>0.5</v>
      </c>
      <c r="M693" s="1">
        <f>VLOOKUP(USER_FEEDBACK[[#This Row],[User_ID]],USER_BEHA[],4,FALSE)</f>
        <v>984</v>
      </c>
      <c r="N693" s="1">
        <f>VLOOKUP(USER_FEEDBACK[[#This Row],[User_ID]],USER_BEHA[],5,FALSE)</f>
        <v>9</v>
      </c>
      <c r="O693" s="1">
        <f>VLOOKUP(USER_FEEDBACK[[#This Row],[User_ID]],USER_BEHA[],6,FALSE)</f>
        <v>1</v>
      </c>
      <c r="P693" s="1">
        <f>VLOOKUP(USER_FEEDBACK[[#This Row],[User_ID]],USER_BEHA[],7,FALSE)</f>
        <v>98</v>
      </c>
    </row>
    <row r="694" spans="1:16" x14ac:dyDescent="0.2">
      <c r="A694" s="1">
        <v>693</v>
      </c>
      <c r="B694" s="1">
        <v>2043</v>
      </c>
      <c r="C694" s="2">
        <v>44091.39943287037</v>
      </c>
      <c r="D694" s="2" t="str">
        <f>TEXT(USER_FEEDBACK[[#This Row],[Timestamp]],"MMM")</f>
        <v>Sep</v>
      </c>
      <c r="E694" s="2" t="str">
        <f>TEXT(USER_FEEDBACK[[#This Row],[Timestamp]],"YYYY")</f>
        <v>2020</v>
      </c>
      <c r="F694" s="7">
        <v>9</v>
      </c>
      <c r="G694" s="1" t="s">
        <v>5</v>
      </c>
      <c r="H694" s="1" t="s">
        <v>6</v>
      </c>
      <c r="I694" s="1">
        <f>VLOOKUP(USER_FEEDBACK[[#This Row],[User_ID]],APP_ANALYTICS[],4,FALSE)</f>
        <v>2</v>
      </c>
      <c r="J694" s="12">
        <f>VLOOKUP(USER_FEEDBACK[[#This Row],[User_ID]],APP_ANALYTICS[],5,FALSE)</f>
        <v>0.87</v>
      </c>
      <c r="K694" s="1">
        <f>VLOOKUP(USER_FEEDBACK[[#This Row],[User_ID]],APP_ANALYTICS[],6,FALSE)</f>
        <v>0.78</v>
      </c>
      <c r="L694" s="1">
        <f>VLOOKUP(USER_FEEDBACK[[#This Row],[User_ID]],APP_ANALYTICS[],7,FALSE)</f>
        <v>0.43</v>
      </c>
      <c r="M694" s="1">
        <f>VLOOKUP(USER_FEEDBACK[[#This Row],[User_ID]],USER_BEHA[],4,FALSE)</f>
        <v>907</v>
      </c>
      <c r="N694" s="1">
        <f>VLOOKUP(USER_FEEDBACK[[#This Row],[User_ID]],USER_BEHA[],5,FALSE)</f>
        <v>19</v>
      </c>
      <c r="O694" s="1">
        <f>VLOOKUP(USER_FEEDBACK[[#This Row],[User_ID]],USER_BEHA[],6,FALSE)</f>
        <v>3</v>
      </c>
      <c r="P694" s="1">
        <f>VLOOKUP(USER_FEEDBACK[[#This Row],[User_ID]],USER_BEHA[],7,FALSE)</f>
        <v>56</v>
      </c>
    </row>
    <row r="695" spans="1:16" x14ac:dyDescent="0.2">
      <c r="A695" s="1">
        <v>694</v>
      </c>
      <c r="B695" s="1">
        <v>3882</v>
      </c>
      <c r="C695" s="2">
        <v>43986.530960648146</v>
      </c>
      <c r="D695" s="2" t="str">
        <f>TEXT(USER_FEEDBACK[[#This Row],[Timestamp]],"MMM")</f>
        <v>Jun</v>
      </c>
      <c r="E695" s="2" t="str">
        <f>TEXT(USER_FEEDBACK[[#This Row],[Timestamp]],"YYYY")</f>
        <v>2020</v>
      </c>
      <c r="F695" s="7">
        <v>12</v>
      </c>
      <c r="G695" s="1" t="s">
        <v>5</v>
      </c>
      <c r="H695" s="1" t="s">
        <v>6</v>
      </c>
      <c r="I695" s="1">
        <f>VLOOKUP(USER_FEEDBACK[[#This Row],[User_ID]],APP_ANALYTICS[],4,FALSE)</f>
        <v>9</v>
      </c>
      <c r="J695" s="12">
        <f>VLOOKUP(USER_FEEDBACK[[#This Row],[User_ID]],APP_ANALYTICS[],5,FALSE)</f>
        <v>0.04</v>
      </c>
      <c r="K695" s="1">
        <f>VLOOKUP(USER_FEEDBACK[[#This Row],[User_ID]],APP_ANALYTICS[],6,FALSE)</f>
        <v>0.39</v>
      </c>
      <c r="L695" s="1">
        <f>VLOOKUP(USER_FEEDBACK[[#This Row],[User_ID]],APP_ANALYTICS[],7,FALSE)</f>
        <v>0.88</v>
      </c>
      <c r="M695" s="1">
        <f>VLOOKUP(USER_FEEDBACK[[#This Row],[User_ID]],USER_BEHA[],4,FALSE)</f>
        <v>1005</v>
      </c>
      <c r="N695" s="1">
        <f>VLOOKUP(USER_FEEDBACK[[#This Row],[User_ID]],USER_BEHA[],5,FALSE)</f>
        <v>12</v>
      </c>
      <c r="O695" s="1">
        <f>VLOOKUP(USER_FEEDBACK[[#This Row],[User_ID]],USER_BEHA[],6,FALSE)</f>
        <v>4</v>
      </c>
      <c r="P695" s="1">
        <f>VLOOKUP(USER_FEEDBACK[[#This Row],[User_ID]],USER_BEHA[],7,FALSE)</f>
        <v>18</v>
      </c>
    </row>
    <row r="696" spans="1:16" x14ac:dyDescent="0.2">
      <c r="A696" s="1">
        <v>695</v>
      </c>
      <c r="B696" s="1">
        <v>5823</v>
      </c>
      <c r="C696" s="2">
        <v>44351.693414351852</v>
      </c>
      <c r="D696" s="2" t="str">
        <f>TEXT(USER_FEEDBACK[[#This Row],[Timestamp]],"MMM")</f>
        <v>Jun</v>
      </c>
      <c r="E696" s="2" t="str">
        <f>TEXT(USER_FEEDBACK[[#This Row],[Timestamp]],"YYYY")</f>
        <v>2021</v>
      </c>
      <c r="F696" s="7">
        <v>16</v>
      </c>
      <c r="G696" s="1" t="s">
        <v>9</v>
      </c>
      <c r="H696" s="1" t="s">
        <v>12</v>
      </c>
      <c r="I696" s="1">
        <f>VLOOKUP(USER_FEEDBACK[[#This Row],[User_ID]],APP_ANALYTICS[],4,FALSE)</f>
        <v>7</v>
      </c>
      <c r="J696" s="12">
        <f>VLOOKUP(USER_FEEDBACK[[#This Row],[User_ID]],APP_ANALYTICS[],5,FALSE)</f>
        <v>0.05</v>
      </c>
      <c r="K696" s="1">
        <f>VLOOKUP(USER_FEEDBACK[[#This Row],[User_ID]],APP_ANALYTICS[],6,FALSE)</f>
        <v>0.61</v>
      </c>
      <c r="L696" s="1">
        <f>VLOOKUP(USER_FEEDBACK[[#This Row],[User_ID]],APP_ANALYTICS[],7,FALSE)</f>
        <v>0.52</v>
      </c>
      <c r="M696" s="1">
        <f>VLOOKUP(USER_FEEDBACK[[#This Row],[User_ID]],USER_BEHA[],4,FALSE)</f>
        <v>1693</v>
      </c>
      <c r="N696" s="1">
        <f>VLOOKUP(USER_FEEDBACK[[#This Row],[User_ID]],USER_BEHA[],5,FALSE)</f>
        <v>20</v>
      </c>
      <c r="O696" s="1">
        <f>VLOOKUP(USER_FEEDBACK[[#This Row],[User_ID]],USER_BEHA[],6,FALSE)</f>
        <v>5</v>
      </c>
      <c r="P696" s="1">
        <f>VLOOKUP(USER_FEEDBACK[[#This Row],[User_ID]],USER_BEHA[],7,FALSE)</f>
        <v>11</v>
      </c>
    </row>
    <row r="697" spans="1:16" x14ac:dyDescent="0.2">
      <c r="A697" s="1">
        <v>696</v>
      </c>
      <c r="B697" s="1">
        <v>3761</v>
      </c>
      <c r="C697" s="2">
        <v>44475.29011574074</v>
      </c>
      <c r="D697" s="2" t="str">
        <f>TEXT(USER_FEEDBACK[[#This Row],[Timestamp]],"MMM")</f>
        <v>Oct</v>
      </c>
      <c r="E697" s="2" t="str">
        <f>TEXT(USER_FEEDBACK[[#This Row],[Timestamp]],"YYYY")</f>
        <v>2021</v>
      </c>
      <c r="F697" s="7">
        <v>6</v>
      </c>
      <c r="G697" s="1" t="s">
        <v>9</v>
      </c>
      <c r="H697" s="1" t="s">
        <v>16</v>
      </c>
      <c r="I697" s="1">
        <f>VLOOKUP(USER_FEEDBACK[[#This Row],[User_ID]],APP_ANALYTICS[],4,FALSE)</f>
        <v>9</v>
      </c>
      <c r="J697" s="12">
        <f>VLOOKUP(USER_FEEDBACK[[#This Row],[User_ID]],APP_ANALYTICS[],5,FALSE)</f>
        <v>0.56000000000000005</v>
      </c>
      <c r="K697" s="1">
        <f>VLOOKUP(USER_FEEDBACK[[#This Row],[User_ID]],APP_ANALYTICS[],6,FALSE)</f>
        <v>0.86</v>
      </c>
      <c r="L697" s="1">
        <f>VLOOKUP(USER_FEEDBACK[[#This Row],[User_ID]],APP_ANALYTICS[],7,FALSE)</f>
        <v>0.26</v>
      </c>
      <c r="M697" s="1">
        <f>VLOOKUP(USER_FEEDBACK[[#This Row],[User_ID]],USER_BEHA[],4,FALSE)</f>
        <v>865</v>
      </c>
      <c r="N697" s="1">
        <f>VLOOKUP(USER_FEEDBACK[[#This Row],[User_ID]],USER_BEHA[],5,FALSE)</f>
        <v>2</v>
      </c>
      <c r="O697" s="1">
        <f>VLOOKUP(USER_FEEDBACK[[#This Row],[User_ID]],USER_BEHA[],6,FALSE)</f>
        <v>5</v>
      </c>
      <c r="P697" s="1">
        <f>VLOOKUP(USER_FEEDBACK[[#This Row],[User_ID]],USER_BEHA[],7,FALSE)</f>
        <v>36</v>
      </c>
    </row>
    <row r="698" spans="1:16" x14ac:dyDescent="0.2">
      <c r="A698" s="1">
        <v>697</v>
      </c>
      <c r="B698" s="1">
        <v>1490</v>
      </c>
      <c r="C698" s="2">
        <v>44233.431759259256</v>
      </c>
      <c r="D698" s="2" t="str">
        <f>TEXT(USER_FEEDBACK[[#This Row],[Timestamp]],"MMM")</f>
        <v>Feb</v>
      </c>
      <c r="E698" s="2" t="str">
        <f>TEXT(USER_FEEDBACK[[#This Row],[Timestamp]],"YYYY")</f>
        <v>2021</v>
      </c>
      <c r="F698" s="7">
        <v>10</v>
      </c>
      <c r="G698" s="1" t="s">
        <v>5</v>
      </c>
      <c r="H698" s="1" t="s">
        <v>10</v>
      </c>
      <c r="I698" s="1">
        <f>VLOOKUP(USER_FEEDBACK[[#This Row],[User_ID]],APP_ANALYTICS[],4,FALSE)</f>
        <v>1</v>
      </c>
      <c r="J698" s="12">
        <f>VLOOKUP(USER_FEEDBACK[[#This Row],[User_ID]],APP_ANALYTICS[],5,FALSE)</f>
        <v>0.64</v>
      </c>
      <c r="K698" s="1">
        <f>VLOOKUP(USER_FEEDBACK[[#This Row],[User_ID]],APP_ANALYTICS[],6,FALSE)</f>
        <v>0.95</v>
      </c>
      <c r="L698" s="1">
        <f>VLOOKUP(USER_FEEDBACK[[#This Row],[User_ID]],APP_ANALYTICS[],7,FALSE)</f>
        <v>0.5</v>
      </c>
      <c r="M698" s="1">
        <f>VLOOKUP(USER_FEEDBACK[[#This Row],[User_ID]],USER_BEHA[],4,FALSE)</f>
        <v>611</v>
      </c>
      <c r="N698" s="1">
        <f>VLOOKUP(USER_FEEDBACK[[#This Row],[User_ID]],USER_BEHA[],5,FALSE)</f>
        <v>4</v>
      </c>
      <c r="O698" s="1">
        <f>VLOOKUP(USER_FEEDBACK[[#This Row],[User_ID]],USER_BEHA[],6,FALSE)</f>
        <v>2</v>
      </c>
      <c r="P698" s="1">
        <f>VLOOKUP(USER_FEEDBACK[[#This Row],[User_ID]],USER_BEHA[],7,FALSE)</f>
        <v>81</v>
      </c>
    </row>
    <row r="699" spans="1:16" x14ac:dyDescent="0.2">
      <c r="A699" s="1">
        <v>698</v>
      </c>
      <c r="B699" s="1">
        <v>4419</v>
      </c>
      <c r="C699" s="2">
        <v>44961.183576388888</v>
      </c>
      <c r="D699" s="2" t="str">
        <f>TEXT(USER_FEEDBACK[[#This Row],[Timestamp]],"MMM")</f>
        <v>Feb</v>
      </c>
      <c r="E699" s="2" t="str">
        <f>TEXT(USER_FEEDBACK[[#This Row],[Timestamp]],"YYYY")</f>
        <v>2023</v>
      </c>
      <c r="F699" s="7">
        <v>4</v>
      </c>
      <c r="G699" s="1" t="s">
        <v>5</v>
      </c>
      <c r="H699" s="1" t="s">
        <v>8</v>
      </c>
      <c r="I699" s="1">
        <f>VLOOKUP(USER_FEEDBACK[[#This Row],[User_ID]],APP_ANALYTICS[],4,FALSE)</f>
        <v>5</v>
      </c>
      <c r="J699" s="12">
        <f>VLOOKUP(USER_FEEDBACK[[#This Row],[User_ID]],APP_ANALYTICS[],5,FALSE)</f>
        <v>0.94</v>
      </c>
      <c r="K699" s="1">
        <f>VLOOKUP(USER_FEEDBACK[[#This Row],[User_ID]],APP_ANALYTICS[],6,FALSE)</f>
        <v>0.94</v>
      </c>
      <c r="L699" s="1">
        <f>VLOOKUP(USER_FEEDBACK[[#This Row],[User_ID]],APP_ANALYTICS[],7,FALSE)</f>
        <v>0.85</v>
      </c>
      <c r="M699" s="1">
        <f>VLOOKUP(USER_FEEDBACK[[#This Row],[User_ID]],USER_BEHA[],4,FALSE)</f>
        <v>1720</v>
      </c>
      <c r="N699" s="1">
        <f>VLOOKUP(USER_FEEDBACK[[#This Row],[User_ID]],USER_BEHA[],5,FALSE)</f>
        <v>2</v>
      </c>
      <c r="O699" s="1">
        <f>VLOOKUP(USER_FEEDBACK[[#This Row],[User_ID]],USER_BEHA[],6,FALSE)</f>
        <v>3</v>
      </c>
      <c r="P699" s="1">
        <f>VLOOKUP(USER_FEEDBACK[[#This Row],[User_ID]],USER_BEHA[],7,FALSE)</f>
        <v>28</v>
      </c>
    </row>
    <row r="700" spans="1:16" x14ac:dyDescent="0.2">
      <c r="A700" s="1">
        <v>699</v>
      </c>
      <c r="B700" s="1">
        <v>1695</v>
      </c>
      <c r="C700" s="2">
        <v>45061.003854166665</v>
      </c>
      <c r="D700" s="2" t="str">
        <f>TEXT(USER_FEEDBACK[[#This Row],[Timestamp]],"MMM")</f>
        <v>May</v>
      </c>
      <c r="E700" s="2" t="str">
        <f>TEXT(USER_FEEDBACK[[#This Row],[Timestamp]],"YYYY")</f>
        <v>2023</v>
      </c>
      <c r="F700" s="7">
        <v>0</v>
      </c>
      <c r="G700" s="1" t="s">
        <v>7</v>
      </c>
      <c r="H700" s="1" t="s">
        <v>14</v>
      </c>
      <c r="I700" s="1">
        <f>VLOOKUP(USER_FEEDBACK[[#This Row],[User_ID]],APP_ANALYTICS[],4,FALSE)</f>
        <v>3</v>
      </c>
      <c r="J700" s="12">
        <f>VLOOKUP(USER_FEEDBACK[[#This Row],[User_ID]],APP_ANALYTICS[],5,FALSE)</f>
        <v>0.46</v>
      </c>
      <c r="K700" s="1">
        <f>VLOOKUP(USER_FEEDBACK[[#This Row],[User_ID]],APP_ANALYTICS[],6,FALSE)</f>
        <v>0.1</v>
      </c>
      <c r="L700" s="1">
        <f>VLOOKUP(USER_FEEDBACK[[#This Row],[User_ID]],APP_ANALYTICS[],7,FALSE)</f>
        <v>0.23</v>
      </c>
      <c r="M700" s="1">
        <f>VLOOKUP(USER_FEEDBACK[[#This Row],[User_ID]],USER_BEHA[],4,FALSE)</f>
        <v>1387</v>
      </c>
      <c r="N700" s="1">
        <f>VLOOKUP(USER_FEEDBACK[[#This Row],[User_ID]],USER_BEHA[],5,FALSE)</f>
        <v>14</v>
      </c>
      <c r="O700" s="1">
        <f>VLOOKUP(USER_FEEDBACK[[#This Row],[User_ID]],USER_BEHA[],6,FALSE)</f>
        <v>4</v>
      </c>
      <c r="P700" s="1">
        <f>VLOOKUP(USER_FEEDBACK[[#This Row],[User_ID]],USER_BEHA[],7,FALSE)</f>
        <v>50</v>
      </c>
    </row>
    <row r="701" spans="1:16" x14ac:dyDescent="0.2">
      <c r="A701" s="1">
        <v>700</v>
      </c>
      <c r="B701" s="1">
        <v>1478</v>
      </c>
      <c r="C701" s="2">
        <v>44948.3205787037</v>
      </c>
      <c r="D701" s="2" t="str">
        <f>TEXT(USER_FEEDBACK[[#This Row],[Timestamp]],"MMM")</f>
        <v>Jan</v>
      </c>
      <c r="E701" s="2" t="str">
        <f>TEXT(USER_FEEDBACK[[#This Row],[Timestamp]],"YYYY")</f>
        <v>2023</v>
      </c>
      <c r="F701" s="7">
        <v>7</v>
      </c>
      <c r="G701" s="1" t="s">
        <v>9</v>
      </c>
      <c r="H701" s="1" t="s">
        <v>11</v>
      </c>
      <c r="I701" s="1">
        <f>VLOOKUP(USER_FEEDBACK[[#This Row],[User_ID]],APP_ANALYTICS[],4,FALSE)</f>
        <v>5</v>
      </c>
      <c r="J701" s="12">
        <f>VLOOKUP(USER_FEEDBACK[[#This Row],[User_ID]],APP_ANALYTICS[],5,FALSE)</f>
        <v>0.44</v>
      </c>
      <c r="K701" s="1">
        <f>VLOOKUP(USER_FEEDBACK[[#This Row],[User_ID]],APP_ANALYTICS[],6,FALSE)</f>
        <v>0.75</v>
      </c>
      <c r="L701" s="1">
        <f>VLOOKUP(USER_FEEDBACK[[#This Row],[User_ID]],APP_ANALYTICS[],7,FALSE)</f>
        <v>0.05</v>
      </c>
      <c r="M701" s="1">
        <f>VLOOKUP(USER_FEEDBACK[[#This Row],[User_ID]],USER_BEHA[],4,FALSE)</f>
        <v>754</v>
      </c>
      <c r="N701" s="1">
        <f>VLOOKUP(USER_FEEDBACK[[#This Row],[User_ID]],USER_BEHA[],5,FALSE)</f>
        <v>1</v>
      </c>
      <c r="O701" s="1">
        <f>VLOOKUP(USER_FEEDBACK[[#This Row],[User_ID]],USER_BEHA[],6,FALSE)</f>
        <v>1</v>
      </c>
      <c r="P701" s="1">
        <f>VLOOKUP(USER_FEEDBACK[[#This Row],[User_ID]],USER_BEHA[],7,FALSE)</f>
        <v>37</v>
      </c>
    </row>
    <row r="702" spans="1:16" x14ac:dyDescent="0.2">
      <c r="A702" s="1">
        <v>701</v>
      </c>
      <c r="B702" s="1">
        <v>6685</v>
      </c>
      <c r="C702" s="2">
        <v>44080.370787037034</v>
      </c>
      <c r="D702" s="2" t="str">
        <f>TEXT(USER_FEEDBACK[[#This Row],[Timestamp]],"MMM")</f>
        <v>Sep</v>
      </c>
      <c r="E702" s="2" t="str">
        <f>TEXT(USER_FEEDBACK[[#This Row],[Timestamp]],"YYYY")</f>
        <v>2020</v>
      </c>
      <c r="F702" s="7">
        <v>8</v>
      </c>
      <c r="G702" s="1" t="s">
        <v>5</v>
      </c>
      <c r="H702" s="1" t="s">
        <v>10</v>
      </c>
      <c r="I702" s="1">
        <f>VLOOKUP(USER_FEEDBACK[[#This Row],[User_ID]],APP_ANALYTICS[],4,FALSE)</f>
        <v>4</v>
      </c>
      <c r="J702" s="12">
        <f>VLOOKUP(USER_FEEDBACK[[#This Row],[User_ID]],APP_ANALYTICS[],5,FALSE)</f>
        <v>0.17</v>
      </c>
      <c r="K702" s="1">
        <f>VLOOKUP(USER_FEEDBACK[[#This Row],[User_ID]],APP_ANALYTICS[],6,FALSE)</f>
        <v>0.38</v>
      </c>
      <c r="L702" s="1">
        <f>VLOOKUP(USER_FEEDBACK[[#This Row],[User_ID]],APP_ANALYTICS[],7,FALSE)</f>
        <v>0.02</v>
      </c>
      <c r="M702" s="1">
        <f>VLOOKUP(USER_FEEDBACK[[#This Row],[User_ID]],USER_BEHA[],4,FALSE)</f>
        <v>1171</v>
      </c>
      <c r="N702" s="1">
        <f>VLOOKUP(USER_FEEDBACK[[#This Row],[User_ID]],USER_BEHA[],5,FALSE)</f>
        <v>6</v>
      </c>
      <c r="O702" s="1">
        <f>VLOOKUP(USER_FEEDBACK[[#This Row],[User_ID]],USER_BEHA[],6,FALSE)</f>
        <v>1</v>
      </c>
      <c r="P702" s="1">
        <f>VLOOKUP(USER_FEEDBACK[[#This Row],[User_ID]],USER_BEHA[],7,FALSE)</f>
        <v>53</v>
      </c>
    </row>
    <row r="703" spans="1:16" x14ac:dyDescent="0.2">
      <c r="A703" s="1">
        <v>702</v>
      </c>
      <c r="B703" s="1">
        <v>8458</v>
      </c>
      <c r="C703" s="2">
        <v>44699.48946759259</v>
      </c>
      <c r="D703" s="2" t="str">
        <f>TEXT(USER_FEEDBACK[[#This Row],[Timestamp]],"MMM")</f>
        <v>May</v>
      </c>
      <c r="E703" s="2" t="str">
        <f>TEXT(USER_FEEDBACK[[#This Row],[Timestamp]],"YYYY")</f>
        <v>2022</v>
      </c>
      <c r="F703" s="7">
        <v>11</v>
      </c>
      <c r="G703" s="1" t="s">
        <v>7</v>
      </c>
      <c r="H703" s="1" t="s">
        <v>16</v>
      </c>
      <c r="I703" s="1">
        <f>VLOOKUP(USER_FEEDBACK[[#This Row],[User_ID]],APP_ANALYTICS[],4,FALSE)</f>
        <v>1</v>
      </c>
      <c r="J703" s="12">
        <f>VLOOKUP(USER_FEEDBACK[[#This Row],[User_ID]],APP_ANALYTICS[],5,FALSE)</f>
        <v>0.74</v>
      </c>
      <c r="K703" s="1">
        <f>VLOOKUP(USER_FEEDBACK[[#This Row],[User_ID]],APP_ANALYTICS[],6,FALSE)</f>
        <v>0.46</v>
      </c>
      <c r="L703" s="1">
        <f>VLOOKUP(USER_FEEDBACK[[#This Row],[User_ID]],APP_ANALYTICS[],7,FALSE)</f>
        <v>0.48</v>
      </c>
      <c r="M703" s="1">
        <f>VLOOKUP(USER_FEEDBACK[[#This Row],[User_ID]],USER_BEHA[],4,FALSE)</f>
        <v>1518</v>
      </c>
      <c r="N703" s="1">
        <f>VLOOKUP(USER_FEEDBACK[[#This Row],[User_ID]],USER_BEHA[],5,FALSE)</f>
        <v>6</v>
      </c>
      <c r="O703" s="1">
        <f>VLOOKUP(USER_FEEDBACK[[#This Row],[User_ID]],USER_BEHA[],6,FALSE)</f>
        <v>4</v>
      </c>
      <c r="P703" s="1">
        <f>VLOOKUP(USER_FEEDBACK[[#This Row],[User_ID]],USER_BEHA[],7,FALSE)</f>
        <v>21</v>
      </c>
    </row>
    <row r="704" spans="1:16" x14ac:dyDescent="0.2">
      <c r="A704" s="1">
        <v>703</v>
      </c>
      <c r="B704" s="1">
        <v>5983</v>
      </c>
      <c r="C704" s="2">
        <v>44951.536712962959</v>
      </c>
      <c r="D704" s="2" t="str">
        <f>TEXT(USER_FEEDBACK[[#This Row],[Timestamp]],"MMM")</f>
        <v>Jan</v>
      </c>
      <c r="E704" s="2" t="str">
        <f>TEXT(USER_FEEDBACK[[#This Row],[Timestamp]],"YYYY")</f>
        <v>2023</v>
      </c>
      <c r="F704" s="7">
        <v>12</v>
      </c>
      <c r="G704" s="1" t="s">
        <v>9</v>
      </c>
      <c r="H704" s="1" t="s">
        <v>10</v>
      </c>
      <c r="I704" s="1">
        <f>VLOOKUP(USER_FEEDBACK[[#This Row],[User_ID]],APP_ANALYTICS[],4,FALSE)</f>
        <v>10</v>
      </c>
      <c r="J704" s="12">
        <f>VLOOKUP(USER_FEEDBACK[[#This Row],[User_ID]],APP_ANALYTICS[],5,FALSE)</f>
        <v>0.36</v>
      </c>
      <c r="K704" s="1">
        <f>VLOOKUP(USER_FEEDBACK[[#This Row],[User_ID]],APP_ANALYTICS[],6,FALSE)</f>
        <v>0.17</v>
      </c>
      <c r="L704" s="1">
        <f>VLOOKUP(USER_FEEDBACK[[#This Row],[User_ID]],APP_ANALYTICS[],7,FALSE)</f>
        <v>0.27</v>
      </c>
      <c r="M704" s="1">
        <f>VLOOKUP(USER_FEEDBACK[[#This Row],[User_ID]],USER_BEHA[],4,FALSE)</f>
        <v>40</v>
      </c>
      <c r="N704" s="1">
        <f>VLOOKUP(USER_FEEDBACK[[#This Row],[User_ID]],USER_BEHA[],5,FALSE)</f>
        <v>16</v>
      </c>
      <c r="O704" s="1">
        <f>VLOOKUP(USER_FEEDBACK[[#This Row],[User_ID]],USER_BEHA[],6,FALSE)</f>
        <v>1</v>
      </c>
      <c r="P704" s="1">
        <f>VLOOKUP(USER_FEEDBACK[[#This Row],[User_ID]],USER_BEHA[],7,FALSE)</f>
        <v>1</v>
      </c>
    </row>
    <row r="705" spans="1:16" x14ac:dyDescent="0.2">
      <c r="A705" s="1">
        <v>704</v>
      </c>
      <c r="B705" s="1">
        <v>9529</v>
      </c>
      <c r="C705" s="2">
        <v>44752.461724537039</v>
      </c>
      <c r="D705" s="2" t="str">
        <f>TEXT(USER_FEEDBACK[[#This Row],[Timestamp]],"MMM")</f>
        <v>Jul</v>
      </c>
      <c r="E705" s="2" t="str">
        <f>TEXT(USER_FEEDBACK[[#This Row],[Timestamp]],"YYYY")</f>
        <v>2022</v>
      </c>
      <c r="F705" s="7">
        <v>11</v>
      </c>
      <c r="G705" s="1" t="s">
        <v>9</v>
      </c>
      <c r="H705" s="1" t="s">
        <v>16</v>
      </c>
      <c r="I705" s="1">
        <f>VLOOKUP(USER_FEEDBACK[[#This Row],[User_ID]],APP_ANALYTICS[],4,FALSE)</f>
        <v>5</v>
      </c>
      <c r="J705" s="12">
        <f>VLOOKUP(USER_FEEDBACK[[#This Row],[User_ID]],APP_ANALYTICS[],5,FALSE)</f>
        <v>0.04</v>
      </c>
      <c r="K705" s="1">
        <f>VLOOKUP(USER_FEEDBACK[[#This Row],[User_ID]],APP_ANALYTICS[],6,FALSE)</f>
        <v>0.79</v>
      </c>
      <c r="L705" s="1">
        <f>VLOOKUP(USER_FEEDBACK[[#This Row],[User_ID]],APP_ANALYTICS[],7,FALSE)</f>
        <v>0.81</v>
      </c>
      <c r="M705" s="1">
        <f>VLOOKUP(USER_FEEDBACK[[#This Row],[User_ID]],USER_BEHA[],4,FALSE)</f>
        <v>1624</v>
      </c>
      <c r="N705" s="1">
        <f>VLOOKUP(USER_FEEDBACK[[#This Row],[User_ID]],USER_BEHA[],5,FALSE)</f>
        <v>15</v>
      </c>
      <c r="O705" s="1">
        <f>VLOOKUP(USER_FEEDBACK[[#This Row],[User_ID]],USER_BEHA[],6,FALSE)</f>
        <v>5</v>
      </c>
      <c r="P705" s="1">
        <f>VLOOKUP(USER_FEEDBACK[[#This Row],[User_ID]],USER_BEHA[],7,FALSE)</f>
        <v>54</v>
      </c>
    </row>
    <row r="706" spans="1:16" x14ac:dyDescent="0.2">
      <c r="A706" s="1">
        <v>705</v>
      </c>
      <c r="B706" s="1">
        <v>4683</v>
      </c>
      <c r="C706" s="2">
        <v>44445.166342592594</v>
      </c>
      <c r="D706" s="2" t="str">
        <f>TEXT(USER_FEEDBACK[[#This Row],[Timestamp]],"MMM")</f>
        <v>Sep</v>
      </c>
      <c r="E706" s="2" t="str">
        <f>TEXT(USER_FEEDBACK[[#This Row],[Timestamp]],"YYYY")</f>
        <v>2021</v>
      </c>
      <c r="F706" s="7">
        <v>3</v>
      </c>
      <c r="G706" s="1" t="s">
        <v>7</v>
      </c>
      <c r="H706" s="1" t="s">
        <v>14</v>
      </c>
      <c r="I706" s="1">
        <f>VLOOKUP(USER_FEEDBACK[[#This Row],[User_ID]],APP_ANALYTICS[],4,FALSE)</f>
        <v>6</v>
      </c>
      <c r="J706" s="12">
        <f>VLOOKUP(USER_FEEDBACK[[#This Row],[User_ID]],APP_ANALYTICS[],5,FALSE)</f>
        <v>0.7</v>
      </c>
      <c r="K706" s="1">
        <f>VLOOKUP(USER_FEEDBACK[[#This Row],[User_ID]],APP_ANALYTICS[],6,FALSE)</f>
        <v>0.21</v>
      </c>
      <c r="L706" s="1">
        <f>VLOOKUP(USER_FEEDBACK[[#This Row],[User_ID]],APP_ANALYTICS[],7,FALSE)</f>
        <v>0.35</v>
      </c>
      <c r="M706" s="1">
        <f>VLOOKUP(USER_FEEDBACK[[#This Row],[User_ID]],USER_BEHA[],4,FALSE)</f>
        <v>775</v>
      </c>
      <c r="N706" s="1">
        <f>VLOOKUP(USER_FEEDBACK[[#This Row],[User_ID]],USER_BEHA[],5,FALSE)</f>
        <v>19</v>
      </c>
      <c r="O706" s="1">
        <f>VLOOKUP(USER_FEEDBACK[[#This Row],[User_ID]],USER_BEHA[],6,FALSE)</f>
        <v>3</v>
      </c>
      <c r="P706" s="1">
        <f>VLOOKUP(USER_FEEDBACK[[#This Row],[User_ID]],USER_BEHA[],7,FALSE)</f>
        <v>48</v>
      </c>
    </row>
    <row r="707" spans="1:16" x14ac:dyDescent="0.2">
      <c r="A707" s="1">
        <v>706</v>
      </c>
      <c r="B707" s="1">
        <v>6445</v>
      </c>
      <c r="C707" s="2">
        <v>44557.332708333335</v>
      </c>
      <c r="D707" s="2" t="str">
        <f>TEXT(USER_FEEDBACK[[#This Row],[Timestamp]],"MMM")</f>
        <v>Dec</v>
      </c>
      <c r="E707" s="2" t="str">
        <f>TEXT(USER_FEEDBACK[[#This Row],[Timestamp]],"YYYY")</f>
        <v>2021</v>
      </c>
      <c r="F707" s="7">
        <v>7</v>
      </c>
      <c r="G707" s="1" t="s">
        <v>7</v>
      </c>
      <c r="H707" s="1" t="s">
        <v>6</v>
      </c>
      <c r="I707" s="1">
        <f>VLOOKUP(USER_FEEDBACK[[#This Row],[User_ID]],APP_ANALYTICS[],4,FALSE)</f>
        <v>10</v>
      </c>
      <c r="J707" s="12">
        <f>VLOOKUP(USER_FEEDBACK[[#This Row],[User_ID]],APP_ANALYTICS[],5,FALSE)</f>
        <v>0.49</v>
      </c>
      <c r="K707" s="1">
        <f>VLOOKUP(USER_FEEDBACK[[#This Row],[User_ID]],APP_ANALYTICS[],6,FALSE)</f>
        <v>0.56999999999999995</v>
      </c>
      <c r="L707" s="1">
        <f>VLOOKUP(USER_FEEDBACK[[#This Row],[User_ID]],APP_ANALYTICS[],7,FALSE)</f>
        <v>0.91</v>
      </c>
      <c r="M707" s="1">
        <f>VLOOKUP(USER_FEEDBACK[[#This Row],[User_ID]],USER_BEHA[],4,FALSE)</f>
        <v>1601</v>
      </c>
      <c r="N707" s="1">
        <f>VLOOKUP(USER_FEEDBACK[[#This Row],[User_ID]],USER_BEHA[],5,FALSE)</f>
        <v>4</v>
      </c>
      <c r="O707" s="1">
        <f>VLOOKUP(USER_FEEDBACK[[#This Row],[User_ID]],USER_BEHA[],6,FALSE)</f>
        <v>1</v>
      </c>
      <c r="P707" s="1">
        <f>VLOOKUP(USER_FEEDBACK[[#This Row],[User_ID]],USER_BEHA[],7,FALSE)</f>
        <v>74</v>
      </c>
    </row>
    <row r="708" spans="1:16" x14ac:dyDescent="0.2">
      <c r="A708" s="1">
        <v>707</v>
      </c>
      <c r="B708" s="1">
        <v>9135</v>
      </c>
      <c r="C708" s="2">
        <v>44142.081261574072</v>
      </c>
      <c r="D708" s="2" t="str">
        <f>TEXT(USER_FEEDBACK[[#This Row],[Timestamp]],"MMM")</f>
        <v>Nov</v>
      </c>
      <c r="E708" s="2" t="str">
        <f>TEXT(USER_FEEDBACK[[#This Row],[Timestamp]],"YYYY")</f>
        <v>2020</v>
      </c>
      <c r="F708" s="7">
        <v>1</v>
      </c>
      <c r="G708" s="1" t="s">
        <v>7</v>
      </c>
      <c r="H708" s="1" t="s">
        <v>13</v>
      </c>
      <c r="I708" s="1">
        <f>VLOOKUP(USER_FEEDBACK[[#This Row],[User_ID]],APP_ANALYTICS[],4,FALSE)</f>
        <v>2</v>
      </c>
      <c r="J708" s="12">
        <f>VLOOKUP(USER_FEEDBACK[[#This Row],[User_ID]],APP_ANALYTICS[],5,FALSE)</f>
        <v>0.67</v>
      </c>
      <c r="K708" s="1">
        <f>VLOOKUP(USER_FEEDBACK[[#This Row],[User_ID]],APP_ANALYTICS[],6,FALSE)</f>
        <v>0.94</v>
      </c>
      <c r="L708" s="1">
        <f>VLOOKUP(USER_FEEDBACK[[#This Row],[User_ID]],APP_ANALYTICS[],7,FALSE)</f>
        <v>0.66</v>
      </c>
      <c r="M708" s="1">
        <f>VLOOKUP(USER_FEEDBACK[[#This Row],[User_ID]],USER_BEHA[],4,FALSE)</f>
        <v>747</v>
      </c>
      <c r="N708" s="1">
        <f>VLOOKUP(USER_FEEDBACK[[#This Row],[User_ID]],USER_BEHA[],5,FALSE)</f>
        <v>12</v>
      </c>
      <c r="O708" s="1">
        <f>VLOOKUP(USER_FEEDBACK[[#This Row],[User_ID]],USER_BEHA[],6,FALSE)</f>
        <v>0</v>
      </c>
      <c r="P708" s="1">
        <f>VLOOKUP(USER_FEEDBACK[[#This Row],[User_ID]],USER_BEHA[],7,FALSE)</f>
        <v>89</v>
      </c>
    </row>
    <row r="709" spans="1:16" x14ac:dyDescent="0.2">
      <c r="A709" s="1">
        <v>708</v>
      </c>
      <c r="B709" s="1">
        <v>2202</v>
      </c>
      <c r="C709" s="2">
        <v>44480.915451388886</v>
      </c>
      <c r="D709" s="2" t="str">
        <f>TEXT(USER_FEEDBACK[[#This Row],[Timestamp]],"MMM")</f>
        <v>Oct</v>
      </c>
      <c r="E709" s="2" t="str">
        <f>TEXT(USER_FEEDBACK[[#This Row],[Timestamp]],"YYYY")</f>
        <v>2021</v>
      </c>
      <c r="F709" s="7">
        <v>21</v>
      </c>
      <c r="G709" s="1" t="s">
        <v>9</v>
      </c>
      <c r="H709" s="1" t="s">
        <v>8</v>
      </c>
      <c r="I709" s="1">
        <f>VLOOKUP(USER_FEEDBACK[[#This Row],[User_ID]],APP_ANALYTICS[],4,FALSE)</f>
        <v>5</v>
      </c>
      <c r="J709" s="12">
        <f>VLOOKUP(USER_FEEDBACK[[#This Row],[User_ID]],APP_ANALYTICS[],5,FALSE)</f>
        <v>0.96</v>
      </c>
      <c r="K709" s="1">
        <f>VLOOKUP(USER_FEEDBACK[[#This Row],[User_ID]],APP_ANALYTICS[],6,FALSE)</f>
        <v>0.72</v>
      </c>
      <c r="L709" s="1">
        <f>VLOOKUP(USER_FEEDBACK[[#This Row],[User_ID]],APP_ANALYTICS[],7,FALSE)</f>
        <v>0.33</v>
      </c>
      <c r="M709" s="1">
        <f>VLOOKUP(USER_FEEDBACK[[#This Row],[User_ID]],USER_BEHA[],4,FALSE)</f>
        <v>310</v>
      </c>
      <c r="N709" s="1">
        <f>VLOOKUP(USER_FEEDBACK[[#This Row],[User_ID]],USER_BEHA[],5,FALSE)</f>
        <v>2</v>
      </c>
      <c r="O709" s="1">
        <f>VLOOKUP(USER_FEEDBACK[[#This Row],[User_ID]],USER_BEHA[],6,FALSE)</f>
        <v>1</v>
      </c>
      <c r="P709" s="1">
        <f>VLOOKUP(USER_FEEDBACK[[#This Row],[User_ID]],USER_BEHA[],7,FALSE)</f>
        <v>37</v>
      </c>
    </row>
    <row r="710" spans="1:16" x14ac:dyDescent="0.2">
      <c r="A710" s="1">
        <v>709</v>
      </c>
      <c r="B710" s="1">
        <v>1452</v>
      </c>
      <c r="C710" s="2">
        <v>44729.443969907406</v>
      </c>
      <c r="D710" s="2" t="str">
        <f>TEXT(USER_FEEDBACK[[#This Row],[Timestamp]],"MMM")</f>
        <v>Jun</v>
      </c>
      <c r="E710" s="2" t="str">
        <f>TEXT(USER_FEEDBACK[[#This Row],[Timestamp]],"YYYY")</f>
        <v>2022</v>
      </c>
      <c r="F710" s="7">
        <v>10</v>
      </c>
      <c r="G710" s="1" t="s">
        <v>7</v>
      </c>
      <c r="H710" s="1" t="s">
        <v>12</v>
      </c>
      <c r="I710" s="1">
        <f>VLOOKUP(USER_FEEDBACK[[#This Row],[User_ID]],APP_ANALYTICS[],4,FALSE)</f>
        <v>2</v>
      </c>
      <c r="J710" s="12">
        <f>VLOOKUP(USER_FEEDBACK[[#This Row],[User_ID]],APP_ANALYTICS[],5,FALSE)</f>
        <v>0.74</v>
      </c>
      <c r="K710" s="1">
        <f>VLOOKUP(USER_FEEDBACK[[#This Row],[User_ID]],APP_ANALYTICS[],6,FALSE)</f>
        <v>0.44</v>
      </c>
      <c r="L710" s="1">
        <f>VLOOKUP(USER_FEEDBACK[[#This Row],[User_ID]],APP_ANALYTICS[],7,FALSE)</f>
        <v>0.88</v>
      </c>
      <c r="M710" s="1">
        <f>VLOOKUP(USER_FEEDBACK[[#This Row],[User_ID]],USER_BEHA[],4,FALSE)</f>
        <v>1726</v>
      </c>
      <c r="N710" s="1">
        <f>VLOOKUP(USER_FEEDBACK[[#This Row],[User_ID]],USER_BEHA[],5,FALSE)</f>
        <v>13</v>
      </c>
      <c r="O710" s="1">
        <f>VLOOKUP(USER_FEEDBACK[[#This Row],[User_ID]],USER_BEHA[],6,FALSE)</f>
        <v>2</v>
      </c>
      <c r="P710" s="1">
        <f>VLOOKUP(USER_FEEDBACK[[#This Row],[User_ID]],USER_BEHA[],7,FALSE)</f>
        <v>13</v>
      </c>
    </row>
    <row r="711" spans="1:16" x14ac:dyDescent="0.2">
      <c r="A711" s="1">
        <v>710</v>
      </c>
      <c r="B711" s="1">
        <v>6286</v>
      </c>
      <c r="C711" s="2">
        <v>44631.189444444448</v>
      </c>
      <c r="D711" s="2" t="str">
        <f>TEXT(USER_FEEDBACK[[#This Row],[Timestamp]],"MMM")</f>
        <v>Mar</v>
      </c>
      <c r="E711" s="2" t="str">
        <f>TEXT(USER_FEEDBACK[[#This Row],[Timestamp]],"YYYY")</f>
        <v>2022</v>
      </c>
      <c r="F711" s="7">
        <v>4</v>
      </c>
      <c r="G711" s="1" t="s">
        <v>9</v>
      </c>
      <c r="H711" s="1" t="s">
        <v>12</v>
      </c>
      <c r="I711" s="1">
        <f>VLOOKUP(USER_FEEDBACK[[#This Row],[User_ID]],APP_ANALYTICS[],4,FALSE)</f>
        <v>6</v>
      </c>
      <c r="J711" s="12">
        <f>VLOOKUP(USER_FEEDBACK[[#This Row],[User_ID]],APP_ANALYTICS[],5,FALSE)</f>
        <v>0.76</v>
      </c>
      <c r="K711" s="1">
        <f>VLOOKUP(USER_FEEDBACK[[#This Row],[User_ID]],APP_ANALYTICS[],6,FALSE)</f>
        <v>0.51</v>
      </c>
      <c r="L711" s="1">
        <f>VLOOKUP(USER_FEEDBACK[[#This Row],[User_ID]],APP_ANALYTICS[],7,FALSE)</f>
        <v>0.08</v>
      </c>
      <c r="M711" s="1">
        <f>VLOOKUP(USER_FEEDBACK[[#This Row],[User_ID]],USER_BEHA[],4,FALSE)</f>
        <v>1564</v>
      </c>
      <c r="N711" s="1">
        <f>VLOOKUP(USER_FEEDBACK[[#This Row],[User_ID]],USER_BEHA[],5,FALSE)</f>
        <v>6</v>
      </c>
      <c r="O711" s="1">
        <f>VLOOKUP(USER_FEEDBACK[[#This Row],[User_ID]],USER_BEHA[],6,FALSE)</f>
        <v>5</v>
      </c>
      <c r="P711" s="1">
        <f>VLOOKUP(USER_FEEDBACK[[#This Row],[User_ID]],USER_BEHA[],7,FALSE)</f>
        <v>90</v>
      </c>
    </row>
    <row r="712" spans="1:16" x14ac:dyDescent="0.2">
      <c r="A712" s="1">
        <v>711</v>
      </c>
      <c r="B712" s="1">
        <v>2427</v>
      </c>
      <c r="C712" s="2">
        <v>44565.297650462962</v>
      </c>
      <c r="D712" s="2" t="str">
        <f>TEXT(USER_FEEDBACK[[#This Row],[Timestamp]],"MMM")</f>
        <v>Jan</v>
      </c>
      <c r="E712" s="2" t="str">
        <f>TEXT(USER_FEEDBACK[[#This Row],[Timestamp]],"YYYY")</f>
        <v>2022</v>
      </c>
      <c r="F712" s="7">
        <v>7</v>
      </c>
      <c r="G712" s="1" t="s">
        <v>9</v>
      </c>
      <c r="H712" s="1" t="s">
        <v>8</v>
      </c>
      <c r="I712" s="1">
        <f>VLOOKUP(USER_FEEDBACK[[#This Row],[User_ID]],APP_ANALYTICS[],4,FALSE)</f>
        <v>7</v>
      </c>
      <c r="J712" s="12">
        <f>VLOOKUP(USER_FEEDBACK[[#This Row],[User_ID]],APP_ANALYTICS[],5,FALSE)</f>
        <v>0.76</v>
      </c>
      <c r="K712" s="1">
        <f>VLOOKUP(USER_FEEDBACK[[#This Row],[User_ID]],APP_ANALYTICS[],6,FALSE)</f>
        <v>0.22</v>
      </c>
      <c r="L712" s="1">
        <f>VLOOKUP(USER_FEEDBACK[[#This Row],[User_ID]],APP_ANALYTICS[],7,FALSE)</f>
        <v>0.81</v>
      </c>
      <c r="M712" s="1">
        <f>VLOOKUP(USER_FEEDBACK[[#This Row],[User_ID]],USER_BEHA[],4,FALSE)</f>
        <v>1041</v>
      </c>
      <c r="N712" s="1">
        <f>VLOOKUP(USER_FEEDBACK[[#This Row],[User_ID]],USER_BEHA[],5,FALSE)</f>
        <v>20</v>
      </c>
      <c r="O712" s="1">
        <f>VLOOKUP(USER_FEEDBACK[[#This Row],[User_ID]],USER_BEHA[],6,FALSE)</f>
        <v>3</v>
      </c>
      <c r="P712" s="1">
        <f>VLOOKUP(USER_FEEDBACK[[#This Row],[User_ID]],USER_BEHA[],7,FALSE)</f>
        <v>43</v>
      </c>
    </row>
    <row r="713" spans="1:16" x14ac:dyDescent="0.2">
      <c r="A713" s="1">
        <v>712</v>
      </c>
      <c r="B713" s="1">
        <v>4245</v>
      </c>
      <c r="C713" s="2">
        <v>43940.52888888889</v>
      </c>
      <c r="D713" s="2" t="str">
        <f>TEXT(USER_FEEDBACK[[#This Row],[Timestamp]],"MMM")</f>
        <v>Apr</v>
      </c>
      <c r="E713" s="2" t="str">
        <f>TEXT(USER_FEEDBACK[[#This Row],[Timestamp]],"YYYY")</f>
        <v>2020</v>
      </c>
      <c r="F713" s="7">
        <v>12</v>
      </c>
      <c r="G713" s="1" t="s">
        <v>5</v>
      </c>
      <c r="H713" s="1" t="s">
        <v>6</v>
      </c>
      <c r="I713" s="1">
        <f>VLOOKUP(USER_FEEDBACK[[#This Row],[User_ID]],APP_ANALYTICS[],4,FALSE)</f>
        <v>1</v>
      </c>
      <c r="J713" s="12">
        <f>VLOOKUP(USER_FEEDBACK[[#This Row],[User_ID]],APP_ANALYTICS[],5,FALSE)</f>
        <v>0.04</v>
      </c>
      <c r="K713" s="1">
        <f>VLOOKUP(USER_FEEDBACK[[#This Row],[User_ID]],APP_ANALYTICS[],6,FALSE)</f>
        <v>0.92</v>
      </c>
      <c r="L713" s="1">
        <f>VLOOKUP(USER_FEEDBACK[[#This Row],[User_ID]],APP_ANALYTICS[],7,FALSE)</f>
        <v>0.81</v>
      </c>
      <c r="M713" s="1">
        <f>VLOOKUP(USER_FEEDBACK[[#This Row],[User_ID]],USER_BEHA[],4,FALSE)</f>
        <v>1402</v>
      </c>
      <c r="N713" s="1">
        <f>VLOOKUP(USER_FEEDBACK[[#This Row],[User_ID]],USER_BEHA[],5,FALSE)</f>
        <v>7</v>
      </c>
      <c r="O713" s="1">
        <f>VLOOKUP(USER_FEEDBACK[[#This Row],[User_ID]],USER_BEHA[],6,FALSE)</f>
        <v>1</v>
      </c>
      <c r="P713" s="1">
        <f>VLOOKUP(USER_FEEDBACK[[#This Row],[User_ID]],USER_BEHA[],7,FALSE)</f>
        <v>19</v>
      </c>
    </row>
    <row r="714" spans="1:16" x14ac:dyDescent="0.2">
      <c r="A714" s="1">
        <v>713</v>
      </c>
      <c r="B714" s="1">
        <v>9740</v>
      </c>
      <c r="C714" s="2">
        <v>44542.689016203702</v>
      </c>
      <c r="D714" s="2" t="str">
        <f>TEXT(USER_FEEDBACK[[#This Row],[Timestamp]],"MMM")</f>
        <v>Dec</v>
      </c>
      <c r="E714" s="2" t="str">
        <f>TEXT(USER_FEEDBACK[[#This Row],[Timestamp]],"YYYY")</f>
        <v>2021</v>
      </c>
      <c r="F714" s="7">
        <v>16</v>
      </c>
      <c r="G714" s="1" t="s">
        <v>7</v>
      </c>
      <c r="H714" s="1" t="s">
        <v>12</v>
      </c>
      <c r="I714" s="1">
        <f>VLOOKUP(USER_FEEDBACK[[#This Row],[User_ID]],APP_ANALYTICS[],4,FALSE)</f>
        <v>9</v>
      </c>
      <c r="J714" s="12">
        <f>VLOOKUP(USER_FEEDBACK[[#This Row],[User_ID]],APP_ANALYTICS[],5,FALSE)</f>
        <v>0.96</v>
      </c>
      <c r="K714" s="1">
        <f>VLOOKUP(USER_FEEDBACK[[#This Row],[User_ID]],APP_ANALYTICS[],6,FALSE)</f>
        <v>0.68</v>
      </c>
      <c r="L714" s="1">
        <f>VLOOKUP(USER_FEEDBACK[[#This Row],[User_ID]],APP_ANALYTICS[],7,FALSE)</f>
        <v>0.62</v>
      </c>
      <c r="M714" s="1">
        <f>VLOOKUP(USER_FEEDBACK[[#This Row],[User_ID]],USER_BEHA[],4,FALSE)</f>
        <v>1694</v>
      </c>
      <c r="N714" s="1">
        <f>VLOOKUP(USER_FEEDBACK[[#This Row],[User_ID]],USER_BEHA[],5,FALSE)</f>
        <v>9</v>
      </c>
      <c r="O714" s="1">
        <f>VLOOKUP(USER_FEEDBACK[[#This Row],[User_ID]],USER_BEHA[],6,FALSE)</f>
        <v>1</v>
      </c>
      <c r="P714" s="1">
        <f>VLOOKUP(USER_FEEDBACK[[#This Row],[User_ID]],USER_BEHA[],7,FALSE)</f>
        <v>78</v>
      </c>
    </row>
    <row r="715" spans="1:16" x14ac:dyDescent="0.2">
      <c r="A715" s="1">
        <v>714</v>
      </c>
      <c r="B715" s="1">
        <v>8174</v>
      </c>
      <c r="C715" s="2">
        <v>44156.828831018516</v>
      </c>
      <c r="D715" s="2" t="str">
        <f>TEXT(USER_FEEDBACK[[#This Row],[Timestamp]],"MMM")</f>
        <v>Nov</v>
      </c>
      <c r="E715" s="2" t="str">
        <f>TEXT(USER_FEEDBACK[[#This Row],[Timestamp]],"YYYY")</f>
        <v>2020</v>
      </c>
      <c r="F715" s="7">
        <v>19</v>
      </c>
      <c r="G715" s="1" t="s">
        <v>7</v>
      </c>
      <c r="H715" s="1" t="s">
        <v>16</v>
      </c>
      <c r="I715" s="1">
        <f>VLOOKUP(USER_FEEDBACK[[#This Row],[User_ID]],APP_ANALYTICS[],4,FALSE)</f>
        <v>10</v>
      </c>
      <c r="J715" s="12">
        <f>VLOOKUP(USER_FEEDBACK[[#This Row],[User_ID]],APP_ANALYTICS[],5,FALSE)</f>
        <v>0.67</v>
      </c>
      <c r="K715" s="1">
        <f>VLOOKUP(USER_FEEDBACK[[#This Row],[User_ID]],APP_ANALYTICS[],6,FALSE)</f>
        <v>0.5</v>
      </c>
      <c r="L715" s="1">
        <f>VLOOKUP(USER_FEEDBACK[[#This Row],[User_ID]],APP_ANALYTICS[],7,FALSE)</f>
        <v>0.88</v>
      </c>
      <c r="M715" s="1">
        <f>VLOOKUP(USER_FEEDBACK[[#This Row],[User_ID]],USER_BEHA[],4,FALSE)</f>
        <v>865</v>
      </c>
      <c r="N715" s="1">
        <f>VLOOKUP(USER_FEEDBACK[[#This Row],[User_ID]],USER_BEHA[],5,FALSE)</f>
        <v>16</v>
      </c>
      <c r="O715" s="1">
        <f>VLOOKUP(USER_FEEDBACK[[#This Row],[User_ID]],USER_BEHA[],6,FALSE)</f>
        <v>0</v>
      </c>
      <c r="P715" s="1">
        <f>VLOOKUP(USER_FEEDBACK[[#This Row],[User_ID]],USER_BEHA[],7,FALSE)</f>
        <v>79</v>
      </c>
    </row>
    <row r="716" spans="1:16" x14ac:dyDescent="0.2">
      <c r="A716" s="1">
        <v>715</v>
      </c>
      <c r="B716" s="1">
        <v>2600</v>
      </c>
      <c r="C716" s="2">
        <v>45143.629594907405</v>
      </c>
      <c r="D716" s="2" t="str">
        <f>TEXT(USER_FEEDBACK[[#This Row],[Timestamp]],"MMM")</f>
        <v>Aug</v>
      </c>
      <c r="E716" s="2" t="str">
        <f>TEXT(USER_FEEDBACK[[#This Row],[Timestamp]],"YYYY")</f>
        <v>2023</v>
      </c>
      <c r="F716" s="7">
        <v>15</v>
      </c>
      <c r="G716" s="1" t="s">
        <v>9</v>
      </c>
      <c r="H716" s="1" t="s">
        <v>13</v>
      </c>
      <c r="I716" s="1">
        <f>VLOOKUP(USER_FEEDBACK[[#This Row],[User_ID]],APP_ANALYTICS[],4,FALSE)</f>
        <v>3</v>
      </c>
      <c r="J716" s="12">
        <f>VLOOKUP(USER_FEEDBACK[[#This Row],[User_ID]],APP_ANALYTICS[],5,FALSE)</f>
        <v>0.82</v>
      </c>
      <c r="K716" s="1">
        <f>VLOOKUP(USER_FEEDBACK[[#This Row],[User_ID]],APP_ANALYTICS[],6,FALSE)</f>
        <v>0.18</v>
      </c>
      <c r="L716" s="1">
        <f>VLOOKUP(USER_FEEDBACK[[#This Row],[User_ID]],APP_ANALYTICS[],7,FALSE)</f>
        <v>0.91</v>
      </c>
      <c r="M716" s="1">
        <f>VLOOKUP(USER_FEEDBACK[[#This Row],[User_ID]],USER_BEHA[],4,FALSE)</f>
        <v>1785</v>
      </c>
      <c r="N716" s="1">
        <f>VLOOKUP(USER_FEEDBACK[[#This Row],[User_ID]],USER_BEHA[],5,FALSE)</f>
        <v>9</v>
      </c>
      <c r="O716" s="1">
        <f>VLOOKUP(USER_FEEDBACK[[#This Row],[User_ID]],USER_BEHA[],6,FALSE)</f>
        <v>0</v>
      </c>
      <c r="P716" s="1">
        <f>VLOOKUP(USER_FEEDBACK[[#This Row],[User_ID]],USER_BEHA[],7,FALSE)</f>
        <v>99</v>
      </c>
    </row>
    <row r="717" spans="1:16" x14ac:dyDescent="0.2">
      <c r="A717" s="1">
        <v>716</v>
      </c>
      <c r="B717" s="1">
        <v>3210</v>
      </c>
      <c r="C717" s="2">
        <v>45165.471331018518</v>
      </c>
      <c r="D717" s="2" t="str">
        <f>TEXT(USER_FEEDBACK[[#This Row],[Timestamp]],"MMM")</f>
        <v>Aug</v>
      </c>
      <c r="E717" s="2" t="str">
        <f>TEXT(USER_FEEDBACK[[#This Row],[Timestamp]],"YYYY")</f>
        <v>2023</v>
      </c>
      <c r="F717" s="7">
        <v>11</v>
      </c>
      <c r="G717" s="1" t="s">
        <v>7</v>
      </c>
      <c r="H717" s="1" t="s">
        <v>8</v>
      </c>
      <c r="I717" s="1">
        <f>VLOOKUP(USER_FEEDBACK[[#This Row],[User_ID]],APP_ANALYTICS[],4,FALSE)</f>
        <v>10</v>
      </c>
      <c r="J717" s="12">
        <f>VLOOKUP(USER_FEEDBACK[[#This Row],[User_ID]],APP_ANALYTICS[],5,FALSE)</f>
        <v>0.71</v>
      </c>
      <c r="K717" s="1">
        <f>VLOOKUP(USER_FEEDBACK[[#This Row],[User_ID]],APP_ANALYTICS[],6,FALSE)</f>
        <v>0.18</v>
      </c>
      <c r="L717" s="1">
        <f>VLOOKUP(USER_FEEDBACK[[#This Row],[User_ID]],APP_ANALYTICS[],7,FALSE)</f>
        <v>0.89</v>
      </c>
      <c r="M717" s="1">
        <f>VLOOKUP(USER_FEEDBACK[[#This Row],[User_ID]],USER_BEHA[],4,FALSE)</f>
        <v>1472</v>
      </c>
      <c r="N717" s="1">
        <f>VLOOKUP(USER_FEEDBACK[[#This Row],[User_ID]],USER_BEHA[],5,FALSE)</f>
        <v>2</v>
      </c>
      <c r="O717" s="1">
        <f>VLOOKUP(USER_FEEDBACK[[#This Row],[User_ID]],USER_BEHA[],6,FALSE)</f>
        <v>4</v>
      </c>
      <c r="P717" s="1">
        <f>VLOOKUP(USER_FEEDBACK[[#This Row],[User_ID]],USER_BEHA[],7,FALSE)</f>
        <v>96</v>
      </c>
    </row>
    <row r="718" spans="1:16" x14ac:dyDescent="0.2">
      <c r="A718" s="1">
        <v>717</v>
      </c>
      <c r="B718" s="1">
        <v>8387</v>
      </c>
      <c r="C718" s="2">
        <v>43998.03125</v>
      </c>
      <c r="D718" s="2" t="str">
        <f>TEXT(USER_FEEDBACK[[#This Row],[Timestamp]],"MMM")</f>
        <v>Jun</v>
      </c>
      <c r="E718" s="2" t="str">
        <f>TEXT(USER_FEEDBACK[[#This Row],[Timestamp]],"YYYY")</f>
        <v>2020</v>
      </c>
      <c r="F718" s="7">
        <v>0</v>
      </c>
      <c r="G718" s="1" t="s">
        <v>7</v>
      </c>
      <c r="H718" s="1" t="s">
        <v>13</v>
      </c>
      <c r="I718" s="1">
        <f>VLOOKUP(USER_FEEDBACK[[#This Row],[User_ID]],APP_ANALYTICS[],4,FALSE)</f>
        <v>5</v>
      </c>
      <c r="J718" s="12">
        <f>VLOOKUP(USER_FEEDBACK[[#This Row],[User_ID]],APP_ANALYTICS[],5,FALSE)</f>
        <v>0.43</v>
      </c>
      <c r="K718" s="1">
        <f>VLOOKUP(USER_FEEDBACK[[#This Row],[User_ID]],APP_ANALYTICS[],6,FALSE)</f>
        <v>0.51</v>
      </c>
      <c r="L718" s="1">
        <f>VLOOKUP(USER_FEEDBACK[[#This Row],[User_ID]],APP_ANALYTICS[],7,FALSE)</f>
        <v>0.2</v>
      </c>
      <c r="M718" s="1">
        <f>VLOOKUP(USER_FEEDBACK[[#This Row],[User_ID]],USER_BEHA[],4,FALSE)</f>
        <v>796</v>
      </c>
      <c r="N718" s="1">
        <f>VLOOKUP(USER_FEEDBACK[[#This Row],[User_ID]],USER_BEHA[],5,FALSE)</f>
        <v>2</v>
      </c>
      <c r="O718" s="1">
        <f>VLOOKUP(USER_FEEDBACK[[#This Row],[User_ID]],USER_BEHA[],6,FALSE)</f>
        <v>3</v>
      </c>
      <c r="P718" s="1">
        <f>VLOOKUP(USER_FEEDBACK[[#This Row],[User_ID]],USER_BEHA[],7,FALSE)</f>
        <v>17</v>
      </c>
    </row>
    <row r="719" spans="1:16" x14ac:dyDescent="0.2">
      <c r="A719" s="1">
        <v>718</v>
      </c>
      <c r="B719" s="1">
        <v>2097</v>
      </c>
      <c r="C719" s="2">
        <v>44865.335069444445</v>
      </c>
      <c r="D719" s="2" t="str">
        <f>TEXT(USER_FEEDBACK[[#This Row],[Timestamp]],"MMM")</f>
        <v>Oct</v>
      </c>
      <c r="E719" s="2" t="str">
        <f>TEXT(USER_FEEDBACK[[#This Row],[Timestamp]],"YYYY")</f>
        <v>2022</v>
      </c>
      <c r="F719" s="7">
        <v>8</v>
      </c>
      <c r="G719" s="1" t="s">
        <v>7</v>
      </c>
      <c r="H719" s="1" t="s">
        <v>17</v>
      </c>
      <c r="I719" s="1">
        <f>VLOOKUP(USER_FEEDBACK[[#This Row],[User_ID]],APP_ANALYTICS[],4,FALSE)</f>
        <v>3</v>
      </c>
      <c r="J719" s="12">
        <f>VLOOKUP(USER_FEEDBACK[[#This Row],[User_ID]],APP_ANALYTICS[],5,FALSE)</f>
        <v>0.67</v>
      </c>
      <c r="K719" s="1">
        <f>VLOOKUP(USER_FEEDBACK[[#This Row],[User_ID]],APP_ANALYTICS[],6,FALSE)</f>
        <v>0.04</v>
      </c>
      <c r="L719" s="1">
        <f>VLOOKUP(USER_FEEDBACK[[#This Row],[User_ID]],APP_ANALYTICS[],7,FALSE)</f>
        <v>0.15</v>
      </c>
      <c r="M719" s="1">
        <f>VLOOKUP(USER_FEEDBACK[[#This Row],[User_ID]],USER_BEHA[],4,FALSE)</f>
        <v>562</v>
      </c>
      <c r="N719" s="1">
        <f>VLOOKUP(USER_FEEDBACK[[#This Row],[User_ID]],USER_BEHA[],5,FALSE)</f>
        <v>8</v>
      </c>
      <c r="O719" s="1">
        <f>VLOOKUP(USER_FEEDBACK[[#This Row],[User_ID]],USER_BEHA[],6,FALSE)</f>
        <v>3</v>
      </c>
      <c r="P719" s="1">
        <f>VLOOKUP(USER_FEEDBACK[[#This Row],[User_ID]],USER_BEHA[],7,FALSE)</f>
        <v>19</v>
      </c>
    </row>
    <row r="720" spans="1:16" x14ac:dyDescent="0.2">
      <c r="A720" s="1">
        <v>719</v>
      </c>
      <c r="B720" s="1">
        <v>4337</v>
      </c>
      <c r="C720" s="2">
        <v>44211.453101851854</v>
      </c>
      <c r="D720" s="2" t="str">
        <f>TEXT(USER_FEEDBACK[[#This Row],[Timestamp]],"MMM")</f>
        <v>Jan</v>
      </c>
      <c r="E720" s="2" t="str">
        <f>TEXT(USER_FEEDBACK[[#This Row],[Timestamp]],"YYYY")</f>
        <v>2021</v>
      </c>
      <c r="F720" s="7">
        <v>10</v>
      </c>
      <c r="G720" s="1" t="s">
        <v>5</v>
      </c>
      <c r="H720" s="1" t="s">
        <v>10</v>
      </c>
      <c r="I720" s="1">
        <f>VLOOKUP(USER_FEEDBACK[[#This Row],[User_ID]],APP_ANALYTICS[],4,FALSE)</f>
        <v>9</v>
      </c>
      <c r="J720" s="12">
        <f>VLOOKUP(USER_FEEDBACK[[#This Row],[User_ID]],APP_ANALYTICS[],5,FALSE)</f>
        <v>0.88</v>
      </c>
      <c r="K720" s="1">
        <f>VLOOKUP(USER_FEEDBACK[[#This Row],[User_ID]],APP_ANALYTICS[],6,FALSE)</f>
        <v>0.56999999999999995</v>
      </c>
      <c r="L720" s="1">
        <f>VLOOKUP(USER_FEEDBACK[[#This Row],[User_ID]],APP_ANALYTICS[],7,FALSE)</f>
        <v>0.88</v>
      </c>
      <c r="M720" s="1">
        <f>VLOOKUP(USER_FEEDBACK[[#This Row],[User_ID]],USER_BEHA[],4,FALSE)</f>
        <v>1221</v>
      </c>
      <c r="N720" s="1">
        <f>VLOOKUP(USER_FEEDBACK[[#This Row],[User_ID]],USER_BEHA[],5,FALSE)</f>
        <v>6</v>
      </c>
      <c r="O720" s="1">
        <f>VLOOKUP(USER_FEEDBACK[[#This Row],[User_ID]],USER_BEHA[],6,FALSE)</f>
        <v>5</v>
      </c>
      <c r="P720" s="1">
        <f>VLOOKUP(USER_FEEDBACK[[#This Row],[User_ID]],USER_BEHA[],7,FALSE)</f>
        <v>50</v>
      </c>
    </row>
    <row r="721" spans="1:16" x14ac:dyDescent="0.2">
      <c r="A721" s="1">
        <v>720</v>
      </c>
      <c r="B721" s="1">
        <v>1819</v>
      </c>
      <c r="C721" s="2">
        <v>44620.422615740739</v>
      </c>
      <c r="D721" s="2" t="str">
        <f>TEXT(USER_FEEDBACK[[#This Row],[Timestamp]],"MMM")</f>
        <v>Feb</v>
      </c>
      <c r="E721" s="2" t="str">
        <f>TEXT(USER_FEEDBACK[[#This Row],[Timestamp]],"YYYY")</f>
        <v>2022</v>
      </c>
      <c r="F721" s="7">
        <v>10</v>
      </c>
      <c r="G721" s="1" t="s">
        <v>5</v>
      </c>
      <c r="H721" s="1" t="s">
        <v>8</v>
      </c>
      <c r="I721" s="1">
        <f>VLOOKUP(USER_FEEDBACK[[#This Row],[User_ID]],APP_ANALYTICS[],4,FALSE)</f>
        <v>2</v>
      </c>
      <c r="J721" s="12">
        <f>VLOOKUP(USER_FEEDBACK[[#This Row],[User_ID]],APP_ANALYTICS[],5,FALSE)</f>
        <v>0.39</v>
      </c>
      <c r="K721" s="1">
        <f>VLOOKUP(USER_FEEDBACK[[#This Row],[User_ID]],APP_ANALYTICS[],6,FALSE)</f>
        <v>0.23</v>
      </c>
      <c r="L721" s="1">
        <f>VLOOKUP(USER_FEEDBACK[[#This Row],[User_ID]],APP_ANALYTICS[],7,FALSE)</f>
        <v>0.88</v>
      </c>
      <c r="M721" s="1">
        <f>VLOOKUP(USER_FEEDBACK[[#This Row],[User_ID]],USER_BEHA[],4,FALSE)</f>
        <v>105</v>
      </c>
      <c r="N721" s="1">
        <f>VLOOKUP(USER_FEEDBACK[[#This Row],[User_ID]],USER_BEHA[],5,FALSE)</f>
        <v>7</v>
      </c>
      <c r="O721" s="1">
        <f>VLOOKUP(USER_FEEDBACK[[#This Row],[User_ID]],USER_BEHA[],6,FALSE)</f>
        <v>1</v>
      </c>
      <c r="P721" s="1">
        <f>VLOOKUP(USER_FEEDBACK[[#This Row],[User_ID]],USER_BEHA[],7,FALSE)</f>
        <v>19</v>
      </c>
    </row>
    <row r="722" spans="1:16" x14ac:dyDescent="0.2">
      <c r="A722" s="1">
        <v>721</v>
      </c>
      <c r="B722" s="1">
        <v>5601</v>
      </c>
      <c r="C722" s="2">
        <v>44774.877986111111</v>
      </c>
      <c r="D722" s="2" t="str">
        <f>TEXT(USER_FEEDBACK[[#This Row],[Timestamp]],"MMM")</f>
        <v>Aug</v>
      </c>
      <c r="E722" s="2" t="str">
        <f>TEXT(USER_FEEDBACK[[#This Row],[Timestamp]],"YYYY")</f>
        <v>2022</v>
      </c>
      <c r="F722" s="7">
        <v>21</v>
      </c>
      <c r="G722" s="1" t="s">
        <v>5</v>
      </c>
      <c r="H722" s="1" t="s">
        <v>16</v>
      </c>
      <c r="I722" s="1">
        <f>VLOOKUP(USER_FEEDBACK[[#This Row],[User_ID]],APP_ANALYTICS[],4,FALSE)</f>
        <v>5</v>
      </c>
      <c r="J722" s="12">
        <f>VLOOKUP(USER_FEEDBACK[[#This Row],[User_ID]],APP_ANALYTICS[],5,FALSE)</f>
        <v>0.53</v>
      </c>
      <c r="K722" s="1">
        <f>VLOOKUP(USER_FEEDBACK[[#This Row],[User_ID]],APP_ANALYTICS[],6,FALSE)</f>
        <v>0.85</v>
      </c>
      <c r="L722" s="1">
        <f>VLOOKUP(USER_FEEDBACK[[#This Row],[User_ID]],APP_ANALYTICS[],7,FALSE)</f>
        <v>0.57999999999999996</v>
      </c>
      <c r="M722" s="1">
        <f>VLOOKUP(USER_FEEDBACK[[#This Row],[User_ID]],USER_BEHA[],4,FALSE)</f>
        <v>1326</v>
      </c>
      <c r="N722" s="1">
        <f>VLOOKUP(USER_FEEDBACK[[#This Row],[User_ID]],USER_BEHA[],5,FALSE)</f>
        <v>5</v>
      </c>
      <c r="O722" s="1">
        <f>VLOOKUP(USER_FEEDBACK[[#This Row],[User_ID]],USER_BEHA[],6,FALSE)</f>
        <v>3</v>
      </c>
      <c r="P722" s="1">
        <f>VLOOKUP(USER_FEEDBACK[[#This Row],[User_ID]],USER_BEHA[],7,FALSE)</f>
        <v>11</v>
      </c>
    </row>
    <row r="723" spans="1:16" x14ac:dyDescent="0.2">
      <c r="A723" s="1">
        <v>722</v>
      </c>
      <c r="B723" s="1">
        <v>8190</v>
      </c>
      <c r="C723" s="2">
        <v>44826.318090277775</v>
      </c>
      <c r="D723" s="2" t="str">
        <f>TEXT(USER_FEEDBACK[[#This Row],[Timestamp]],"MMM")</f>
        <v>Sep</v>
      </c>
      <c r="E723" s="2" t="str">
        <f>TEXT(USER_FEEDBACK[[#This Row],[Timestamp]],"YYYY")</f>
        <v>2022</v>
      </c>
      <c r="F723" s="7">
        <v>7</v>
      </c>
      <c r="G723" s="1" t="s">
        <v>7</v>
      </c>
      <c r="H723" s="1" t="s">
        <v>17</v>
      </c>
      <c r="I723" s="1">
        <f>VLOOKUP(USER_FEEDBACK[[#This Row],[User_ID]],APP_ANALYTICS[],4,FALSE)</f>
        <v>3</v>
      </c>
      <c r="J723" s="12">
        <f>VLOOKUP(USER_FEEDBACK[[#This Row],[User_ID]],APP_ANALYTICS[],5,FALSE)</f>
        <v>0.74</v>
      </c>
      <c r="K723" s="1">
        <f>VLOOKUP(USER_FEEDBACK[[#This Row],[User_ID]],APP_ANALYTICS[],6,FALSE)</f>
        <v>0.96</v>
      </c>
      <c r="L723" s="1">
        <f>VLOOKUP(USER_FEEDBACK[[#This Row],[User_ID]],APP_ANALYTICS[],7,FALSE)</f>
        <v>0.02</v>
      </c>
      <c r="M723" s="1">
        <f>VLOOKUP(USER_FEEDBACK[[#This Row],[User_ID]],USER_BEHA[],4,FALSE)</f>
        <v>1548</v>
      </c>
      <c r="N723" s="1">
        <f>VLOOKUP(USER_FEEDBACK[[#This Row],[User_ID]],USER_BEHA[],5,FALSE)</f>
        <v>13</v>
      </c>
      <c r="O723" s="1">
        <f>VLOOKUP(USER_FEEDBACK[[#This Row],[User_ID]],USER_BEHA[],6,FALSE)</f>
        <v>2</v>
      </c>
      <c r="P723" s="1">
        <f>VLOOKUP(USER_FEEDBACK[[#This Row],[User_ID]],USER_BEHA[],7,FALSE)</f>
        <v>77</v>
      </c>
    </row>
    <row r="724" spans="1:16" x14ac:dyDescent="0.2">
      <c r="A724" s="1">
        <v>723</v>
      </c>
      <c r="B724" s="1">
        <v>3796</v>
      </c>
      <c r="C724" s="2">
        <v>44848.697615740741</v>
      </c>
      <c r="D724" s="2" t="str">
        <f>TEXT(USER_FEEDBACK[[#This Row],[Timestamp]],"MMM")</f>
        <v>Oct</v>
      </c>
      <c r="E724" s="2" t="str">
        <f>TEXT(USER_FEEDBACK[[#This Row],[Timestamp]],"YYYY")</f>
        <v>2022</v>
      </c>
      <c r="F724" s="7">
        <v>16</v>
      </c>
      <c r="G724" s="1" t="s">
        <v>5</v>
      </c>
      <c r="H724" s="1" t="s">
        <v>14</v>
      </c>
      <c r="I724" s="1">
        <f>VLOOKUP(USER_FEEDBACK[[#This Row],[User_ID]],APP_ANALYTICS[],4,FALSE)</f>
        <v>7</v>
      </c>
      <c r="J724" s="12">
        <f>VLOOKUP(USER_FEEDBACK[[#This Row],[User_ID]],APP_ANALYTICS[],5,FALSE)</f>
        <v>0.87</v>
      </c>
      <c r="K724" s="1">
        <f>VLOOKUP(USER_FEEDBACK[[#This Row],[User_ID]],APP_ANALYTICS[],6,FALSE)</f>
        <v>0.76</v>
      </c>
      <c r="L724" s="1">
        <f>VLOOKUP(USER_FEEDBACK[[#This Row],[User_ID]],APP_ANALYTICS[],7,FALSE)</f>
        <v>0.4</v>
      </c>
      <c r="M724" s="1">
        <f>VLOOKUP(USER_FEEDBACK[[#This Row],[User_ID]],USER_BEHA[],4,FALSE)</f>
        <v>1065</v>
      </c>
      <c r="N724" s="1">
        <f>VLOOKUP(USER_FEEDBACK[[#This Row],[User_ID]],USER_BEHA[],5,FALSE)</f>
        <v>5</v>
      </c>
      <c r="O724" s="1">
        <f>VLOOKUP(USER_FEEDBACK[[#This Row],[User_ID]],USER_BEHA[],6,FALSE)</f>
        <v>3</v>
      </c>
      <c r="P724" s="1">
        <f>VLOOKUP(USER_FEEDBACK[[#This Row],[User_ID]],USER_BEHA[],7,FALSE)</f>
        <v>56</v>
      </c>
    </row>
    <row r="725" spans="1:16" x14ac:dyDescent="0.2">
      <c r="A725" s="1">
        <v>724</v>
      </c>
      <c r="B725" s="1">
        <v>1325</v>
      </c>
      <c r="C725" s="2">
        <v>44507.138854166667</v>
      </c>
      <c r="D725" s="2" t="str">
        <f>TEXT(USER_FEEDBACK[[#This Row],[Timestamp]],"MMM")</f>
        <v>Nov</v>
      </c>
      <c r="E725" s="2" t="str">
        <f>TEXT(USER_FEEDBACK[[#This Row],[Timestamp]],"YYYY")</f>
        <v>2021</v>
      </c>
      <c r="F725" s="7">
        <v>3</v>
      </c>
      <c r="G725" s="1" t="s">
        <v>7</v>
      </c>
      <c r="H725" s="1" t="s">
        <v>8</v>
      </c>
      <c r="I725" s="1">
        <f>VLOOKUP(USER_FEEDBACK[[#This Row],[User_ID]],APP_ANALYTICS[],4,FALSE)</f>
        <v>6</v>
      </c>
      <c r="J725" s="12">
        <f>VLOOKUP(USER_FEEDBACK[[#This Row],[User_ID]],APP_ANALYTICS[],5,FALSE)</f>
        <v>0.69</v>
      </c>
      <c r="K725" s="1">
        <f>VLOOKUP(USER_FEEDBACK[[#This Row],[User_ID]],APP_ANALYTICS[],6,FALSE)</f>
        <v>0.51</v>
      </c>
      <c r="L725" s="1">
        <f>VLOOKUP(USER_FEEDBACK[[#This Row],[User_ID]],APP_ANALYTICS[],7,FALSE)</f>
        <v>0.64</v>
      </c>
      <c r="M725" s="1">
        <f>VLOOKUP(USER_FEEDBACK[[#This Row],[User_ID]],USER_BEHA[],4,FALSE)</f>
        <v>973</v>
      </c>
      <c r="N725" s="1">
        <f>VLOOKUP(USER_FEEDBACK[[#This Row],[User_ID]],USER_BEHA[],5,FALSE)</f>
        <v>1</v>
      </c>
      <c r="O725" s="1">
        <f>VLOOKUP(USER_FEEDBACK[[#This Row],[User_ID]],USER_BEHA[],6,FALSE)</f>
        <v>0</v>
      </c>
      <c r="P725" s="1">
        <f>VLOOKUP(USER_FEEDBACK[[#This Row],[User_ID]],USER_BEHA[],7,FALSE)</f>
        <v>2</v>
      </c>
    </row>
    <row r="726" spans="1:16" x14ac:dyDescent="0.2">
      <c r="A726" s="1">
        <v>725</v>
      </c>
      <c r="B726" s="1">
        <v>5054</v>
      </c>
      <c r="C726" s="2">
        <v>43878.187418981484</v>
      </c>
      <c r="D726" s="2" t="str">
        <f>TEXT(USER_FEEDBACK[[#This Row],[Timestamp]],"MMM")</f>
        <v>Feb</v>
      </c>
      <c r="E726" s="2" t="str">
        <f>TEXT(USER_FEEDBACK[[#This Row],[Timestamp]],"YYYY")</f>
        <v>2020</v>
      </c>
      <c r="F726" s="7">
        <v>4</v>
      </c>
      <c r="G726" s="1" t="s">
        <v>7</v>
      </c>
      <c r="H726" s="1" t="s">
        <v>6</v>
      </c>
      <c r="I726" s="1">
        <f>VLOOKUP(USER_FEEDBACK[[#This Row],[User_ID]],APP_ANALYTICS[],4,FALSE)</f>
        <v>2</v>
      </c>
      <c r="J726" s="12">
        <f>VLOOKUP(USER_FEEDBACK[[#This Row],[User_ID]],APP_ANALYTICS[],5,FALSE)</f>
        <v>0.19</v>
      </c>
      <c r="K726" s="1">
        <f>VLOOKUP(USER_FEEDBACK[[#This Row],[User_ID]],APP_ANALYTICS[],6,FALSE)</f>
        <v>0.88</v>
      </c>
      <c r="L726" s="1">
        <f>VLOOKUP(USER_FEEDBACK[[#This Row],[User_ID]],APP_ANALYTICS[],7,FALSE)</f>
        <v>0.53</v>
      </c>
      <c r="M726" s="1">
        <f>VLOOKUP(USER_FEEDBACK[[#This Row],[User_ID]],USER_BEHA[],4,FALSE)</f>
        <v>1753</v>
      </c>
      <c r="N726" s="1">
        <f>VLOOKUP(USER_FEEDBACK[[#This Row],[User_ID]],USER_BEHA[],5,FALSE)</f>
        <v>7</v>
      </c>
      <c r="O726" s="1">
        <f>VLOOKUP(USER_FEEDBACK[[#This Row],[User_ID]],USER_BEHA[],6,FALSE)</f>
        <v>4</v>
      </c>
      <c r="P726" s="1">
        <f>VLOOKUP(USER_FEEDBACK[[#This Row],[User_ID]],USER_BEHA[],7,FALSE)</f>
        <v>30</v>
      </c>
    </row>
    <row r="727" spans="1:16" x14ac:dyDescent="0.2">
      <c r="A727" s="1">
        <v>726</v>
      </c>
      <c r="B727" s="1">
        <v>9703</v>
      </c>
      <c r="C727" s="2">
        <v>44356.907638888886</v>
      </c>
      <c r="D727" s="2" t="str">
        <f>TEXT(USER_FEEDBACK[[#This Row],[Timestamp]],"MMM")</f>
        <v>Jun</v>
      </c>
      <c r="E727" s="2" t="str">
        <f>TEXT(USER_FEEDBACK[[#This Row],[Timestamp]],"YYYY")</f>
        <v>2021</v>
      </c>
      <c r="F727" s="7">
        <v>21</v>
      </c>
      <c r="G727" s="1" t="s">
        <v>7</v>
      </c>
      <c r="H727" s="1" t="s">
        <v>14</v>
      </c>
      <c r="I727" s="1">
        <f>VLOOKUP(USER_FEEDBACK[[#This Row],[User_ID]],APP_ANALYTICS[],4,FALSE)</f>
        <v>7</v>
      </c>
      <c r="J727" s="12">
        <f>VLOOKUP(USER_FEEDBACK[[#This Row],[User_ID]],APP_ANALYTICS[],5,FALSE)</f>
        <v>0.03</v>
      </c>
      <c r="K727" s="1">
        <f>VLOOKUP(USER_FEEDBACK[[#This Row],[User_ID]],APP_ANALYTICS[],6,FALSE)</f>
        <v>0.76</v>
      </c>
      <c r="L727" s="1">
        <f>VLOOKUP(USER_FEEDBACK[[#This Row],[User_ID]],APP_ANALYTICS[],7,FALSE)</f>
        <v>0.31</v>
      </c>
      <c r="M727" s="1">
        <f>VLOOKUP(USER_FEEDBACK[[#This Row],[User_ID]],USER_BEHA[],4,FALSE)</f>
        <v>1070</v>
      </c>
      <c r="N727" s="1">
        <f>VLOOKUP(USER_FEEDBACK[[#This Row],[User_ID]],USER_BEHA[],5,FALSE)</f>
        <v>20</v>
      </c>
      <c r="O727" s="1">
        <f>VLOOKUP(USER_FEEDBACK[[#This Row],[User_ID]],USER_BEHA[],6,FALSE)</f>
        <v>1</v>
      </c>
      <c r="P727" s="1">
        <f>VLOOKUP(USER_FEEDBACK[[#This Row],[User_ID]],USER_BEHA[],7,FALSE)</f>
        <v>89</v>
      </c>
    </row>
    <row r="728" spans="1:16" x14ac:dyDescent="0.2">
      <c r="A728" s="1">
        <v>727</v>
      </c>
      <c r="B728" s="1">
        <v>9517</v>
      </c>
      <c r="C728" s="2">
        <v>45006.983958333331</v>
      </c>
      <c r="D728" s="2" t="str">
        <f>TEXT(USER_FEEDBACK[[#This Row],[Timestamp]],"MMM")</f>
        <v>Mar</v>
      </c>
      <c r="E728" s="2" t="str">
        <f>TEXT(USER_FEEDBACK[[#This Row],[Timestamp]],"YYYY")</f>
        <v>2023</v>
      </c>
      <c r="F728" s="7">
        <v>23</v>
      </c>
      <c r="G728" s="1" t="s">
        <v>5</v>
      </c>
      <c r="H728" s="1" t="s">
        <v>12</v>
      </c>
      <c r="I728" s="1">
        <f>VLOOKUP(USER_FEEDBACK[[#This Row],[User_ID]],APP_ANALYTICS[],4,FALSE)</f>
        <v>1</v>
      </c>
      <c r="J728" s="12">
        <f>VLOOKUP(USER_FEEDBACK[[#This Row],[User_ID]],APP_ANALYTICS[],5,FALSE)</f>
        <v>0.68</v>
      </c>
      <c r="K728" s="1">
        <f>VLOOKUP(USER_FEEDBACK[[#This Row],[User_ID]],APP_ANALYTICS[],6,FALSE)</f>
        <v>0.27</v>
      </c>
      <c r="L728" s="1">
        <f>VLOOKUP(USER_FEEDBACK[[#This Row],[User_ID]],APP_ANALYTICS[],7,FALSE)</f>
        <v>0.98</v>
      </c>
      <c r="M728" s="1">
        <f>VLOOKUP(USER_FEEDBACK[[#This Row],[User_ID]],USER_BEHA[],4,FALSE)</f>
        <v>1200</v>
      </c>
      <c r="N728" s="1">
        <f>VLOOKUP(USER_FEEDBACK[[#This Row],[User_ID]],USER_BEHA[],5,FALSE)</f>
        <v>1</v>
      </c>
      <c r="O728" s="1">
        <f>VLOOKUP(USER_FEEDBACK[[#This Row],[User_ID]],USER_BEHA[],6,FALSE)</f>
        <v>3</v>
      </c>
      <c r="P728" s="1">
        <f>VLOOKUP(USER_FEEDBACK[[#This Row],[User_ID]],USER_BEHA[],7,FALSE)</f>
        <v>46</v>
      </c>
    </row>
    <row r="729" spans="1:16" x14ac:dyDescent="0.2">
      <c r="A729" s="1">
        <v>728</v>
      </c>
      <c r="B729" s="1">
        <v>6306</v>
      </c>
      <c r="C729" s="2">
        <v>44426.689074074071</v>
      </c>
      <c r="D729" s="2" t="str">
        <f>TEXT(USER_FEEDBACK[[#This Row],[Timestamp]],"MMM")</f>
        <v>Aug</v>
      </c>
      <c r="E729" s="2" t="str">
        <f>TEXT(USER_FEEDBACK[[#This Row],[Timestamp]],"YYYY")</f>
        <v>2021</v>
      </c>
      <c r="F729" s="7">
        <v>16</v>
      </c>
      <c r="G729" s="1" t="s">
        <v>7</v>
      </c>
      <c r="H729" s="1" t="s">
        <v>13</v>
      </c>
      <c r="I729" s="1">
        <f>VLOOKUP(USER_FEEDBACK[[#This Row],[User_ID]],APP_ANALYTICS[],4,FALSE)</f>
        <v>8</v>
      </c>
      <c r="J729" s="12">
        <f>VLOOKUP(USER_FEEDBACK[[#This Row],[User_ID]],APP_ANALYTICS[],5,FALSE)</f>
        <v>0.15</v>
      </c>
      <c r="K729" s="1">
        <f>VLOOKUP(USER_FEEDBACK[[#This Row],[User_ID]],APP_ANALYTICS[],6,FALSE)</f>
        <v>0.89</v>
      </c>
      <c r="L729" s="1">
        <f>VLOOKUP(USER_FEEDBACK[[#This Row],[User_ID]],APP_ANALYTICS[],7,FALSE)</f>
        <v>0.15</v>
      </c>
      <c r="M729" s="1">
        <f>VLOOKUP(USER_FEEDBACK[[#This Row],[User_ID]],USER_BEHA[],4,FALSE)</f>
        <v>796</v>
      </c>
      <c r="N729" s="1">
        <f>VLOOKUP(USER_FEEDBACK[[#This Row],[User_ID]],USER_BEHA[],5,FALSE)</f>
        <v>16</v>
      </c>
      <c r="O729" s="1">
        <f>VLOOKUP(USER_FEEDBACK[[#This Row],[User_ID]],USER_BEHA[],6,FALSE)</f>
        <v>4</v>
      </c>
      <c r="P729" s="1">
        <f>VLOOKUP(USER_FEEDBACK[[#This Row],[User_ID]],USER_BEHA[],7,FALSE)</f>
        <v>63</v>
      </c>
    </row>
    <row r="730" spans="1:16" x14ac:dyDescent="0.2">
      <c r="A730" s="1">
        <v>729</v>
      </c>
      <c r="B730" s="1">
        <v>9283</v>
      </c>
      <c r="C730" s="2">
        <v>44232.76525462963</v>
      </c>
      <c r="D730" s="2" t="str">
        <f>TEXT(USER_FEEDBACK[[#This Row],[Timestamp]],"MMM")</f>
        <v>Feb</v>
      </c>
      <c r="E730" s="2" t="str">
        <f>TEXT(USER_FEEDBACK[[#This Row],[Timestamp]],"YYYY")</f>
        <v>2021</v>
      </c>
      <c r="F730" s="7">
        <v>18</v>
      </c>
      <c r="G730" s="1" t="s">
        <v>9</v>
      </c>
      <c r="H730" s="1" t="s">
        <v>10</v>
      </c>
      <c r="I730" s="1">
        <f>VLOOKUP(USER_FEEDBACK[[#This Row],[User_ID]],APP_ANALYTICS[],4,FALSE)</f>
        <v>9</v>
      </c>
      <c r="J730" s="12">
        <f>VLOOKUP(USER_FEEDBACK[[#This Row],[User_ID]],APP_ANALYTICS[],5,FALSE)</f>
        <v>0.13</v>
      </c>
      <c r="K730" s="1">
        <f>VLOOKUP(USER_FEEDBACK[[#This Row],[User_ID]],APP_ANALYTICS[],6,FALSE)</f>
        <v>0.84</v>
      </c>
      <c r="L730" s="1">
        <f>VLOOKUP(USER_FEEDBACK[[#This Row],[User_ID]],APP_ANALYTICS[],7,FALSE)</f>
        <v>0.93</v>
      </c>
      <c r="M730" s="1">
        <f>VLOOKUP(USER_FEEDBACK[[#This Row],[User_ID]],USER_BEHA[],4,FALSE)</f>
        <v>909</v>
      </c>
      <c r="N730" s="1">
        <f>VLOOKUP(USER_FEEDBACK[[#This Row],[User_ID]],USER_BEHA[],5,FALSE)</f>
        <v>7</v>
      </c>
      <c r="O730" s="1">
        <f>VLOOKUP(USER_FEEDBACK[[#This Row],[User_ID]],USER_BEHA[],6,FALSE)</f>
        <v>2</v>
      </c>
      <c r="P730" s="1">
        <f>VLOOKUP(USER_FEEDBACK[[#This Row],[User_ID]],USER_BEHA[],7,FALSE)</f>
        <v>83</v>
      </c>
    </row>
    <row r="731" spans="1:16" x14ac:dyDescent="0.2">
      <c r="A731" s="1">
        <v>730</v>
      </c>
      <c r="B731" s="1">
        <v>1391</v>
      </c>
      <c r="C731" s="2">
        <v>44963.39167824074</v>
      </c>
      <c r="D731" s="2" t="str">
        <f>TEXT(USER_FEEDBACK[[#This Row],[Timestamp]],"MMM")</f>
        <v>Feb</v>
      </c>
      <c r="E731" s="2" t="str">
        <f>TEXT(USER_FEEDBACK[[#This Row],[Timestamp]],"YYYY")</f>
        <v>2023</v>
      </c>
      <c r="F731" s="7">
        <v>9</v>
      </c>
      <c r="G731" s="1" t="s">
        <v>7</v>
      </c>
      <c r="H731" s="1" t="s">
        <v>8</v>
      </c>
      <c r="I731" s="1">
        <f>VLOOKUP(USER_FEEDBACK[[#This Row],[User_ID]],APP_ANALYTICS[],4,FALSE)</f>
        <v>4</v>
      </c>
      <c r="J731" s="12">
        <f>VLOOKUP(USER_FEEDBACK[[#This Row],[User_ID]],APP_ANALYTICS[],5,FALSE)</f>
        <v>0.96</v>
      </c>
      <c r="K731" s="1">
        <f>VLOOKUP(USER_FEEDBACK[[#This Row],[User_ID]],APP_ANALYTICS[],6,FALSE)</f>
        <v>0.32</v>
      </c>
      <c r="L731" s="1">
        <f>VLOOKUP(USER_FEEDBACK[[#This Row],[User_ID]],APP_ANALYTICS[],7,FALSE)</f>
        <v>0.28999999999999998</v>
      </c>
      <c r="M731" s="1">
        <f>VLOOKUP(USER_FEEDBACK[[#This Row],[User_ID]],USER_BEHA[],4,FALSE)</f>
        <v>535</v>
      </c>
      <c r="N731" s="1">
        <f>VLOOKUP(USER_FEEDBACK[[#This Row],[User_ID]],USER_BEHA[],5,FALSE)</f>
        <v>4</v>
      </c>
      <c r="O731" s="1">
        <f>VLOOKUP(USER_FEEDBACK[[#This Row],[User_ID]],USER_BEHA[],6,FALSE)</f>
        <v>5</v>
      </c>
      <c r="P731" s="1">
        <f>VLOOKUP(USER_FEEDBACK[[#This Row],[User_ID]],USER_BEHA[],7,FALSE)</f>
        <v>55</v>
      </c>
    </row>
    <row r="732" spans="1:16" x14ac:dyDescent="0.2">
      <c r="A732" s="1">
        <v>731</v>
      </c>
      <c r="B732" s="1">
        <v>3732</v>
      </c>
      <c r="C732" s="2">
        <v>45181.358912037038</v>
      </c>
      <c r="D732" s="2" t="str">
        <f>TEXT(USER_FEEDBACK[[#This Row],[Timestamp]],"MMM")</f>
        <v>Sep</v>
      </c>
      <c r="E732" s="2" t="str">
        <f>TEXT(USER_FEEDBACK[[#This Row],[Timestamp]],"YYYY")</f>
        <v>2023</v>
      </c>
      <c r="F732" s="7">
        <v>8</v>
      </c>
      <c r="G732" s="1" t="s">
        <v>5</v>
      </c>
      <c r="H732" s="1" t="s">
        <v>6</v>
      </c>
      <c r="I732" s="1">
        <f>VLOOKUP(USER_FEEDBACK[[#This Row],[User_ID]],APP_ANALYTICS[],4,FALSE)</f>
        <v>7</v>
      </c>
      <c r="J732" s="12">
        <f>VLOOKUP(USER_FEEDBACK[[#This Row],[User_ID]],APP_ANALYTICS[],5,FALSE)</f>
        <v>0.46</v>
      </c>
      <c r="K732" s="1">
        <f>VLOOKUP(USER_FEEDBACK[[#This Row],[User_ID]],APP_ANALYTICS[],6,FALSE)</f>
        <v>0.4</v>
      </c>
      <c r="L732" s="1">
        <f>VLOOKUP(USER_FEEDBACK[[#This Row],[User_ID]],APP_ANALYTICS[],7,FALSE)</f>
        <v>0.99</v>
      </c>
      <c r="M732" s="1">
        <f>VLOOKUP(USER_FEEDBACK[[#This Row],[User_ID]],USER_BEHA[],4,FALSE)</f>
        <v>1047</v>
      </c>
      <c r="N732" s="1">
        <f>VLOOKUP(USER_FEEDBACK[[#This Row],[User_ID]],USER_BEHA[],5,FALSE)</f>
        <v>4</v>
      </c>
      <c r="O732" s="1">
        <f>VLOOKUP(USER_FEEDBACK[[#This Row],[User_ID]],USER_BEHA[],6,FALSE)</f>
        <v>0</v>
      </c>
      <c r="P732" s="1">
        <f>VLOOKUP(USER_FEEDBACK[[#This Row],[User_ID]],USER_BEHA[],7,FALSE)</f>
        <v>12</v>
      </c>
    </row>
    <row r="733" spans="1:16" x14ac:dyDescent="0.2">
      <c r="A733" s="1">
        <v>732</v>
      </c>
      <c r="B733" s="1">
        <v>2179</v>
      </c>
      <c r="C733" s="2">
        <v>44569.535416666666</v>
      </c>
      <c r="D733" s="2" t="str">
        <f>TEXT(USER_FEEDBACK[[#This Row],[Timestamp]],"MMM")</f>
        <v>Jan</v>
      </c>
      <c r="E733" s="2" t="str">
        <f>TEXT(USER_FEEDBACK[[#This Row],[Timestamp]],"YYYY")</f>
        <v>2022</v>
      </c>
      <c r="F733" s="7">
        <v>12</v>
      </c>
      <c r="G733" s="1" t="s">
        <v>5</v>
      </c>
      <c r="H733" s="1" t="s">
        <v>16</v>
      </c>
      <c r="I733" s="1">
        <f>VLOOKUP(USER_FEEDBACK[[#This Row],[User_ID]],APP_ANALYTICS[],4,FALSE)</f>
        <v>9</v>
      </c>
      <c r="J733" s="12">
        <f>VLOOKUP(USER_FEEDBACK[[#This Row],[User_ID]],APP_ANALYTICS[],5,FALSE)</f>
        <v>0.47</v>
      </c>
      <c r="K733" s="1">
        <f>VLOOKUP(USER_FEEDBACK[[#This Row],[User_ID]],APP_ANALYTICS[],6,FALSE)</f>
        <v>0.21</v>
      </c>
      <c r="L733" s="1">
        <f>VLOOKUP(USER_FEEDBACK[[#This Row],[User_ID]],APP_ANALYTICS[],7,FALSE)</f>
        <v>0.19</v>
      </c>
      <c r="M733" s="1">
        <f>VLOOKUP(USER_FEEDBACK[[#This Row],[User_ID]],USER_BEHA[],4,FALSE)</f>
        <v>888</v>
      </c>
      <c r="N733" s="1">
        <f>VLOOKUP(USER_FEEDBACK[[#This Row],[User_ID]],USER_BEHA[],5,FALSE)</f>
        <v>12</v>
      </c>
      <c r="O733" s="1">
        <f>VLOOKUP(USER_FEEDBACK[[#This Row],[User_ID]],USER_BEHA[],6,FALSE)</f>
        <v>5</v>
      </c>
      <c r="P733" s="1">
        <f>VLOOKUP(USER_FEEDBACK[[#This Row],[User_ID]],USER_BEHA[],7,FALSE)</f>
        <v>0</v>
      </c>
    </row>
    <row r="734" spans="1:16" x14ac:dyDescent="0.2">
      <c r="A734" s="1">
        <v>733</v>
      </c>
      <c r="B734" s="1">
        <v>5262</v>
      </c>
      <c r="C734" s="2">
        <v>44842.931331018517</v>
      </c>
      <c r="D734" s="2" t="str">
        <f>TEXT(USER_FEEDBACK[[#This Row],[Timestamp]],"MMM")</f>
        <v>Oct</v>
      </c>
      <c r="E734" s="2" t="str">
        <f>TEXT(USER_FEEDBACK[[#This Row],[Timestamp]],"YYYY")</f>
        <v>2022</v>
      </c>
      <c r="F734" s="7">
        <v>22</v>
      </c>
      <c r="G734" s="1" t="s">
        <v>5</v>
      </c>
      <c r="H734" s="1" t="s">
        <v>10</v>
      </c>
      <c r="I734" s="1">
        <f>VLOOKUP(USER_FEEDBACK[[#This Row],[User_ID]],APP_ANALYTICS[],4,FALSE)</f>
        <v>6</v>
      </c>
      <c r="J734" s="12">
        <f>VLOOKUP(USER_FEEDBACK[[#This Row],[User_ID]],APP_ANALYTICS[],5,FALSE)</f>
        <v>0.09</v>
      </c>
      <c r="K734" s="1">
        <f>VLOOKUP(USER_FEEDBACK[[#This Row],[User_ID]],APP_ANALYTICS[],6,FALSE)</f>
        <v>7.0000000000000007E-2</v>
      </c>
      <c r="L734" s="1">
        <f>VLOOKUP(USER_FEEDBACK[[#This Row],[User_ID]],APP_ANALYTICS[],7,FALSE)</f>
        <v>0.7</v>
      </c>
      <c r="M734" s="1">
        <f>VLOOKUP(USER_FEEDBACK[[#This Row],[User_ID]],USER_BEHA[],4,FALSE)</f>
        <v>160</v>
      </c>
      <c r="N734" s="1">
        <f>VLOOKUP(USER_FEEDBACK[[#This Row],[User_ID]],USER_BEHA[],5,FALSE)</f>
        <v>19</v>
      </c>
      <c r="O734" s="1">
        <f>VLOOKUP(USER_FEEDBACK[[#This Row],[User_ID]],USER_BEHA[],6,FALSE)</f>
        <v>1</v>
      </c>
      <c r="P734" s="1">
        <f>VLOOKUP(USER_FEEDBACK[[#This Row],[User_ID]],USER_BEHA[],7,FALSE)</f>
        <v>54</v>
      </c>
    </row>
    <row r="735" spans="1:16" x14ac:dyDescent="0.2">
      <c r="A735" s="1">
        <v>734</v>
      </c>
      <c r="B735" s="1">
        <v>7727</v>
      </c>
      <c r="C735" s="2">
        <v>44761.394629629627</v>
      </c>
      <c r="D735" s="2" t="str">
        <f>TEXT(USER_FEEDBACK[[#This Row],[Timestamp]],"MMM")</f>
        <v>Jul</v>
      </c>
      <c r="E735" s="2" t="str">
        <f>TEXT(USER_FEEDBACK[[#This Row],[Timestamp]],"YYYY")</f>
        <v>2022</v>
      </c>
      <c r="F735" s="7">
        <v>9</v>
      </c>
      <c r="G735" s="1" t="s">
        <v>9</v>
      </c>
      <c r="H735" s="1" t="s">
        <v>6</v>
      </c>
      <c r="I735" s="1">
        <f>VLOOKUP(USER_FEEDBACK[[#This Row],[User_ID]],APP_ANALYTICS[],4,FALSE)</f>
        <v>7</v>
      </c>
      <c r="J735" s="12">
        <f>VLOOKUP(USER_FEEDBACK[[#This Row],[User_ID]],APP_ANALYTICS[],5,FALSE)</f>
        <v>0.2</v>
      </c>
      <c r="K735" s="1">
        <f>VLOOKUP(USER_FEEDBACK[[#This Row],[User_ID]],APP_ANALYTICS[],6,FALSE)</f>
        <v>0.18</v>
      </c>
      <c r="L735" s="1">
        <f>VLOOKUP(USER_FEEDBACK[[#This Row],[User_ID]],APP_ANALYTICS[],7,FALSE)</f>
        <v>0.55000000000000004</v>
      </c>
      <c r="M735" s="1">
        <f>VLOOKUP(USER_FEEDBACK[[#This Row],[User_ID]],USER_BEHA[],4,FALSE)</f>
        <v>347</v>
      </c>
      <c r="N735" s="1">
        <f>VLOOKUP(USER_FEEDBACK[[#This Row],[User_ID]],USER_BEHA[],5,FALSE)</f>
        <v>11</v>
      </c>
      <c r="O735" s="1">
        <f>VLOOKUP(USER_FEEDBACK[[#This Row],[User_ID]],USER_BEHA[],6,FALSE)</f>
        <v>1</v>
      </c>
      <c r="P735" s="1">
        <f>VLOOKUP(USER_FEEDBACK[[#This Row],[User_ID]],USER_BEHA[],7,FALSE)</f>
        <v>76</v>
      </c>
    </row>
    <row r="736" spans="1:16" x14ac:dyDescent="0.2">
      <c r="A736" s="1">
        <v>735</v>
      </c>
      <c r="B736" s="1">
        <v>8414</v>
      </c>
      <c r="C736" s="2">
        <v>45178.80091435185</v>
      </c>
      <c r="D736" s="2" t="str">
        <f>TEXT(USER_FEEDBACK[[#This Row],[Timestamp]],"MMM")</f>
        <v>Sep</v>
      </c>
      <c r="E736" s="2" t="str">
        <f>TEXT(USER_FEEDBACK[[#This Row],[Timestamp]],"YYYY")</f>
        <v>2023</v>
      </c>
      <c r="F736" s="7">
        <v>19</v>
      </c>
      <c r="G736" s="1" t="s">
        <v>9</v>
      </c>
      <c r="H736" s="1" t="s">
        <v>8</v>
      </c>
      <c r="I736" s="1">
        <f>VLOOKUP(USER_FEEDBACK[[#This Row],[User_ID]],APP_ANALYTICS[],4,FALSE)</f>
        <v>6</v>
      </c>
      <c r="J736" s="12">
        <f>VLOOKUP(USER_FEEDBACK[[#This Row],[User_ID]],APP_ANALYTICS[],5,FALSE)</f>
        <v>0.22</v>
      </c>
      <c r="K736" s="1">
        <f>VLOOKUP(USER_FEEDBACK[[#This Row],[User_ID]],APP_ANALYTICS[],6,FALSE)</f>
        <v>0.16</v>
      </c>
      <c r="L736" s="1">
        <f>VLOOKUP(USER_FEEDBACK[[#This Row],[User_ID]],APP_ANALYTICS[],7,FALSE)</f>
        <v>0.8</v>
      </c>
      <c r="M736" s="1">
        <f>VLOOKUP(USER_FEEDBACK[[#This Row],[User_ID]],USER_BEHA[],4,FALSE)</f>
        <v>1478</v>
      </c>
      <c r="N736" s="1">
        <f>VLOOKUP(USER_FEEDBACK[[#This Row],[User_ID]],USER_BEHA[],5,FALSE)</f>
        <v>17</v>
      </c>
      <c r="O736" s="1">
        <f>VLOOKUP(USER_FEEDBACK[[#This Row],[User_ID]],USER_BEHA[],6,FALSE)</f>
        <v>4</v>
      </c>
      <c r="P736" s="1">
        <f>VLOOKUP(USER_FEEDBACK[[#This Row],[User_ID]],USER_BEHA[],7,FALSE)</f>
        <v>65</v>
      </c>
    </row>
    <row r="737" spans="1:16" x14ac:dyDescent="0.2">
      <c r="A737" s="1">
        <v>736</v>
      </c>
      <c r="B737" s="1">
        <v>5913</v>
      </c>
      <c r="C737" s="2">
        <v>45075.44394675926</v>
      </c>
      <c r="D737" s="2" t="str">
        <f>TEXT(USER_FEEDBACK[[#This Row],[Timestamp]],"MMM")</f>
        <v>May</v>
      </c>
      <c r="E737" s="2" t="str">
        <f>TEXT(USER_FEEDBACK[[#This Row],[Timestamp]],"YYYY")</f>
        <v>2023</v>
      </c>
      <c r="F737" s="7">
        <v>10</v>
      </c>
      <c r="G737" s="1" t="s">
        <v>5</v>
      </c>
      <c r="H737" s="1" t="s">
        <v>16</v>
      </c>
      <c r="I737" s="1">
        <f>VLOOKUP(USER_FEEDBACK[[#This Row],[User_ID]],APP_ANALYTICS[],4,FALSE)</f>
        <v>7</v>
      </c>
      <c r="J737" s="12">
        <f>VLOOKUP(USER_FEEDBACK[[#This Row],[User_ID]],APP_ANALYTICS[],5,FALSE)</f>
        <v>0.03</v>
      </c>
      <c r="K737" s="1">
        <f>VLOOKUP(USER_FEEDBACK[[#This Row],[User_ID]],APP_ANALYTICS[],6,FALSE)</f>
        <v>0.71</v>
      </c>
      <c r="L737" s="1">
        <f>VLOOKUP(USER_FEEDBACK[[#This Row],[User_ID]],APP_ANALYTICS[],7,FALSE)</f>
        <v>0.76</v>
      </c>
      <c r="M737" s="1">
        <f>VLOOKUP(USER_FEEDBACK[[#This Row],[User_ID]],USER_BEHA[],4,FALSE)</f>
        <v>1188</v>
      </c>
      <c r="N737" s="1">
        <f>VLOOKUP(USER_FEEDBACK[[#This Row],[User_ID]],USER_BEHA[],5,FALSE)</f>
        <v>8</v>
      </c>
      <c r="O737" s="1">
        <f>VLOOKUP(USER_FEEDBACK[[#This Row],[User_ID]],USER_BEHA[],6,FALSE)</f>
        <v>1</v>
      </c>
      <c r="P737" s="1">
        <f>VLOOKUP(USER_FEEDBACK[[#This Row],[User_ID]],USER_BEHA[],7,FALSE)</f>
        <v>54</v>
      </c>
    </row>
    <row r="738" spans="1:16" x14ac:dyDescent="0.2">
      <c r="A738" s="1">
        <v>737</v>
      </c>
      <c r="B738" s="1">
        <v>3466</v>
      </c>
      <c r="C738" s="2">
        <v>44840.470451388886</v>
      </c>
      <c r="D738" s="2" t="str">
        <f>TEXT(USER_FEEDBACK[[#This Row],[Timestamp]],"MMM")</f>
        <v>Oct</v>
      </c>
      <c r="E738" s="2" t="str">
        <f>TEXT(USER_FEEDBACK[[#This Row],[Timestamp]],"YYYY")</f>
        <v>2022</v>
      </c>
      <c r="F738" s="7">
        <v>11</v>
      </c>
      <c r="G738" s="1" t="s">
        <v>7</v>
      </c>
      <c r="H738" s="1" t="s">
        <v>14</v>
      </c>
      <c r="I738" s="1">
        <f>VLOOKUP(USER_FEEDBACK[[#This Row],[User_ID]],APP_ANALYTICS[],4,FALSE)</f>
        <v>5</v>
      </c>
      <c r="J738" s="12">
        <f>VLOOKUP(USER_FEEDBACK[[#This Row],[User_ID]],APP_ANALYTICS[],5,FALSE)</f>
        <v>0.77</v>
      </c>
      <c r="K738" s="1">
        <f>VLOOKUP(USER_FEEDBACK[[#This Row],[User_ID]],APP_ANALYTICS[],6,FALSE)</f>
        <v>0.61</v>
      </c>
      <c r="L738" s="1">
        <f>VLOOKUP(USER_FEEDBACK[[#This Row],[User_ID]],APP_ANALYTICS[],7,FALSE)</f>
        <v>0.89</v>
      </c>
      <c r="M738" s="1">
        <f>VLOOKUP(USER_FEEDBACK[[#This Row],[User_ID]],USER_BEHA[],4,FALSE)</f>
        <v>736</v>
      </c>
      <c r="N738" s="1">
        <f>VLOOKUP(USER_FEEDBACK[[#This Row],[User_ID]],USER_BEHA[],5,FALSE)</f>
        <v>20</v>
      </c>
      <c r="O738" s="1">
        <f>VLOOKUP(USER_FEEDBACK[[#This Row],[User_ID]],USER_BEHA[],6,FALSE)</f>
        <v>0</v>
      </c>
      <c r="P738" s="1">
        <f>VLOOKUP(USER_FEEDBACK[[#This Row],[User_ID]],USER_BEHA[],7,FALSE)</f>
        <v>86</v>
      </c>
    </row>
    <row r="739" spans="1:16" x14ac:dyDescent="0.2">
      <c r="A739" s="1">
        <v>738</v>
      </c>
      <c r="B739" s="1">
        <v>7611</v>
      </c>
      <c r="C739" s="2">
        <v>44950.356921296298</v>
      </c>
      <c r="D739" s="2" t="str">
        <f>TEXT(USER_FEEDBACK[[#This Row],[Timestamp]],"MMM")</f>
        <v>Jan</v>
      </c>
      <c r="E739" s="2" t="str">
        <f>TEXT(USER_FEEDBACK[[#This Row],[Timestamp]],"YYYY")</f>
        <v>2023</v>
      </c>
      <c r="F739" s="7">
        <v>8</v>
      </c>
      <c r="G739" s="1" t="s">
        <v>5</v>
      </c>
      <c r="H739" s="1" t="s">
        <v>8</v>
      </c>
      <c r="I739" s="1">
        <f>VLOOKUP(USER_FEEDBACK[[#This Row],[User_ID]],APP_ANALYTICS[],4,FALSE)</f>
        <v>6</v>
      </c>
      <c r="J739" s="12">
        <f>VLOOKUP(USER_FEEDBACK[[#This Row],[User_ID]],APP_ANALYTICS[],5,FALSE)</f>
        <v>0.23</v>
      </c>
      <c r="K739" s="1">
        <f>VLOOKUP(USER_FEEDBACK[[#This Row],[User_ID]],APP_ANALYTICS[],6,FALSE)</f>
        <v>0.49</v>
      </c>
      <c r="L739" s="1">
        <f>VLOOKUP(USER_FEEDBACK[[#This Row],[User_ID]],APP_ANALYTICS[],7,FALSE)</f>
        <v>0.45</v>
      </c>
      <c r="M739" s="1">
        <f>VLOOKUP(USER_FEEDBACK[[#This Row],[User_ID]],USER_BEHA[],4,FALSE)</f>
        <v>299</v>
      </c>
      <c r="N739" s="1">
        <f>VLOOKUP(USER_FEEDBACK[[#This Row],[User_ID]],USER_BEHA[],5,FALSE)</f>
        <v>10</v>
      </c>
      <c r="O739" s="1">
        <f>VLOOKUP(USER_FEEDBACK[[#This Row],[User_ID]],USER_BEHA[],6,FALSE)</f>
        <v>0</v>
      </c>
      <c r="P739" s="1">
        <f>VLOOKUP(USER_FEEDBACK[[#This Row],[User_ID]],USER_BEHA[],7,FALSE)</f>
        <v>31</v>
      </c>
    </row>
    <row r="740" spans="1:16" x14ac:dyDescent="0.2">
      <c r="A740" s="1">
        <v>739</v>
      </c>
      <c r="B740" s="1">
        <v>4918</v>
      </c>
      <c r="C740" s="2">
        <v>44941.776689814818</v>
      </c>
      <c r="D740" s="2" t="str">
        <f>TEXT(USER_FEEDBACK[[#This Row],[Timestamp]],"MMM")</f>
        <v>Jan</v>
      </c>
      <c r="E740" s="2" t="str">
        <f>TEXT(USER_FEEDBACK[[#This Row],[Timestamp]],"YYYY")</f>
        <v>2023</v>
      </c>
      <c r="F740" s="7">
        <v>18</v>
      </c>
      <c r="G740" s="1" t="s">
        <v>9</v>
      </c>
      <c r="H740" s="1" t="s">
        <v>12</v>
      </c>
      <c r="I740" s="1">
        <f>VLOOKUP(USER_FEEDBACK[[#This Row],[User_ID]],APP_ANALYTICS[],4,FALSE)</f>
        <v>8</v>
      </c>
      <c r="J740" s="12">
        <f>VLOOKUP(USER_FEEDBACK[[#This Row],[User_ID]],APP_ANALYTICS[],5,FALSE)</f>
        <v>0.09</v>
      </c>
      <c r="K740" s="1">
        <f>VLOOKUP(USER_FEEDBACK[[#This Row],[User_ID]],APP_ANALYTICS[],6,FALSE)</f>
        <v>0.88</v>
      </c>
      <c r="L740" s="1">
        <f>VLOOKUP(USER_FEEDBACK[[#This Row],[User_ID]],APP_ANALYTICS[],7,FALSE)</f>
        <v>0.67</v>
      </c>
      <c r="M740" s="1">
        <f>VLOOKUP(USER_FEEDBACK[[#This Row],[User_ID]],USER_BEHA[],4,FALSE)</f>
        <v>1396</v>
      </c>
      <c r="N740" s="1">
        <f>VLOOKUP(USER_FEEDBACK[[#This Row],[User_ID]],USER_BEHA[],5,FALSE)</f>
        <v>7</v>
      </c>
      <c r="O740" s="1">
        <f>VLOOKUP(USER_FEEDBACK[[#This Row],[User_ID]],USER_BEHA[],6,FALSE)</f>
        <v>2</v>
      </c>
      <c r="P740" s="1">
        <f>VLOOKUP(USER_FEEDBACK[[#This Row],[User_ID]],USER_BEHA[],7,FALSE)</f>
        <v>9</v>
      </c>
    </row>
    <row r="741" spans="1:16" x14ac:dyDescent="0.2">
      <c r="A741" s="1">
        <v>740</v>
      </c>
      <c r="B741" s="1">
        <v>8177</v>
      </c>
      <c r="C741" s="2">
        <v>44131.221226851849</v>
      </c>
      <c r="D741" s="2" t="str">
        <f>TEXT(USER_FEEDBACK[[#This Row],[Timestamp]],"MMM")</f>
        <v>Oct</v>
      </c>
      <c r="E741" s="2" t="str">
        <f>TEXT(USER_FEEDBACK[[#This Row],[Timestamp]],"YYYY")</f>
        <v>2020</v>
      </c>
      <c r="F741" s="7">
        <v>5</v>
      </c>
      <c r="G741" s="1" t="s">
        <v>5</v>
      </c>
      <c r="H741" s="1" t="s">
        <v>6</v>
      </c>
      <c r="I741" s="1">
        <f>VLOOKUP(USER_FEEDBACK[[#This Row],[User_ID]],APP_ANALYTICS[],4,FALSE)</f>
        <v>8</v>
      </c>
      <c r="J741" s="12">
        <f>VLOOKUP(USER_FEEDBACK[[#This Row],[User_ID]],APP_ANALYTICS[],5,FALSE)</f>
        <v>0.77</v>
      </c>
      <c r="K741" s="1">
        <f>VLOOKUP(USER_FEEDBACK[[#This Row],[User_ID]],APP_ANALYTICS[],6,FALSE)</f>
        <v>0.45</v>
      </c>
      <c r="L741" s="1">
        <f>VLOOKUP(USER_FEEDBACK[[#This Row],[User_ID]],APP_ANALYTICS[],7,FALSE)</f>
        <v>0.23</v>
      </c>
      <c r="M741" s="1">
        <f>VLOOKUP(USER_FEEDBACK[[#This Row],[User_ID]],USER_BEHA[],4,FALSE)</f>
        <v>238</v>
      </c>
      <c r="N741" s="1">
        <f>VLOOKUP(USER_FEEDBACK[[#This Row],[User_ID]],USER_BEHA[],5,FALSE)</f>
        <v>14</v>
      </c>
      <c r="O741" s="1">
        <f>VLOOKUP(USER_FEEDBACK[[#This Row],[User_ID]],USER_BEHA[],6,FALSE)</f>
        <v>4</v>
      </c>
      <c r="P741" s="1">
        <f>VLOOKUP(USER_FEEDBACK[[#This Row],[User_ID]],USER_BEHA[],7,FALSE)</f>
        <v>38</v>
      </c>
    </row>
    <row r="742" spans="1:16" x14ac:dyDescent="0.2">
      <c r="A742" s="1">
        <v>741</v>
      </c>
      <c r="B742" s="1">
        <v>6567</v>
      </c>
      <c r="C742" s="2">
        <v>43932.59988425926</v>
      </c>
      <c r="D742" s="2" t="str">
        <f>TEXT(USER_FEEDBACK[[#This Row],[Timestamp]],"MMM")</f>
        <v>Apr</v>
      </c>
      <c r="E742" s="2" t="str">
        <f>TEXT(USER_FEEDBACK[[#This Row],[Timestamp]],"YYYY")</f>
        <v>2020</v>
      </c>
      <c r="F742" s="7">
        <v>14</v>
      </c>
      <c r="G742" s="1" t="s">
        <v>5</v>
      </c>
      <c r="H742" s="1" t="s">
        <v>16</v>
      </c>
      <c r="I742" s="1">
        <f>VLOOKUP(USER_FEEDBACK[[#This Row],[User_ID]],APP_ANALYTICS[],4,FALSE)</f>
        <v>1</v>
      </c>
      <c r="J742" s="12">
        <f>VLOOKUP(USER_FEEDBACK[[#This Row],[User_ID]],APP_ANALYTICS[],5,FALSE)</f>
        <v>0.71</v>
      </c>
      <c r="K742" s="1">
        <f>VLOOKUP(USER_FEEDBACK[[#This Row],[User_ID]],APP_ANALYTICS[],6,FALSE)</f>
        <v>0.13</v>
      </c>
      <c r="L742" s="1">
        <f>VLOOKUP(USER_FEEDBACK[[#This Row],[User_ID]],APP_ANALYTICS[],7,FALSE)</f>
        <v>0.93</v>
      </c>
      <c r="M742" s="1">
        <f>VLOOKUP(USER_FEEDBACK[[#This Row],[User_ID]],USER_BEHA[],4,FALSE)</f>
        <v>820</v>
      </c>
      <c r="N742" s="1">
        <f>VLOOKUP(USER_FEEDBACK[[#This Row],[User_ID]],USER_BEHA[],5,FALSE)</f>
        <v>4</v>
      </c>
      <c r="O742" s="1">
        <f>VLOOKUP(USER_FEEDBACK[[#This Row],[User_ID]],USER_BEHA[],6,FALSE)</f>
        <v>0</v>
      </c>
      <c r="P742" s="1">
        <f>VLOOKUP(USER_FEEDBACK[[#This Row],[User_ID]],USER_BEHA[],7,FALSE)</f>
        <v>47</v>
      </c>
    </row>
    <row r="743" spans="1:16" x14ac:dyDescent="0.2">
      <c r="A743" s="1">
        <v>742</v>
      </c>
      <c r="B743" s="1">
        <v>1313</v>
      </c>
      <c r="C743" s="2">
        <v>45050.751631944448</v>
      </c>
      <c r="D743" s="2" t="str">
        <f>TEXT(USER_FEEDBACK[[#This Row],[Timestamp]],"MMM")</f>
        <v>May</v>
      </c>
      <c r="E743" s="2" t="str">
        <f>TEXT(USER_FEEDBACK[[#This Row],[Timestamp]],"YYYY")</f>
        <v>2023</v>
      </c>
      <c r="F743" s="7">
        <v>18</v>
      </c>
      <c r="G743" s="1" t="s">
        <v>9</v>
      </c>
      <c r="H743" s="1" t="s">
        <v>10</v>
      </c>
      <c r="I743" s="1">
        <f>VLOOKUP(USER_FEEDBACK[[#This Row],[User_ID]],APP_ANALYTICS[],4,FALSE)</f>
        <v>3</v>
      </c>
      <c r="J743" s="12">
        <f>VLOOKUP(USER_FEEDBACK[[#This Row],[User_ID]],APP_ANALYTICS[],5,FALSE)</f>
        <v>0.95</v>
      </c>
      <c r="K743" s="1">
        <f>VLOOKUP(USER_FEEDBACK[[#This Row],[User_ID]],APP_ANALYTICS[],6,FALSE)</f>
        <v>0.53</v>
      </c>
      <c r="L743" s="1">
        <f>VLOOKUP(USER_FEEDBACK[[#This Row],[User_ID]],APP_ANALYTICS[],7,FALSE)</f>
        <v>0.99</v>
      </c>
      <c r="M743" s="1">
        <f>VLOOKUP(USER_FEEDBACK[[#This Row],[User_ID]],USER_BEHA[],4,FALSE)</f>
        <v>1189</v>
      </c>
      <c r="N743" s="1">
        <f>VLOOKUP(USER_FEEDBACK[[#This Row],[User_ID]],USER_BEHA[],5,FALSE)</f>
        <v>9</v>
      </c>
      <c r="O743" s="1">
        <f>VLOOKUP(USER_FEEDBACK[[#This Row],[User_ID]],USER_BEHA[],6,FALSE)</f>
        <v>3</v>
      </c>
      <c r="P743" s="1">
        <f>VLOOKUP(USER_FEEDBACK[[#This Row],[User_ID]],USER_BEHA[],7,FALSE)</f>
        <v>46</v>
      </c>
    </row>
    <row r="744" spans="1:16" x14ac:dyDescent="0.2">
      <c r="A744" s="1">
        <v>743</v>
      </c>
      <c r="B744" s="1">
        <v>3622</v>
      </c>
      <c r="C744" s="2">
        <v>44579.460543981484</v>
      </c>
      <c r="D744" s="2" t="str">
        <f>TEXT(USER_FEEDBACK[[#This Row],[Timestamp]],"MMM")</f>
        <v>Jan</v>
      </c>
      <c r="E744" s="2" t="str">
        <f>TEXT(USER_FEEDBACK[[#This Row],[Timestamp]],"YYYY")</f>
        <v>2022</v>
      </c>
      <c r="F744" s="7">
        <v>11</v>
      </c>
      <c r="G744" s="1" t="s">
        <v>7</v>
      </c>
      <c r="H744" s="1" t="s">
        <v>11</v>
      </c>
      <c r="I744" s="1">
        <f>VLOOKUP(USER_FEEDBACK[[#This Row],[User_ID]],APP_ANALYTICS[],4,FALSE)</f>
        <v>6</v>
      </c>
      <c r="J744" s="12">
        <f>VLOOKUP(USER_FEEDBACK[[#This Row],[User_ID]],APP_ANALYTICS[],5,FALSE)</f>
        <v>0.22</v>
      </c>
      <c r="K744" s="1">
        <f>VLOOKUP(USER_FEEDBACK[[#This Row],[User_ID]],APP_ANALYTICS[],6,FALSE)</f>
        <v>0.94</v>
      </c>
      <c r="L744" s="1">
        <f>VLOOKUP(USER_FEEDBACK[[#This Row],[User_ID]],APP_ANALYTICS[],7,FALSE)</f>
        <v>0.54</v>
      </c>
      <c r="M744" s="1">
        <f>VLOOKUP(USER_FEEDBACK[[#This Row],[User_ID]],USER_BEHA[],4,FALSE)</f>
        <v>156</v>
      </c>
      <c r="N744" s="1">
        <f>VLOOKUP(USER_FEEDBACK[[#This Row],[User_ID]],USER_BEHA[],5,FALSE)</f>
        <v>5</v>
      </c>
      <c r="O744" s="1">
        <f>VLOOKUP(USER_FEEDBACK[[#This Row],[User_ID]],USER_BEHA[],6,FALSE)</f>
        <v>5</v>
      </c>
      <c r="P744" s="1">
        <f>VLOOKUP(USER_FEEDBACK[[#This Row],[User_ID]],USER_BEHA[],7,FALSE)</f>
        <v>37</v>
      </c>
    </row>
    <row r="745" spans="1:16" x14ac:dyDescent="0.2">
      <c r="A745" s="1">
        <v>744</v>
      </c>
      <c r="B745" s="1">
        <v>5550</v>
      </c>
      <c r="C745" s="2">
        <v>44304.420034722221</v>
      </c>
      <c r="D745" s="2" t="str">
        <f>TEXT(USER_FEEDBACK[[#This Row],[Timestamp]],"MMM")</f>
        <v>Apr</v>
      </c>
      <c r="E745" s="2" t="str">
        <f>TEXT(USER_FEEDBACK[[#This Row],[Timestamp]],"YYYY")</f>
        <v>2021</v>
      </c>
      <c r="F745" s="7">
        <v>10</v>
      </c>
      <c r="G745" s="1" t="s">
        <v>7</v>
      </c>
      <c r="H745" s="1" t="s">
        <v>12</v>
      </c>
      <c r="I745" s="1">
        <f>VLOOKUP(USER_FEEDBACK[[#This Row],[User_ID]],APP_ANALYTICS[],4,FALSE)</f>
        <v>3</v>
      </c>
      <c r="J745" s="12">
        <f>VLOOKUP(USER_FEEDBACK[[#This Row],[User_ID]],APP_ANALYTICS[],5,FALSE)</f>
        <v>0.99</v>
      </c>
      <c r="K745" s="1">
        <f>VLOOKUP(USER_FEEDBACK[[#This Row],[User_ID]],APP_ANALYTICS[],6,FALSE)</f>
        <v>0.15</v>
      </c>
      <c r="L745" s="1">
        <f>VLOOKUP(USER_FEEDBACK[[#This Row],[User_ID]],APP_ANALYTICS[],7,FALSE)</f>
        <v>0.85</v>
      </c>
      <c r="M745" s="1">
        <f>VLOOKUP(USER_FEEDBACK[[#This Row],[User_ID]],USER_BEHA[],4,FALSE)</f>
        <v>1384</v>
      </c>
      <c r="N745" s="1">
        <f>VLOOKUP(USER_FEEDBACK[[#This Row],[User_ID]],USER_BEHA[],5,FALSE)</f>
        <v>11</v>
      </c>
      <c r="O745" s="1">
        <f>VLOOKUP(USER_FEEDBACK[[#This Row],[User_ID]],USER_BEHA[],6,FALSE)</f>
        <v>1</v>
      </c>
      <c r="P745" s="1">
        <f>VLOOKUP(USER_FEEDBACK[[#This Row],[User_ID]],USER_BEHA[],7,FALSE)</f>
        <v>95</v>
      </c>
    </row>
    <row r="746" spans="1:16" x14ac:dyDescent="0.2">
      <c r="A746" s="1">
        <v>745</v>
      </c>
      <c r="B746" s="1">
        <v>6464</v>
      </c>
      <c r="C746" s="2">
        <v>44245.879803240743</v>
      </c>
      <c r="D746" s="2" t="str">
        <f>TEXT(USER_FEEDBACK[[#This Row],[Timestamp]],"MMM")</f>
        <v>Feb</v>
      </c>
      <c r="E746" s="2" t="str">
        <f>TEXT(USER_FEEDBACK[[#This Row],[Timestamp]],"YYYY")</f>
        <v>2021</v>
      </c>
      <c r="F746" s="7">
        <v>21</v>
      </c>
      <c r="G746" s="1" t="s">
        <v>5</v>
      </c>
      <c r="H746" s="1" t="s">
        <v>11</v>
      </c>
      <c r="I746" s="1">
        <f>VLOOKUP(USER_FEEDBACK[[#This Row],[User_ID]],APP_ANALYTICS[],4,FALSE)</f>
        <v>5</v>
      </c>
      <c r="J746" s="12">
        <f>VLOOKUP(USER_FEEDBACK[[#This Row],[User_ID]],APP_ANALYTICS[],5,FALSE)</f>
        <v>0.02</v>
      </c>
      <c r="K746" s="1">
        <f>VLOOKUP(USER_FEEDBACK[[#This Row],[User_ID]],APP_ANALYTICS[],6,FALSE)</f>
        <v>1</v>
      </c>
      <c r="L746" s="1">
        <f>VLOOKUP(USER_FEEDBACK[[#This Row],[User_ID]],APP_ANALYTICS[],7,FALSE)</f>
        <v>0.72</v>
      </c>
      <c r="M746" s="1">
        <f>VLOOKUP(USER_FEEDBACK[[#This Row],[User_ID]],USER_BEHA[],4,FALSE)</f>
        <v>587</v>
      </c>
      <c r="N746" s="1">
        <f>VLOOKUP(USER_FEEDBACK[[#This Row],[User_ID]],USER_BEHA[],5,FALSE)</f>
        <v>13</v>
      </c>
      <c r="O746" s="1">
        <f>VLOOKUP(USER_FEEDBACK[[#This Row],[User_ID]],USER_BEHA[],6,FALSE)</f>
        <v>4</v>
      </c>
      <c r="P746" s="1">
        <f>VLOOKUP(USER_FEEDBACK[[#This Row],[User_ID]],USER_BEHA[],7,FALSE)</f>
        <v>34</v>
      </c>
    </row>
    <row r="747" spans="1:16" x14ac:dyDescent="0.2">
      <c r="A747" s="1">
        <v>746</v>
      </c>
      <c r="B747" s="1">
        <v>7670</v>
      </c>
      <c r="C747" s="2">
        <v>44097.307442129626</v>
      </c>
      <c r="D747" s="2" t="str">
        <f>TEXT(USER_FEEDBACK[[#This Row],[Timestamp]],"MMM")</f>
        <v>Sep</v>
      </c>
      <c r="E747" s="2" t="str">
        <f>TEXT(USER_FEEDBACK[[#This Row],[Timestamp]],"YYYY")</f>
        <v>2020</v>
      </c>
      <c r="F747" s="7">
        <v>7</v>
      </c>
      <c r="G747" s="1" t="s">
        <v>7</v>
      </c>
      <c r="H747" s="1" t="s">
        <v>10</v>
      </c>
      <c r="I747" s="1">
        <f>VLOOKUP(USER_FEEDBACK[[#This Row],[User_ID]],APP_ANALYTICS[],4,FALSE)</f>
        <v>4</v>
      </c>
      <c r="J747" s="12">
        <f>VLOOKUP(USER_FEEDBACK[[#This Row],[User_ID]],APP_ANALYTICS[],5,FALSE)</f>
        <v>0.67</v>
      </c>
      <c r="K747" s="1">
        <f>VLOOKUP(USER_FEEDBACK[[#This Row],[User_ID]],APP_ANALYTICS[],6,FALSE)</f>
        <v>0.81</v>
      </c>
      <c r="L747" s="1">
        <f>VLOOKUP(USER_FEEDBACK[[#This Row],[User_ID]],APP_ANALYTICS[],7,FALSE)</f>
        <v>0.18</v>
      </c>
      <c r="M747" s="1">
        <f>VLOOKUP(USER_FEEDBACK[[#This Row],[User_ID]],USER_BEHA[],4,FALSE)</f>
        <v>1633</v>
      </c>
      <c r="N747" s="1">
        <f>VLOOKUP(USER_FEEDBACK[[#This Row],[User_ID]],USER_BEHA[],5,FALSE)</f>
        <v>15</v>
      </c>
      <c r="O747" s="1">
        <f>VLOOKUP(USER_FEEDBACK[[#This Row],[User_ID]],USER_BEHA[],6,FALSE)</f>
        <v>0</v>
      </c>
      <c r="P747" s="1">
        <f>VLOOKUP(USER_FEEDBACK[[#This Row],[User_ID]],USER_BEHA[],7,FALSE)</f>
        <v>64</v>
      </c>
    </row>
    <row r="748" spans="1:16" x14ac:dyDescent="0.2">
      <c r="A748" s="1">
        <v>747</v>
      </c>
      <c r="B748" s="1">
        <v>8424</v>
      </c>
      <c r="C748" s="2">
        <v>44695.832048611112</v>
      </c>
      <c r="D748" s="2" t="str">
        <f>TEXT(USER_FEEDBACK[[#This Row],[Timestamp]],"MMM")</f>
        <v>May</v>
      </c>
      <c r="E748" s="2" t="str">
        <f>TEXT(USER_FEEDBACK[[#This Row],[Timestamp]],"YYYY")</f>
        <v>2022</v>
      </c>
      <c r="F748" s="7">
        <v>19</v>
      </c>
      <c r="G748" s="1" t="s">
        <v>7</v>
      </c>
      <c r="H748" s="1" t="s">
        <v>12</v>
      </c>
      <c r="I748" s="1">
        <f>VLOOKUP(USER_FEEDBACK[[#This Row],[User_ID]],APP_ANALYTICS[],4,FALSE)</f>
        <v>5</v>
      </c>
      <c r="J748" s="12">
        <f>VLOOKUP(USER_FEEDBACK[[#This Row],[User_ID]],APP_ANALYTICS[],5,FALSE)</f>
        <v>0.79</v>
      </c>
      <c r="K748" s="1">
        <f>VLOOKUP(USER_FEEDBACK[[#This Row],[User_ID]],APP_ANALYTICS[],6,FALSE)</f>
        <v>0.22</v>
      </c>
      <c r="L748" s="1">
        <f>VLOOKUP(USER_FEEDBACK[[#This Row],[User_ID]],APP_ANALYTICS[],7,FALSE)</f>
        <v>0.85</v>
      </c>
      <c r="M748" s="1">
        <f>VLOOKUP(USER_FEEDBACK[[#This Row],[User_ID]],USER_BEHA[],4,FALSE)</f>
        <v>95</v>
      </c>
      <c r="N748" s="1">
        <f>VLOOKUP(USER_FEEDBACK[[#This Row],[User_ID]],USER_BEHA[],5,FALSE)</f>
        <v>6</v>
      </c>
      <c r="O748" s="1">
        <f>VLOOKUP(USER_FEEDBACK[[#This Row],[User_ID]],USER_BEHA[],6,FALSE)</f>
        <v>3</v>
      </c>
      <c r="P748" s="1">
        <f>VLOOKUP(USER_FEEDBACK[[#This Row],[User_ID]],USER_BEHA[],7,FALSE)</f>
        <v>28</v>
      </c>
    </row>
    <row r="749" spans="1:16" x14ac:dyDescent="0.2">
      <c r="A749" s="1">
        <v>748</v>
      </c>
      <c r="B749" s="1">
        <v>6249</v>
      </c>
      <c r="C749" s="2">
        <v>44408.192627314813</v>
      </c>
      <c r="D749" s="2" t="str">
        <f>TEXT(USER_FEEDBACK[[#This Row],[Timestamp]],"MMM")</f>
        <v>Jul</v>
      </c>
      <c r="E749" s="2" t="str">
        <f>TEXT(USER_FEEDBACK[[#This Row],[Timestamp]],"YYYY")</f>
        <v>2021</v>
      </c>
      <c r="F749" s="7">
        <v>4</v>
      </c>
      <c r="G749" s="1" t="s">
        <v>5</v>
      </c>
      <c r="H749" s="1" t="s">
        <v>12</v>
      </c>
      <c r="I749" s="1">
        <f>VLOOKUP(USER_FEEDBACK[[#This Row],[User_ID]],APP_ANALYTICS[],4,FALSE)</f>
        <v>5</v>
      </c>
      <c r="J749" s="12">
        <f>VLOOKUP(USER_FEEDBACK[[#This Row],[User_ID]],APP_ANALYTICS[],5,FALSE)</f>
        <v>0.33</v>
      </c>
      <c r="K749" s="1">
        <f>VLOOKUP(USER_FEEDBACK[[#This Row],[User_ID]],APP_ANALYTICS[],6,FALSE)</f>
        <v>0.93</v>
      </c>
      <c r="L749" s="1">
        <f>VLOOKUP(USER_FEEDBACK[[#This Row],[User_ID]],APP_ANALYTICS[],7,FALSE)</f>
        <v>0.09</v>
      </c>
      <c r="M749" s="1">
        <f>VLOOKUP(USER_FEEDBACK[[#This Row],[User_ID]],USER_BEHA[],4,FALSE)</f>
        <v>191</v>
      </c>
      <c r="N749" s="1">
        <f>VLOOKUP(USER_FEEDBACK[[#This Row],[User_ID]],USER_BEHA[],5,FALSE)</f>
        <v>9</v>
      </c>
      <c r="O749" s="1">
        <f>VLOOKUP(USER_FEEDBACK[[#This Row],[User_ID]],USER_BEHA[],6,FALSE)</f>
        <v>4</v>
      </c>
      <c r="P749" s="1">
        <f>VLOOKUP(USER_FEEDBACK[[#This Row],[User_ID]],USER_BEHA[],7,FALSE)</f>
        <v>5</v>
      </c>
    </row>
    <row r="750" spans="1:16" x14ac:dyDescent="0.2">
      <c r="A750" s="1">
        <v>749</v>
      </c>
      <c r="B750" s="1">
        <v>7663</v>
      </c>
      <c r="C750" s="2">
        <v>44175.665914351855</v>
      </c>
      <c r="D750" s="2" t="str">
        <f>TEXT(USER_FEEDBACK[[#This Row],[Timestamp]],"MMM")</f>
        <v>Dec</v>
      </c>
      <c r="E750" s="2" t="str">
        <f>TEXT(USER_FEEDBACK[[#This Row],[Timestamp]],"YYYY")</f>
        <v>2020</v>
      </c>
      <c r="F750" s="7">
        <v>15</v>
      </c>
      <c r="G750" s="1" t="s">
        <v>9</v>
      </c>
      <c r="H750" s="1" t="s">
        <v>17</v>
      </c>
      <c r="I750" s="1">
        <f>VLOOKUP(USER_FEEDBACK[[#This Row],[User_ID]],APP_ANALYTICS[],4,FALSE)</f>
        <v>4</v>
      </c>
      <c r="J750" s="12">
        <f>VLOOKUP(USER_FEEDBACK[[#This Row],[User_ID]],APP_ANALYTICS[],5,FALSE)</f>
        <v>0.35</v>
      </c>
      <c r="K750" s="1">
        <f>VLOOKUP(USER_FEEDBACK[[#This Row],[User_ID]],APP_ANALYTICS[],6,FALSE)</f>
        <v>0.91</v>
      </c>
      <c r="L750" s="1">
        <f>VLOOKUP(USER_FEEDBACK[[#This Row],[User_ID]],APP_ANALYTICS[],7,FALSE)</f>
        <v>0.5</v>
      </c>
      <c r="M750" s="1">
        <f>VLOOKUP(USER_FEEDBACK[[#This Row],[User_ID]],USER_BEHA[],4,FALSE)</f>
        <v>1381</v>
      </c>
      <c r="N750" s="1">
        <f>VLOOKUP(USER_FEEDBACK[[#This Row],[User_ID]],USER_BEHA[],5,FALSE)</f>
        <v>20</v>
      </c>
      <c r="O750" s="1">
        <f>VLOOKUP(USER_FEEDBACK[[#This Row],[User_ID]],USER_BEHA[],6,FALSE)</f>
        <v>5</v>
      </c>
      <c r="P750" s="1">
        <f>VLOOKUP(USER_FEEDBACK[[#This Row],[User_ID]],USER_BEHA[],7,FALSE)</f>
        <v>100</v>
      </c>
    </row>
    <row r="751" spans="1:16" x14ac:dyDescent="0.2">
      <c r="A751" s="1">
        <v>750</v>
      </c>
      <c r="B751" s="1">
        <v>3662</v>
      </c>
      <c r="C751" s="2">
        <v>44754.125567129631</v>
      </c>
      <c r="D751" s="2" t="str">
        <f>TEXT(USER_FEEDBACK[[#This Row],[Timestamp]],"MMM")</f>
        <v>Jul</v>
      </c>
      <c r="E751" s="2" t="str">
        <f>TEXT(USER_FEEDBACK[[#This Row],[Timestamp]],"YYYY")</f>
        <v>2022</v>
      </c>
      <c r="F751" s="7">
        <v>3</v>
      </c>
      <c r="G751" s="1" t="s">
        <v>7</v>
      </c>
      <c r="H751" s="1" t="s">
        <v>14</v>
      </c>
      <c r="I751" s="1">
        <f>VLOOKUP(USER_FEEDBACK[[#This Row],[User_ID]],APP_ANALYTICS[],4,FALSE)</f>
        <v>8</v>
      </c>
      <c r="J751" s="12">
        <f>VLOOKUP(USER_FEEDBACK[[#This Row],[User_ID]],APP_ANALYTICS[],5,FALSE)</f>
        <v>0.09</v>
      </c>
      <c r="K751" s="1">
        <f>VLOOKUP(USER_FEEDBACK[[#This Row],[User_ID]],APP_ANALYTICS[],6,FALSE)</f>
        <v>0.87</v>
      </c>
      <c r="L751" s="1">
        <f>VLOOKUP(USER_FEEDBACK[[#This Row],[User_ID]],APP_ANALYTICS[],7,FALSE)</f>
        <v>0.51</v>
      </c>
      <c r="M751" s="1">
        <f>VLOOKUP(USER_FEEDBACK[[#This Row],[User_ID]],USER_BEHA[],4,FALSE)</f>
        <v>664</v>
      </c>
      <c r="N751" s="1">
        <f>VLOOKUP(USER_FEEDBACK[[#This Row],[User_ID]],USER_BEHA[],5,FALSE)</f>
        <v>1</v>
      </c>
      <c r="O751" s="1">
        <f>VLOOKUP(USER_FEEDBACK[[#This Row],[User_ID]],USER_BEHA[],6,FALSE)</f>
        <v>5</v>
      </c>
      <c r="P751" s="1">
        <f>VLOOKUP(USER_FEEDBACK[[#This Row],[User_ID]],USER_BEHA[],7,FALSE)</f>
        <v>27</v>
      </c>
    </row>
    <row r="752" spans="1:16" x14ac:dyDescent="0.2">
      <c r="A752" s="1">
        <v>751</v>
      </c>
      <c r="B752" s="1">
        <v>8445</v>
      </c>
      <c r="C752" s="2">
        <v>44534.043564814812</v>
      </c>
      <c r="D752" s="2" t="str">
        <f>TEXT(USER_FEEDBACK[[#This Row],[Timestamp]],"MMM")</f>
        <v>Dec</v>
      </c>
      <c r="E752" s="2" t="str">
        <f>TEXT(USER_FEEDBACK[[#This Row],[Timestamp]],"YYYY")</f>
        <v>2021</v>
      </c>
      <c r="F752" s="7">
        <v>1</v>
      </c>
      <c r="G752" s="1" t="s">
        <v>9</v>
      </c>
      <c r="H752" s="1" t="s">
        <v>11</v>
      </c>
      <c r="I752" s="1">
        <f>VLOOKUP(USER_FEEDBACK[[#This Row],[User_ID]],APP_ANALYTICS[],4,FALSE)</f>
        <v>5</v>
      </c>
      <c r="J752" s="12">
        <f>VLOOKUP(USER_FEEDBACK[[#This Row],[User_ID]],APP_ANALYTICS[],5,FALSE)</f>
        <v>0.53</v>
      </c>
      <c r="K752" s="1">
        <f>VLOOKUP(USER_FEEDBACK[[#This Row],[User_ID]],APP_ANALYTICS[],6,FALSE)</f>
        <v>0.06</v>
      </c>
      <c r="L752" s="1">
        <f>VLOOKUP(USER_FEEDBACK[[#This Row],[User_ID]],APP_ANALYTICS[],7,FALSE)</f>
        <v>0.56000000000000005</v>
      </c>
      <c r="M752" s="1">
        <f>VLOOKUP(USER_FEEDBACK[[#This Row],[User_ID]],USER_BEHA[],4,FALSE)</f>
        <v>1297</v>
      </c>
      <c r="N752" s="1">
        <f>VLOOKUP(USER_FEEDBACK[[#This Row],[User_ID]],USER_BEHA[],5,FALSE)</f>
        <v>19</v>
      </c>
      <c r="O752" s="1">
        <f>VLOOKUP(USER_FEEDBACK[[#This Row],[User_ID]],USER_BEHA[],6,FALSE)</f>
        <v>5</v>
      </c>
      <c r="P752" s="1">
        <f>VLOOKUP(USER_FEEDBACK[[#This Row],[User_ID]],USER_BEHA[],7,FALSE)</f>
        <v>13</v>
      </c>
    </row>
    <row r="753" spans="1:16" x14ac:dyDescent="0.2">
      <c r="A753" s="1">
        <v>752</v>
      </c>
      <c r="B753" s="1">
        <v>3538</v>
      </c>
      <c r="C753" s="2">
        <v>44602.512175925927</v>
      </c>
      <c r="D753" s="2" t="str">
        <f>TEXT(USER_FEEDBACK[[#This Row],[Timestamp]],"MMM")</f>
        <v>Feb</v>
      </c>
      <c r="E753" s="2" t="str">
        <f>TEXT(USER_FEEDBACK[[#This Row],[Timestamp]],"YYYY")</f>
        <v>2022</v>
      </c>
      <c r="F753" s="7">
        <v>12</v>
      </c>
      <c r="G753" s="1" t="s">
        <v>7</v>
      </c>
      <c r="H753" s="1" t="s">
        <v>11</v>
      </c>
      <c r="I753" s="1">
        <f>VLOOKUP(USER_FEEDBACK[[#This Row],[User_ID]],APP_ANALYTICS[],4,FALSE)</f>
        <v>9</v>
      </c>
      <c r="J753" s="12">
        <f>VLOOKUP(USER_FEEDBACK[[#This Row],[User_ID]],APP_ANALYTICS[],5,FALSE)</f>
        <v>0.27</v>
      </c>
      <c r="K753" s="1">
        <f>VLOOKUP(USER_FEEDBACK[[#This Row],[User_ID]],APP_ANALYTICS[],6,FALSE)</f>
        <v>0.14000000000000001</v>
      </c>
      <c r="L753" s="1">
        <f>VLOOKUP(USER_FEEDBACK[[#This Row],[User_ID]],APP_ANALYTICS[],7,FALSE)</f>
        <v>0.88</v>
      </c>
      <c r="M753" s="1">
        <f>VLOOKUP(USER_FEEDBACK[[#This Row],[User_ID]],USER_BEHA[],4,FALSE)</f>
        <v>1719</v>
      </c>
      <c r="N753" s="1">
        <f>VLOOKUP(USER_FEEDBACK[[#This Row],[User_ID]],USER_BEHA[],5,FALSE)</f>
        <v>17</v>
      </c>
      <c r="O753" s="1">
        <f>VLOOKUP(USER_FEEDBACK[[#This Row],[User_ID]],USER_BEHA[],6,FALSE)</f>
        <v>2</v>
      </c>
      <c r="P753" s="1">
        <f>VLOOKUP(USER_FEEDBACK[[#This Row],[User_ID]],USER_BEHA[],7,FALSE)</f>
        <v>1</v>
      </c>
    </row>
    <row r="754" spans="1:16" x14ac:dyDescent="0.2">
      <c r="A754" s="1">
        <v>753</v>
      </c>
      <c r="B754" s="1">
        <v>8339</v>
      </c>
      <c r="C754" s="2">
        <v>44778.650405092594</v>
      </c>
      <c r="D754" s="2" t="str">
        <f>TEXT(USER_FEEDBACK[[#This Row],[Timestamp]],"MMM")</f>
        <v>Aug</v>
      </c>
      <c r="E754" s="2" t="str">
        <f>TEXT(USER_FEEDBACK[[#This Row],[Timestamp]],"YYYY")</f>
        <v>2022</v>
      </c>
      <c r="F754" s="7">
        <v>15</v>
      </c>
      <c r="G754" s="1" t="s">
        <v>7</v>
      </c>
      <c r="H754" s="1" t="s">
        <v>15</v>
      </c>
      <c r="I754" s="1">
        <f>VLOOKUP(USER_FEEDBACK[[#This Row],[User_ID]],APP_ANALYTICS[],4,FALSE)</f>
        <v>4</v>
      </c>
      <c r="J754" s="12">
        <f>VLOOKUP(USER_FEEDBACK[[#This Row],[User_ID]],APP_ANALYTICS[],5,FALSE)</f>
        <v>0</v>
      </c>
      <c r="K754" s="1">
        <f>VLOOKUP(USER_FEEDBACK[[#This Row],[User_ID]],APP_ANALYTICS[],6,FALSE)</f>
        <v>0.27</v>
      </c>
      <c r="L754" s="1">
        <f>VLOOKUP(USER_FEEDBACK[[#This Row],[User_ID]],APP_ANALYTICS[],7,FALSE)</f>
        <v>1</v>
      </c>
      <c r="M754" s="1">
        <f>VLOOKUP(USER_FEEDBACK[[#This Row],[User_ID]],USER_BEHA[],4,FALSE)</f>
        <v>814</v>
      </c>
      <c r="N754" s="1">
        <f>VLOOKUP(USER_FEEDBACK[[#This Row],[User_ID]],USER_BEHA[],5,FALSE)</f>
        <v>10</v>
      </c>
      <c r="O754" s="1">
        <f>VLOOKUP(USER_FEEDBACK[[#This Row],[User_ID]],USER_BEHA[],6,FALSE)</f>
        <v>1</v>
      </c>
      <c r="P754" s="1">
        <f>VLOOKUP(USER_FEEDBACK[[#This Row],[User_ID]],USER_BEHA[],7,FALSE)</f>
        <v>54</v>
      </c>
    </row>
    <row r="755" spans="1:16" x14ac:dyDescent="0.2">
      <c r="A755" s="1">
        <v>754</v>
      </c>
      <c r="B755" s="1">
        <v>4701</v>
      </c>
      <c r="C755" s="2">
        <v>44276.739479166667</v>
      </c>
      <c r="D755" s="2" t="str">
        <f>TEXT(USER_FEEDBACK[[#This Row],[Timestamp]],"MMM")</f>
        <v>Mar</v>
      </c>
      <c r="E755" s="2" t="str">
        <f>TEXT(USER_FEEDBACK[[#This Row],[Timestamp]],"YYYY")</f>
        <v>2021</v>
      </c>
      <c r="F755" s="7">
        <v>17</v>
      </c>
      <c r="G755" s="1" t="s">
        <v>9</v>
      </c>
      <c r="H755" s="1" t="s">
        <v>14</v>
      </c>
      <c r="I755" s="1">
        <f>VLOOKUP(USER_FEEDBACK[[#This Row],[User_ID]],APP_ANALYTICS[],4,FALSE)</f>
        <v>3</v>
      </c>
      <c r="J755" s="12">
        <f>VLOOKUP(USER_FEEDBACK[[#This Row],[User_ID]],APP_ANALYTICS[],5,FALSE)</f>
        <v>0.47</v>
      </c>
      <c r="K755" s="1">
        <f>VLOOKUP(USER_FEEDBACK[[#This Row],[User_ID]],APP_ANALYTICS[],6,FALSE)</f>
        <v>0.08</v>
      </c>
      <c r="L755" s="1">
        <f>VLOOKUP(USER_FEEDBACK[[#This Row],[User_ID]],APP_ANALYTICS[],7,FALSE)</f>
        <v>0.34</v>
      </c>
      <c r="M755" s="1">
        <f>VLOOKUP(USER_FEEDBACK[[#This Row],[User_ID]],USER_BEHA[],4,FALSE)</f>
        <v>1367</v>
      </c>
      <c r="N755" s="1">
        <f>VLOOKUP(USER_FEEDBACK[[#This Row],[User_ID]],USER_BEHA[],5,FALSE)</f>
        <v>15</v>
      </c>
      <c r="O755" s="1">
        <f>VLOOKUP(USER_FEEDBACK[[#This Row],[User_ID]],USER_BEHA[],6,FALSE)</f>
        <v>4</v>
      </c>
      <c r="P755" s="1">
        <f>VLOOKUP(USER_FEEDBACK[[#This Row],[User_ID]],USER_BEHA[],7,FALSE)</f>
        <v>77</v>
      </c>
    </row>
    <row r="756" spans="1:16" x14ac:dyDescent="0.2">
      <c r="A756" s="1">
        <v>755</v>
      </c>
      <c r="B756" s="1">
        <v>3393</v>
      </c>
      <c r="C756" s="2">
        <v>44308.704548611109</v>
      </c>
      <c r="D756" s="2" t="str">
        <f>TEXT(USER_FEEDBACK[[#This Row],[Timestamp]],"MMM")</f>
        <v>Apr</v>
      </c>
      <c r="E756" s="2" t="str">
        <f>TEXT(USER_FEEDBACK[[#This Row],[Timestamp]],"YYYY")</f>
        <v>2021</v>
      </c>
      <c r="F756" s="7">
        <v>16</v>
      </c>
      <c r="G756" s="1" t="s">
        <v>5</v>
      </c>
      <c r="H756" s="1" t="s">
        <v>8</v>
      </c>
      <c r="I756" s="1">
        <f>VLOOKUP(USER_FEEDBACK[[#This Row],[User_ID]],APP_ANALYTICS[],4,FALSE)</f>
        <v>1</v>
      </c>
      <c r="J756" s="12">
        <f>VLOOKUP(USER_FEEDBACK[[#This Row],[User_ID]],APP_ANALYTICS[],5,FALSE)</f>
        <v>0.1</v>
      </c>
      <c r="K756" s="1">
        <f>VLOOKUP(USER_FEEDBACK[[#This Row],[User_ID]],APP_ANALYTICS[],6,FALSE)</f>
        <v>0.65</v>
      </c>
      <c r="L756" s="1">
        <f>VLOOKUP(USER_FEEDBACK[[#This Row],[User_ID]],APP_ANALYTICS[],7,FALSE)</f>
        <v>0.4</v>
      </c>
      <c r="M756" s="1">
        <f>VLOOKUP(USER_FEEDBACK[[#This Row],[User_ID]],USER_BEHA[],4,FALSE)</f>
        <v>391</v>
      </c>
      <c r="N756" s="1">
        <f>VLOOKUP(USER_FEEDBACK[[#This Row],[User_ID]],USER_BEHA[],5,FALSE)</f>
        <v>7</v>
      </c>
      <c r="O756" s="1">
        <f>VLOOKUP(USER_FEEDBACK[[#This Row],[User_ID]],USER_BEHA[],6,FALSE)</f>
        <v>4</v>
      </c>
      <c r="P756" s="1">
        <f>VLOOKUP(USER_FEEDBACK[[#This Row],[User_ID]],USER_BEHA[],7,FALSE)</f>
        <v>56</v>
      </c>
    </row>
    <row r="757" spans="1:16" x14ac:dyDescent="0.2">
      <c r="A757" s="1">
        <v>756</v>
      </c>
      <c r="B757" s="1">
        <v>1101</v>
      </c>
      <c r="C757" s="2">
        <v>44897.790486111109</v>
      </c>
      <c r="D757" s="2" t="str">
        <f>TEXT(USER_FEEDBACK[[#This Row],[Timestamp]],"MMM")</f>
        <v>Dec</v>
      </c>
      <c r="E757" s="2" t="str">
        <f>TEXT(USER_FEEDBACK[[#This Row],[Timestamp]],"YYYY")</f>
        <v>2022</v>
      </c>
      <c r="F757" s="7">
        <v>18</v>
      </c>
      <c r="G757" s="1" t="s">
        <v>9</v>
      </c>
      <c r="H757" s="1" t="s">
        <v>10</v>
      </c>
      <c r="I757" s="1">
        <f>VLOOKUP(USER_FEEDBACK[[#This Row],[User_ID]],APP_ANALYTICS[],4,FALSE)</f>
        <v>4</v>
      </c>
      <c r="J757" s="12">
        <f>VLOOKUP(USER_FEEDBACK[[#This Row],[User_ID]],APP_ANALYTICS[],5,FALSE)</f>
        <v>0.84</v>
      </c>
      <c r="K757" s="1">
        <f>VLOOKUP(USER_FEEDBACK[[#This Row],[User_ID]],APP_ANALYTICS[],6,FALSE)</f>
        <v>0.55000000000000004</v>
      </c>
      <c r="L757" s="1">
        <f>VLOOKUP(USER_FEEDBACK[[#This Row],[User_ID]],APP_ANALYTICS[],7,FALSE)</f>
        <v>0.53</v>
      </c>
      <c r="M757" s="1">
        <f>VLOOKUP(USER_FEEDBACK[[#This Row],[User_ID]],USER_BEHA[],4,FALSE)</f>
        <v>1156</v>
      </c>
      <c r="N757" s="1">
        <f>VLOOKUP(USER_FEEDBACK[[#This Row],[User_ID]],USER_BEHA[],5,FALSE)</f>
        <v>12</v>
      </c>
      <c r="O757" s="1">
        <f>VLOOKUP(USER_FEEDBACK[[#This Row],[User_ID]],USER_BEHA[],6,FALSE)</f>
        <v>3</v>
      </c>
      <c r="P757" s="1">
        <f>VLOOKUP(USER_FEEDBACK[[#This Row],[User_ID]],USER_BEHA[],7,FALSE)</f>
        <v>3</v>
      </c>
    </row>
    <row r="758" spans="1:16" x14ac:dyDescent="0.2">
      <c r="A758" s="1">
        <v>757</v>
      </c>
      <c r="B758" s="1">
        <v>3923</v>
      </c>
      <c r="C758" s="2">
        <v>44389.190509259257</v>
      </c>
      <c r="D758" s="2" t="str">
        <f>TEXT(USER_FEEDBACK[[#This Row],[Timestamp]],"MMM")</f>
        <v>Jul</v>
      </c>
      <c r="E758" s="2" t="str">
        <f>TEXT(USER_FEEDBACK[[#This Row],[Timestamp]],"YYYY")</f>
        <v>2021</v>
      </c>
      <c r="F758" s="7">
        <v>4</v>
      </c>
      <c r="G758" s="1" t="s">
        <v>7</v>
      </c>
      <c r="H758" s="1" t="s">
        <v>16</v>
      </c>
      <c r="I758" s="1">
        <f>VLOOKUP(USER_FEEDBACK[[#This Row],[User_ID]],APP_ANALYTICS[],4,FALSE)</f>
        <v>5</v>
      </c>
      <c r="J758" s="12">
        <f>VLOOKUP(USER_FEEDBACK[[#This Row],[User_ID]],APP_ANALYTICS[],5,FALSE)</f>
        <v>0.61</v>
      </c>
      <c r="K758" s="1">
        <f>VLOOKUP(USER_FEEDBACK[[#This Row],[User_ID]],APP_ANALYTICS[],6,FALSE)</f>
        <v>0.84</v>
      </c>
      <c r="L758" s="1">
        <f>VLOOKUP(USER_FEEDBACK[[#This Row],[User_ID]],APP_ANALYTICS[],7,FALSE)</f>
        <v>0.39</v>
      </c>
      <c r="M758" s="1">
        <f>VLOOKUP(USER_FEEDBACK[[#This Row],[User_ID]],USER_BEHA[],4,FALSE)</f>
        <v>1456</v>
      </c>
      <c r="N758" s="1">
        <f>VLOOKUP(USER_FEEDBACK[[#This Row],[User_ID]],USER_BEHA[],5,FALSE)</f>
        <v>7</v>
      </c>
      <c r="O758" s="1">
        <f>VLOOKUP(USER_FEEDBACK[[#This Row],[User_ID]],USER_BEHA[],6,FALSE)</f>
        <v>2</v>
      </c>
      <c r="P758" s="1">
        <f>VLOOKUP(USER_FEEDBACK[[#This Row],[User_ID]],USER_BEHA[],7,FALSE)</f>
        <v>34</v>
      </c>
    </row>
    <row r="759" spans="1:16" x14ac:dyDescent="0.2">
      <c r="A759" s="1">
        <v>758</v>
      </c>
      <c r="B759" s="1">
        <v>3678</v>
      </c>
      <c r="C759" s="2">
        <v>44291.922615740739</v>
      </c>
      <c r="D759" s="2" t="str">
        <f>TEXT(USER_FEEDBACK[[#This Row],[Timestamp]],"MMM")</f>
        <v>Apr</v>
      </c>
      <c r="E759" s="2" t="str">
        <f>TEXT(USER_FEEDBACK[[#This Row],[Timestamp]],"YYYY")</f>
        <v>2021</v>
      </c>
      <c r="F759" s="7">
        <v>22</v>
      </c>
      <c r="G759" s="1" t="s">
        <v>5</v>
      </c>
      <c r="H759" s="1" t="s">
        <v>11</v>
      </c>
      <c r="I759" s="1">
        <f>VLOOKUP(USER_FEEDBACK[[#This Row],[User_ID]],APP_ANALYTICS[],4,FALSE)</f>
        <v>7</v>
      </c>
      <c r="J759" s="12">
        <f>VLOOKUP(USER_FEEDBACK[[#This Row],[User_ID]],APP_ANALYTICS[],5,FALSE)</f>
        <v>0.27</v>
      </c>
      <c r="K759" s="1">
        <f>VLOOKUP(USER_FEEDBACK[[#This Row],[User_ID]],APP_ANALYTICS[],6,FALSE)</f>
        <v>0.68</v>
      </c>
      <c r="L759" s="1">
        <f>VLOOKUP(USER_FEEDBACK[[#This Row],[User_ID]],APP_ANALYTICS[],7,FALSE)</f>
        <v>0.78</v>
      </c>
      <c r="M759" s="1">
        <f>VLOOKUP(USER_FEEDBACK[[#This Row],[User_ID]],USER_BEHA[],4,FALSE)</f>
        <v>1076</v>
      </c>
      <c r="N759" s="1">
        <f>VLOOKUP(USER_FEEDBACK[[#This Row],[User_ID]],USER_BEHA[],5,FALSE)</f>
        <v>19</v>
      </c>
      <c r="O759" s="1">
        <f>VLOOKUP(USER_FEEDBACK[[#This Row],[User_ID]],USER_BEHA[],6,FALSE)</f>
        <v>1</v>
      </c>
      <c r="P759" s="1">
        <f>VLOOKUP(USER_FEEDBACK[[#This Row],[User_ID]],USER_BEHA[],7,FALSE)</f>
        <v>33</v>
      </c>
    </row>
    <row r="760" spans="1:16" x14ac:dyDescent="0.2">
      <c r="A760" s="1">
        <v>759</v>
      </c>
      <c r="B760" s="1">
        <v>2472</v>
      </c>
      <c r="C760" s="2">
        <v>44347.886828703704</v>
      </c>
      <c r="D760" s="2" t="str">
        <f>TEXT(USER_FEEDBACK[[#This Row],[Timestamp]],"MMM")</f>
        <v>May</v>
      </c>
      <c r="E760" s="2" t="str">
        <f>TEXT(USER_FEEDBACK[[#This Row],[Timestamp]],"YYYY")</f>
        <v>2021</v>
      </c>
      <c r="F760" s="7">
        <v>21</v>
      </c>
      <c r="G760" s="1" t="s">
        <v>5</v>
      </c>
      <c r="H760" s="1" t="s">
        <v>17</v>
      </c>
      <c r="I760" s="1">
        <f>VLOOKUP(USER_FEEDBACK[[#This Row],[User_ID]],APP_ANALYTICS[],4,FALSE)</f>
        <v>9</v>
      </c>
      <c r="J760" s="12">
        <f>VLOOKUP(USER_FEEDBACK[[#This Row],[User_ID]],APP_ANALYTICS[],5,FALSE)</f>
        <v>0.56999999999999995</v>
      </c>
      <c r="K760" s="1">
        <f>VLOOKUP(USER_FEEDBACK[[#This Row],[User_ID]],APP_ANALYTICS[],6,FALSE)</f>
        <v>0.56000000000000005</v>
      </c>
      <c r="L760" s="1">
        <f>VLOOKUP(USER_FEEDBACK[[#This Row],[User_ID]],APP_ANALYTICS[],7,FALSE)</f>
        <v>0.17</v>
      </c>
      <c r="M760" s="1">
        <f>VLOOKUP(USER_FEEDBACK[[#This Row],[User_ID]],USER_BEHA[],4,FALSE)</f>
        <v>1268</v>
      </c>
      <c r="N760" s="1">
        <f>VLOOKUP(USER_FEEDBACK[[#This Row],[User_ID]],USER_BEHA[],5,FALSE)</f>
        <v>19</v>
      </c>
      <c r="O760" s="1">
        <f>VLOOKUP(USER_FEEDBACK[[#This Row],[User_ID]],USER_BEHA[],6,FALSE)</f>
        <v>0</v>
      </c>
      <c r="P760" s="1">
        <f>VLOOKUP(USER_FEEDBACK[[#This Row],[User_ID]],USER_BEHA[],7,FALSE)</f>
        <v>29</v>
      </c>
    </row>
    <row r="761" spans="1:16" x14ac:dyDescent="0.2">
      <c r="A761" s="1">
        <v>760</v>
      </c>
      <c r="B761" s="1">
        <v>4219</v>
      </c>
      <c r="C761" s="2">
        <v>44931.871874999997</v>
      </c>
      <c r="D761" s="2" t="str">
        <f>TEXT(USER_FEEDBACK[[#This Row],[Timestamp]],"MMM")</f>
        <v>Jan</v>
      </c>
      <c r="E761" s="2" t="str">
        <f>TEXT(USER_FEEDBACK[[#This Row],[Timestamp]],"YYYY")</f>
        <v>2023</v>
      </c>
      <c r="F761" s="7">
        <v>20</v>
      </c>
      <c r="G761" s="1" t="s">
        <v>9</v>
      </c>
      <c r="H761" s="1" t="s">
        <v>8</v>
      </c>
      <c r="I761" s="1">
        <f>VLOOKUP(USER_FEEDBACK[[#This Row],[User_ID]],APP_ANALYTICS[],4,FALSE)</f>
        <v>8</v>
      </c>
      <c r="J761" s="12">
        <f>VLOOKUP(USER_FEEDBACK[[#This Row],[User_ID]],APP_ANALYTICS[],5,FALSE)</f>
        <v>0.26</v>
      </c>
      <c r="K761" s="1">
        <f>VLOOKUP(USER_FEEDBACK[[#This Row],[User_ID]],APP_ANALYTICS[],6,FALSE)</f>
        <v>0.76</v>
      </c>
      <c r="L761" s="1">
        <f>VLOOKUP(USER_FEEDBACK[[#This Row],[User_ID]],APP_ANALYTICS[],7,FALSE)</f>
        <v>0.45</v>
      </c>
      <c r="M761" s="1">
        <f>VLOOKUP(USER_FEEDBACK[[#This Row],[User_ID]],USER_BEHA[],4,FALSE)</f>
        <v>307</v>
      </c>
      <c r="N761" s="1">
        <f>VLOOKUP(USER_FEEDBACK[[#This Row],[User_ID]],USER_BEHA[],5,FALSE)</f>
        <v>13</v>
      </c>
      <c r="O761" s="1">
        <f>VLOOKUP(USER_FEEDBACK[[#This Row],[User_ID]],USER_BEHA[],6,FALSE)</f>
        <v>1</v>
      </c>
      <c r="P761" s="1">
        <f>VLOOKUP(USER_FEEDBACK[[#This Row],[User_ID]],USER_BEHA[],7,FALSE)</f>
        <v>38</v>
      </c>
    </row>
    <row r="762" spans="1:16" x14ac:dyDescent="0.2">
      <c r="A762" s="1">
        <v>761</v>
      </c>
      <c r="B762" s="1">
        <v>8750</v>
      </c>
      <c r="C762" s="2">
        <v>44900.599293981482</v>
      </c>
      <c r="D762" s="2" t="str">
        <f>TEXT(USER_FEEDBACK[[#This Row],[Timestamp]],"MMM")</f>
        <v>Dec</v>
      </c>
      <c r="E762" s="2" t="str">
        <f>TEXT(USER_FEEDBACK[[#This Row],[Timestamp]],"YYYY")</f>
        <v>2022</v>
      </c>
      <c r="F762" s="7">
        <v>14</v>
      </c>
      <c r="G762" s="1" t="s">
        <v>9</v>
      </c>
      <c r="H762" s="1" t="s">
        <v>6</v>
      </c>
      <c r="I762" s="1">
        <f>VLOOKUP(USER_FEEDBACK[[#This Row],[User_ID]],APP_ANALYTICS[],4,FALSE)</f>
        <v>3</v>
      </c>
      <c r="J762" s="12">
        <f>VLOOKUP(USER_FEEDBACK[[#This Row],[User_ID]],APP_ANALYTICS[],5,FALSE)</f>
        <v>0.64</v>
      </c>
      <c r="K762" s="1">
        <f>VLOOKUP(USER_FEEDBACK[[#This Row],[User_ID]],APP_ANALYTICS[],6,FALSE)</f>
        <v>0.08</v>
      </c>
      <c r="L762" s="1">
        <f>VLOOKUP(USER_FEEDBACK[[#This Row],[User_ID]],APP_ANALYTICS[],7,FALSE)</f>
        <v>0.49</v>
      </c>
      <c r="M762" s="1">
        <f>VLOOKUP(USER_FEEDBACK[[#This Row],[User_ID]],USER_BEHA[],4,FALSE)</f>
        <v>1221</v>
      </c>
      <c r="N762" s="1">
        <f>VLOOKUP(USER_FEEDBACK[[#This Row],[User_ID]],USER_BEHA[],5,FALSE)</f>
        <v>9</v>
      </c>
      <c r="O762" s="1">
        <f>VLOOKUP(USER_FEEDBACK[[#This Row],[User_ID]],USER_BEHA[],6,FALSE)</f>
        <v>3</v>
      </c>
      <c r="P762" s="1">
        <f>VLOOKUP(USER_FEEDBACK[[#This Row],[User_ID]],USER_BEHA[],7,FALSE)</f>
        <v>26</v>
      </c>
    </row>
    <row r="763" spans="1:16" x14ac:dyDescent="0.2">
      <c r="A763" s="1">
        <v>762</v>
      </c>
      <c r="B763" s="1">
        <v>9674</v>
      </c>
      <c r="C763" s="2">
        <v>45006.910486111112</v>
      </c>
      <c r="D763" s="2" t="str">
        <f>TEXT(USER_FEEDBACK[[#This Row],[Timestamp]],"MMM")</f>
        <v>Mar</v>
      </c>
      <c r="E763" s="2" t="str">
        <f>TEXT(USER_FEEDBACK[[#This Row],[Timestamp]],"YYYY")</f>
        <v>2023</v>
      </c>
      <c r="F763" s="7">
        <v>21</v>
      </c>
      <c r="G763" s="1" t="s">
        <v>7</v>
      </c>
      <c r="H763" s="1" t="s">
        <v>17</v>
      </c>
      <c r="I763" s="1">
        <f>VLOOKUP(USER_FEEDBACK[[#This Row],[User_ID]],APP_ANALYTICS[],4,FALSE)</f>
        <v>2</v>
      </c>
      <c r="J763" s="12">
        <f>VLOOKUP(USER_FEEDBACK[[#This Row],[User_ID]],APP_ANALYTICS[],5,FALSE)</f>
        <v>0.08</v>
      </c>
      <c r="K763" s="1">
        <f>VLOOKUP(USER_FEEDBACK[[#This Row],[User_ID]],APP_ANALYTICS[],6,FALSE)</f>
        <v>0.19</v>
      </c>
      <c r="L763" s="1">
        <f>VLOOKUP(USER_FEEDBACK[[#This Row],[User_ID]],APP_ANALYTICS[],7,FALSE)</f>
        <v>0.57999999999999996</v>
      </c>
      <c r="M763" s="1">
        <f>VLOOKUP(USER_FEEDBACK[[#This Row],[User_ID]],USER_BEHA[],4,FALSE)</f>
        <v>1204</v>
      </c>
      <c r="N763" s="1">
        <f>VLOOKUP(USER_FEEDBACK[[#This Row],[User_ID]],USER_BEHA[],5,FALSE)</f>
        <v>1</v>
      </c>
      <c r="O763" s="1">
        <f>VLOOKUP(USER_FEEDBACK[[#This Row],[User_ID]],USER_BEHA[],6,FALSE)</f>
        <v>1</v>
      </c>
      <c r="P763" s="1">
        <f>VLOOKUP(USER_FEEDBACK[[#This Row],[User_ID]],USER_BEHA[],7,FALSE)</f>
        <v>27</v>
      </c>
    </row>
    <row r="764" spans="1:16" x14ac:dyDescent="0.2">
      <c r="A764" s="1">
        <v>763</v>
      </c>
      <c r="B764" s="1">
        <v>3444</v>
      </c>
      <c r="C764" s="2">
        <v>45151.816921296297</v>
      </c>
      <c r="D764" s="2" t="str">
        <f>TEXT(USER_FEEDBACK[[#This Row],[Timestamp]],"MMM")</f>
        <v>Aug</v>
      </c>
      <c r="E764" s="2" t="str">
        <f>TEXT(USER_FEEDBACK[[#This Row],[Timestamp]],"YYYY")</f>
        <v>2023</v>
      </c>
      <c r="F764" s="7">
        <v>19</v>
      </c>
      <c r="G764" s="1" t="s">
        <v>9</v>
      </c>
      <c r="H764" s="1" t="s">
        <v>6</v>
      </c>
      <c r="I764" s="1">
        <f>VLOOKUP(USER_FEEDBACK[[#This Row],[User_ID]],APP_ANALYTICS[],4,FALSE)</f>
        <v>6</v>
      </c>
      <c r="J764" s="12">
        <f>VLOOKUP(USER_FEEDBACK[[#This Row],[User_ID]],APP_ANALYTICS[],5,FALSE)</f>
        <v>0.54</v>
      </c>
      <c r="K764" s="1">
        <f>VLOOKUP(USER_FEEDBACK[[#This Row],[User_ID]],APP_ANALYTICS[],6,FALSE)</f>
        <v>0.12</v>
      </c>
      <c r="L764" s="1">
        <f>VLOOKUP(USER_FEEDBACK[[#This Row],[User_ID]],APP_ANALYTICS[],7,FALSE)</f>
        <v>0.61</v>
      </c>
      <c r="M764" s="1">
        <f>VLOOKUP(USER_FEEDBACK[[#This Row],[User_ID]],USER_BEHA[],4,FALSE)</f>
        <v>338</v>
      </c>
      <c r="N764" s="1">
        <f>VLOOKUP(USER_FEEDBACK[[#This Row],[User_ID]],USER_BEHA[],5,FALSE)</f>
        <v>7</v>
      </c>
      <c r="O764" s="1">
        <f>VLOOKUP(USER_FEEDBACK[[#This Row],[User_ID]],USER_BEHA[],6,FALSE)</f>
        <v>5</v>
      </c>
      <c r="P764" s="1">
        <f>VLOOKUP(USER_FEEDBACK[[#This Row],[User_ID]],USER_BEHA[],7,FALSE)</f>
        <v>27</v>
      </c>
    </row>
    <row r="765" spans="1:16" x14ac:dyDescent="0.2">
      <c r="A765" s="1">
        <v>764</v>
      </c>
      <c r="B765" s="1">
        <v>7597</v>
      </c>
      <c r="C765" s="2">
        <v>44095.865694444445</v>
      </c>
      <c r="D765" s="2" t="str">
        <f>TEXT(USER_FEEDBACK[[#This Row],[Timestamp]],"MMM")</f>
        <v>Sep</v>
      </c>
      <c r="E765" s="2" t="str">
        <f>TEXT(USER_FEEDBACK[[#This Row],[Timestamp]],"YYYY")</f>
        <v>2020</v>
      </c>
      <c r="F765" s="7">
        <v>20</v>
      </c>
      <c r="G765" s="1" t="s">
        <v>5</v>
      </c>
      <c r="H765" s="1" t="s">
        <v>11</v>
      </c>
      <c r="I765" s="1">
        <f>VLOOKUP(USER_FEEDBACK[[#This Row],[User_ID]],APP_ANALYTICS[],4,FALSE)</f>
        <v>2</v>
      </c>
      <c r="J765" s="12">
        <f>VLOOKUP(USER_FEEDBACK[[#This Row],[User_ID]],APP_ANALYTICS[],5,FALSE)</f>
        <v>0.22</v>
      </c>
      <c r="K765" s="1">
        <f>VLOOKUP(USER_FEEDBACK[[#This Row],[User_ID]],APP_ANALYTICS[],6,FALSE)</f>
        <v>0.11</v>
      </c>
      <c r="L765" s="1">
        <f>VLOOKUP(USER_FEEDBACK[[#This Row],[User_ID]],APP_ANALYTICS[],7,FALSE)</f>
        <v>0.99</v>
      </c>
      <c r="M765" s="1">
        <f>VLOOKUP(USER_FEEDBACK[[#This Row],[User_ID]],USER_BEHA[],4,FALSE)</f>
        <v>389</v>
      </c>
      <c r="N765" s="1">
        <f>VLOOKUP(USER_FEEDBACK[[#This Row],[User_ID]],USER_BEHA[],5,FALSE)</f>
        <v>3</v>
      </c>
      <c r="O765" s="1">
        <f>VLOOKUP(USER_FEEDBACK[[#This Row],[User_ID]],USER_BEHA[],6,FALSE)</f>
        <v>3</v>
      </c>
      <c r="P765" s="1">
        <f>VLOOKUP(USER_FEEDBACK[[#This Row],[User_ID]],USER_BEHA[],7,FALSE)</f>
        <v>58</v>
      </c>
    </row>
    <row r="766" spans="1:16" x14ac:dyDescent="0.2">
      <c r="A766" s="1">
        <v>765</v>
      </c>
      <c r="B766" s="1">
        <v>3073</v>
      </c>
      <c r="C766" s="2">
        <v>44509.962719907409</v>
      </c>
      <c r="D766" s="2" t="str">
        <f>TEXT(USER_FEEDBACK[[#This Row],[Timestamp]],"MMM")</f>
        <v>Nov</v>
      </c>
      <c r="E766" s="2" t="str">
        <f>TEXT(USER_FEEDBACK[[#This Row],[Timestamp]],"YYYY")</f>
        <v>2021</v>
      </c>
      <c r="F766" s="7">
        <v>23</v>
      </c>
      <c r="G766" s="1" t="s">
        <v>7</v>
      </c>
      <c r="H766" s="1" t="s">
        <v>17</v>
      </c>
      <c r="I766" s="1">
        <f>VLOOKUP(USER_FEEDBACK[[#This Row],[User_ID]],APP_ANALYTICS[],4,FALSE)</f>
        <v>5</v>
      </c>
      <c r="J766" s="12">
        <f>VLOOKUP(USER_FEEDBACK[[#This Row],[User_ID]],APP_ANALYTICS[],5,FALSE)</f>
        <v>0.38</v>
      </c>
      <c r="K766" s="1">
        <f>VLOOKUP(USER_FEEDBACK[[#This Row],[User_ID]],APP_ANALYTICS[],6,FALSE)</f>
        <v>0.57999999999999996</v>
      </c>
      <c r="L766" s="1">
        <f>VLOOKUP(USER_FEEDBACK[[#This Row],[User_ID]],APP_ANALYTICS[],7,FALSE)</f>
        <v>0.34</v>
      </c>
      <c r="M766" s="1">
        <f>VLOOKUP(USER_FEEDBACK[[#This Row],[User_ID]],USER_BEHA[],4,FALSE)</f>
        <v>160</v>
      </c>
      <c r="N766" s="1">
        <f>VLOOKUP(USER_FEEDBACK[[#This Row],[User_ID]],USER_BEHA[],5,FALSE)</f>
        <v>20</v>
      </c>
      <c r="O766" s="1">
        <f>VLOOKUP(USER_FEEDBACK[[#This Row],[User_ID]],USER_BEHA[],6,FALSE)</f>
        <v>5</v>
      </c>
      <c r="P766" s="1">
        <f>VLOOKUP(USER_FEEDBACK[[#This Row],[User_ID]],USER_BEHA[],7,FALSE)</f>
        <v>63</v>
      </c>
    </row>
    <row r="767" spans="1:16" x14ac:dyDescent="0.2">
      <c r="A767" s="1">
        <v>766</v>
      </c>
      <c r="B767" s="1">
        <v>5050</v>
      </c>
      <c r="C767" s="2">
        <v>44199.233101851853</v>
      </c>
      <c r="D767" s="2" t="str">
        <f>TEXT(USER_FEEDBACK[[#This Row],[Timestamp]],"MMM")</f>
        <v>Jan</v>
      </c>
      <c r="E767" s="2" t="str">
        <f>TEXT(USER_FEEDBACK[[#This Row],[Timestamp]],"YYYY")</f>
        <v>2021</v>
      </c>
      <c r="F767" s="7">
        <v>5</v>
      </c>
      <c r="G767" s="1" t="s">
        <v>9</v>
      </c>
      <c r="H767" s="1" t="s">
        <v>10</v>
      </c>
      <c r="I767" s="1">
        <f>VLOOKUP(USER_FEEDBACK[[#This Row],[User_ID]],APP_ANALYTICS[],4,FALSE)</f>
        <v>9</v>
      </c>
      <c r="J767" s="12">
        <f>VLOOKUP(USER_FEEDBACK[[#This Row],[User_ID]],APP_ANALYTICS[],5,FALSE)</f>
        <v>0.4</v>
      </c>
      <c r="K767" s="1">
        <f>VLOOKUP(USER_FEEDBACK[[#This Row],[User_ID]],APP_ANALYTICS[],6,FALSE)</f>
        <v>0.23</v>
      </c>
      <c r="L767" s="1">
        <f>VLOOKUP(USER_FEEDBACK[[#This Row],[User_ID]],APP_ANALYTICS[],7,FALSE)</f>
        <v>0.28999999999999998</v>
      </c>
      <c r="M767" s="1">
        <f>VLOOKUP(USER_FEEDBACK[[#This Row],[User_ID]],USER_BEHA[],4,FALSE)</f>
        <v>980</v>
      </c>
      <c r="N767" s="1">
        <f>VLOOKUP(USER_FEEDBACK[[#This Row],[User_ID]],USER_BEHA[],5,FALSE)</f>
        <v>13</v>
      </c>
      <c r="O767" s="1">
        <f>VLOOKUP(USER_FEEDBACK[[#This Row],[User_ID]],USER_BEHA[],6,FALSE)</f>
        <v>3</v>
      </c>
      <c r="P767" s="1">
        <f>VLOOKUP(USER_FEEDBACK[[#This Row],[User_ID]],USER_BEHA[],7,FALSE)</f>
        <v>98</v>
      </c>
    </row>
    <row r="768" spans="1:16" x14ac:dyDescent="0.2">
      <c r="A768" s="1">
        <v>767</v>
      </c>
      <c r="B768" s="1">
        <v>4534</v>
      </c>
      <c r="C768" s="2">
        <v>45127.833807870367</v>
      </c>
      <c r="D768" s="2" t="str">
        <f>TEXT(USER_FEEDBACK[[#This Row],[Timestamp]],"MMM")</f>
        <v>Jul</v>
      </c>
      <c r="E768" s="2" t="str">
        <f>TEXT(USER_FEEDBACK[[#This Row],[Timestamp]],"YYYY")</f>
        <v>2023</v>
      </c>
      <c r="F768" s="7">
        <v>20</v>
      </c>
      <c r="G768" s="1" t="s">
        <v>9</v>
      </c>
      <c r="H768" s="1" t="s">
        <v>10</v>
      </c>
      <c r="I768" s="1">
        <f>VLOOKUP(USER_FEEDBACK[[#This Row],[User_ID]],APP_ANALYTICS[],4,FALSE)</f>
        <v>10</v>
      </c>
      <c r="J768" s="12">
        <f>VLOOKUP(USER_FEEDBACK[[#This Row],[User_ID]],APP_ANALYTICS[],5,FALSE)</f>
        <v>0.12</v>
      </c>
      <c r="K768" s="1">
        <f>VLOOKUP(USER_FEEDBACK[[#This Row],[User_ID]],APP_ANALYTICS[],6,FALSE)</f>
        <v>0.02</v>
      </c>
      <c r="L768" s="1">
        <f>VLOOKUP(USER_FEEDBACK[[#This Row],[User_ID]],APP_ANALYTICS[],7,FALSE)</f>
        <v>0.86</v>
      </c>
      <c r="M768" s="1">
        <f>VLOOKUP(USER_FEEDBACK[[#This Row],[User_ID]],USER_BEHA[],4,FALSE)</f>
        <v>406</v>
      </c>
      <c r="N768" s="1">
        <f>VLOOKUP(USER_FEEDBACK[[#This Row],[User_ID]],USER_BEHA[],5,FALSE)</f>
        <v>8</v>
      </c>
      <c r="O768" s="1">
        <f>VLOOKUP(USER_FEEDBACK[[#This Row],[User_ID]],USER_BEHA[],6,FALSE)</f>
        <v>4</v>
      </c>
      <c r="P768" s="1">
        <f>VLOOKUP(USER_FEEDBACK[[#This Row],[User_ID]],USER_BEHA[],7,FALSE)</f>
        <v>63</v>
      </c>
    </row>
    <row r="769" spans="1:16" x14ac:dyDescent="0.2">
      <c r="A769" s="1">
        <v>768</v>
      </c>
      <c r="B769" s="1">
        <v>3272</v>
      </c>
      <c r="C769" s="2">
        <v>44443.325624999998</v>
      </c>
      <c r="D769" s="2" t="str">
        <f>TEXT(USER_FEEDBACK[[#This Row],[Timestamp]],"MMM")</f>
        <v>Sep</v>
      </c>
      <c r="E769" s="2" t="str">
        <f>TEXT(USER_FEEDBACK[[#This Row],[Timestamp]],"YYYY")</f>
        <v>2021</v>
      </c>
      <c r="F769" s="7">
        <v>7</v>
      </c>
      <c r="G769" s="1" t="s">
        <v>7</v>
      </c>
      <c r="H769" s="1" t="s">
        <v>10</v>
      </c>
      <c r="I769" s="1">
        <f>VLOOKUP(USER_FEEDBACK[[#This Row],[User_ID]],APP_ANALYTICS[],4,FALSE)</f>
        <v>8</v>
      </c>
      <c r="J769" s="12">
        <f>VLOOKUP(USER_FEEDBACK[[#This Row],[User_ID]],APP_ANALYTICS[],5,FALSE)</f>
        <v>1</v>
      </c>
      <c r="K769" s="1">
        <f>VLOOKUP(USER_FEEDBACK[[#This Row],[User_ID]],APP_ANALYTICS[],6,FALSE)</f>
        <v>0.23</v>
      </c>
      <c r="L769" s="1">
        <f>VLOOKUP(USER_FEEDBACK[[#This Row],[User_ID]],APP_ANALYTICS[],7,FALSE)</f>
        <v>0.49</v>
      </c>
      <c r="M769" s="1">
        <f>VLOOKUP(USER_FEEDBACK[[#This Row],[User_ID]],USER_BEHA[],4,FALSE)</f>
        <v>639</v>
      </c>
      <c r="N769" s="1">
        <f>VLOOKUP(USER_FEEDBACK[[#This Row],[User_ID]],USER_BEHA[],5,FALSE)</f>
        <v>13</v>
      </c>
      <c r="O769" s="1">
        <f>VLOOKUP(USER_FEEDBACK[[#This Row],[User_ID]],USER_BEHA[],6,FALSE)</f>
        <v>5</v>
      </c>
      <c r="P769" s="1">
        <f>VLOOKUP(USER_FEEDBACK[[#This Row],[User_ID]],USER_BEHA[],7,FALSE)</f>
        <v>31</v>
      </c>
    </row>
    <row r="770" spans="1:16" x14ac:dyDescent="0.2">
      <c r="A770" s="1">
        <v>769</v>
      </c>
      <c r="B770" s="1">
        <v>3550</v>
      </c>
      <c r="C770" s="2">
        <v>45042.746631944443</v>
      </c>
      <c r="D770" s="2" t="str">
        <f>TEXT(USER_FEEDBACK[[#This Row],[Timestamp]],"MMM")</f>
        <v>Apr</v>
      </c>
      <c r="E770" s="2" t="str">
        <f>TEXT(USER_FEEDBACK[[#This Row],[Timestamp]],"YYYY")</f>
        <v>2023</v>
      </c>
      <c r="F770" s="7">
        <v>17</v>
      </c>
      <c r="G770" s="1" t="s">
        <v>9</v>
      </c>
      <c r="H770" s="1" t="s">
        <v>17</v>
      </c>
      <c r="I770" s="1">
        <f>VLOOKUP(USER_FEEDBACK[[#This Row],[User_ID]],APP_ANALYTICS[],4,FALSE)</f>
        <v>7</v>
      </c>
      <c r="J770" s="12">
        <f>VLOOKUP(USER_FEEDBACK[[#This Row],[User_ID]],APP_ANALYTICS[],5,FALSE)</f>
        <v>0.74</v>
      </c>
      <c r="K770" s="1">
        <f>VLOOKUP(USER_FEEDBACK[[#This Row],[User_ID]],APP_ANALYTICS[],6,FALSE)</f>
        <v>0.23</v>
      </c>
      <c r="L770" s="1">
        <f>VLOOKUP(USER_FEEDBACK[[#This Row],[User_ID]],APP_ANALYTICS[],7,FALSE)</f>
        <v>0.66</v>
      </c>
      <c r="M770" s="1">
        <f>VLOOKUP(USER_FEEDBACK[[#This Row],[User_ID]],USER_BEHA[],4,FALSE)</f>
        <v>1640</v>
      </c>
      <c r="N770" s="1">
        <f>VLOOKUP(USER_FEEDBACK[[#This Row],[User_ID]],USER_BEHA[],5,FALSE)</f>
        <v>13</v>
      </c>
      <c r="O770" s="1">
        <f>VLOOKUP(USER_FEEDBACK[[#This Row],[User_ID]],USER_BEHA[],6,FALSE)</f>
        <v>2</v>
      </c>
      <c r="P770" s="1">
        <f>VLOOKUP(USER_FEEDBACK[[#This Row],[User_ID]],USER_BEHA[],7,FALSE)</f>
        <v>84</v>
      </c>
    </row>
    <row r="771" spans="1:16" x14ac:dyDescent="0.2">
      <c r="A771" s="1">
        <v>770</v>
      </c>
      <c r="B771" s="1">
        <v>9117</v>
      </c>
      <c r="C771" s="2">
        <v>44127.459270833337</v>
      </c>
      <c r="D771" s="2" t="str">
        <f>TEXT(USER_FEEDBACK[[#This Row],[Timestamp]],"MMM")</f>
        <v>Oct</v>
      </c>
      <c r="E771" s="2" t="str">
        <f>TEXT(USER_FEEDBACK[[#This Row],[Timestamp]],"YYYY")</f>
        <v>2020</v>
      </c>
      <c r="F771" s="7">
        <v>11</v>
      </c>
      <c r="G771" s="1" t="s">
        <v>9</v>
      </c>
      <c r="H771" s="1" t="s">
        <v>8</v>
      </c>
      <c r="I771" s="1">
        <f>VLOOKUP(USER_FEEDBACK[[#This Row],[User_ID]],APP_ANALYTICS[],4,FALSE)</f>
        <v>9</v>
      </c>
      <c r="J771" s="12">
        <f>VLOOKUP(USER_FEEDBACK[[#This Row],[User_ID]],APP_ANALYTICS[],5,FALSE)</f>
        <v>0.45</v>
      </c>
      <c r="K771" s="1">
        <f>VLOOKUP(USER_FEEDBACK[[#This Row],[User_ID]],APP_ANALYTICS[],6,FALSE)</f>
        <v>0.99</v>
      </c>
      <c r="L771" s="1">
        <f>VLOOKUP(USER_FEEDBACK[[#This Row],[User_ID]],APP_ANALYTICS[],7,FALSE)</f>
        <v>0.1</v>
      </c>
      <c r="M771" s="1">
        <f>VLOOKUP(USER_FEEDBACK[[#This Row],[User_ID]],USER_BEHA[],4,FALSE)</f>
        <v>315</v>
      </c>
      <c r="N771" s="1">
        <f>VLOOKUP(USER_FEEDBACK[[#This Row],[User_ID]],USER_BEHA[],5,FALSE)</f>
        <v>16</v>
      </c>
      <c r="O771" s="1">
        <f>VLOOKUP(USER_FEEDBACK[[#This Row],[User_ID]],USER_BEHA[],6,FALSE)</f>
        <v>1</v>
      </c>
      <c r="P771" s="1">
        <f>VLOOKUP(USER_FEEDBACK[[#This Row],[User_ID]],USER_BEHA[],7,FALSE)</f>
        <v>99</v>
      </c>
    </row>
    <row r="772" spans="1:16" x14ac:dyDescent="0.2">
      <c r="A772" s="1">
        <v>771</v>
      </c>
      <c r="B772" s="1">
        <v>5010</v>
      </c>
      <c r="C772" s="2">
        <v>44933.864050925928</v>
      </c>
      <c r="D772" s="2" t="str">
        <f>TEXT(USER_FEEDBACK[[#This Row],[Timestamp]],"MMM")</f>
        <v>Jan</v>
      </c>
      <c r="E772" s="2" t="str">
        <f>TEXT(USER_FEEDBACK[[#This Row],[Timestamp]],"YYYY")</f>
        <v>2023</v>
      </c>
      <c r="F772" s="7">
        <v>20</v>
      </c>
      <c r="G772" s="1" t="s">
        <v>9</v>
      </c>
      <c r="H772" s="1" t="s">
        <v>11</v>
      </c>
      <c r="I772" s="1">
        <f>VLOOKUP(USER_FEEDBACK[[#This Row],[User_ID]],APP_ANALYTICS[],4,FALSE)</f>
        <v>9</v>
      </c>
      <c r="J772" s="12">
        <f>VLOOKUP(USER_FEEDBACK[[#This Row],[User_ID]],APP_ANALYTICS[],5,FALSE)</f>
        <v>0.78</v>
      </c>
      <c r="K772" s="1">
        <f>VLOOKUP(USER_FEEDBACK[[#This Row],[User_ID]],APP_ANALYTICS[],6,FALSE)</f>
        <v>7.0000000000000007E-2</v>
      </c>
      <c r="L772" s="1">
        <f>VLOOKUP(USER_FEEDBACK[[#This Row],[User_ID]],APP_ANALYTICS[],7,FALSE)</f>
        <v>0.28999999999999998</v>
      </c>
      <c r="M772" s="1">
        <f>VLOOKUP(USER_FEEDBACK[[#This Row],[User_ID]],USER_BEHA[],4,FALSE)</f>
        <v>241</v>
      </c>
      <c r="N772" s="1">
        <f>VLOOKUP(USER_FEEDBACK[[#This Row],[User_ID]],USER_BEHA[],5,FALSE)</f>
        <v>16</v>
      </c>
      <c r="O772" s="1">
        <f>VLOOKUP(USER_FEEDBACK[[#This Row],[User_ID]],USER_BEHA[],6,FALSE)</f>
        <v>4</v>
      </c>
      <c r="P772" s="1">
        <f>VLOOKUP(USER_FEEDBACK[[#This Row],[User_ID]],USER_BEHA[],7,FALSE)</f>
        <v>27</v>
      </c>
    </row>
    <row r="773" spans="1:16" x14ac:dyDescent="0.2">
      <c r="A773" s="1">
        <v>772</v>
      </c>
      <c r="B773" s="1">
        <v>7997</v>
      </c>
      <c r="C773" s="2">
        <v>45051.67287037037</v>
      </c>
      <c r="D773" s="2" t="str">
        <f>TEXT(USER_FEEDBACK[[#This Row],[Timestamp]],"MMM")</f>
        <v>May</v>
      </c>
      <c r="E773" s="2" t="str">
        <f>TEXT(USER_FEEDBACK[[#This Row],[Timestamp]],"YYYY")</f>
        <v>2023</v>
      </c>
      <c r="F773" s="7">
        <v>16</v>
      </c>
      <c r="G773" s="1" t="s">
        <v>5</v>
      </c>
      <c r="H773" s="1" t="s">
        <v>13</v>
      </c>
      <c r="I773" s="1">
        <f>VLOOKUP(USER_FEEDBACK[[#This Row],[User_ID]],APP_ANALYTICS[],4,FALSE)</f>
        <v>10</v>
      </c>
      <c r="J773" s="12">
        <f>VLOOKUP(USER_FEEDBACK[[#This Row],[User_ID]],APP_ANALYTICS[],5,FALSE)</f>
        <v>0.89</v>
      </c>
      <c r="K773" s="1">
        <f>VLOOKUP(USER_FEEDBACK[[#This Row],[User_ID]],APP_ANALYTICS[],6,FALSE)</f>
        <v>0.77</v>
      </c>
      <c r="L773" s="1">
        <f>VLOOKUP(USER_FEEDBACK[[#This Row],[User_ID]],APP_ANALYTICS[],7,FALSE)</f>
        <v>0.6</v>
      </c>
      <c r="M773" s="1">
        <f>VLOOKUP(USER_FEEDBACK[[#This Row],[User_ID]],USER_BEHA[],4,FALSE)</f>
        <v>1307</v>
      </c>
      <c r="N773" s="1">
        <f>VLOOKUP(USER_FEEDBACK[[#This Row],[User_ID]],USER_BEHA[],5,FALSE)</f>
        <v>5</v>
      </c>
      <c r="O773" s="1">
        <f>VLOOKUP(USER_FEEDBACK[[#This Row],[User_ID]],USER_BEHA[],6,FALSE)</f>
        <v>1</v>
      </c>
      <c r="P773" s="1">
        <f>VLOOKUP(USER_FEEDBACK[[#This Row],[User_ID]],USER_BEHA[],7,FALSE)</f>
        <v>6</v>
      </c>
    </row>
    <row r="774" spans="1:16" x14ac:dyDescent="0.2">
      <c r="A774" s="1">
        <v>773</v>
      </c>
      <c r="B774" s="1">
        <v>5543</v>
      </c>
      <c r="C774" s="2">
        <v>44685.978414351855</v>
      </c>
      <c r="D774" s="2" t="str">
        <f>TEXT(USER_FEEDBACK[[#This Row],[Timestamp]],"MMM")</f>
        <v>May</v>
      </c>
      <c r="E774" s="2" t="str">
        <f>TEXT(USER_FEEDBACK[[#This Row],[Timestamp]],"YYYY")</f>
        <v>2022</v>
      </c>
      <c r="F774" s="7">
        <v>23</v>
      </c>
      <c r="G774" s="1" t="s">
        <v>5</v>
      </c>
      <c r="H774" s="1" t="s">
        <v>6</v>
      </c>
      <c r="I774" s="1">
        <f>VLOOKUP(USER_FEEDBACK[[#This Row],[User_ID]],APP_ANALYTICS[],4,FALSE)</f>
        <v>7</v>
      </c>
      <c r="J774" s="12">
        <f>VLOOKUP(USER_FEEDBACK[[#This Row],[User_ID]],APP_ANALYTICS[],5,FALSE)</f>
        <v>0.81</v>
      </c>
      <c r="K774" s="1">
        <f>VLOOKUP(USER_FEEDBACK[[#This Row],[User_ID]],APP_ANALYTICS[],6,FALSE)</f>
        <v>0.33</v>
      </c>
      <c r="L774" s="1">
        <f>VLOOKUP(USER_FEEDBACK[[#This Row],[User_ID]],APP_ANALYTICS[],7,FALSE)</f>
        <v>0.62</v>
      </c>
      <c r="M774" s="1">
        <f>VLOOKUP(USER_FEEDBACK[[#This Row],[User_ID]],USER_BEHA[],4,FALSE)</f>
        <v>1676</v>
      </c>
      <c r="N774" s="1">
        <f>VLOOKUP(USER_FEEDBACK[[#This Row],[User_ID]],USER_BEHA[],5,FALSE)</f>
        <v>8</v>
      </c>
      <c r="O774" s="1">
        <f>VLOOKUP(USER_FEEDBACK[[#This Row],[User_ID]],USER_BEHA[],6,FALSE)</f>
        <v>0</v>
      </c>
      <c r="P774" s="1">
        <f>VLOOKUP(USER_FEEDBACK[[#This Row],[User_ID]],USER_BEHA[],7,FALSE)</f>
        <v>94</v>
      </c>
    </row>
    <row r="775" spans="1:16" x14ac:dyDescent="0.2">
      <c r="A775" s="1">
        <v>774</v>
      </c>
      <c r="B775" s="1">
        <v>8830</v>
      </c>
      <c r="C775" s="2">
        <v>44150.54277777778</v>
      </c>
      <c r="D775" s="2" t="str">
        <f>TEXT(USER_FEEDBACK[[#This Row],[Timestamp]],"MMM")</f>
        <v>Nov</v>
      </c>
      <c r="E775" s="2" t="str">
        <f>TEXT(USER_FEEDBACK[[#This Row],[Timestamp]],"YYYY")</f>
        <v>2020</v>
      </c>
      <c r="F775" s="7">
        <v>13</v>
      </c>
      <c r="G775" s="1" t="s">
        <v>5</v>
      </c>
      <c r="H775" s="1" t="s">
        <v>15</v>
      </c>
      <c r="I775" s="1">
        <f>VLOOKUP(USER_FEEDBACK[[#This Row],[User_ID]],APP_ANALYTICS[],4,FALSE)</f>
        <v>1</v>
      </c>
      <c r="J775" s="12">
        <f>VLOOKUP(USER_FEEDBACK[[#This Row],[User_ID]],APP_ANALYTICS[],5,FALSE)</f>
        <v>0.9</v>
      </c>
      <c r="K775" s="1">
        <f>VLOOKUP(USER_FEEDBACK[[#This Row],[User_ID]],APP_ANALYTICS[],6,FALSE)</f>
        <v>0.1</v>
      </c>
      <c r="L775" s="1">
        <f>VLOOKUP(USER_FEEDBACK[[#This Row],[User_ID]],APP_ANALYTICS[],7,FALSE)</f>
        <v>0.21</v>
      </c>
      <c r="M775" s="1">
        <f>VLOOKUP(USER_FEEDBACK[[#This Row],[User_ID]],USER_BEHA[],4,FALSE)</f>
        <v>261</v>
      </c>
      <c r="N775" s="1">
        <f>VLOOKUP(USER_FEEDBACK[[#This Row],[User_ID]],USER_BEHA[],5,FALSE)</f>
        <v>7</v>
      </c>
      <c r="O775" s="1">
        <f>VLOOKUP(USER_FEEDBACK[[#This Row],[User_ID]],USER_BEHA[],6,FALSE)</f>
        <v>5</v>
      </c>
      <c r="P775" s="1">
        <f>VLOOKUP(USER_FEEDBACK[[#This Row],[User_ID]],USER_BEHA[],7,FALSE)</f>
        <v>84</v>
      </c>
    </row>
    <row r="776" spans="1:16" x14ac:dyDescent="0.2">
      <c r="A776" s="1">
        <v>775</v>
      </c>
      <c r="B776" s="1">
        <v>4130</v>
      </c>
      <c r="C776" s="2">
        <v>43917.302581018521</v>
      </c>
      <c r="D776" s="2" t="str">
        <f>TEXT(USER_FEEDBACK[[#This Row],[Timestamp]],"MMM")</f>
        <v>Mar</v>
      </c>
      <c r="E776" s="2" t="str">
        <f>TEXT(USER_FEEDBACK[[#This Row],[Timestamp]],"YYYY")</f>
        <v>2020</v>
      </c>
      <c r="F776" s="7">
        <v>7</v>
      </c>
      <c r="G776" s="1" t="s">
        <v>9</v>
      </c>
      <c r="H776" s="1" t="s">
        <v>10</v>
      </c>
      <c r="I776" s="1">
        <f>VLOOKUP(USER_FEEDBACK[[#This Row],[User_ID]],APP_ANALYTICS[],4,FALSE)</f>
        <v>4</v>
      </c>
      <c r="J776" s="12">
        <f>VLOOKUP(USER_FEEDBACK[[#This Row],[User_ID]],APP_ANALYTICS[],5,FALSE)</f>
        <v>0.05</v>
      </c>
      <c r="K776" s="1">
        <f>VLOOKUP(USER_FEEDBACK[[#This Row],[User_ID]],APP_ANALYTICS[],6,FALSE)</f>
        <v>0.03</v>
      </c>
      <c r="L776" s="1">
        <f>VLOOKUP(USER_FEEDBACK[[#This Row],[User_ID]],APP_ANALYTICS[],7,FALSE)</f>
        <v>0.35</v>
      </c>
      <c r="M776" s="1">
        <f>VLOOKUP(USER_FEEDBACK[[#This Row],[User_ID]],USER_BEHA[],4,FALSE)</f>
        <v>635</v>
      </c>
      <c r="N776" s="1">
        <f>VLOOKUP(USER_FEEDBACK[[#This Row],[User_ID]],USER_BEHA[],5,FALSE)</f>
        <v>16</v>
      </c>
      <c r="O776" s="1">
        <f>VLOOKUP(USER_FEEDBACK[[#This Row],[User_ID]],USER_BEHA[],6,FALSE)</f>
        <v>1</v>
      </c>
      <c r="P776" s="1">
        <f>VLOOKUP(USER_FEEDBACK[[#This Row],[User_ID]],USER_BEHA[],7,FALSE)</f>
        <v>33</v>
      </c>
    </row>
    <row r="777" spans="1:16" x14ac:dyDescent="0.2">
      <c r="A777" s="1">
        <v>776</v>
      </c>
      <c r="B777" s="1">
        <v>5093</v>
      </c>
      <c r="C777" s="2">
        <v>44695.712372685186</v>
      </c>
      <c r="D777" s="2" t="str">
        <f>TEXT(USER_FEEDBACK[[#This Row],[Timestamp]],"MMM")</f>
        <v>May</v>
      </c>
      <c r="E777" s="2" t="str">
        <f>TEXT(USER_FEEDBACK[[#This Row],[Timestamp]],"YYYY")</f>
        <v>2022</v>
      </c>
      <c r="F777" s="7">
        <v>17</v>
      </c>
      <c r="G777" s="1" t="s">
        <v>9</v>
      </c>
      <c r="H777" s="1" t="s">
        <v>8</v>
      </c>
      <c r="I777" s="1">
        <f>VLOOKUP(USER_FEEDBACK[[#This Row],[User_ID]],APP_ANALYTICS[],4,FALSE)</f>
        <v>10</v>
      </c>
      <c r="J777" s="12">
        <f>VLOOKUP(USER_FEEDBACK[[#This Row],[User_ID]],APP_ANALYTICS[],5,FALSE)</f>
        <v>0.27</v>
      </c>
      <c r="K777" s="1">
        <f>VLOOKUP(USER_FEEDBACK[[#This Row],[User_ID]],APP_ANALYTICS[],6,FALSE)</f>
        <v>0.78</v>
      </c>
      <c r="L777" s="1">
        <f>VLOOKUP(USER_FEEDBACK[[#This Row],[User_ID]],APP_ANALYTICS[],7,FALSE)</f>
        <v>0.89</v>
      </c>
      <c r="M777" s="1">
        <f>VLOOKUP(USER_FEEDBACK[[#This Row],[User_ID]],USER_BEHA[],4,FALSE)</f>
        <v>697</v>
      </c>
      <c r="N777" s="1">
        <f>VLOOKUP(USER_FEEDBACK[[#This Row],[User_ID]],USER_BEHA[],5,FALSE)</f>
        <v>10</v>
      </c>
      <c r="O777" s="1">
        <f>VLOOKUP(USER_FEEDBACK[[#This Row],[User_ID]],USER_BEHA[],6,FALSE)</f>
        <v>0</v>
      </c>
      <c r="P777" s="1">
        <f>VLOOKUP(USER_FEEDBACK[[#This Row],[User_ID]],USER_BEHA[],7,FALSE)</f>
        <v>94</v>
      </c>
    </row>
    <row r="778" spans="1:16" x14ac:dyDescent="0.2">
      <c r="A778" s="1">
        <v>777</v>
      </c>
      <c r="B778" s="1">
        <v>9855</v>
      </c>
      <c r="C778" s="2">
        <v>44137.552361111113</v>
      </c>
      <c r="D778" s="2" t="str">
        <f>TEXT(USER_FEEDBACK[[#This Row],[Timestamp]],"MMM")</f>
        <v>Nov</v>
      </c>
      <c r="E778" s="2" t="str">
        <f>TEXT(USER_FEEDBACK[[#This Row],[Timestamp]],"YYYY")</f>
        <v>2020</v>
      </c>
      <c r="F778" s="7">
        <v>13</v>
      </c>
      <c r="G778" s="1" t="s">
        <v>7</v>
      </c>
      <c r="H778" s="1" t="s">
        <v>13</v>
      </c>
      <c r="I778" s="1">
        <f>VLOOKUP(USER_FEEDBACK[[#This Row],[User_ID]],APP_ANALYTICS[],4,FALSE)</f>
        <v>1</v>
      </c>
      <c r="J778" s="12">
        <f>VLOOKUP(USER_FEEDBACK[[#This Row],[User_ID]],APP_ANALYTICS[],5,FALSE)</f>
        <v>0.18</v>
      </c>
      <c r="K778" s="1">
        <f>VLOOKUP(USER_FEEDBACK[[#This Row],[User_ID]],APP_ANALYTICS[],6,FALSE)</f>
        <v>0.56999999999999995</v>
      </c>
      <c r="L778" s="1">
        <f>VLOOKUP(USER_FEEDBACK[[#This Row],[User_ID]],APP_ANALYTICS[],7,FALSE)</f>
        <v>0.85</v>
      </c>
      <c r="M778" s="1">
        <f>VLOOKUP(USER_FEEDBACK[[#This Row],[User_ID]],USER_BEHA[],4,FALSE)</f>
        <v>1618</v>
      </c>
      <c r="N778" s="1">
        <f>VLOOKUP(USER_FEEDBACK[[#This Row],[User_ID]],USER_BEHA[],5,FALSE)</f>
        <v>2</v>
      </c>
      <c r="O778" s="1">
        <f>VLOOKUP(USER_FEEDBACK[[#This Row],[User_ID]],USER_BEHA[],6,FALSE)</f>
        <v>0</v>
      </c>
      <c r="P778" s="1">
        <f>VLOOKUP(USER_FEEDBACK[[#This Row],[User_ID]],USER_BEHA[],7,FALSE)</f>
        <v>3</v>
      </c>
    </row>
    <row r="779" spans="1:16" x14ac:dyDescent="0.2">
      <c r="A779" s="1">
        <v>778</v>
      </c>
      <c r="B779" s="1">
        <v>2513</v>
      </c>
      <c r="C779" s="2">
        <v>44366.632141203707</v>
      </c>
      <c r="D779" s="2" t="str">
        <f>TEXT(USER_FEEDBACK[[#This Row],[Timestamp]],"MMM")</f>
        <v>Jun</v>
      </c>
      <c r="E779" s="2" t="str">
        <f>TEXT(USER_FEEDBACK[[#This Row],[Timestamp]],"YYYY")</f>
        <v>2021</v>
      </c>
      <c r="F779" s="7">
        <v>15</v>
      </c>
      <c r="G779" s="1" t="s">
        <v>5</v>
      </c>
      <c r="H779" s="1" t="s">
        <v>6</v>
      </c>
      <c r="I779" s="1">
        <f>VLOOKUP(USER_FEEDBACK[[#This Row],[User_ID]],APP_ANALYTICS[],4,FALSE)</f>
        <v>6</v>
      </c>
      <c r="J779" s="12">
        <f>VLOOKUP(USER_FEEDBACK[[#This Row],[User_ID]],APP_ANALYTICS[],5,FALSE)</f>
        <v>0.83</v>
      </c>
      <c r="K779" s="1">
        <f>VLOOKUP(USER_FEEDBACK[[#This Row],[User_ID]],APP_ANALYTICS[],6,FALSE)</f>
        <v>0.85</v>
      </c>
      <c r="L779" s="1">
        <f>VLOOKUP(USER_FEEDBACK[[#This Row],[User_ID]],APP_ANALYTICS[],7,FALSE)</f>
        <v>0.64</v>
      </c>
      <c r="M779" s="1">
        <f>VLOOKUP(USER_FEEDBACK[[#This Row],[User_ID]],USER_BEHA[],4,FALSE)</f>
        <v>534</v>
      </c>
      <c r="N779" s="1">
        <f>VLOOKUP(USER_FEEDBACK[[#This Row],[User_ID]],USER_BEHA[],5,FALSE)</f>
        <v>16</v>
      </c>
      <c r="O779" s="1">
        <f>VLOOKUP(USER_FEEDBACK[[#This Row],[User_ID]],USER_BEHA[],6,FALSE)</f>
        <v>5</v>
      </c>
      <c r="P779" s="1">
        <f>VLOOKUP(USER_FEEDBACK[[#This Row],[User_ID]],USER_BEHA[],7,FALSE)</f>
        <v>6</v>
      </c>
    </row>
    <row r="780" spans="1:16" x14ac:dyDescent="0.2">
      <c r="A780" s="1">
        <v>779</v>
      </c>
      <c r="B780" s="1">
        <v>3794</v>
      </c>
      <c r="C780" s="2">
        <v>44176.885127314818</v>
      </c>
      <c r="D780" s="2" t="str">
        <f>TEXT(USER_FEEDBACK[[#This Row],[Timestamp]],"MMM")</f>
        <v>Dec</v>
      </c>
      <c r="E780" s="2" t="str">
        <f>TEXT(USER_FEEDBACK[[#This Row],[Timestamp]],"YYYY")</f>
        <v>2020</v>
      </c>
      <c r="F780" s="7">
        <v>21</v>
      </c>
      <c r="G780" s="1" t="s">
        <v>5</v>
      </c>
      <c r="H780" s="1" t="s">
        <v>12</v>
      </c>
      <c r="I780" s="1">
        <f>VLOOKUP(USER_FEEDBACK[[#This Row],[User_ID]],APP_ANALYTICS[],4,FALSE)</f>
        <v>6</v>
      </c>
      <c r="J780" s="12">
        <f>VLOOKUP(USER_FEEDBACK[[#This Row],[User_ID]],APP_ANALYTICS[],5,FALSE)</f>
        <v>0.44</v>
      </c>
      <c r="K780" s="1">
        <f>VLOOKUP(USER_FEEDBACK[[#This Row],[User_ID]],APP_ANALYTICS[],6,FALSE)</f>
        <v>0.1</v>
      </c>
      <c r="L780" s="1">
        <f>VLOOKUP(USER_FEEDBACK[[#This Row],[User_ID]],APP_ANALYTICS[],7,FALSE)</f>
        <v>0.54</v>
      </c>
      <c r="M780" s="1">
        <f>VLOOKUP(USER_FEEDBACK[[#This Row],[User_ID]],USER_BEHA[],4,FALSE)</f>
        <v>582</v>
      </c>
      <c r="N780" s="1">
        <f>VLOOKUP(USER_FEEDBACK[[#This Row],[User_ID]],USER_BEHA[],5,FALSE)</f>
        <v>17</v>
      </c>
      <c r="O780" s="1">
        <f>VLOOKUP(USER_FEEDBACK[[#This Row],[User_ID]],USER_BEHA[],6,FALSE)</f>
        <v>5</v>
      </c>
      <c r="P780" s="1">
        <f>VLOOKUP(USER_FEEDBACK[[#This Row],[User_ID]],USER_BEHA[],7,FALSE)</f>
        <v>7</v>
      </c>
    </row>
    <row r="781" spans="1:16" x14ac:dyDescent="0.2">
      <c r="A781" s="1">
        <v>780</v>
      </c>
      <c r="B781" s="1">
        <v>3342</v>
      </c>
      <c r="C781" s="2">
        <v>45017.450752314813</v>
      </c>
      <c r="D781" s="2" t="str">
        <f>TEXT(USER_FEEDBACK[[#This Row],[Timestamp]],"MMM")</f>
        <v>Apr</v>
      </c>
      <c r="E781" s="2" t="str">
        <f>TEXT(USER_FEEDBACK[[#This Row],[Timestamp]],"YYYY")</f>
        <v>2023</v>
      </c>
      <c r="F781" s="7">
        <v>10</v>
      </c>
      <c r="G781" s="1" t="s">
        <v>7</v>
      </c>
      <c r="H781" s="1" t="s">
        <v>14</v>
      </c>
      <c r="I781" s="1">
        <f>VLOOKUP(USER_FEEDBACK[[#This Row],[User_ID]],APP_ANALYTICS[],4,FALSE)</f>
        <v>6</v>
      </c>
      <c r="J781" s="12">
        <f>VLOOKUP(USER_FEEDBACK[[#This Row],[User_ID]],APP_ANALYTICS[],5,FALSE)</f>
        <v>0.96</v>
      </c>
      <c r="K781" s="1">
        <f>VLOOKUP(USER_FEEDBACK[[#This Row],[User_ID]],APP_ANALYTICS[],6,FALSE)</f>
        <v>7.0000000000000007E-2</v>
      </c>
      <c r="L781" s="1">
        <f>VLOOKUP(USER_FEEDBACK[[#This Row],[User_ID]],APP_ANALYTICS[],7,FALSE)</f>
        <v>0.94</v>
      </c>
      <c r="M781" s="1">
        <f>VLOOKUP(USER_FEEDBACK[[#This Row],[User_ID]],USER_BEHA[],4,FALSE)</f>
        <v>1568</v>
      </c>
      <c r="N781" s="1">
        <f>VLOOKUP(USER_FEEDBACK[[#This Row],[User_ID]],USER_BEHA[],5,FALSE)</f>
        <v>12</v>
      </c>
      <c r="O781" s="1">
        <f>VLOOKUP(USER_FEEDBACK[[#This Row],[User_ID]],USER_BEHA[],6,FALSE)</f>
        <v>4</v>
      </c>
      <c r="P781" s="1">
        <f>VLOOKUP(USER_FEEDBACK[[#This Row],[User_ID]],USER_BEHA[],7,FALSE)</f>
        <v>38</v>
      </c>
    </row>
    <row r="782" spans="1:16" x14ac:dyDescent="0.2">
      <c r="A782" s="1">
        <v>781</v>
      </c>
      <c r="B782" s="1">
        <v>7730</v>
      </c>
      <c r="C782" s="2">
        <v>43869.774861111109</v>
      </c>
      <c r="D782" s="2" t="str">
        <f>TEXT(USER_FEEDBACK[[#This Row],[Timestamp]],"MMM")</f>
        <v>Feb</v>
      </c>
      <c r="E782" s="2" t="str">
        <f>TEXT(USER_FEEDBACK[[#This Row],[Timestamp]],"YYYY")</f>
        <v>2020</v>
      </c>
      <c r="F782" s="7">
        <v>18</v>
      </c>
      <c r="G782" s="1" t="s">
        <v>7</v>
      </c>
      <c r="H782" s="1" t="s">
        <v>16</v>
      </c>
      <c r="I782" s="1">
        <f>VLOOKUP(USER_FEEDBACK[[#This Row],[User_ID]],APP_ANALYTICS[],4,FALSE)</f>
        <v>1</v>
      </c>
      <c r="J782" s="12">
        <f>VLOOKUP(USER_FEEDBACK[[#This Row],[User_ID]],APP_ANALYTICS[],5,FALSE)</f>
        <v>0.64</v>
      </c>
      <c r="K782" s="1">
        <f>VLOOKUP(USER_FEEDBACK[[#This Row],[User_ID]],APP_ANALYTICS[],6,FALSE)</f>
        <v>0.09</v>
      </c>
      <c r="L782" s="1">
        <f>VLOOKUP(USER_FEEDBACK[[#This Row],[User_ID]],APP_ANALYTICS[],7,FALSE)</f>
        <v>0.48</v>
      </c>
      <c r="M782" s="1">
        <f>VLOOKUP(USER_FEEDBACK[[#This Row],[User_ID]],USER_BEHA[],4,FALSE)</f>
        <v>1331</v>
      </c>
      <c r="N782" s="1">
        <f>VLOOKUP(USER_FEEDBACK[[#This Row],[User_ID]],USER_BEHA[],5,FALSE)</f>
        <v>7</v>
      </c>
      <c r="O782" s="1">
        <f>VLOOKUP(USER_FEEDBACK[[#This Row],[User_ID]],USER_BEHA[],6,FALSE)</f>
        <v>5</v>
      </c>
      <c r="P782" s="1">
        <f>VLOOKUP(USER_FEEDBACK[[#This Row],[User_ID]],USER_BEHA[],7,FALSE)</f>
        <v>7</v>
      </c>
    </row>
    <row r="783" spans="1:16" x14ac:dyDescent="0.2">
      <c r="A783" s="1">
        <v>782</v>
      </c>
      <c r="B783" s="1">
        <v>5917</v>
      </c>
      <c r="C783" s="2">
        <v>45180.350428240738</v>
      </c>
      <c r="D783" s="2" t="str">
        <f>TEXT(USER_FEEDBACK[[#This Row],[Timestamp]],"MMM")</f>
        <v>Sep</v>
      </c>
      <c r="E783" s="2" t="str">
        <f>TEXT(USER_FEEDBACK[[#This Row],[Timestamp]],"YYYY")</f>
        <v>2023</v>
      </c>
      <c r="F783" s="7">
        <v>8</v>
      </c>
      <c r="G783" s="1" t="s">
        <v>7</v>
      </c>
      <c r="H783" s="1" t="s">
        <v>8</v>
      </c>
      <c r="I783" s="1">
        <f>VLOOKUP(USER_FEEDBACK[[#This Row],[User_ID]],APP_ANALYTICS[],4,FALSE)</f>
        <v>7</v>
      </c>
      <c r="J783" s="12">
        <f>VLOOKUP(USER_FEEDBACK[[#This Row],[User_ID]],APP_ANALYTICS[],5,FALSE)</f>
        <v>0.85</v>
      </c>
      <c r="K783" s="1">
        <f>VLOOKUP(USER_FEEDBACK[[#This Row],[User_ID]],APP_ANALYTICS[],6,FALSE)</f>
        <v>0.53</v>
      </c>
      <c r="L783" s="1">
        <f>VLOOKUP(USER_FEEDBACK[[#This Row],[User_ID]],APP_ANALYTICS[],7,FALSE)</f>
        <v>0.25</v>
      </c>
      <c r="M783" s="1">
        <f>VLOOKUP(USER_FEEDBACK[[#This Row],[User_ID]],USER_BEHA[],4,FALSE)</f>
        <v>438</v>
      </c>
      <c r="N783" s="1">
        <f>VLOOKUP(USER_FEEDBACK[[#This Row],[User_ID]],USER_BEHA[],5,FALSE)</f>
        <v>3</v>
      </c>
      <c r="O783" s="1">
        <f>VLOOKUP(USER_FEEDBACK[[#This Row],[User_ID]],USER_BEHA[],6,FALSE)</f>
        <v>3</v>
      </c>
      <c r="P783" s="1">
        <f>VLOOKUP(USER_FEEDBACK[[#This Row],[User_ID]],USER_BEHA[],7,FALSE)</f>
        <v>70</v>
      </c>
    </row>
    <row r="784" spans="1:16" x14ac:dyDescent="0.2">
      <c r="A784" s="1">
        <v>783</v>
      </c>
      <c r="B784" s="1">
        <v>4016</v>
      </c>
      <c r="C784" s="2">
        <v>44119.165486111109</v>
      </c>
      <c r="D784" s="2" t="str">
        <f>TEXT(USER_FEEDBACK[[#This Row],[Timestamp]],"MMM")</f>
        <v>Oct</v>
      </c>
      <c r="E784" s="2" t="str">
        <f>TEXT(USER_FEEDBACK[[#This Row],[Timestamp]],"YYYY")</f>
        <v>2020</v>
      </c>
      <c r="F784" s="7">
        <v>3</v>
      </c>
      <c r="G784" s="1" t="s">
        <v>7</v>
      </c>
      <c r="H784" s="1" t="s">
        <v>6</v>
      </c>
      <c r="I784" s="1">
        <f>VLOOKUP(USER_FEEDBACK[[#This Row],[User_ID]],APP_ANALYTICS[],4,FALSE)</f>
        <v>10</v>
      </c>
      <c r="J784" s="12">
        <f>VLOOKUP(USER_FEEDBACK[[#This Row],[User_ID]],APP_ANALYTICS[],5,FALSE)</f>
        <v>0.31</v>
      </c>
      <c r="K784" s="1">
        <f>VLOOKUP(USER_FEEDBACK[[#This Row],[User_ID]],APP_ANALYTICS[],6,FALSE)</f>
        <v>0.93</v>
      </c>
      <c r="L784" s="1">
        <f>VLOOKUP(USER_FEEDBACK[[#This Row],[User_ID]],APP_ANALYTICS[],7,FALSE)</f>
        <v>0.03</v>
      </c>
      <c r="M784" s="1">
        <f>VLOOKUP(USER_FEEDBACK[[#This Row],[User_ID]],USER_BEHA[],4,FALSE)</f>
        <v>524</v>
      </c>
      <c r="N784" s="1">
        <f>VLOOKUP(USER_FEEDBACK[[#This Row],[User_ID]],USER_BEHA[],5,FALSE)</f>
        <v>16</v>
      </c>
      <c r="O784" s="1">
        <f>VLOOKUP(USER_FEEDBACK[[#This Row],[User_ID]],USER_BEHA[],6,FALSE)</f>
        <v>4</v>
      </c>
      <c r="P784" s="1">
        <f>VLOOKUP(USER_FEEDBACK[[#This Row],[User_ID]],USER_BEHA[],7,FALSE)</f>
        <v>9</v>
      </c>
    </row>
    <row r="785" spans="1:16" x14ac:dyDescent="0.2">
      <c r="A785" s="1">
        <v>784</v>
      </c>
      <c r="B785" s="1">
        <v>3547</v>
      </c>
      <c r="C785" s="2">
        <v>44286.459189814814</v>
      </c>
      <c r="D785" s="2" t="str">
        <f>TEXT(USER_FEEDBACK[[#This Row],[Timestamp]],"MMM")</f>
        <v>Mar</v>
      </c>
      <c r="E785" s="2" t="str">
        <f>TEXT(USER_FEEDBACK[[#This Row],[Timestamp]],"YYYY")</f>
        <v>2021</v>
      </c>
      <c r="F785" s="7">
        <v>11</v>
      </c>
      <c r="G785" s="1" t="s">
        <v>7</v>
      </c>
      <c r="H785" s="1" t="s">
        <v>8</v>
      </c>
      <c r="I785" s="1">
        <f>VLOOKUP(USER_FEEDBACK[[#This Row],[User_ID]],APP_ANALYTICS[],4,FALSE)</f>
        <v>1</v>
      </c>
      <c r="J785" s="12">
        <f>VLOOKUP(USER_FEEDBACK[[#This Row],[User_ID]],APP_ANALYTICS[],5,FALSE)</f>
        <v>0.99</v>
      </c>
      <c r="K785" s="1">
        <f>VLOOKUP(USER_FEEDBACK[[#This Row],[User_ID]],APP_ANALYTICS[],6,FALSE)</f>
        <v>0.73</v>
      </c>
      <c r="L785" s="1">
        <f>VLOOKUP(USER_FEEDBACK[[#This Row],[User_ID]],APP_ANALYTICS[],7,FALSE)</f>
        <v>0.64</v>
      </c>
      <c r="M785" s="1">
        <f>VLOOKUP(USER_FEEDBACK[[#This Row],[User_ID]],USER_BEHA[],4,FALSE)</f>
        <v>1638</v>
      </c>
      <c r="N785" s="1">
        <f>VLOOKUP(USER_FEEDBACK[[#This Row],[User_ID]],USER_BEHA[],5,FALSE)</f>
        <v>14</v>
      </c>
      <c r="O785" s="1">
        <f>VLOOKUP(USER_FEEDBACK[[#This Row],[User_ID]],USER_BEHA[],6,FALSE)</f>
        <v>5</v>
      </c>
      <c r="P785" s="1">
        <f>VLOOKUP(USER_FEEDBACK[[#This Row],[User_ID]],USER_BEHA[],7,FALSE)</f>
        <v>29</v>
      </c>
    </row>
    <row r="786" spans="1:16" x14ac:dyDescent="0.2">
      <c r="A786" s="1">
        <v>785</v>
      </c>
      <c r="B786" s="1">
        <v>5749</v>
      </c>
      <c r="C786" s="2">
        <v>44833.799629629626</v>
      </c>
      <c r="D786" s="2" t="str">
        <f>TEXT(USER_FEEDBACK[[#This Row],[Timestamp]],"MMM")</f>
        <v>Sep</v>
      </c>
      <c r="E786" s="2" t="str">
        <f>TEXT(USER_FEEDBACK[[#This Row],[Timestamp]],"YYYY")</f>
        <v>2022</v>
      </c>
      <c r="F786" s="7">
        <v>19</v>
      </c>
      <c r="G786" s="1" t="s">
        <v>5</v>
      </c>
      <c r="H786" s="1" t="s">
        <v>16</v>
      </c>
      <c r="I786" s="1">
        <f>VLOOKUP(USER_FEEDBACK[[#This Row],[User_ID]],APP_ANALYTICS[],4,FALSE)</f>
        <v>5</v>
      </c>
      <c r="J786" s="12">
        <f>VLOOKUP(USER_FEEDBACK[[#This Row],[User_ID]],APP_ANALYTICS[],5,FALSE)</f>
        <v>0.11</v>
      </c>
      <c r="K786" s="1">
        <f>VLOOKUP(USER_FEEDBACK[[#This Row],[User_ID]],APP_ANALYTICS[],6,FALSE)</f>
        <v>0.65</v>
      </c>
      <c r="L786" s="1">
        <f>VLOOKUP(USER_FEEDBACK[[#This Row],[User_ID]],APP_ANALYTICS[],7,FALSE)</f>
        <v>0.48</v>
      </c>
      <c r="M786" s="1">
        <f>VLOOKUP(USER_FEEDBACK[[#This Row],[User_ID]],USER_BEHA[],4,FALSE)</f>
        <v>560</v>
      </c>
      <c r="N786" s="1">
        <f>VLOOKUP(USER_FEEDBACK[[#This Row],[User_ID]],USER_BEHA[],5,FALSE)</f>
        <v>3</v>
      </c>
      <c r="O786" s="1">
        <f>VLOOKUP(USER_FEEDBACK[[#This Row],[User_ID]],USER_BEHA[],6,FALSE)</f>
        <v>3</v>
      </c>
      <c r="P786" s="1">
        <f>VLOOKUP(USER_FEEDBACK[[#This Row],[User_ID]],USER_BEHA[],7,FALSE)</f>
        <v>52</v>
      </c>
    </row>
    <row r="787" spans="1:16" x14ac:dyDescent="0.2">
      <c r="A787" s="1">
        <v>786</v>
      </c>
      <c r="B787" s="1">
        <v>2042</v>
      </c>
      <c r="C787" s="2">
        <v>45157.793275462966</v>
      </c>
      <c r="D787" s="2" t="str">
        <f>TEXT(USER_FEEDBACK[[#This Row],[Timestamp]],"MMM")</f>
        <v>Aug</v>
      </c>
      <c r="E787" s="2" t="str">
        <f>TEXT(USER_FEEDBACK[[#This Row],[Timestamp]],"YYYY")</f>
        <v>2023</v>
      </c>
      <c r="F787" s="7">
        <v>19</v>
      </c>
      <c r="G787" s="1" t="s">
        <v>7</v>
      </c>
      <c r="H787" s="1" t="s">
        <v>8</v>
      </c>
      <c r="I787" s="1">
        <f>VLOOKUP(USER_FEEDBACK[[#This Row],[User_ID]],APP_ANALYTICS[],4,FALSE)</f>
        <v>5</v>
      </c>
      <c r="J787" s="12">
        <f>VLOOKUP(USER_FEEDBACK[[#This Row],[User_ID]],APP_ANALYTICS[],5,FALSE)</f>
        <v>0.23</v>
      </c>
      <c r="K787" s="1">
        <f>VLOOKUP(USER_FEEDBACK[[#This Row],[User_ID]],APP_ANALYTICS[],6,FALSE)</f>
        <v>0.93</v>
      </c>
      <c r="L787" s="1">
        <f>VLOOKUP(USER_FEEDBACK[[#This Row],[User_ID]],APP_ANALYTICS[],7,FALSE)</f>
        <v>0.27</v>
      </c>
      <c r="M787" s="1">
        <f>VLOOKUP(USER_FEEDBACK[[#This Row],[User_ID]],USER_BEHA[],4,FALSE)</f>
        <v>1114</v>
      </c>
      <c r="N787" s="1">
        <f>VLOOKUP(USER_FEEDBACK[[#This Row],[User_ID]],USER_BEHA[],5,FALSE)</f>
        <v>6</v>
      </c>
      <c r="O787" s="1">
        <f>VLOOKUP(USER_FEEDBACK[[#This Row],[User_ID]],USER_BEHA[],6,FALSE)</f>
        <v>4</v>
      </c>
      <c r="P787" s="1">
        <f>VLOOKUP(USER_FEEDBACK[[#This Row],[User_ID]],USER_BEHA[],7,FALSE)</f>
        <v>71</v>
      </c>
    </row>
    <row r="788" spans="1:16" x14ac:dyDescent="0.2">
      <c r="A788" s="1">
        <v>787</v>
      </c>
      <c r="B788" s="1">
        <v>9458</v>
      </c>
      <c r="C788" s="2">
        <v>44487.844629629632</v>
      </c>
      <c r="D788" s="2" t="str">
        <f>TEXT(USER_FEEDBACK[[#This Row],[Timestamp]],"MMM")</f>
        <v>Oct</v>
      </c>
      <c r="E788" s="2" t="str">
        <f>TEXT(USER_FEEDBACK[[#This Row],[Timestamp]],"YYYY")</f>
        <v>2021</v>
      </c>
      <c r="F788" s="7">
        <v>20</v>
      </c>
      <c r="G788" s="1" t="s">
        <v>5</v>
      </c>
      <c r="H788" s="1" t="s">
        <v>10</v>
      </c>
      <c r="I788" s="1">
        <f>VLOOKUP(USER_FEEDBACK[[#This Row],[User_ID]],APP_ANALYTICS[],4,FALSE)</f>
        <v>2</v>
      </c>
      <c r="J788" s="12">
        <f>VLOOKUP(USER_FEEDBACK[[#This Row],[User_ID]],APP_ANALYTICS[],5,FALSE)</f>
        <v>0.38</v>
      </c>
      <c r="K788" s="1">
        <f>VLOOKUP(USER_FEEDBACK[[#This Row],[User_ID]],APP_ANALYTICS[],6,FALSE)</f>
        <v>0.22</v>
      </c>
      <c r="L788" s="1">
        <f>VLOOKUP(USER_FEEDBACK[[#This Row],[User_ID]],APP_ANALYTICS[],7,FALSE)</f>
        <v>0.99</v>
      </c>
      <c r="M788" s="1">
        <f>VLOOKUP(USER_FEEDBACK[[#This Row],[User_ID]],USER_BEHA[],4,FALSE)</f>
        <v>1578</v>
      </c>
      <c r="N788" s="1">
        <f>VLOOKUP(USER_FEEDBACK[[#This Row],[User_ID]],USER_BEHA[],5,FALSE)</f>
        <v>19</v>
      </c>
      <c r="O788" s="1">
        <f>VLOOKUP(USER_FEEDBACK[[#This Row],[User_ID]],USER_BEHA[],6,FALSE)</f>
        <v>2</v>
      </c>
      <c r="P788" s="1">
        <f>VLOOKUP(USER_FEEDBACK[[#This Row],[User_ID]],USER_BEHA[],7,FALSE)</f>
        <v>4</v>
      </c>
    </row>
    <row r="789" spans="1:16" x14ac:dyDescent="0.2">
      <c r="A789" s="1">
        <v>788</v>
      </c>
      <c r="B789" s="1">
        <v>9087</v>
      </c>
      <c r="C789" s="2">
        <v>43952.784351851849</v>
      </c>
      <c r="D789" s="2" t="str">
        <f>TEXT(USER_FEEDBACK[[#This Row],[Timestamp]],"MMM")</f>
        <v>May</v>
      </c>
      <c r="E789" s="2" t="str">
        <f>TEXT(USER_FEEDBACK[[#This Row],[Timestamp]],"YYYY")</f>
        <v>2020</v>
      </c>
      <c r="F789" s="7">
        <v>18</v>
      </c>
      <c r="G789" s="1" t="s">
        <v>5</v>
      </c>
      <c r="H789" s="1" t="s">
        <v>16</v>
      </c>
      <c r="I789" s="1">
        <f>VLOOKUP(USER_FEEDBACK[[#This Row],[User_ID]],APP_ANALYTICS[],4,FALSE)</f>
        <v>10</v>
      </c>
      <c r="J789" s="12">
        <f>VLOOKUP(USER_FEEDBACK[[#This Row],[User_ID]],APP_ANALYTICS[],5,FALSE)</f>
        <v>0.88</v>
      </c>
      <c r="K789" s="1">
        <f>VLOOKUP(USER_FEEDBACK[[#This Row],[User_ID]],APP_ANALYTICS[],6,FALSE)</f>
        <v>0.34</v>
      </c>
      <c r="L789" s="1">
        <f>VLOOKUP(USER_FEEDBACK[[#This Row],[User_ID]],APP_ANALYTICS[],7,FALSE)</f>
        <v>0.25</v>
      </c>
      <c r="M789" s="1">
        <f>VLOOKUP(USER_FEEDBACK[[#This Row],[User_ID]],USER_BEHA[],4,FALSE)</f>
        <v>993</v>
      </c>
      <c r="N789" s="1">
        <f>VLOOKUP(USER_FEEDBACK[[#This Row],[User_ID]],USER_BEHA[],5,FALSE)</f>
        <v>6</v>
      </c>
      <c r="O789" s="1">
        <f>VLOOKUP(USER_FEEDBACK[[#This Row],[User_ID]],USER_BEHA[],6,FALSE)</f>
        <v>3</v>
      </c>
      <c r="P789" s="1">
        <f>VLOOKUP(USER_FEEDBACK[[#This Row],[User_ID]],USER_BEHA[],7,FALSE)</f>
        <v>18</v>
      </c>
    </row>
    <row r="790" spans="1:16" x14ac:dyDescent="0.2">
      <c r="A790" s="1">
        <v>789</v>
      </c>
      <c r="B790" s="1">
        <v>9361</v>
      </c>
      <c r="C790" s="2">
        <v>43845.274062500001</v>
      </c>
      <c r="D790" s="2" t="str">
        <f>TEXT(USER_FEEDBACK[[#This Row],[Timestamp]],"MMM")</f>
        <v>Jan</v>
      </c>
      <c r="E790" s="2" t="str">
        <f>TEXT(USER_FEEDBACK[[#This Row],[Timestamp]],"YYYY")</f>
        <v>2020</v>
      </c>
      <c r="F790" s="7">
        <v>6</v>
      </c>
      <c r="G790" s="1" t="s">
        <v>9</v>
      </c>
      <c r="H790" s="1" t="s">
        <v>6</v>
      </c>
      <c r="I790" s="1">
        <f>VLOOKUP(USER_FEEDBACK[[#This Row],[User_ID]],APP_ANALYTICS[],4,FALSE)</f>
        <v>4</v>
      </c>
      <c r="J790" s="12">
        <f>VLOOKUP(USER_FEEDBACK[[#This Row],[User_ID]],APP_ANALYTICS[],5,FALSE)</f>
        <v>0.02</v>
      </c>
      <c r="K790" s="1">
        <f>VLOOKUP(USER_FEEDBACK[[#This Row],[User_ID]],APP_ANALYTICS[],6,FALSE)</f>
        <v>0.69</v>
      </c>
      <c r="L790" s="1">
        <f>VLOOKUP(USER_FEEDBACK[[#This Row],[User_ID]],APP_ANALYTICS[],7,FALSE)</f>
        <v>0.63</v>
      </c>
      <c r="M790" s="1">
        <f>VLOOKUP(USER_FEEDBACK[[#This Row],[User_ID]],USER_BEHA[],4,FALSE)</f>
        <v>1531</v>
      </c>
      <c r="N790" s="1">
        <f>VLOOKUP(USER_FEEDBACK[[#This Row],[User_ID]],USER_BEHA[],5,FALSE)</f>
        <v>12</v>
      </c>
      <c r="O790" s="1">
        <f>VLOOKUP(USER_FEEDBACK[[#This Row],[User_ID]],USER_BEHA[],6,FALSE)</f>
        <v>3</v>
      </c>
      <c r="P790" s="1">
        <f>VLOOKUP(USER_FEEDBACK[[#This Row],[User_ID]],USER_BEHA[],7,FALSE)</f>
        <v>45</v>
      </c>
    </row>
    <row r="791" spans="1:16" x14ac:dyDescent="0.2">
      <c r="A791" s="1">
        <v>790</v>
      </c>
      <c r="B791" s="1">
        <v>9727</v>
      </c>
      <c r="C791" s="2">
        <v>44743.075775462959</v>
      </c>
      <c r="D791" s="2" t="str">
        <f>TEXT(USER_FEEDBACK[[#This Row],[Timestamp]],"MMM")</f>
        <v>Jul</v>
      </c>
      <c r="E791" s="2" t="str">
        <f>TEXT(USER_FEEDBACK[[#This Row],[Timestamp]],"YYYY")</f>
        <v>2022</v>
      </c>
      <c r="F791" s="7">
        <v>1</v>
      </c>
      <c r="G791" s="1" t="s">
        <v>9</v>
      </c>
      <c r="H791" s="1" t="s">
        <v>6</v>
      </c>
      <c r="I791" s="1">
        <f>VLOOKUP(USER_FEEDBACK[[#This Row],[User_ID]],APP_ANALYTICS[],4,FALSE)</f>
        <v>8</v>
      </c>
      <c r="J791" s="12">
        <f>VLOOKUP(USER_FEEDBACK[[#This Row],[User_ID]],APP_ANALYTICS[],5,FALSE)</f>
        <v>0.51</v>
      </c>
      <c r="K791" s="1">
        <f>VLOOKUP(USER_FEEDBACK[[#This Row],[User_ID]],APP_ANALYTICS[],6,FALSE)</f>
        <v>0.62</v>
      </c>
      <c r="L791" s="1">
        <f>VLOOKUP(USER_FEEDBACK[[#This Row],[User_ID]],APP_ANALYTICS[],7,FALSE)</f>
        <v>0.02</v>
      </c>
      <c r="M791" s="1">
        <f>VLOOKUP(USER_FEEDBACK[[#This Row],[User_ID]],USER_BEHA[],4,FALSE)</f>
        <v>560</v>
      </c>
      <c r="N791" s="1">
        <f>VLOOKUP(USER_FEEDBACK[[#This Row],[User_ID]],USER_BEHA[],5,FALSE)</f>
        <v>4</v>
      </c>
      <c r="O791" s="1">
        <f>VLOOKUP(USER_FEEDBACK[[#This Row],[User_ID]],USER_BEHA[],6,FALSE)</f>
        <v>5</v>
      </c>
      <c r="P791" s="1">
        <f>VLOOKUP(USER_FEEDBACK[[#This Row],[User_ID]],USER_BEHA[],7,FALSE)</f>
        <v>71</v>
      </c>
    </row>
    <row r="792" spans="1:16" x14ac:dyDescent="0.2">
      <c r="A792" s="1">
        <v>791</v>
      </c>
      <c r="B792" s="1">
        <v>7514</v>
      </c>
      <c r="C792" s="2">
        <v>44965.136145833334</v>
      </c>
      <c r="D792" s="2" t="str">
        <f>TEXT(USER_FEEDBACK[[#This Row],[Timestamp]],"MMM")</f>
        <v>Feb</v>
      </c>
      <c r="E792" s="2" t="str">
        <f>TEXT(USER_FEEDBACK[[#This Row],[Timestamp]],"YYYY")</f>
        <v>2023</v>
      </c>
      <c r="F792" s="7">
        <v>3</v>
      </c>
      <c r="G792" s="1" t="s">
        <v>7</v>
      </c>
      <c r="H792" s="1" t="s">
        <v>17</v>
      </c>
      <c r="I792" s="1">
        <f>VLOOKUP(USER_FEEDBACK[[#This Row],[User_ID]],APP_ANALYTICS[],4,FALSE)</f>
        <v>3</v>
      </c>
      <c r="J792" s="12">
        <f>VLOOKUP(USER_FEEDBACK[[#This Row],[User_ID]],APP_ANALYTICS[],5,FALSE)</f>
        <v>0.63</v>
      </c>
      <c r="K792" s="1">
        <f>VLOOKUP(USER_FEEDBACK[[#This Row],[User_ID]],APP_ANALYTICS[],6,FALSE)</f>
        <v>0.88</v>
      </c>
      <c r="L792" s="1">
        <f>VLOOKUP(USER_FEEDBACK[[#This Row],[User_ID]],APP_ANALYTICS[],7,FALSE)</f>
        <v>0.2</v>
      </c>
      <c r="M792" s="1">
        <f>VLOOKUP(USER_FEEDBACK[[#This Row],[User_ID]],USER_BEHA[],4,FALSE)</f>
        <v>548</v>
      </c>
      <c r="N792" s="1">
        <f>VLOOKUP(USER_FEEDBACK[[#This Row],[User_ID]],USER_BEHA[],5,FALSE)</f>
        <v>18</v>
      </c>
      <c r="O792" s="1">
        <f>VLOOKUP(USER_FEEDBACK[[#This Row],[User_ID]],USER_BEHA[],6,FALSE)</f>
        <v>4</v>
      </c>
      <c r="P792" s="1">
        <f>VLOOKUP(USER_FEEDBACK[[#This Row],[User_ID]],USER_BEHA[],7,FALSE)</f>
        <v>85</v>
      </c>
    </row>
    <row r="793" spans="1:16" x14ac:dyDescent="0.2">
      <c r="A793" s="1">
        <v>792</v>
      </c>
      <c r="B793" s="1">
        <v>2356</v>
      </c>
      <c r="C793" s="2">
        <v>44147.026701388888</v>
      </c>
      <c r="D793" s="2" t="str">
        <f>TEXT(USER_FEEDBACK[[#This Row],[Timestamp]],"MMM")</f>
        <v>Nov</v>
      </c>
      <c r="E793" s="2" t="str">
        <f>TEXT(USER_FEEDBACK[[#This Row],[Timestamp]],"YYYY")</f>
        <v>2020</v>
      </c>
      <c r="F793" s="7">
        <v>0</v>
      </c>
      <c r="G793" s="1" t="s">
        <v>7</v>
      </c>
      <c r="H793" s="1" t="s">
        <v>15</v>
      </c>
      <c r="I793" s="1">
        <f>VLOOKUP(USER_FEEDBACK[[#This Row],[User_ID]],APP_ANALYTICS[],4,FALSE)</f>
        <v>9</v>
      </c>
      <c r="J793" s="12">
        <f>VLOOKUP(USER_FEEDBACK[[#This Row],[User_ID]],APP_ANALYTICS[],5,FALSE)</f>
        <v>0.53</v>
      </c>
      <c r="K793" s="1">
        <f>VLOOKUP(USER_FEEDBACK[[#This Row],[User_ID]],APP_ANALYTICS[],6,FALSE)</f>
        <v>0.62</v>
      </c>
      <c r="L793" s="1">
        <f>VLOOKUP(USER_FEEDBACK[[#This Row],[User_ID]],APP_ANALYTICS[],7,FALSE)</f>
        <v>0.44</v>
      </c>
      <c r="M793" s="1">
        <f>VLOOKUP(USER_FEEDBACK[[#This Row],[User_ID]],USER_BEHA[],4,FALSE)</f>
        <v>218</v>
      </c>
      <c r="N793" s="1">
        <f>VLOOKUP(USER_FEEDBACK[[#This Row],[User_ID]],USER_BEHA[],5,FALSE)</f>
        <v>11</v>
      </c>
      <c r="O793" s="1">
        <f>VLOOKUP(USER_FEEDBACK[[#This Row],[User_ID]],USER_BEHA[],6,FALSE)</f>
        <v>5</v>
      </c>
      <c r="P793" s="1">
        <f>VLOOKUP(USER_FEEDBACK[[#This Row],[User_ID]],USER_BEHA[],7,FALSE)</f>
        <v>100</v>
      </c>
    </row>
    <row r="794" spans="1:16" x14ac:dyDescent="0.2">
      <c r="A794" s="1">
        <v>793</v>
      </c>
      <c r="B794" s="1">
        <v>6017</v>
      </c>
      <c r="C794" s="2">
        <v>44826.820752314816</v>
      </c>
      <c r="D794" s="2" t="str">
        <f>TEXT(USER_FEEDBACK[[#This Row],[Timestamp]],"MMM")</f>
        <v>Sep</v>
      </c>
      <c r="E794" s="2" t="str">
        <f>TEXT(USER_FEEDBACK[[#This Row],[Timestamp]],"YYYY")</f>
        <v>2022</v>
      </c>
      <c r="F794" s="7">
        <v>19</v>
      </c>
      <c r="G794" s="1" t="s">
        <v>9</v>
      </c>
      <c r="H794" s="1" t="s">
        <v>17</v>
      </c>
      <c r="I794" s="1">
        <f>VLOOKUP(USER_FEEDBACK[[#This Row],[User_ID]],APP_ANALYTICS[],4,FALSE)</f>
        <v>4</v>
      </c>
      <c r="J794" s="12">
        <f>VLOOKUP(USER_FEEDBACK[[#This Row],[User_ID]],APP_ANALYTICS[],5,FALSE)</f>
        <v>0.34</v>
      </c>
      <c r="K794" s="1">
        <f>VLOOKUP(USER_FEEDBACK[[#This Row],[User_ID]],APP_ANALYTICS[],6,FALSE)</f>
        <v>0.72</v>
      </c>
      <c r="L794" s="1">
        <f>VLOOKUP(USER_FEEDBACK[[#This Row],[User_ID]],APP_ANALYTICS[],7,FALSE)</f>
        <v>0.02</v>
      </c>
      <c r="M794" s="1">
        <f>VLOOKUP(USER_FEEDBACK[[#This Row],[User_ID]],USER_BEHA[],4,FALSE)</f>
        <v>404</v>
      </c>
      <c r="N794" s="1">
        <f>VLOOKUP(USER_FEEDBACK[[#This Row],[User_ID]],USER_BEHA[],5,FALSE)</f>
        <v>10</v>
      </c>
      <c r="O794" s="1">
        <f>VLOOKUP(USER_FEEDBACK[[#This Row],[User_ID]],USER_BEHA[],6,FALSE)</f>
        <v>3</v>
      </c>
      <c r="P794" s="1">
        <f>VLOOKUP(USER_FEEDBACK[[#This Row],[User_ID]],USER_BEHA[],7,FALSE)</f>
        <v>75</v>
      </c>
    </row>
    <row r="795" spans="1:16" x14ac:dyDescent="0.2">
      <c r="A795" s="1">
        <v>794</v>
      </c>
      <c r="B795" s="1">
        <v>5981</v>
      </c>
      <c r="C795" s="2">
        <v>44231.211817129632</v>
      </c>
      <c r="D795" s="2" t="str">
        <f>TEXT(USER_FEEDBACK[[#This Row],[Timestamp]],"MMM")</f>
        <v>Feb</v>
      </c>
      <c r="E795" s="2" t="str">
        <f>TEXT(USER_FEEDBACK[[#This Row],[Timestamp]],"YYYY")</f>
        <v>2021</v>
      </c>
      <c r="F795" s="7">
        <v>5</v>
      </c>
      <c r="G795" s="1" t="s">
        <v>5</v>
      </c>
      <c r="H795" s="1" t="s">
        <v>12</v>
      </c>
      <c r="I795" s="1">
        <f>VLOOKUP(USER_FEEDBACK[[#This Row],[User_ID]],APP_ANALYTICS[],4,FALSE)</f>
        <v>5</v>
      </c>
      <c r="J795" s="12">
        <f>VLOOKUP(USER_FEEDBACK[[#This Row],[User_ID]],APP_ANALYTICS[],5,FALSE)</f>
        <v>0.73</v>
      </c>
      <c r="K795" s="1">
        <f>VLOOKUP(USER_FEEDBACK[[#This Row],[User_ID]],APP_ANALYTICS[],6,FALSE)</f>
        <v>0.23</v>
      </c>
      <c r="L795" s="1">
        <f>VLOOKUP(USER_FEEDBACK[[#This Row],[User_ID]],APP_ANALYTICS[],7,FALSE)</f>
        <v>0.16</v>
      </c>
      <c r="M795" s="1">
        <f>VLOOKUP(USER_FEEDBACK[[#This Row],[User_ID]],USER_BEHA[],4,FALSE)</f>
        <v>344</v>
      </c>
      <c r="N795" s="1">
        <f>VLOOKUP(USER_FEEDBACK[[#This Row],[User_ID]],USER_BEHA[],5,FALSE)</f>
        <v>13</v>
      </c>
      <c r="O795" s="1">
        <f>VLOOKUP(USER_FEEDBACK[[#This Row],[User_ID]],USER_BEHA[],6,FALSE)</f>
        <v>0</v>
      </c>
      <c r="P795" s="1">
        <f>VLOOKUP(USER_FEEDBACK[[#This Row],[User_ID]],USER_BEHA[],7,FALSE)</f>
        <v>40</v>
      </c>
    </row>
    <row r="796" spans="1:16" x14ac:dyDescent="0.2">
      <c r="A796" s="1">
        <v>795</v>
      </c>
      <c r="B796" s="1">
        <v>5781</v>
      </c>
      <c r="C796" s="2">
        <v>44316.638460648152</v>
      </c>
      <c r="D796" s="2" t="str">
        <f>TEXT(USER_FEEDBACK[[#This Row],[Timestamp]],"MMM")</f>
        <v>Apr</v>
      </c>
      <c r="E796" s="2" t="str">
        <f>TEXT(USER_FEEDBACK[[#This Row],[Timestamp]],"YYYY")</f>
        <v>2021</v>
      </c>
      <c r="F796" s="7">
        <v>15</v>
      </c>
      <c r="G796" s="1" t="s">
        <v>9</v>
      </c>
      <c r="H796" s="1" t="s">
        <v>13</v>
      </c>
      <c r="I796" s="1">
        <f>VLOOKUP(USER_FEEDBACK[[#This Row],[User_ID]],APP_ANALYTICS[],4,FALSE)</f>
        <v>3</v>
      </c>
      <c r="J796" s="12">
        <f>VLOOKUP(USER_FEEDBACK[[#This Row],[User_ID]],APP_ANALYTICS[],5,FALSE)</f>
        <v>0.83</v>
      </c>
      <c r="K796" s="1">
        <f>VLOOKUP(USER_FEEDBACK[[#This Row],[User_ID]],APP_ANALYTICS[],6,FALSE)</f>
        <v>0.88</v>
      </c>
      <c r="L796" s="1">
        <f>VLOOKUP(USER_FEEDBACK[[#This Row],[User_ID]],APP_ANALYTICS[],7,FALSE)</f>
        <v>0.09</v>
      </c>
      <c r="M796" s="1">
        <f>VLOOKUP(USER_FEEDBACK[[#This Row],[User_ID]],USER_BEHA[],4,FALSE)</f>
        <v>1371</v>
      </c>
      <c r="N796" s="1">
        <f>VLOOKUP(USER_FEEDBACK[[#This Row],[User_ID]],USER_BEHA[],5,FALSE)</f>
        <v>18</v>
      </c>
      <c r="O796" s="1">
        <f>VLOOKUP(USER_FEEDBACK[[#This Row],[User_ID]],USER_BEHA[],6,FALSE)</f>
        <v>1</v>
      </c>
      <c r="P796" s="1">
        <f>VLOOKUP(USER_FEEDBACK[[#This Row],[User_ID]],USER_BEHA[],7,FALSE)</f>
        <v>4</v>
      </c>
    </row>
    <row r="797" spans="1:16" x14ac:dyDescent="0.2">
      <c r="A797" s="1">
        <v>796</v>
      </c>
      <c r="B797" s="1">
        <v>4267</v>
      </c>
      <c r="C797" s="2">
        <v>44267.32271990741</v>
      </c>
      <c r="D797" s="2" t="str">
        <f>TEXT(USER_FEEDBACK[[#This Row],[Timestamp]],"MMM")</f>
        <v>Mar</v>
      </c>
      <c r="E797" s="2" t="str">
        <f>TEXT(USER_FEEDBACK[[#This Row],[Timestamp]],"YYYY")</f>
        <v>2021</v>
      </c>
      <c r="F797" s="7">
        <v>7</v>
      </c>
      <c r="G797" s="1" t="s">
        <v>7</v>
      </c>
      <c r="H797" s="1" t="s">
        <v>14</v>
      </c>
      <c r="I797" s="1">
        <f>VLOOKUP(USER_FEEDBACK[[#This Row],[User_ID]],APP_ANALYTICS[],4,FALSE)</f>
        <v>8</v>
      </c>
      <c r="J797" s="12">
        <f>VLOOKUP(USER_FEEDBACK[[#This Row],[User_ID]],APP_ANALYTICS[],5,FALSE)</f>
        <v>0.69</v>
      </c>
      <c r="K797" s="1">
        <f>VLOOKUP(USER_FEEDBACK[[#This Row],[User_ID]],APP_ANALYTICS[],6,FALSE)</f>
        <v>0.8</v>
      </c>
      <c r="L797" s="1">
        <f>VLOOKUP(USER_FEEDBACK[[#This Row],[User_ID]],APP_ANALYTICS[],7,FALSE)</f>
        <v>0.61</v>
      </c>
      <c r="M797" s="1">
        <f>VLOOKUP(USER_FEEDBACK[[#This Row],[User_ID]],USER_BEHA[],4,FALSE)</f>
        <v>1303</v>
      </c>
      <c r="N797" s="1">
        <f>VLOOKUP(USER_FEEDBACK[[#This Row],[User_ID]],USER_BEHA[],5,FALSE)</f>
        <v>4</v>
      </c>
      <c r="O797" s="1">
        <f>VLOOKUP(USER_FEEDBACK[[#This Row],[User_ID]],USER_BEHA[],6,FALSE)</f>
        <v>1</v>
      </c>
      <c r="P797" s="1">
        <f>VLOOKUP(USER_FEEDBACK[[#This Row],[User_ID]],USER_BEHA[],7,FALSE)</f>
        <v>74</v>
      </c>
    </row>
    <row r="798" spans="1:16" x14ac:dyDescent="0.2">
      <c r="A798" s="1">
        <v>797</v>
      </c>
      <c r="B798" s="1">
        <v>9366</v>
      </c>
      <c r="C798" s="2">
        <v>44023.376435185186</v>
      </c>
      <c r="D798" s="2" t="str">
        <f>TEXT(USER_FEEDBACK[[#This Row],[Timestamp]],"MMM")</f>
        <v>Jul</v>
      </c>
      <c r="E798" s="2" t="str">
        <f>TEXT(USER_FEEDBACK[[#This Row],[Timestamp]],"YYYY")</f>
        <v>2020</v>
      </c>
      <c r="F798" s="7">
        <v>9</v>
      </c>
      <c r="G798" s="1" t="s">
        <v>9</v>
      </c>
      <c r="H798" s="1" t="s">
        <v>17</v>
      </c>
      <c r="I798" s="1">
        <f>VLOOKUP(USER_FEEDBACK[[#This Row],[User_ID]],APP_ANALYTICS[],4,FALSE)</f>
        <v>4</v>
      </c>
      <c r="J798" s="12">
        <f>VLOOKUP(USER_FEEDBACK[[#This Row],[User_ID]],APP_ANALYTICS[],5,FALSE)</f>
        <v>0.77</v>
      </c>
      <c r="K798" s="1">
        <f>VLOOKUP(USER_FEEDBACK[[#This Row],[User_ID]],APP_ANALYTICS[],6,FALSE)</f>
        <v>0.61</v>
      </c>
      <c r="L798" s="1">
        <f>VLOOKUP(USER_FEEDBACK[[#This Row],[User_ID]],APP_ANALYTICS[],7,FALSE)</f>
        <v>0.68</v>
      </c>
      <c r="M798" s="1">
        <f>VLOOKUP(USER_FEEDBACK[[#This Row],[User_ID]],USER_BEHA[],4,FALSE)</f>
        <v>856</v>
      </c>
      <c r="N798" s="1">
        <f>VLOOKUP(USER_FEEDBACK[[#This Row],[User_ID]],USER_BEHA[],5,FALSE)</f>
        <v>8</v>
      </c>
      <c r="O798" s="1">
        <f>VLOOKUP(USER_FEEDBACK[[#This Row],[User_ID]],USER_BEHA[],6,FALSE)</f>
        <v>1</v>
      </c>
      <c r="P798" s="1">
        <f>VLOOKUP(USER_FEEDBACK[[#This Row],[User_ID]],USER_BEHA[],7,FALSE)</f>
        <v>18</v>
      </c>
    </row>
    <row r="799" spans="1:16" x14ac:dyDescent="0.2">
      <c r="A799" s="1">
        <v>798</v>
      </c>
      <c r="B799" s="1">
        <v>5569</v>
      </c>
      <c r="C799" s="2">
        <v>43977.47314814815</v>
      </c>
      <c r="D799" s="2" t="str">
        <f>TEXT(USER_FEEDBACK[[#This Row],[Timestamp]],"MMM")</f>
        <v>May</v>
      </c>
      <c r="E799" s="2" t="str">
        <f>TEXT(USER_FEEDBACK[[#This Row],[Timestamp]],"YYYY")</f>
        <v>2020</v>
      </c>
      <c r="F799" s="7">
        <v>11</v>
      </c>
      <c r="G799" s="1" t="s">
        <v>7</v>
      </c>
      <c r="H799" s="1" t="s">
        <v>12</v>
      </c>
      <c r="I799" s="1">
        <f>VLOOKUP(USER_FEEDBACK[[#This Row],[User_ID]],APP_ANALYTICS[],4,FALSE)</f>
        <v>8</v>
      </c>
      <c r="J799" s="12">
        <f>VLOOKUP(USER_FEEDBACK[[#This Row],[User_ID]],APP_ANALYTICS[],5,FALSE)</f>
        <v>0.15</v>
      </c>
      <c r="K799" s="1">
        <f>VLOOKUP(USER_FEEDBACK[[#This Row],[User_ID]],APP_ANALYTICS[],6,FALSE)</f>
        <v>0.56000000000000005</v>
      </c>
      <c r="L799" s="1">
        <f>VLOOKUP(USER_FEEDBACK[[#This Row],[User_ID]],APP_ANALYTICS[],7,FALSE)</f>
        <v>0.54</v>
      </c>
      <c r="M799" s="1">
        <f>VLOOKUP(USER_FEEDBACK[[#This Row],[User_ID]],USER_BEHA[],4,FALSE)</f>
        <v>564</v>
      </c>
      <c r="N799" s="1">
        <f>VLOOKUP(USER_FEEDBACK[[#This Row],[User_ID]],USER_BEHA[],5,FALSE)</f>
        <v>6</v>
      </c>
      <c r="O799" s="1">
        <f>VLOOKUP(USER_FEEDBACK[[#This Row],[User_ID]],USER_BEHA[],6,FALSE)</f>
        <v>2</v>
      </c>
      <c r="P799" s="1">
        <f>VLOOKUP(USER_FEEDBACK[[#This Row],[User_ID]],USER_BEHA[],7,FALSE)</f>
        <v>76</v>
      </c>
    </row>
    <row r="800" spans="1:16" x14ac:dyDescent="0.2">
      <c r="A800" s="1">
        <v>799</v>
      </c>
      <c r="B800" s="1">
        <v>5011</v>
      </c>
      <c r="C800" s="2">
        <v>44612.521550925929</v>
      </c>
      <c r="D800" s="2" t="str">
        <f>TEXT(USER_FEEDBACK[[#This Row],[Timestamp]],"MMM")</f>
        <v>Feb</v>
      </c>
      <c r="E800" s="2" t="str">
        <f>TEXT(USER_FEEDBACK[[#This Row],[Timestamp]],"YYYY")</f>
        <v>2022</v>
      </c>
      <c r="F800" s="7">
        <v>12</v>
      </c>
      <c r="G800" s="1" t="s">
        <v>9</v>
      </c>
      <c r="H800" s="1" t="s">
        <v>10</v>
      </c>
      <c r="I800" s="1">
        <f>VLOOKUP(USER_FEEDBACK[[#This Row],[User_ID]],APP_ANALYTICS[],4,FALSE)</f>
        <v>10</v>
      </c>
      <c r="J800" s="12">
        <f>VLOOKUP(USER_FEEDBACK[[#This Row],[User_ID]],APP_ANALYTICS[],5,FALSE)</f>
        <v>0.61</v>
      </c>
      <c r="K800" s="1">
        <f>VLOOKUP(USER_FEEDBACK[[#This Row],[User_ID]],APP_ANALYTICS[],6,FALSE)</f>
        <v>0.88</v>
      </c>
      <c r="L800" s="1">
        <f>VLOOKUP(USER_FEEDBACK[[#This Row],[User_ID]],APP_ANALYTICS[],7,FALSE)</f>
        <v>0.89</v>
      </c>
      <c r="M800" s="1">
        <f>VLOOKUP(USER_FEEDBACK[[#This Row],[User_ID]],USER_BEHA[],4,FALSE)</f>
        <v>1431</v>
      </c>
      <c r="N800" s="1">
        <f>VLOOKUP(USER_FEEDBACK[[#This Row],[User_ID]],USER_BEHA[],5,FALSE)</f>
        <v>3</v>
      </c>
      <c r="O800" s="1">
        <f>VLOOKUP(USER_FEEDBACK[[#This Row],[User_ID]],USER_BEHA[],6,FALSE)</f>
        <v>3</v>
      </c>
      <c r="P800" s="1">
        <f>VLOOKUP(USER_FEEDBACK[[#This Row],[User_ID]],USER_BEHA[],7,FALSE)</f>
        <v>87</v>
      </c>
    </row>
    <row r="801" spans="1:16" x14ac:dyDescent="0.2">
      <c r="A801" s="1">
        <v>800</v>
      </c>
      <c r="B801" s="1">
        <v>7995</v>
      </c>
      <c r="C801" s="2">
        <v>44112.968425925923</v>
      </c>
      <c r="D801" s="2" t="str">
        <f>TEXT(USER_FEEDBACK[[#This Row],[Timestamp]],"MMM")</f>
        <v>Oct</v>
      </c>
      <c r="E801" s="2" t="str">
        <f>TEXT(USER_FEEDBACK[[#This Row],[Timestamp]],"YYYY")</f>
        <v>2020</v>
      </c>
      <c r="F801" s="7">
        <v>23</v>
      </c>
      <c r="G801" s="1" t="s">
        <v>5</v>
      </c>
      <c r="H801" s="1" t="s">
        <v>15</v>
      </c>
      <c r="I801" s="1">
        <f>VLOOKUP(USER_FEEDBACK[[#This Row],[User_ID]],APP_ANALYTICS[],4,FALSE)</f>
        <v>10</v>
      </c>
      <c r="J801" s="12">
        <f>VLOOKUP(USER_FEEDBACK[[#This Row],[User_ID]],APP_ANALYTICS[],5,FALSE)</f>
        <v>0.15</v>
      </c>
      <c r="K801" s="1">
        <f>VLOOKUP(USER_FEEDBACK[[#This Row],[User_ID]],APP_ANALYTICS[],6,FALSE)</f>
        <v>0.76</v>
      </c>
      <c r="L801" s="1">
        <f>VLOOKUP(USER_FEEDBACK[[#This Row],[User_ID]],APP_ANALYTICS[],7,FALSE)</f>
        <v>0.35</v>
      </c>
      <c r="M801" s="1">
        <f>VLOOKUP(USER_FEEDBACK[[#This Row],[User_ID]],USER_BEHA[],4,FALSE)</f>
        <v>294</v>
      </c>
      <c r="N801" s="1">
        <f>VLOOKUP(USER_FEEDBACK[[#This Row],[User_ID]],USER_BEHA[],5,FALSE)</f>
        <v>14</v>
      </c>
      <c r="O801" s="1">
        <f>VLOOKUP(USER_FEEDBACK[[#This Row],[User_ID]],USER_BEHA[],6,FALSE)</f>
        <v>0</v>
      </c>
      <c r="P801" s="1">
        <f>VLOOKUP(USER_FEEDBACK[[#This Row],[User_ID]],USER_BEHA[],7,FALSE)</f>
        <v>81</v>
      </c>
    </row>
    <row r="802" spans="1:16" x14ac:dyDescent="0.2">
      <c r="A802" s="1">
        <v>801</v>
      </c>
      <c r="B802" s="1">
        <v>5762</v>
      </c>
      <c r="C802" s="2">
        <v>43897.332152777781</v>
      </c>
      <c r="D802" s="2" t="str">
        <f>TEXT(USER_FEEDBACK[[#This Row],[Timestamp]],"MMM")</f>
        <v>Mar</v>
      </c>
      <c r="E802" s="2" t="str">
        <f>TEXT(USER_FEEDBACK[[#This Row],[Timestamp]],"YYYY")</f>
        <v>2020</v>
      </c>
      <c r="F802" s="7">
        <v>7</v>
      </c>
      <c r="G802" s="1" t="s">
        <v>9</v>
      </c>
      <c r="H802" s="1" t="s">
        <v>11</v>
      </c>
      <c r="I802" s="1">
        <f>VLOOKUP(USER_FEEDBACK[[#This Row],[User_ID]],APP_ANALYTICS[],4,FALSE)</f>
        <v>8</v>
      </c>
      <c r="J802" s="12">
        <f>VLOOKUP(USER_FEEDBACK[[#This Row],[User_ID]],APP_ANALYTICS[],5,FALSE)</f>
        <v>0.86</v>
      </c>
      <c r="K802" s="1">
        <f>VLOOKUP(USER_FEEDBACK[[#This Row],[User_ID]],APP_ANALYTICS[],6,FALSE)</f>
        <v>0.62</v>
      </c>
      <c r="L802" s="1">
        <f>VLOOKUP(USER_FEEDBACK[[#This Row],[User_ID]],APP_ANALYTICS[],7,FALSE)</f>
        <v>0.26</v>
      </c>
      <c r="M802" s="1">
        <f>VLOOKUP(USER_FEEDBACK[[#This Row],[User_ID]],USER_BEHA[],4,FALSE)</f>
        <v>1646</v>
      </c>
      <c r="N802" s="1">
        <f>VLOOKUP(USER_FEEDBACK[[#This Row],[User_ID]],USER_BEHA[],5,FALSE)</f>
        <v>17</v>
      </c>
      <c r="O802" s="1">
        <f>VLOOKUP(USER_FEEDBACK[[#This Row],[User_ID]],USER_BEHA[],6,FALSE)</f>
        <v>4</v>
      </c>
      <c r="P802" s="1">
        <f>VLOOKUP(USER_FEEDBACK[[#This Row],[User_ID]],USER_BEHA[],7,FALSE)</f>
        <v>80</v>
      </c>
    </row>
    <row r="803" spans="1:16" x14ac:dyDescent="0.2">
      <c r="A803" s="1">
        <v>802</v>
      </c>
      <c r="B803" s="1">
        <v>6092</v>
      </c>
      <c r="C803" s="2">
        <v>44203.27652777778</v>
      </c>
      <c r="D803" s="2" t="str">
        <f>TEXT(USER_FEEDBACK[[#This Row],[Timestamp]],"MMM")</f>
        <v>Jan</v>
      </c>
      <c r="E803" s="2" t="str">
        <f>TEXT(USER_FEEDBACK[[#This Row],[Timestamp]],"YYYY")</f>
        <v>2021</v>
      </c>
      <c r="F803" s="7">
        <v>6</v>
      </c>
      <c r="G803" s="1" t="s">
        <v>7</v>
      </c>
      <c r="H803" s="1" t="s">
        <v>13</v>
      </c>
      <c r="I803" s="1">
        <f>VLOOKUP(USER_FEEDBACK[[#This Row],[User_ID]],APP_ANALYTICS[],4,FALSE)</f>
        <v>3</v>
      </c>
      <c r="J803" s="12">
        <f>VLOOKUP(USER_FEEDBACK[[#This Row],[User_ID]],APP_ANALYTICS[],5,FALSE)</f>
        <v>0.12</v>
      </c>
      <c r="K803" s="1">
        <f>VLOOKUP(USER_FEEDBACK[[#This Row],[User_ID]],APP_ANALYTICS[],6,FALSE)</f>
        <v>0.38</v>
      </c>
      <c r="L803" s="1">
        <f>VLOOKUP(USER_FEEDBACK[[#This Row],[User_ID]],APP_ANALYTICS[],7,FALSE)</f>
        <v>0.35</v>
      </c>
      <c r="M803" s="1">
        <f>VLOOKUP(USER_FEEDBACK[[#This Row],[User_ID]],USER_BEHA[],4,FALSE)</f>
        <v>216</v>
      </c>
      <c r="N803" s="1">
        <f>VLOOKUP(USER_FEEDBACK[[#This Row],[User_ID]],USER_BEHA[],5,FALSE)</f>
        <v>4</v>
      </c>
      <c r="O803" s="1">
        <f>VLOOKUP(USER_FEEDBACK[[#This Row],[User_ID]],USER_BEHA[],6,FALSE)</f>
        <v>1</v>
      </c>
      <c r="P803" s="1">
        <f>VLOOKUP(USER_FEEDBACK[[#This Row],[User_ID]],USER_BEHA[],7,FALSE)</f>
        <v>55</v>
      </c>
    </row>
    <row r="804" spans="1:16" x14ac:dyDescent="0.2">
      <c r="A804" s="1">
        <v>803</v>
      </c>
      <c r="B804" s="1">
        <v>6370</v>
      </c>
      <c r="C804" s="2">
        <v>44950.405821759261</v>
      </c>
      <c r="D804" s="2" t="str">
        <f>TEXT(USER_FEEDBACK[[#This Row],[Timestamp]],"MMM")</f>
        <v>Jan</v>
      </c>
      <c r="E804" s="2" t="str">
        <f>TEXT(USER_FEEDBACK[[#This Row],[Timestamp]],"YYYY")</f>
        <v>2023</v>
      </c>
      <c r="F804" s="7">
        <v>9</v>
      </c>
      <c r="G804" s="1" t="s">
        <v>9</v>
      </c>
      <c r="H804" s="1" t="s">
        <v>6</v>
      </c>
      <c r="I804" s="1">
        <f>VLOOKUP(USER_FEEDBACK[[#This Row],[User_ID]],APP_ANALYTICS[],4,FALSE)</f>
        <v>5</v>
      </c>
      <c r="J804" s="12">
        <f>VLOOKUP(USER_FEEDBACK[[#This Row],[User_ID]],APP_ANALYTICS[],5,FALSE)</f>
        <v>0.61</v>
      </c>
      <c r="K804" s="1">
        <f>VLOOKUP(USER_FEEDBACK[[#This Row],[User_ID]],APP_ANALYTICS[],6,FALSE)</f>
        <v>0.18</v>
      </c>
      <c r="L804" s="1">
        <f>VLOOKUP(USER_FEEDBACK[[#This Row],[User_ID]],APP_ANALYTICS[],7,FALSE)</f>
        <v>0.89</v>
      </c>
      <c r="M804" s="1">
        <f>VLOOKUP(USER_FEEDBACK[[#This Row],[User_ID]],USER_BEHA[],4,FALSE)</f>
        <v>846</v>
      </c>
      <c r="N804" s="1">
        <f>VLOOKUP(USER_FEEDBACK[[#This Row],[User_ID]],USER_BEHA[],5,FALSE)</f>
        <v>3</v>
      </c>
      <c r="O804" s="1">
        <f>VLOOKUP(USER_FEEDBACK[[#This Row],[User_ID]],USER_BEHA[],6,FALSE)</f>
        <v>3</v>
      </c>
      <c r="P804" s="1">
        <f>VLOOKUP(USER_FEEDBACK[[#This Row],[User_ID]],USER_BEHA[],7,FALSE)</f>
        <v>99</v>
      </c>
    </row>
    <row r="805" spans="1:16" x14ac:dyDescent="0.2">
      <c r="A805" s="1">
        <v>804</v>
      </c>
      <c r="B805" s="1">
        <v>2397</v>
      </c>
      <c r="C805" s="2">
        <v>43841.744467592594</v>
      </c>
      <c r="D805" s="2" t="str">
        <f>TEXT(USER_FEEDBACK[[#This Row],[Timestamp]],"MMM")</f>
        <v>Jan</v>
      </c>
      <c r="E805" s="2" t="str">
        <f>TEXT(USER_FEEDBACK[[#This Row],[Timestamp]],"YYYY")</f>
        <v>2020</v>
      </c>
      <c r="F805" s="7">
        <v>17</v>
      </c>
      <c r="G805" s="1" t="s">
        <v>7</v>
      </c>
      <c r="H805" s="1" t="s">
        <v>15</v>
      </c>
      <c r="I805" s="1">
        <f>VLOOKUP(USER_FEEDBACK[[#This Row],[User_ID]],APP_ANALYTICS[],4,FALSE)</f>
        <v>8</v>
      </c>
      <c r="J805" s="12">
        <f>VLOOKUP(USER_FEEDBACK[[#This Row],[User_ID]],APP_ANALYTICS[],5,FALSE)</f>
        <v>0.17</v>
      </c>
      <c r="K805" s="1">
        <f>VLOOKUP(USER_FEEDBACK[[#This Row],[User_ID]],APP_ANALYTICS[],6,FALSE)</f>
        <v>0.91</v>
      </c>
      <c r="L805" s="1">
        <f>VLOOKUP(USER_FEEDBACK[[#This Row],[User_ID]],APP_ANALYTICS[],7,FALSE)</f>
        <v>0.36</v>
      </c>
      <c r="M805" s="1">
        <f>VLOOKUP(USER_FEEDBACK[[#This Row],[User_ID]],USER_BEHA[],4,FALSE)</f>
        <v>1320</v>
      </c>
      <c r="N805" s="1">
        <f>VLOOKUP(USER_FEEDBACK[[#This Row],[User_ID]],USER_BEHA[],5,FALSE)</f>
        <v>1</v>
      </c>
      <c r="O805" s="1">
        <f>VLOOKUP(USER_FEEDBACK[[#This Row],[User_ID]],USER_BEHA[],6,FALSE)</f>
        <v>3</v>
      </c>
      <c r="P805" s="1">
        <f>VLOOKUP(USER_FEEDBACK[[#This Row],[User_ID]],USER_BEHA[],7,FALSE)</f>
        <v>33</v>
      </c>
    </row>
    <row r="806" spans="1:16" x14ac:dyDescent="0.2">
      <c r="A806" s="1">
        <v>805</v>
      </c>
      <c r="B806" s="1">
        <v>5423</v>
      </c>
      <c r="C806" s="2">
        <v>44745.705717592595</v>
      </c>
      <c r="D806" s="2" t="str">
        <f>TEXT(USER_FEEDBACK[[#This Row],[Timestamp]],"MMM")</f>
        <v>Jul</v>
      </c>
      <c r="E806" s="2" t="str">
        <f>TEXT(USER_FEEDBACK[[#This Row],[Timestamp]],"YYYY")</f>
        <v>2022</v>
      </c>
      <c r="F806" s="7">
        <v>16</v>
      </c>
      <c r="G806" s="1" t="s">
        <v>9</v>
      </c>
      <c r="H806" s="1" t="s">
        <v>6</v>
      </c>
      <c r="I806" s="1">
        <f>VLOOKUP(USER_FEEDBACK[[#This Row],[User_ID]],APP_ANALYTICS[],4,FALSE)</f>
        <v>4</v>
      </c>
      <c r="J806" s="12">
        <f>VLOOKUP(USER_FEEDBACK[[#This Row],[User_ID]],APP_ANALYTICS[],5,FALSE)</f>
        <v>0.56000000000000005</v>
      </c>
      <c r="K806" s="1">
        <f>VLOOKUP(USER_FEEDBACK[[#This Row],[User_ID]],APP_ANALYTICS[],6,FALSE)</f>
        <v>0.6</v>
      </c>
      <c r="L806" s="1">
        <f>VLOOKUP(USER_FEEDBACK[[#This Row],[User_ID]],APP_ANALYTICS[],7,FALSE)</f>
        <v>0.06</v>
      </c>
      <c r="M806" s="1">
        <f>VLOOKUP(USER_FEEDBACK[[#This Row],[User_ID]],USER_BEHA[],4,FALSE)</f>
        <v>104</v>
      </c>
      <c r="N806" s="1">
        <f>VLOOKUP(USER_FEEDBACK[[#This Row],[User_ID]],USER_BEHA[],5,FALSE)</f>
        <v>8</v>
      </c>
      <c r="O806" s="1">
        <f>VLOOKUP(USER_FEEDBACK[[#This Row],[User_ID]],USER_BEHA[],6,FALSE)</f>
        <v>0</v>
      </c>
      <c r="P806" s="1">
        <f>VLOOKUP(USER_FEEDBACK[[#This Row],[User_ID]],USER_BEHA[],7,FALSE)</f>
        <v>29</v>
      </c>
    </row>
    <row r="807" spans="1:16" x14ac:dyDescent="0.2">
      <c r="A807" s="1">
        <v>806</v>
      </c>
      <c r="B807" s="1">
        <v>1483</v>
      </c>
      <c r="C807" s="2">
        <v>45019.677743055552</v>
      </c>
      <c r="D807" s="2" t="str">
        <f>TEXT(USER_FEEDBACK[[#This Row],[Timestamp]],"MMM")</f>
        <v>Apr</v>
      </c>
      <c r="E807" s="2" t="str">
        <f>TEXT(USER_FEEDBACK[[#This Row],[Timestamp]],"YYYY")</f>
        <v>2023</v>
      </c>
      <c r="F807" s="7">
        <v>16</v>
      </c>
      <c r="G807" s="1" t="s">
        <v>7</v>
      </c>
      <c r="H807" s="1" t="s">
        <v>8</v>
      </c>
      <c r="I807" s="1">
        <f>VLOOKUP(USER_FEEDBACK[[#This Row],[User_ID]],APP_ANALYTICS[],4,FALSE)</f>
        <v>8</v>
      </c>
      <c r="J807" s="12">
        <f>VLOOKUP(USER_FEEDBACK[[#This Row],[User_ID]],APP_ANALYTICS[],5,FALSE)</f>
        <v>0.18</v>
      </c>
      <c r="K807" s="1">
        <f>VLOOKUP(USER_FEEDBACK[[#This Row],[User_ID]],APP_ANALYTICS[],6,FALSE)</f>
        <v>0.93</v>
      </c>
      <c r="L807" s="1">
        <f>VLOOKUP(USER_FEEDBACK[[#This Row],[User_ID]],APP_ANALYTICS[],7,FALSE)</f>
        <v>0.12</v>
      </c>
      <c r="M807" s="1">
        <f>VLOOKUP(USER_FEEDBACK[[#This Row],[User_ID]],USER_BEHA[],4,FALSE)</f>
        <v>35</v>
      </c>
      <c r="N807" s="1">
        <f>VLOOKUP(USER_FEEDBACK[[#This Row],[User_ID]],USER_BEHA[],5,FALSE)</f>
        <v>11</v>
      </c>
      <c r="O807" s="1">
        <f>VLOOKUP(USER_FEEDBACK[[#This Row],[User_ID]],USER_BEHA[],6,FALSE)</f>
        <v>2</v>
      </c>
      <c r="P807" s="1">
        <f>VLOOKUP(USER_FEEDBACK[[#This Row],[User_ID]],USER_BEHA[],7,FALSE)</f>
        <v>75</v>
      </c>
    </row>
    <row r="808" spans="1:16" x14ac:dyDescent="0.2">
      <c r="A808" s="1">
        <v>807</v>
      </c>
      <c r="B808" s="1">
        <v>3292</v>
      </c>
      <c r="C808" s="2">
        <v>44369.366712962961</v>
      </c>
      <c r="D808" s="2" t="str">
        <f>TEXT(USER_FEEDBACK[[#This Row],[Timestamp]],"MMM")</f>
        <v>Jun</v>
      </c>
      <c r="E808" s="2" t="str">
        <f>TEXT(USER_FEEDBACK[[#This Row],[Timestamp]],"YYYY")</f>
        <v>2021</v>
      </c>
      <c r="F808" s="7">
        <v>8</v>
      </c>
      <c r="G808" s="1" t="s">
        <v>9</v>
      </c>
      <c r="H808" s="1" t="s">
        <v>12</v>
      </c>
      <c r="I808" s="1">
        <f>VLOOKUP(USER_FEEDBACK[[#This Row],[User_ID]],APP_ANALYTICS[],4,FALSE)</f>
        <v>9</v>
      </c>
      <c r="J808" s="12">
        <f>VLOOKUP(USER_FEEDBACK[[#This Row],[User_ID]],APP_ANALYTICS[],5,FALSE)</f>
        <v>0.81</v>
      </c>
      <c r="K808" s="1">
        <f>VLOOKUP(USER_FEEDBACK[[#This Row],[User_ID]],APP_ANALYTICS[],6,FALSE)</f>
        <v>0.41</v>
      </c>
      <c r="L808" s="1">
        <f>VLOOKUP(USER_FEEDBACK[[#This Row],[User_ID]],APP_ANALYTICS[],7,FALSE)</f>
        <v>0.5</v>
      </c>
      <c r="M808" s="1">
        <f>VLOOKUP(USER_FEEDBACK[[#This Row],[User_ID]],USER_BEHA[],4,FALSE)</f>
        <v>1771</v>
      </c>
      <c r="N808" s="1">
        <f>VLOOKUP(USER_FEEDBACK[[#This Row],[User_ID]],USER_BEHA[],5,FALSE)</f>
        <v>9</v>
      </c>
      <c r="O808" s="1">
        <f>VLOOKUP(USER_FEEDBACK[[#This Row],[User_ID]],USER_BEHA[],6,FALSE)</f>
        <v>4</v>
      </c>
      <c r="P808" s="1">
        <f>VLOOKUP(USER_FEEDBACK[[#This Row],[User_ID]],USER_BEHA[],7,FALSE)</f>
        <v>13</v>
      </c>
    </row>
    <row r="809" spans="1:16" x14ac:dyDescent="0.2">
      <c r="A809" s="1">
        <v>808</v>
      </c>
      <c r="B809" s="1">
        <v>4091</v>
      </c>
      <c r="C809" s="2">
        <v>44748.770752314813</v>
      </c>
      <c r="D809" s="2" t="str">
        <f>TEXT(USER_FEEDBACK[[#This Row],[Timestamp]],"MMM")</f>
        <v>Jul</v>
      </c>
      <c r="E809" s="2" t="str">
        <f>TEXT(USER_FEEDBACK[[#This Row],[Timestamp]],"YYYY")</f>
        <v>2022</v>
      </c>
      <c r="F809" s="7">
        <v>18</v>
      </c>
      <c r="G809" s="1" t="s">
        <v>9</v>
      </c>
      <c r="H809" s="1" t="s">
        <v>16</v>
      </c>
      <c r="I809" s="1">
        <f>VLOOKUP(USER_FEEDBACK[[#This Row],[User_ID]],APP_ANALYTICS[],4,FALSE)</f>
        <v>1</v>
      </c>
      <c r="J809" s="12">
        <f>VLOOKUP(USER_FEEDBACK[[#This Row],[User_ID]],APP_ANALYTICS[],5,FALSE)</f>
        <v>0.17</v>
      </c>
      <c r="K809" s="1">
        <f>VLOOKUP(USER_FEEDBACK[[#This Row],[User_ID]],APP_ANALYTICS[],6,FALSE)</f>
        <v>0.9</v>
      </c>
      <c r="L809" s="1">
        <f>VLOOKUP(USER_FEEDBACK[[#This Row],[User_ID]],APP_ANALYTICS[],7,FALSE)</f>
        <v>0.85</v>
      </c>
      <c r="M809" s="1">
        <f>VLOOKUP(USER_FEEDBACK[[#This Row],[User_ID]],USER_BEHA[],4,FALSE)</f>
        <v>832</v>
      </c>
      <c r="N809" s="1">
        <f>VLOOKUP(USER_FEEDBACK[[#This Row],[User_ID]],USER_BEHA[],5,FALSE)</f>
        <v>13</v>
      </c>
      <c r="O809" s="1">
        <f>VLOOKUP(USER_FEEDBACK[[#This Row],[User_ID]],USER_BEHA[],6,FALSE)</f>
        <v>4</v>
      </c>
      <c r="P809" s="1">
        <f>VLOOKUP(USER_FEEDBACK[[#This Row],[User_ID]],USER_BEHA[],7,FALSE)</f>
        <v>39</v>
      </c>
    </row>
    <row r="810" spans="1:16" x14ac:dyDescent="0.2">
      <c r="A810" s="1">
        <v>809</v>
      </c>
      <c r="B810" s="1">
        <v>6960</v>
      </c>
      <c r="C810" s="2">
        <v>44846.11859953704</v>
      </c>
      <c r="D810" s="2" t="str">
        <f>TEXT(USER_FEEDBACK[[#This Row],[Timestamp]],"MMM")</f>
        <v>Oct</v>
      </c>
      <c r="E810" s="2" t="str">
        <f>TEXT(USER_FEEDBACK[[#This Row],[Timestamp]],"YYYY")</f>
        <v>2022</v>
      </c>
      <c r="F810" s="7">
        <v>2</v>
      </c>
      <c r="G810" s="1" t="s">
        <v>9</v>
      </c>
      <c r="H810" s="1" t="s">
        <v>11</v>
      </c>
      <c r="I810" s="1">
        <f>VLOOKUP(USER_FEEDBACK[[#This Row],[User_ID]],APP_ANALYTICS[],4,FALSE)</f>
        <v>4</v>
      </c>
      <c r="J810" s="12">
        <f>VLOOKUP(USER_FEEDBACK[[#This Row],[User_ID]],APP_ANALYTICS[],5,FALSE)</f>
        <v>0.68</v>
      </c>
      <c r="K810" s="1">
        <f>VLOOKUP(USER_FEEDBACK[[#This Row],[User_ID]],APP_ANALYTICS[],6,FALSE)</f>
        <v>0.87</v>
      </c>
      <c r="L810" s="1">
        <f>VLOOKUP(USER_FEEDBACK[[#This Row],[User_ID]],APP_ANALYTICS[],7,FALSE)</f>
        <v>0.19</v>
      </c>
      <c r="M810" s="1">
        <f>VLOOKUP(USER_FEEDBACK[[#This Row],[User_ID]],USER_BEHA[],4,FALSE)</f>
        <v>832</v>
      </c>
      <c r="N810" s="1">
        <f>VLOOKUP(USER_FEEDBACK[[#This Row],[User_ID]],USER_BEHA[],5,FALSE)</f>
        <v>13</v>
      </c>
      <c r="O810" s="1">
        <f>VLOOKUP(USER_FEEDBACK[[#This Row],[User_ID]],USER_BEHA[],6,FALSE)</f>
        <v>2</v>
      </c>
      <c r="P810" s="1">
        <f>VLOOKUP(USER_FEEDBACK[[#This Row],[User_ID]],USER_BEHA[],7,FALSE)</f>
        <v>35</v>
      </c>
    </row>
    <row r="811" spans="1:16" x14ac:dyDescent="0.2">
      <c r="A811" s="1">
        <v>810</v>
      </c>
      <c r="B811" s="1">
        <v>3067</v>
      </c>
      <c r="C811" s="2">
        <v>43850.715138888889</v>
      </c>
      <c r="D811" s="2" t="str">
        <f>TEXT(USER_FEEDBACK[[#This Row],[Timestamp]],"MMM")</f>
        <v>Jan</v>
      </c>
      <c r="E811" s="2" t="str">
        <f>TEXT(USER_FEEDBACK[[#This Row],[Timestamp]],"YYYY")</f>
        <v>2020</v>
      </c>
      <c r="F811" s="7">
        <v>17</v>
      </c>
      <c r="G811" s="1" t="s">
        <v>5</v>
      </c>
      <c r="H811" s="1" t="s">
        <v>16</v>
      </c>
      <c r="I811" s="1">
        <f>VLOOKUP(USER_FEEDBACK[[#This Row],[User_ID]],APP_ANALYTICS[],4,FALSE)</f>
        <v>5</v>
      </c>
      <c r="J811" s="12">
        <f>VLOOKUP(USER_FEEDBACK[[#This Row],[User_ID]],APP_ANALYTICS[],5,FALSE)</f>
        <v>0.1</v>
      </c>
      <c r="K811" s="1">
        <f>VLOOKUP(USER_FEEDBACK[[#This Row],[User_ID]],APP_ANALYTICS[],6,FALSE)</f>
        <v>0.4</v>
      </c>
      <c r="L811" s="1">
        <f>VLOOKUP(USER_FEEDBACK[[#This Row],[User_ID]],APP_ANALYTICS[],7,FALSE)</f>
        <v>0.38</v>
      </c>
      <c r="M811" s="1">
        <f>VLOOKUP(USER_FEEDBACK[[#This Row],[User_ID]],USER_BEHA[],4,FALSE)</f>
        <v>1040</v>
      </c>
      <c r="N811" s="1">
        <f>VLOOKUP(USER_FEEDBACK[[#This Row],[User_ID]],USER_BEHA[],5,FALSE)</f>
        <v>5</v>
      </c>
      <c r="O811" s="1">
        <f>VLOOKUP(USER_FEEDBACK[[#This Row],[User_ID]],USER_BEHA[],6,FALSE)</f>
        <v>1</v>
      </c>
      <c r="P811" s="1">
        <f>VLOOKUP(USER_FEEDBACK[[#This Row],[User_ID]],USER_BEHA[],7,FALSE)</f>
        <v>36</v>
      </c>
    </row>
    <row r="812" spans="1:16" x14ac:dyDescent="0.2">
      <c r="A812" s="1">
        <v>811</v>
      </c>
      <c r="B812" s="1">
        <v>7047</v>
      </c>
      <c r="C812" s="2">
        <v>44790.120937500003</v>
      </c>
      <c r="D812" s="2" t="str">
        <f>TEXT(USER_FEEDBACK[[#This Row],[Timestamp]],"MMM")</f>
        <v>Aug</v>
      </c>
      <c r="E812" s="2" t="str">
        <f>TEXT(USER_FEEDBACK[[#This Row],[Timestamp]],"YYYY")</f>
        <v>2022</v>
      </c>
      <c r="F812" s="7">
        <v>2</v>
      </c>
      <c r="G812" s="1" t="s">
        <v>9</v>
      </c>
      <c r="H812" s="1" t="s">
        <v>17</v>
      </c>
      <c r="I812" s="1">
        <f>VLOOKUP(USER_FEEDBACK[[#This Row],[User_ID]],APP_ANALYTICS[],4,FALSE)</f>
        <v>10</v>
      </c>
      <c r="J812" s="12">
        <f>VLOOKUP(USER_FEEDBACK[[#This Row],[User_ID]],APP_ANALYTICS[],5,FALSE)</f>
        <v>0.26</v>
      </c>
      <c r="K812" s="1">
        <f>VLOOKUP(USER_FEEDBACK[[#This Row],[User_ID]],APP_ANALYTICS[],6,FALSE)</f>
        <v>0.61</v>
      </c>
      <c r="L812" s="1">
        <f>VLOOKUP(USER_FEEDBACK[[#This Row],[User_ID]],APP_ANALYTICS[],7,FALSE)</f>
        <v>0.8</v>
      </c>
      <c r="M812" s="1">
        <f>VLOOKUP(USER_FEEDBACK[[#This Row],[User_ID]],USER_BEHA[],4,FALSE)</f>
        <v>817</v>
      </c>
      <c r="N812" s="1">
        <f>VLOOKUP(USER_FEEDBACK[[#This Row],[User_ID]],USER_BEHA[],5,FALSE)</f>
        <v>1</v>
      </c>
      <c r="O812" s="1">
        <f>VLOOKUP(USER_FEEDBACK[[#This Row],[User_ID]],USER_BEHA[],6,FALSE)</f>
        <v>5</v>
      </c>
      <c r="P812" s="1">
        <f>VLOOKUP(USER_FEEDBACK[[#This Row],[User_ID]],USER_BEHA[],7,FALSE)</f>
        <v>57</v>
      </c>
    </row>
    <row r="813" spans="1:16" x14ac:dyDescent="0.2">
      <c r="A813" s="1">
        <v>812</v>
      </c>
      <c r="B813" s="1">
        <v>8663</v>
      </c>
      <c r="C813" s="2">
        <v>44529.660856481481</v>
      </c>
      <c r="D813" s="2" t="str">
        <f>TEXT(USER_FEEDBACK[[#This Row],[Timestamp]],"MMM")</f>
        <v>Nov</v>
      </c>
      <c r="E813" s="2" t="str">
        <f>TEXT(USER_FEEDBACK[[#This Row],[Timestamp]],"YYYY")</f>
        <v>2021</v>
      </c>
      <c r="F813" s="7">
        <v>15</v>
      </c>
      <c r="G813" s="1" t="s">
        <v>7</v>
      </c>
      <c r="H813" s="1" t="s">
        <v>11</v>
      </c>
      <c r="I813" s="1">
        <f>VLOOKUP(USER_FEEDBACK[[#This Row],[User_ID]],APP_ANALYTICS[],4,FALSE)</f>
        <v>2</v>
      </c>
      <c r="J813" s="12">
        <f>VLOOKUP(USER_FEEDBACK[[#This Row],[User_ID]],APP_ANALYTICS[],5,FALSE)</f>
        <v>0.04</v>
      </c>
      <c r="K813" s="1">
        <f>VLOOKUP(USER_FEEDBACK[[#This Row],[User_ID]],APP_ANALYTICS[],6,FALSE)</f>
        <v>0.47</v>
      </c>
      <c r="L813" s="1">
        <f>VLOOKUP(USER_FEEDBACK[[#This Row],[User_ID]],APP_ANALYTICS[],7,FALSE)</f>
        <v>0.46</v>
      </c>
      <c r="M813" s="1">
        <f>VLOOKUP(USER_FEEDBACK[[#This Row],[User_ID]],USER_BEHA[],4,FALSE)</f>
        <v>788</v>
      </c>
      <c r="N813" s="1">
        <f>VLOOKUP(USER_FEEDBACK[[#This Row],[User_ID]],USER_BEHA[],5,FALSE)</f>
        <v>7</v>
      </c>
      <c r="O813" s="1">
        <f>VLOOKUP(USER_FEEDBACK[[#This Row],[User_ID]],USER_BEHA[],6,FALSE)</f>
        <v>1</v>
      </c>
      <c r="P813" s="1">
        <f>VLOOKUP(USER_FEEDBACK[[#This Row],[User_ID]],USER_BEHA[],7,FALSE)</f>
        <v>73</v>
      </c>
    </row>
    <row r="814" spans="1:16" x14ac:dyDescent="0.2">
      <c r="A814" s="1">
        <v>813</v>
      </c>
      <c r="B814" s="1">
        <v>4867</v>
      </c>
      <c r="C814" s="2">
        <v>44148.060590277775</v>
      </c>
      <c r="D814" s="2" t="str">
        <f>TEXT(USER_FEEDBACK[[#This Row],[Timestamp]],"MMM")</f>
        <v>Nov</v>
      </c>
      <c r="E814" s="2" t="str">
        <f>TEXT(USER_FEEDBACK[[#This Row],[Timestamp]],"YYYY")</f>
        <v>2020</v>
      </c>
      <c r="F814" s="7">
        <v>1</v>
      </c>
      <c r="G814" s="1" t="s">
        <v>7</v>
      </c>
      <c r="H814" s="1" t="s">
        <v>6</v>
      </c>
      <c r="I814" s="1">
        <f>VLOOKUP(USER_FEEDBACK[[#This Row],[User_ID]],APP_ANALYTICS[],4,FALSE)</f>
        <v>8</v>
      </c>
      <c r="J814" s="12">
        <f>VLOOKUP(USER_FEEDBACK[[#This Row],[User_ID]],APP_ANALYTICS[],5,FALSE)</f>
        <v>0.55000000000000004</v>
      </c>
      <c r="K814" s="1">
        <f>VLOOKUP(USER_FEEDBACK[[#This Row],[User_ID]],APP_ANALYTICS[],6,FALSE)</f>
        <v>0.68</v>
      </c>
      <c r="L814" s="1">
        <f>VLOOKUP(USER_FEEDBACK[[#This Row],[User_ID]],APP_ANALYTICS[],7,FALSE)</f>
        <v>0.74</v>
      </c>
      <c r="M814" s="1">
        <f>VLOOKUP(USER_FEEDBACK[[#This Row],[User_ID]],USER_BEHA[],4,FALSE)</f>
        <v>424</v>
      </c>
      <c r="N814" s="1">
        <f>VLOOKUP(USER_FEEDBACK[[#This Row],[User_ID]],USER_BEHA[],5,FALSE)</f>
        <v>1</v>
      </c>
      <c r="O814" s="1">
        <f>VLOOKUP(USER_FEEDBACK[[#This Row],[User_ID]],USER_BEHA[],6,FALSE)</f>
        <v>4</v>
      </c>
      <c r="P814" s="1">
        <f>VLOOKUP(USER_FEEDBACK[[#This Row],[User_ID]],USER_BEHA[],7,FALSE)</f>
        <v>45</v>
      </c>
    </row>
    <row r="815" spans="1:16" x14ac:dyDescent="0.2">
      <c r="A815" s="1">
        <v>814</v>
      </c>
      <c r="B815" s="1">
        <v>2464</v>
      </c>
      <c r="C815" s="2">
        <v>44248.055810185186</v>
      </c>
      <c r="D815" s="2" t="str">
        <f>TEXT(USER_FEEDBACK[[#This Row],[Timestamp]],"MMM")</f>
        <v>Feb</v>
      </c>
      <c r="E815" s="2" t="str">
        <f>TEXT(USER_FEEDBACK[[#This Row],[Timestamp]],"YYYY")</f>
        <v>2021</v>
      </c>
      <c r="F815" s="7">
        <v>1</v>
      </c>
      <c r="G815" s="1" t="s">
        <v>5</v>
      </c>
      <c r="H815" s="1" t="s">
        <v>13</v>
      </c>
      <c r="I815" s="1">
        <f>VLOOKUP(USER_FEEDBACK[[#This Row],[User_ID]],APP_ANALYTICS[],4,FALSE)</f>
        <v>6</v>
      </c>
      <c r="J815" s="12">
        <f>VLOOKUP(USER_FEEDBACK[[#This Row],[User_ID]],APP_ANALYTICS[],5,FALSE)</f>
        <v>0.5</v>
      </c>
      <c r="K815" s="1">
        <f>VLOOKUP(USER_FEEDBACK[[#This Row],[User_ID]],APP_ANALYTICS[],6,FALSE)</f>
        <v>0.61</v>
      </c>
      <c r="L815" s="1">
        <f>VLOOKUP(USER_FEEDBACK[[#This Row],[User_ID]],APP_ANALYTICS[],7,FALSE)</f>
        <v>0.03</v>
      </c>
      <c r="M815" s="1">
        <f>VLOOKUP(USER_FEEDBACK[[#This Row],[User_ID]],USER_BEHA[],4,FALSE)</f>
        <v>552</v>
      </c>
      <c r="N815" s="1">
        <f>VLOOKUP(USER_FEEDBACK[[#This Row],[User_ID]],USER_BEHA[],5,FALSE)</f>
        <v>8</v>
      </c>
      <c r="O815" s="1">
        <f>VLOOKUP(USER_FEEDBACK[[#This Row],[User_ID]],USER_BEHA[],6,FALSE)</f>
        <v>2</v>
      </c>
      <c r="P815" s="1">
        <f>VLOOKUP(USER_FEEDBACK[[#This Row],[User_ID]],USER_BEHA[],7,FALSE)</f>
        <v>33</v>
      </c>
    </row>
    <row r="816" spans="1:16" x14ac:dyDescent="0.2">
      <c r="A816" s="1">
        <v>815</v>
      </c>
      <c r="B816" s="1">
        <v>1281</v>
      </c>
      <c r="C816" s="2">
        <v>44826.990682870368</v>
      </c>
      <c r="D816" s="2" t="str">
        <f>TEXT(USER_FEEDBACK[[#This Row],[Timestamp]],"MMM")</f>
        <v>Sep</v>
      </c>
      <c r="E816" s="2" t="str">
        <f>TEXT(USER_FEEDBACK[[#This Row],[Timestamp]],"YYYY")</f>
        <v>2022</v>
      </c>
      <c r="F816" s="7">
        <v>23</v>
      </c>
      <c r="G816" s="1" t="s">
        <v>9</v>
      </c>
      <c r="H816" s="1" t="s">
        <v>11</v>
      </c>
      <c r="I816" s="1">
        <f>VLOOKUP(USER_FEEDBACK[[#This Row],[User_ID]],APP_ANALYTICS[],4,FALSE)</f>
        <v>5</v>
      </c>
      <c r="J816" s="12">
        <f>VLOOKUP(USER_FEEDBACK[[#This Row],[User_ID]],APP_ANALYTICS[],5,FALSE)</f>
        <v>0.83</v>
      </c>
      <c r="K816" s="1">
        <f>VLOOKUP(USER_FEEDBACK[[#This Row],[User_ID]],APP_ANALYTICS[],6,FALSE)</f>
        <v>0.54</v>
      </c>
      <c r="L816" s="1">
        <f>VLOOKUP(USER_FEEDBACK[[#This Row],[User_ID]],APP_ANALYTICS[],7,FALSE)</f>
        <v>0.3</v>
      </c>
      <c r="M816" s="1">
        <f>VLOOKUP(USER_FEEDBACK[[#This Row],[User_ID]],USER_BEHA[],4,FALSE)</f>
        <v>289</v>
      </c>
      <c r="N816" s="1">
        <f>VLOOKUP(USER_FEEDBACK[[#This Row],[User_ID]],USER_BEHA[],5,FALSE)</f>
        <v>7</v>
      </c>
      <c r="O816" s="1">
        <f>VLOOKUP(USER_FEEDBACK[[#This Row],[User_ID]],USER_BEHA[],6,FALSE)</f>
        <v>5</v>
      </c>
      <c r="P816" s="1">
        <f>VLOOKUP(USER_FEEDBACK[[#This Row],[User_ID]],USER_BEHA[],7,FALSE)</f>
        <v>4</v>
      </c>
    </row>
    <row r="817" spans="1:16" x14ac:dyDescent="0.2">
      <c r="A817" s="1">
        <v>816</v>
      </c>
      <c r="B817" s="1">
        <v>7632</v>
      </c>
      <c r="C817" s="2">
        <v>45009.033275462964</v>
      </c>
      <c r="D817" s="2" t="str">
        <f>TEXT(USER_FEEDBACK[[#This Row],[Timestamp]],"MMM")</f>
        <v>Mar</v>
      </c>
      <c r="E817" s="2" t="str">
        <f>TEXT(USER_FEEDBACK[[#This Row],[Timestamp]],"YYYY")</f>
        <v>2023</v>
      </c>
      <c r="F817" s="7">
        <v>0</v>
      </c>
      <c r="G817" s="1" t="s">
        <v>9</v>
      </c>
      <c r="H817" s="1" t="s">
        <v>13</v>
      </c>
      <c r="I817" s="1">
        <f>VLOOKUP(USER_FEEDBACK[[#This Row],[User_ID]],APP_ANALYTICS[],4,FALSE)</f>
        <v>2</v>
      </c>
      <c r="J817" s="12">
        <f>VLOOKUP(USER_FEEDBACK[[#This Row],[User_ID]],APP_ANALYTICS[],5,FALSE)</f>
        <v>0.19</v>
      </c>
      <c r="K817" s="1">
        <f>VLOOKUP(USER_FEEDBACK[[#This Row],[User_ID]],APP_ANALYTICS[],6,FALSE)</f>
        <v>0.23</v>
      </c>
      <c r="L817" s="1">
        <f>VLOOKUP(USER_FEEDBACK[[#This Row],[User_ID]],APP_ANALYTICS[],7,FALSE)</f>
        <v>0.22</v>
      </c>
      <c r="M817" s="1">
        <f>VLOOKUP(USER_FEEDBACK[[#This Row],[User_ID]],USER_BEHA[],4,FALSE)</f>
        <v>1296</v>
      </c>
      <c r="N817" s="1">
        <f>VLOOKUP(USER_FEEDBACK[[#This Row],[User_ID]],USER_BEHA[],5,FALSE)</f>
        <v>7</v>
      </c>
      <c r="O817" s="1">
        <f>VLOOKUP(USER_FEEDBACK[[#This Row],[User_ID]],USER_BEHA[],6,FALSE)</f>
        <v>5</v>
      </c>
      <c r="P817" s="1">
        <f>VLOOKUP(USER_FEEDBACK[[#This Row],[User_ID]],USER_BEHA[],7,FALSE)</f>
        <v>31</v>
      </c>
    </row>
    <row r="818" spans="1:16" x14ac:dyDescent="0.2">
      <c r="A818" s="1">
        <v>817</v>
      </c>
      <c r="B818" s="1">
        <v>8238</v>
      </c>
      <c r="C818" s="2">
        <v>44755.986655092594</v>
      </c>
      <c r="D818" s="2" t="str">
        <f>TEXT(USER_FEEDBACK[[#This Row],[Timestamp]],"MMM")</f>
        <v>Jul</v>
      </c>
      <c r="E818" s="2" t="str">
        <f>TEXT(USER_FEEDBACK[[#This Row],[Timestamp]],"YYYY")</f>
        <v>2022</v>
      </c>
      <c r="F818" s="7">
        <v>23</v>
      </c>
      <c r="G818" s="1" t="s">
        <v>9</v>
      </c>
      <c r="H818" s="1" t="s">
        <v>15</v>
      </c>
      <c r="I818" s="1">
        <f>VLOOKUP(USER_FEEDBACK[[#This Row],[User_ID]],APP_ANALYTICS[],4,FALSE)</f>
        <v>9</v>
      </c>
      <c r="J818" s="12">
        <f>VLOOKUP(USER_FEEDBACK[[#This Row],[User_ID]],APP_ANALYTICS[],5,FALSE)</f>
        <v>0.09</v>
      </c>
      <c r="K818" s="1">
        <f>VLOOKUP(USER_FEEDBACK[[#This Row],[User_ID]],APP_ANALYTICS[],6,FALSE)</f>
        <v>0.83</v>
      </c>
      <c r="L818" s="1">
        <f>VLOOKUP(USER_FEEDBACK[[#This Row],[User_ID]],APP_ANALYTICS[],7,FALSE)</f>
        <v>0.65</v>
      </c>
      <c r="M818" s="1">
        <f>VLOOKUP(USER_FEEDBACK[[#This Row],[User_ID]],USER_BEHA[],4,FALSE)</f>
        <v>957</v>
      </c>
      <c r="N818" s="1">
        <f>VLOOKUP(USER_FEEDBACK[[#This Row],[User_ID]],USER_BEHA[],5,FALSE)</f>
        <v>11</v>
      </c>
      <c r="O818" s="1">
        <f>VLOOKUP(USER_FEEDBACK[[#This Row],[User_ID]],USER_BEHA[],6,FALSE)</f>
        <v>3</v>
      </c>
      <c r="P818" s="1">
        <f>VLOOKUP(USER_FEEDBACK[[#This Row],[User_ID]],USER_BEHA[],7,FALSE)</f>
        <v>75</v>
      </c>
    </row>
    <row r="819" spans="1:16" x14ac:dyDescent="0.2">
      <c r="A819" s="1">
        <v>818</v>
      </c>
      <c r="B819" s="1">
        <v>4981</v>
      </c>
      <c r="C819" s="2">
        <v>44376.294108796297</v>
      </c>
      <c r="D819" s="2" t="str">
        <f>TEXT(USER_FEEDBACK[[#This Row],[Timestamp]],"MMM")</f>
        <v>Jun</v>
      </c>
      <c r="E819" s="2" t="str">
        <f>TEXT(USER_FEEDBACK[[#This Row],[Timestamp]],"YYYY")</f>
        <v>2021</v>
      </c>
      <c r="F819" s="7">
        <v>7</v>
      </c>
      <c r="G819" s="1" t="s">
        <v>7</v>
      </c>
      <c r="H819" s="1" t="s">
        <v>14</v>
      </c>
      <c r="I819" s="1">
        <f>VLOOKUP(USER_FEEDBACK[[#This Row],[User_ID]],APP_ANALYTICS[],4,FALSE)</f>
        <v>1</v>
      </c>
      <c r="J819" s="12">
        <f>VLOOKUP(USER_FEEDBACK[[#This Row],[User_ID]],APP_ANALYTICS[],5,FALSE)</f>
        <v>0.32</v>
      </c>
      <c r="K819" s="1">
        <f>VLOOKUP(USER_FEEDBACK[[#This Row],[User_ID]],APP_ANALYTICS[],6,FALSE)</f>
        <v>0.18</v>
      </c>
      <c r="L819" s="1">
        <f>VLOOKUP(USER_FEEDBACK[[#This Row],[User_ID]],APP_ANALYTICS[],7,FALSE)</f>
        <v>0.23</v>
      </c>
      <c r="M819" s="1">
        <f>VLOOKUP(USER_FEEDBACK[[#This Row],[User_ID]],USER_BEHA[],4,FALSE)</f>
        <v>673</v>
      </c>
      <c r="N819" s="1">
        <f>VLOOKUP(USER_FEEDBACK[[#This Row],[User_ID]],USER_BEHA[],5,FALSE)</f>
        <v>4</v>
      </c>
      <c r="O819" s="1">
        <f>VLOOKUP(USER_FEEDBACK[[#This Row],[User_ID]],USER_BEHA[],6,FALSE)</f>
        <v>2</v>
      </c>
      <c r="P819" s="1">
        <f>VLOOKUP(USER_FEEDBACK[[#This Row],[User_ID]],USER_BEHA[],7,FALSE)</f>
        <v>24</v>
      </c>
    </row>
    <row r="820" spans="1:16" x14ac:dyDescent="0.2">
      <c r="A820" s="1">
        <v>819</v>
      </c>
      <c r="B820" s="1">
        <v>9465</v>
      </c>
      <c r="C820" s="2">
        <v>44538.316296296296</v>
      </c>
      <c r="D820" s="2" t="str">
        <f>TEXT(USER_FEEDBACK[[#This Row],[Timestamp]],"MMM")</f>
        <v>Dec</v>
      </c>
      <c r="E820" s="2" t="str">
        <f>TEXT(USER_FEEDBACK[[#This Row],[Timestamp]],"YYYY")</f>
        <v>2021</v>
      </c>
      <c r="F820" s="7">
        <v>7</v>
      </c>
      <c r="G820" s="1" t="s">
        <v>5</v>
      </c>
      <c r="H820" s="1" t="s">
        <v>15</v>
      </c>
      <c r="I820" s="1">
        <f>VLOOKUP(USER_FEEDBACK[[#This Row],[User_ID]],APP_ANALYTICS[],4,FALSE)</f>
        <v>9</v>
      </c>
      <c r="J820" s="12">
        <f>VLOOKUP(USER_FEEDBACK[[#This Row],[User_ID]],APP_ANALYTICS[],5,FALSE)</f>
        <v>0.64</v>
      </c>
      <c r="K820" s="1">
        <f>VLOOKUP(USER_FEEDBACK[[#This Row],[User_ID]],APP_ANALYTICS[],6,FALSE)</f>
        <v>0.27</v>
      </c>
      <c r="L820" s="1">
        <f>VLOOKUP(USER_FEEDBACK[[#This Row],[User_ID]],APP_ANALYTICS[],7,FALSE)</f>
        <v>0.19</v>
      </c>
      <c r="M820" s="1">
        <f>VLOOKUP(USER_FEEDBACK[[#This Row],[User_ID]],USER_BEHA[],4,FALSE)</f>
        <v>1275</v>
      </c>
      <c r="N820" s="1">
        <f>VLOOKUP(USER_FEEDBACK[[#This Row],[User_ID]],USER_BEHA[],5,FALSE)</f>
        <v>5</v>
      </c>
      <c r="O820" s="1">
        <f>VLOOKUP(USER_FEEDBACK[[#This Row],[User_ID]],USER_BEHA[],6,FALSE)</f>
        <v>1</v>
      </c>
      <c r="P820" s="1">
        <f>VLOOKUP(USER_FEEDBACK[[#This Row],[User_ID]],USER_BEHA[],7,FALSE)</f>
        <v>44</v>
      </c>
    </row>
    <row r="821" spans="1:16" x14ac:dyDescent="0.2">
      <c r="A821" s="1">
        <v>820</v>
      </c>
      <c r="B821" s="1">
        <v>1866</v>
      </c>
      <c r="C821" s="2">
        <v>44918.874189814815</v>
      </c>
      <c r="D821" s="2" t="str">
        <f>TEXT(USER_FEEDBACK[[#This Row],[Timestamp]],"MMM")</f>
        <v>Dec</v>
      </c>
      <c r="E821" s="2" t="str">
        <f>TEXT(USER_FEEDBACK[[#This Row],[Timestamp]],"YYYY")</f>
        <v>2022</v>
      </c>
      <c r="F821" s="7">
        <v>20</v>
      </c>
      <c r="G821" s="1" t="s">
        <v>5</v>
      </c>
      <c r="H821" s="1" t="s">
        <v>14</v>
      </c>
      <c r="I821" s="1">
        <f>VLOOKUP(USER_FEEDBACK[[#This Row],[User_ID]],APP_ANALYTICS[],4,FALSE)</f>
        <v>10</v>
      </c>
      <c r="J821" s="12">
        <f>VLOOKUP(USER_FEEDBACK[[#This Row],[User_ID]],APP_ANALYTICS[],5,FALSE)</f>
        <v>0.67</v>
      </c>
      <c r="K821" s="1">
        <f>VLOOKUP(USER_FEEDBACK[[#This Row],[User_ID]],APP_ANALYTICS[],6,FALSE)</f>
        <v>0.86</v>
      </c>
      <c r="L821" s="1">
        <f>VLOOKUP(USER_FEEDBACK[[#This Row],[User_ID]],APP_ANALYTICS[],7,FALSE)</f>
        <v>0.05</v>
      </c>
      <c r="M821" s="1">
        <f>VLOOKUP(USER_FEEDBACK[[#This Row],[User_ID]],USER_BEHA[],4,FALSE)</f>
        <v>1486</v>
      </c>
      <c r="N821" s="1">
        <f>VLOOKUP(USER_FEEDBACK[[#This Row],[User_ID]],USER_BEHA[],5,FALSE)</f>
        <v>1</v>
      </c>
      <c r="O821" s="1">
        <f>VLOOKUP(USER_FEEDBACK[[#This Row],[User_ID]],USER_BEHA[],6,FALSE)</f>
        <v>0</v>
      </c>
      <c r="P821" s="1">
        <f>VLOOKUP(USER_FEEDBACK[[#This Row],[User_ID]],USER_BEHA[],7,FALSE)</f>
        <v>71</v>
      </c>
    </row>
    <row r="822" spans="1:16" x14ac:dyDescent="0.2">
      <c r="A822" s="1">
        <v>821</v>
      </c>
      <c r="B822" s="1">
        <v>6993</v>
      </c>
      <c r="C822" s="2">
        <v>44651.317997685182</v>
      </c>
      <c r="D822" s="2" t="str">
        <f>TEXT(USER_FEEDBACK[[#This Row],[Timestamp]],"MMM")</f>
        <v>Mar</v>
      </c>
      <c r="E822" s="2" t="str">
        <f>TEXT(USER_FEEDBACK[[#This Row],[Timestamp]],"YYYY")</f>
        <v>2022</v>
      </c>
      <c r="F822" s="7">
        <v>7</v>
      </c>
      <c r="G822" s="1" t="s">
        <v>9</v>
      </c>
      <c r="H822" s="1" t="s">
        <v>15</v>
      </c>
      <c r="I822" s="1">
        <f>VLOOKUP(USER_FEEDBACK[[#This Row],[User_ID]],APP_ANALYTICS[],4,FALSE)</f>
        <v>10</v>
      </c>
      <c r="J822" s="12">
        <f>VLOOKUP(USER_FEEDBACK[[#This Row],[User_ID]],APP_ANALYTICS[],5,FALSE)</f>
        <v>0.77</v>
      </c>
      <c r="K822" s="1">
        <f>VLOOKUP(USER_FEEDBACK[[#This Row],[User_ID]],APP_ANALYTICS[],6,FALSE)</f>
        <v>0.17</v>
      </c>
      <c r="L822" s="1">
        <f>VLOOKUP(USER_FEEDBACK[[#This Row],[User_ID]],APP_ANALYTICS[],7,FALSE)</f>
        <v>0.99</v>
      </c>
      <c r="M822" s="1">
        <f>VLOOKUP(USER_FEEDBACK[[#This Row],[User_ID]],USER_BEHA[],4,FALSE)</f>
        <v>1094</v>
      </c>
      <c r="N822" s="1">
        <f>VLOOKUP(USER_FEEDBACK[[#This Row],[User_ID]],USER_BEHA[],5,FALSE)</f>
        <v>19</v>
      </c>
      <c r="O822" s="1">
        <f>VLOOKUP(USER_FEEDBACK[[#This Row],[User_ID]],USER_BEHA[],6,FALSE)</f>
        <v>0</v>
      </c>
      <c r="P822" s="1">
        <f>VLOOKUP(USER_FEEDBACK[[#This Row],[User_ID]],USER_BEHA[],7,FALSE)</f>
        <v>18</v>
      </c>
    </row>
    <row r="823" spans="1:16" x14ac:dyDescent="0.2">
      <c r="A823" s="1">
        <v>822</v>
      </c>
      <c r="B823" s="1">
        <v>8126</v>
      </c>
      <c r="C823" s="2">
        <v>45118.250115740739</v>
      </c>
      <c r="D823" s="2" t="str">
        <f>TEXT(USER_FEEDBACK[[#This Row],[Timestamp]],"MMM")</f>
        <v>Jul</v>
      </c>
      <c r="E823" s="2" t="str">
        <f>TEXT(USER_FEEDBACK[[#This Row],[Timestamp]],"YYYY")</f>
        <v>2023</v>
      </c>
      <c r="F823" s="7">
        <v>6</v>
      </c>
      <c r="G823" s="1" t="s">
        <v>7</v>
      </c>
      <c r="H823" s="1" t="s">
        <v>13</v>
      </c>
      <c r="I823" s="1">
        <f>VLOOKUP(USER_FEEDBACK[[#This Row],[User_ID]],APP_ANALYTICS[],4,FALSE)</f>
        <v>4</v>
      </c>
      <c r="J823" s="12">
        <f>VLOOKUP(USER_FEEDBACK[[#This Row],[User_ID]],APP_ANALYTICS[],5,FALSE)</f>
        <v>0.56999999999999995</v>
      </c>
      <c r="K823" s="1">
        <f>VLOOKUP(USER_FEEDBACK[[#This Row],[User_ID]],APP_ANALYTICS[],6,FALSE)</f>
        <v>0.66</v>
      </c>
      <c r="L823" s="1">
        <f>VLOOKUP(USER_FEEDBACK[[#This Row],[User_ID]],APP_ANALYTICS[],7,FALSE)</f>
        <v>0.05</v>
      </c>
      <c r="M823" s="1">
        <f>VLOOKUP(USER_FEEDBACK[[#This Row],[User_ID]],USER_BEHA[],4,FALSE)</f>
        <v>1745</v>
      </c>
      <c r="N823" s="1">
        <f>VLOOKUP(USER_FEEDBACK[[#This Row],[User_ID]],USER_BEHA[],5,FALSE)</f>
        <v>7</v>
      </c>
      <c r="O823" s="1">
        <f>VLOOKUP(USER_FEEDBACK[[#This Row],[User_ID]],USER_BEHA[],6,FALSE)</f>
        <v>2</v>
      </c>
      <c r="P823" s="1">
        <f>VLOOKUP(USER_FEEDBACK[[#This Row],[User_ID]],USER_BEHA[],7,FALSE)</f>
        <v>7</v>
      </c>
    </row>
    <row r="824" spans="1:16" x14ac:dyDescent="0.2">
      <c r="A824" s="1">
        <v>823</v>
      </c>
      <c r="B824" s="1">
        <v>9377</v>
      </c>
      <c r="C824" s="2">
        <v>45118.268460648149</v>
      </c>
      <c r="D824" s="2" t="str">
        <f>TEXT(USER_FEEDBACK[[#This Row],[Timestamp]],"MMM")</f>
        <v>Jul</v>
      </c>
      <c r="E824" s="2" t="str">
        <f>TEXT(USER_FEEDBACK[[#This Row],[Timestamp]],"YYYY")</f>
        <v>2023</v>
      </c>
      <c r="F824" s="7">
        <v>6</v>
      </c>
      <c r="G824" s="1" t="s">
        <v>7</v>
      </c>
      <c r="H824" s="1" t="s">
        <v>17</v>
      </c>
      <c r="I824" s="1">
        <f>VLOOKUP(USER_FEEDBACK[[#This Row],[User_ID]],APP_ANALYTICS[],4,FALSE)</f>
        <v>10</v>
      </c>
      <c r="J824" s="12">
        <f>VLOOKUP(USER_FEEDBACK[[#This Row],[User_ID]],APP_ANALYTICS[],5,FALSE)</f>
        <v>0.12</v>
      </c>
      <c r="K824" s="1">
        <f>VLOOKUP(USER_FEEDBACK[[#This Row],[User_ID]],APP_ANALYTICS[],6,FALSE)</f>
        <v>0.1</v>
      </c>
      <c r="L824" s="1">
        <f>VLOOKUP(USER_FEEDBACK[[#This Row],[User_ID]],APP_ANALYTICS[],7,FALSE)</f>
        <v>0.81</v>
      </c>
      <c r="M824" s="1">
        <f>VLOOKUP(USER_FEEDBACK[[#This Row],[User_ID]],USER_BEHA[],4,FALSE)</f>
        <v>565</v>
      </c>
      <c r="N824" s="1">
        <f>VLOOKUP(USER_FEEDBACK[[#This Row],[User_ID]],USER_BEHA[],5,FALSE)</f>
        <v>15</v>
      </c>
      <c r="O824" s="1">
        <f>VLOOKUP(USER_FEEDBACK[[#This Row],[User_ID]],USER_BEHA[],6,FALSE)</f>
        <v>4</v>
      </c>
      <c r="P824" s="1">
        <f>VLOOKUP(USER_FEEDBACK[[#This Row],[User_ID]],USER_BEHA[],7,FALSE)</f>
        <v>94</v>
      </c>
    </row>
    <row r="825" spans="1:16" x14ac:dyDescent="0.2">
      <c r="A825" s="1">
        <v>824</v>
      </c>
      <c r="B825" s="1">
        <v>3613</v>
      </c>
      <c r="C825" s="2">
        <v>44598.821296296293</v>
      </c>
      <c r="D825" s="2" t="str">
        <f>TEXT(USER_FEEDBACK[[#This Row],[Timestamp]],"MMM")</f>
        <v>Feb</v>
      </c>
      <c r="E825" s="2" t="str">
        <f>TEXT(USER_FEEDBACK[[#This Row],[Timestamp]],"YYYY")</f>
        <v>2022</v>
      </c>
      <c r="F825" s="7">
        <v>19</v>
      </c>
      <c r="G825" s="1" t="s">
        <v>5</v>
      </c>
      <c r="H825" s="1" t="s">
        <v>16</v>
      </c>
      <c r="I825" s="1">
        <f>VLOOKUP(USER_FEEDBACK[[#This Row],[User_ID]],APP_ANALYTICS[],4,FALSE)</f>
        <v>8</v>
      </c>
      <c r="J825" s="12">
        <f>VLOOKUP(USER_FEEDBACK[[#This Row],[User_ID]],APP_ANALYTICS[],5,FALSE)</f>
        <v>0.21</v>
      </c>
      <c r="K825" s="1">
        <f>VLOOKUP(USER_FEEDBACK[[#This Row],[User_ID]],APP_ANALYTICS[],6,FALSE)</f>
        <v>0.39</v>
      </c>
      <c r="L825" s="1">
        <f>VLOOKUP(USER_FEEDBACK[[#This Row],[User_ID]],APP_ANALYTICS[],7,FALSE)</f>
        <v>0.49</v>
      </c>
      <c r="M825" s="1">
        <f>VLOOKUP(USER_FEEDBACK[[#This Row],[User_ID]],USER_BEHA[],4,FALSE)</f>
        <v>151</v>
      </c>
      <c r="N825" s="1">
        <f>VLOOKUP(USER_FEEDBACK[[#This Row],[User_ID]],USER_BEHA[],5,FALSE)</f>
        <v>14</v>
      </c>
      <c r="O825" s="1">
        <f>VLOOKUP(USER_FEEDBACK[[#This Row],[User_ID]],USER_BEHA[],6,FALSE)</f>
        <v>2</v>
      </c>
      <c r="P825" s="1">
        <f>VLOOKUP(USER_FEEDBACK[[#This Row],[User_ID]],USER_BEHA[],7,FALSE)</f>
        <v>79</v>
      </c>
    </row>
    <row r="826" spans="1:16" x14ac:dyDescent="0.2">
      <c r="A826" s="1">
        <v>825</v>
      </c>
      <c r="B826" s="1">
        <v>2704</v>
      </c>
      <c r="C826" s="2">
        <v>44438.877384259256</v>
      </c>
      <c r="D826" s="2" t="str">
        <f>TEXT(USER_FEEDBACK[[#This Row],[Timestamp]],"MMM")</f>
        <v>Aug</v>
      </c>
      <c r="E826" s="2" t="str">
        <f>TEXT(USER_FEEDBACK[[#This Row],[Timestamp]],"YYYY")</f>
        <v>2021</v>
      </c>
      <c r="F826" s="7">
        <v>21</v>
      </c>
      <c r="G826" s="1" t="s">
        <v>9</v>
      </c>
      <c r="H826" s="1" t="s">
        <v>12</v>
      </c>
      <c r="I826" s="1">
        <f>VLOOKUP(USER_FEEDBACK[[#This Row],[User_ID]],APP_ANALYTICS[],4,FALSE)</f>
        <v>4</v>
      </c>
      <c r="J826" s="12">
        <f>VLOOKUP(USER_FEEDBACK[[#This Row],[User_ID]],APP_ANALYTICS[],5,FALSE)</f>
        <v>0.7</v>
      </c>
      <c r="K826" s="1">
        <f>VLOOKUP(USER_FEEDBACK[[#This Row],[User_ID]],APP_ANALYTICS[],6,FALSE)</f>
        <v>0.7</v>
      </c>
      <c r="L826" s="1">
        <f>VLOOKUP(USER_FEEDBACK[[#This Row],[User_ID]],APP_ANALYTICS[],7,FALSE)</f>
        <v>0.33</v>
      </c>
      <c r="M826" s="1">
        <f>VLOOKUP(USER_FEEDBACK[[#This Row],[User_ID]],USER_BEHA[],4,FALSE)</f>
        <v>435</v>
      </c>
      <c r="N826" s="1">
        <f>VLOOKUP(USER_FEEDBACK[[#This Row],[User_ID]],USER_BEHA[],5,FALSE)</f>
        <v>15</v>
      </c>
      <c r="O826" s="1">
        <f>VLOOKUP(USER_FEEDBACK[[#This Row],[User_ID]],USER_BEHA[],6,FALSE)</f>
        <v>0</v>
      </c>
      <c r="P826" s="1">
        <f>VLOOKUP(USER_FEEDBACK[[#This Row],[User_ID]],USER_BEHA[],7,FALSE)</f>
        <v>57</v>
      </c>
    </row>
    <row r="827" spans="1:16" x14ac:dyDescent="0.2">
      <c r="A827" s="1">
        <v>826</v>
      </c>
      <c r="B827" s="1">
        <v>7196</v>
      </c>
      <c r="C827" s="2">
        <v>45156.301226851851</v>
      </c>
      <c r="D827" s="2" t="str">
        <f>TEXT(USER_FEEDBACK[[#This Row],[Timestamp]],"MMM")</f>
        <v>Aug</v>
      </c>
      <c r="E827" s="2" t="str">
        <f>TEXT(USER_FEEDBACK[[#This Row],[Timestamp]],"YYYY")</f>
        <v>2023</v>
      </c>
      <c r="F827" s="7">
        <v>7</v>
      </c>
      <c r="G827" s="1" t="s">
        <v>7</v>
      </c>
      <c r="H827" s="1" t="s">
        <v>16</v>
      </c>
      <c r="I827" s="1">
        <f>VLOOKUP(USER_FEEDBACK[[#This Row],[User_ID]],APP_ANALYTICS[],4,FALSE)</f>
        <v>8</v>
      </c>
      <c r="J827" s="12">
        <f>VLOOKUP(USER_FEEDBACK[[#This Row],[User_ID]],APP_ANALYTICS[],5,FALSE)</f>
        <v>0.62</v>
      </c>
      <c r="K827" s="1">
        <f>VLOOKUP(USER_FEEDBACK[[#This Row],[User_ID]],APP_ANALYTICS[],6,FALSE)</f>
        <v>0.79</v>
      </c>
      <c r="L827" s="1">
        <f>VLOOKUP(USER_FEEDBACK[[#This Row],[User_ID]],APP_ANALYTICS[],7,FALSE)</f>
        <v>0.84</v>
      </c>
      <c r="M827" s="1">
        <f>VLOOKUP(USER_FEEDBACK[[#This Row],[User_ID]],USER_BEHA[],4,FALSE)</f>
        <v>801</v>
      </c>
      <c r="N827" s="1">
        <f>VLOOKUP(USER_FEEDBACK[[#This Row],[User_ID]],USER_BEHA[],5,FALSE)</f>
        <v>19</v>
      </c>
      <c r="O827" s="1">
        <f>VLOOKUP(USER_FEEDBACK[[#This Row],[User_ID]],USER_BEHA[],6,FALSE)</f>
        <v>3</v>
      </c>
      <c r="P827" s="1">
        <f>VLOOKUP(USER_FEEDBACK[[#This Row],[User_ID]],USER_BEHA[],7,FALSE)</f>
        <v>78</v>
      </c>
    </row>
    <row r="828" spans="1:16" x14ac:dyDescent="0.2">
      <c r="A828" s="1">
        <v>827</v>
      </c>
      <c r="B828" s="1">
        <v>5108</v>
      </c>
      <c r="C828" s="2">
        <v>44253.8205787037</v>
      </c>
      <c r="D828" s="2" t="str">
        <f>TEXT(USER_FEEDBACK[[#This Row],[Timestamp]],"MMM")</f>
        <v>Feb</v>
      </c>
      <c r="E828" s="2" t="str">
        <f>TEXT(USER_FEEDBACK[[#This Row],[Timestamp]],"YYYY")</f>
        <v>2021</v>
      </c>
      <c r="F828" s="7">
        <v>19</v>
      </c>
      <c r="G828" s="1" t="s">
        <v>7</v>
      </c>
      <c r="H828" s="1" t="s">
        <v>13</v>
      </c>
      <c r="I828" s="1">
        <f>VLOOKUP(USER_FEEDBACK[[#This Row],[User_ID]],APP_ANALYTICS[],4,FALSE)</f>
        <v>2</v>
      </c>
      <c r="J828" s="12">
        <f>VLOOKUP(USER_FEEDBACK[[#This Row],[User_ID]],APP_ANALYTICS[],5,FALSE)</f>
        <v>0.51</v>
      </c>
      <c r="K828" s="1">
        <f>VLOOKUP(USER_FEEDBACK[[#This Row],[User_ID]],APP_ANALYTICS[],6,FALSE)</f>
        <v>0.69</v>
      </c>
      <c r="L828" s="1">
        <f>VLOOKUP(USER_FEEDBACK[[#This Row],[User_ID]],APP_ANALYTICS[],7,FALSE)</f>
        <v>0.04</v>
      </c>
      <c r="M828" s="1">
        <f>VLOOKUP(USER_FEEDBACK[[#This Row],[User_ID]],USER_BEHA[],4,FALSE)</f>
        <v>332</v>
      </c>
      <c r="N828" s="1">
        <f>VLOOKUP(USER_FEEDBACK[[#This Row],[User_ID]],USER_BEHA[],5,FALSE)</f>
        <v>16</v>
      </c>
      <c r="O828" s="1">
        <f>VLOOKUP(USER_FEEDBACK[[#This Row],[User_ID]],USER_BEHA[],6,FALSE)</f>
        <v>0</v>
      </c>
      <c r="P828" s="1">
        <f>VLOOKUP(USER_FEEDBACK[[#This Row],[User_ID]],USER_BEHA[],7,FALSE)</f>
        <v>23</v>
      </c>
    </row>
    <row r="829" spans="1:16" x14ac:dyDescent="0.2">
      <c r="A829" s="1">
        <v>828</v>
      </c>
      <c r="B829" s="1">
        <v>9746</v>
      </c>
      <c r="C829" s="2">
        <v>44868.219780092593</v>
      </c>
      <c r="D829" s="2" t="str">
        <f>TEXT(USER_FEEDBACK[[#This Row],[Timestamp]],"MMM")</f>
        <v>Nov</v>
      </c>
      <c r="E829" s="2" t="str">
        <f>TEXT(USER_FEEDBACK[[#This Row],[Timestamp]],"YYYY")</f>
        <v>2022</v>
      </c>
      <c r="F829" s="7">
        <v>5</v>
      </c>
      <c r="G829" s="1" t="s">
        <v>5</v>
      </c>
      <c r="H829" s="1" t="s">
        <v>8</v>
      </c>
      <c r="I829" s="1">
        <f>VLOOKUP(USER_FEEDBACK[[#This Row],[User_ID]],APP_ANALYTICS[],4,FALSE)</f>
        <v>2</v>
      </c>
      <c r="J829" s="12">
        <f>VLOOKUP(USER_FEEDBACK[[#This Row],[User_ID]],APP_ANALYTICS[],5,FALSE)</f>
        <v>0.09</v>
      </c>
      <c r="K829" s="1">
        <f>VLOOKUP(USER_FEEDBACK[[#This Row],[User_ID]],APP_ANALYTICS[],6,FALSE)</f>
        <v>0.79</v>
      </c>
      <c r="L829" s="1">
        <f>VLOOKUP(USER_FEEDBACK[[#This Row],[User_ID]],APP_ANALYTICS[],7,FALSE)</f>
        <v>0.31</v>
      </c>
      <c r="M829" s="1">
        <f>VLOOKUP(USER_FEEDBACK[[#This Row],[User_ID]],USER_BEHA[],4,FALSE)</f>
        <v>1407</v>
      </c>
      <c r="N829" s="1">
        <f>VLOOKUP(USER_FEEDBACK[[#This Row],[User_ID]],USER_BEHA[],5,FALSE)</f>
        <v>16</v>
      </c>
      <c r="O829" s="1">
        <f>VLOOKUP(USER_FEEDBACK[[#This Row],[User_ID]],USER_BEHA[],6,FALSE)</f>
        <v>0</v>
      </c>
      <c r="P829" s="1">
        <f>VLOOKUP(USER_FEEDBACK[[#This Row],[User_ID]],USER_BEHA[],7,FALSE)</f>
        <v>71</v>
      </c>
    </row>
    <row r="830" spans="1:16" x14ac:dyDescent="0.2">
      <c r="A830" s="1">
        <v>829</v>
      </c>
      <c r="B830" s="1">
        <v>7092</v>
      </c>
      <c r="C830" s="2">
        <v>44149.385787037034</v>
      </c>
      <c r="D830" s="2" t="str">
        <f>TEXT(USER_FEEDBACK[[#This Row],[Timestamp]],"MMM")</f>
        <v>Nov</v>
      </c>
      <c r="E830" s="2" t="str">
        <f>TEXT(USER_FEEDBACK[[#This Row],[Timestamp]],"YYYY")</f>
        <v>2020</v>
      </c>
      <c r="F830" s="7">
        <v>9</v>
      </c>
      <c r="G830" s="1" t="s">
        <v>9</v>
      </c>
      <c r="H830" s="1" t="s">
        <v>17</v>
      </c>
      <c r="I830" s="1">
        <f>VLOOKUP(USER_FEEDBACK[[#This Row],[User_ID]],APP_ANALYTICS[],4,FALSE)</f>
        <v>6</v>
      </c>
      <c r="J830" s="12">
        <f>VLOOKUP(USER_FEEDBACK[[#This Row],[User_ID]],APP_ANALYTICS[],5,FALSE)</f>
        <v>0.2</v>
      </c>
      <c r="K830" s="1">
        <f>VLOOKUP(USER_FEEDBACK[[#This Row],[User_ID]],APP_ANALYTICS[],6,FALSE)</f>
        <v>0.61</v>
      </c>
      <c r="L830" s="1">
        <f>VLOOKUP(USER_FEEDBACK[[#This Row],[User_ID]],APP_ANALYTICS[],7,FALSE)</f>
        <v>0</v>
      </c>
      <c r="M830" s="1">
        <f>VLOOKUP(USER_FEEDBACK[[#This Row],[User_ID]],USER_BEHA[],4,FALSE)</f>
        <v>311</v>
      </c>
      <c r="N830" s="1">
        <f>VLOOKUP(USER_FEEDBACK[[#This Row],[User_ID]],USER_BEHA[],5,FALSE)</f>
        <v>8</v>
      </c>
      <c r="O830" s="1">
        <f>VLOOKUP(USER_FEEDBACK[[#This Row],[User_ID]],USER_BEHA[],6,FALSE)</f>
        <v>3</v>
      </c>
      <c r="P830" s="1">
        <f>VLOOKUP(USER_FEEDBACK[[#This Row],[User_ID]],USER_BEHA[],7,FALSE)</f>
        <v>63</v>
      </c>
    </row>
    <row r="831" spans="1:16" x14ac:dyDescent="0.2">
      <c r="A831" s="1">
        <v>830</v>
      </c>
      <c r="B831" s="1">
        <v>3579</v>
      </c>
      <c r="C831" s="2">
        <v>45111.028402777774</v>
      </c>
      <c r="D831" s="2" t="str">
        <f>TEXT(USER_FEEDBACK[[#This Row],[Timestamp]],"MMM")</f>
        <v>Jul</v>
      </c>
      <c r="E831" s="2" t="str">
        <f>TEXT(USER_FEEDBACK[[#This Row],[Timestamp]],"YYYY")</f>
        <v>2023</v>
      </c>
      <c r="F831" s="7">
        <v>0</v>
      </c>
      <c r="G831" s="1" t="s">
        <v>9</v>
      </c>
      <c r="H831" s="1" t="s">
        <v>6</v>
      </c>
      <c r="I831" s="1">
        <f>VLOOKUP(USER_FEEDBACK[[#This Row],[User_ID]],APP_ANALYTICS[],4,FALSE)</f>
        <v>10</v>
      </c>
      <c r="J831" s="12">
        <f>VLOOKUP(USER_FEEDBACK[[#This Row],[User_ID]],APP_ANALYTICS[],5,FALSE)</f>
        <v>0.43</v>
      </c>
      <c r="K831" s="1">
        <f>VLOOKUP(USER_FEEDBACK[[#This Row],[User_ID]],APP_ANALYTICS[],6,FALSE)</f>
        <v>0.54</v>
      </c>
      <c r="L831" s="1">
        <f>VLOOKUP(USER_FEEDBACK[[#This Row],[User_ID]],APP_ANALYTICS[],7,FALSE)</f>
        <v>0.73</v>
      </c>
      <c r="M831" s="1">
        <f>VLOOKUP(USER_FEEDBACK[[#This Row],[User_ID]],USER_BEHA[],4,FALSE)</f>
        <v>490</v>
      </c>
      <c r="N831" s="1">
        <f>VLOOKUP(USER_FEEDBACK[[#This Row],[User_ID]],USER_BEHA[],5,FALSE)</f>
        <v>19</v>
      </c>
      <c r="O831" s="1">
        <f>VLOOKUP(USER_FEEDBACK[[#This Row],[User_ID]],USER_BEHA[],6,FALSE)</f>
        <v>3</v>
      </c>
      <c r="P831" s="1">
        <f>VLOOKUP(USER_FEEDBACK[[#This Row],[User_ID]],USER_BEHA[],7,FALSE)</f>
        <v>62</v>
      </c>
    </row>
    <row r="832" spans="1:16" x14ac:dyDescent="0.2">
      <c r="A832" s="1">
        <v>831</v>
      </c>
      <c r="B832" s="1">
        <v>2702</v>
      </c>
      <c r="C832" s="2">
        <v>44030.125381944446</v>
      </c>
      <c r="D832" s="2" t="str">
        <f>TEXT(USER_FEEDBACK[[#This Row],[Timestamp]],"MMM")</f>
        <v>Jul</v>
      </c>
      <c r="E832" s="2" t="str">
        <f>TEXT(USER_FEEDBACK[[#This Row],[Timestamp]],"YYYY")</f>
        <v>2020</v>
      </c>
      <c r="F832" s="7">
        <v>3</v>
      </c>
      <c r="G832" s="1" t="s">
        <v>7</v>
      </c>
      <c r="H832" s="1" t="s">
        <v>10</v>
      </c>
      <c r="I832" s="1">
        <f>VLOOKUP(USER_FEEDBACK[[#This Row],[User_ID]],APP_ANALYTICS[],4,FALSE)</f>
        <v>1</v>
      </c>
      <c r="J832" s="12">
        <f>VLOOKUP(USER_FEEDBACK[[#This Row],[User_ID]],APP_ANALYTICS[],5,FALSE)</f>
        <v>0.3</v>
      </c>
      <c r="K832" s="1">
        <f>VLOOKUP(USER_FEEDBACK[[#This Row],[User_ID]],APP_ANALYTICS[],6,FALSE)</f>
        <v>0.75</v>
      </c>
      <c r="L832" s="1">
        <f>VLOOKUP(USER_FEEDBACK[[#This Row],[User_ID]],APP_ANALYTICS[],7,FALSE)</f>
        <v>0.52</v>
      </c>
      <c r="M832" s="1">
        <f>VLOOKUP(USER_FEEDBACK[[#This Row],[User_ID]],USER_BEHA[],4,FALSE)</f>
        <v>950</v>
      </c>
      <c r="N832" s="1">
        <f>VLOOKUP(USER_FEEDBACK[[#This Row],[User_ID]],USER_BEHA[],5,FALSE)</f>
        <v>5</v>
      </c>
      <c r="O832" s="1">
        <f>VLOOKUP(USER_FEEDBACK[[#This Row],[User_ID]],USER_BEHA[],6,FALSE)</f>
        <v>4</v>
      </c>
      <c r="P832" s="1">
        <f>VLOOKUP(USER_FEEDBACK[[#This Row],[User_ID]],USER_BEHA[],7,FALSE)</f>
        <v>77</v>
      </c>
    </row>
    <row r="833" spans="1:16" x14ac:dyDescent="0.2">
      <c r="A833" s="1">
        <v>832</v>
      </c>
      <c r="B833" s="1">
        <v>5863</v>
      </c>
      <c r="C833" s="2">
        <v>45178.95789351852</v>
      </c>
      <c r="D833" s="2" t="str">
        <f>TEXT(USER_FEEDBACK[[#This Row],[Timestamp]],"MMM")</f>
        <v>Sep</v>
      </c>
      <c r="E833" s="2" t="str">
        <f>TEXT(USER_FEEDBACK[[#This Row],[Timestamp]],"YYYY")</f>
        <v>2023</v>
      </c>
      <c r="F833" s="7">
        <v>22</v>
      </c>
      <c r="G833" s="1" t="s">
        <v>7</v>
      </c>
      <c r="H833" s="1" t="s">
        <v>10</v>
      </c>
      <c r="I833" s="1">
        <f>VLOOKUP(USER_FEEDBACK[[#This Row],[User_ID]],APP_ANALYTICS[],4,FALSE)</f>
        <v>7</v>
      </c>
      <c r="J833" s="12">
        <f>VLOOKUP(USER_FEEDBACK[[#This Row],[User_ID]],APP_ANALYTICS[],5,FALSE)</f>
        <v>0.78</v>
      </c>
      <c r="K833" s="1">
        <f>VLOOKUP(USER_FEEDBACK[[#This Row],[User_ID]],APP_ANALYTICS[],6,FALSE)</f>
        <v>0.57999999999999996</v>
      </c>
      <c r="L833" s="1">
        <f>VLOOKUP(USER_FEEDBACK[[#This Row],[User_ID]],APP_ANALYTICS[],7,FALSE)</f>
        <v>0.96</v>
      </c>
      <c r="M833" s="1">
        <f>VLOOKUP(USER_FEEDBACK[[#This Row],[User_ID]],USER_BEHA[],4,FALSE)</f>
        <v>1002</v>
      </c>
      <c r="N833" s="1">
        <f>VLOOKUP(USER_FEEDBACK[[#This Row],[User_ID]],USER_BEHA[],5,FALSE)</f>
        <v>6</v>
      </c>
      <c r="O833" s="1">
        <f>VLOOKUP(USER_FEEDBACK[[#This Row],[User_ID]],USER_BEHA[],6,FALSE)</f>
        <v>4</v>
      </c>
      <c r="P833" s="1">
        <f>VLOOKUP(USER_FEEDBACK[[#This Row],[User_ID]],USER_BEHA[],7,FALSE)</f>
        <v>36</v>
      </c>
    </row>
    <row r="834" spans="1:16" x14ac:dyDescent="0.2">
      <c r="A834" s="1">
        <v>833</v>
      </c>
      <c r="B834" s="1">
        <v>2566</v>
      </c>
      <c r="C834" s="2">
        <v>43843.404247685183</v>
      </c>
      <c r="D834" s="2" t="str">
        <f>TEXT(USER_FEEDBACK[[#This Row],[Timestamp]],"MMM")</f>
        <v>Jan</v>
      </c>
      <c r="E834" s="2" t="str">
        <f>TEXT(USER_FEEDBACK[[#This Row],[Timestamp]],"YYYY")</f>
        <v>2020</v>
      </c>
      <c r="F834" s="7">
        <v>9</v>
      </c>
      <c r="G834" s="1" t="s">
        <v>9</v>
      </c>
      <c r="H834" s="1" t="s">
        <v>14</v>
      </c>
      <c r="I834" s="1">
        <f>VLOOKUP(USER_FEEDBACK[[#This Row],[User_ID]],APP_ANALYTICS[],4,FALSE)</f>
        <v>2</v>
      </c>
      <c r="J834" s="12">
        <f>VLOOKUP(USER_FEEDBACK[[#This Row],[User_ID]],APP_ANALYTICS[],5,FALSE)</f>
        <v>0.74</v>
      </c>
      <c r="K834" s="1">
        <f>VLOOKUP(USER_FEEDBACK[[#This Row],[User_ID]],APP_ANALYTICS[],6,FALSE)</f>
        <v>0.9</v>
      </c>
      <c r="L834" s="1">
        <f>VLOOKUP(USER_FEEDBACK[[#This Row],[User_ID]],APP_ANALYTICS[],7,FALSE)</f>
        <v>0.28000000000000003</v>
      </c>
      <c r="M834" s="1">
        <f>VLOOKUP(USER_FEEDBACK[[#This Row],[User_ID]],USER_BEHA[],4,FALSE)</f>
        <v>248</v>
      </c>
      <c r="N834" s="1">
        <f>VLOOKUP(USER_FEEDBACK[[#This Row],[User_ID]],USER_BEHA[],5,FALSE)</f>
        <v>15</v>
      </c>
      <c r="O834" s="1">
        <f>VLOOKUP(USER_FEEDBACK[[#This Row],[User_ID]],USER_BEHA[],6,FALSE)</f>
        <v>1</v>
      </c>
      <c r="P834" s="1">
        <f>VLOOKUP(USER_FEEDBACK[[#This Row],[User_ID]],USER_BEHA[],7,FALSE)</f>
        <v>3</v>
      </c>
    </row>
    <row r="835" spans="1:16" x14ac:dyDescent="0.2">
      <c r="A835" s="1">
        <v>834</v>
      </c>
      <c r="B835" s="1">
        <v>7020</v>
      </c>
      <c r="C835" s="2">
        <v>45066.316655092596</v>
      </c>
      <c r="D835" s="2" t="str">
        <f>TEXT(USER_FEEDBACK[[#This Row],[Timestamp]],"MMM")</f>
        <v>May</v>
      </c>
      <c r="E835" s="2" t="str">
        <f>TEXT(USER_FEEDBACK[[#This Row],[Timestamp]],"YYYY")</f>
        <v>2023</v>
      </c>
      <c r="F835" s="7">
        <v>7</v>
      </c>
      <c r="G835" s="1" t="s">
        <v>5</v>
      </c>
      <c r="H835" s="1" t="s">
        <v>6</v>
      </c>
      <c r="I835" s="1">
        <f>VLOOKUP(USER_FEEDBACK[[#This Row],[User_ID]],APP_ANALYTICS[],4,FALSE)</f>
        <v>4</v>
      </c>
      <c r="J835" s="12">
        <f>VLOOKUP(USER_FEEDBACK[[#This Row],[User_ID]],APP_ANALYTICS[],5,FALSE)</f>
        <v>0.09</v>
      </c>
      <c r="K835" s="1">
        <f>VLOOKUP(USER_FEEDBACK[[#This Row],[User_ID]],APP_ANALYTICS[],6,FALSE)</f>
        <v>0.9</v>
      </c>
      <c r="L835" s="1">
        <f>VLOOKUP(USER_FEEDBACK[[#This Row],[User_ID]],APP_ANALYTICS[],7,FALSE)</f>
        <v>0.56000000000000005</v>
      </c>
      <c r="M835" s="1">
        <f>VLOOKUP(USER_FEEDBACK[[#This Row],[User_ID]],USER_BEHA[],4,FALSE)</f>
        <v>1671</v>
      </c>
      <c r="N835" s="1">
        <f>VLOOKUP(USER_FEEDBACK[[#This Row],[User_ID]],USER_BEHA[],5,FALSE)</f>
        <v>15</v>
      </c>
      <c r="O835" s="1">
        <f>VLOOKUP(USER_FEEDBACK[[#This Row],[User_ID]],USER_BEHA[],6,FALSE)</f>
        <v>3</v>
      </c>
      <c r="P835" s="1">
        <f>VLOOKUP(USER_FEEDBACK[[#This Row],[User_ID]],USER_BEHA[],7,FALSE)</f>
        <v>39</v>
      </c>
    </row>
    <row r="836" spans="1:16" x14ac:dyDescent="0.2">
      <c r="A836" s="1">
        <v>835</v>
      </c>
      <c r="B836" s="1">
        <v>5363</v>
      </c>
      <c r="C836" s="2">
        <v>45006.518321759257</v>
      </c>
      <c r="D836" s="2" t="str">
        <f>TEXT(USER_FEEDBACK[[#This Row],[Timestamp]],"MMM")</f>
        <v>Mar</v>
      </c>
      <c r="E836" s="2" t="str">
        <f>TEXT(USER_FEEDBACK[[#This Row],[Timestamp]],"YYYY")</f>
        <v>2023</v>
      </c>
      <c r="F836" s="7">
        <v>12</v>
      </c>
      <c r="G836" s="1" t="s">
        <v>9</v>
      </c>
      <c r="H836" s="1" t="s">
        <v>8</v>
      </c>
      <c r="I836" s="1">
        <f>VLOOKUP(USER_FEEDBACK[[#This Row],[User_ID]],APP_ANALYTICS[],4,FALSE)</f>
        <v>9</v>
      </c>
      <c r="J836" s="12">
        <f>VLOOKUP(USER_FEEDBACK[[#This Row],[User_ID]],APP_ANALYTICS[],5,FALSE)</f>
        <v>0.62</v>
      </c>
      <c r="K836" s="1">
        <f>VLOOKUP(USER_FEEDBACK[[#This Row],[User_ID]],APP_ANALYTICS[],6,FALSE)</f>
        <v>0.56999999999999995</v>
      </c>
      <c r="L836" s="1">
        <f>VLOOKUP(USER_FEEDBACK[[#This Row],[User_ID]],APP_ANALYTICS[],7,FALSE)</f>
        <v>0.5</v>
      </c>
      <c r="M836" s="1">
        <f>VLOOKUP(USER_FEEDBACK[[#This Row],[User_ID]],USER_BEHA[],4,FALSE)</f>
        <v>1220</v>
      </c>
      <c r="N836" s="1">
        <f>VLOOKUP(USER_FEEDBACK[[#This Row],[User_ID]],USER_BEHA[],5,FALSE)</f>
        <v>15</v>
      </c>
      <c r="O836" s="1">
        <f>VLOOKUP(USER_FEEDBACK[[#This Row],[User_ID]],USER_BEHA[],6,FALSE)</f>
        <v>0</v>
      </c>
      <c r="P836" s="1">
        <f>VLOOKUP(USER_FEEDBACK[[#This Row],[User_ID]],USER_BEHA[],7,FALSE)</f>
        <v>58</v>
      </c>
    </row>
    <row r="837" spans="1:16" x14ac:dyDescent="0.2">
      <c r="A837" s="1">
        <v>836</v>
      </c>
      <c r="B837" s="1">
        <v>7921</v>
      </c>
      <c r="C837" s="2">
        <v>44514.462210648147</v>
      </c>
      <c r="D837" s="2" t="str">
        <f>TEXT(USER_FEEDBACK[[#This Row],[Timestamp]],"MMM")</f>
        <v>Nov</v>
      </c>
      <c r="E837" s="2" t="str">
        <f>TEXT(USER_FEEDBACK[[#This Row],[Timestamp]],"YYYY")</f>
        <v>2021</v>
      </c>
      <c r="F837" s="7">
        <v>11</v>
      </c>
      <c r="G837" s="1" t="s">
        <v>9</v>
      </c>
      <c r="H837" s="1" t="s">
        <v>6</v>
      </c>
      <c r="I837" s="1">
        <f>VLOOKUP(USER_FEEDBACK[[#This Row],[User_ID]],APP_ANALYTICS[],4,FALSE)</f>
        <v>6</v>
      </c>
      <c r="J837" s="12">
        <f>VLOOKUP(USER_FEEDBACK[[#This Row],[User_ID]],APP_ANALYTICS[],5,FALSE)</f>
        <v>0.64</v>
      </c>
      <c r="K837" s="1">
        <f>VLOOKUP(USER_FEEDBACK[[#This Row],[User_ID]],APP_ANALYTICS[],6,FALSE)</f>
        <v>0.76</v>
      </c>
      <c r="L837" s="1">
        <f>VLOOKUP(USER_FEEDBACK[[#This Row],[User_ID]],APP_ANALYTICS[],7,FALSE)</f>
        <v>0.59</v>
      </c>
      <c r="M837" s="1">
        <f>VLOOKUP(USER_FEEDBACK[[#This Row],[User_ID]],USER_BEHA[],4,FALSE)</f>
        <v>80</v>
      </c>
      <c r="N837" s="1">
        <f>VLOOKUP(USER_FEEDBACK[[#This Row],[User_ID]],USER_BEHA[],5,FALSE)</f>
        <v>8</v>
      </c>
      <c r="O837" s="1">
        <f>VLOOKUP(USER_FEEDBACK[[#This Row],[User_ID]],USER_BEHA[],6,FALSE)</f>
        <v>5</v>
      </c>
      <c r="P837" s="1">
        <f>VLOOKUP(USER_FEEDBACK[[#This Row],[User_ID]],USER_BEHA[],7,FALSE)</f>
        <v>7</v>
      </c>
    </row>
    <row r="838" spans="1:16" x14ac:dyDescent="0.2">
      <c r="A838" s="1">
        <v>837</v>
      </c>
      <c r="B838" s="1">
        <v>7881</v>
      </c>
      <c r="C838" s="2">
        <v>43882.11277777778</v>
      </c>
      <c r="D838" s="2" t="str">
        <f>TEXT(USER_FEEDBACK[[#This Row],[Timestamp]],"MMM")</f>
        <v>Feb</v>
      </c>
      <c r="E838" s="2" t="str">
        <f>TEXT(USER_FEEDBACK[[#This Row],[Timestamp]],"YYYY")</f>
        <v>2020</v>
      </c>
      <c r="F838" s="7">
        <v>2</v>
      </c>
      <c r="G838" s="1" t="s">
        <v>9</v>
      </c>
      <c r="H838" s="1" t="s">
        <v>14</v>
      </c>
      <c r="I838" s="1">
        <f>VLOOKUP(USER_FEEDBACK[[#This Row],[User_ID]],APP_ANALYTICS[],4,FALSE)</f>
        <v>5</v>
      </c>
      <c r="J838" s="12">
        <f>VLOOKUP(USER_FEEDBACK[[#This Row],[User_ID]],APP_ANALYTICS[],5,FALSE)</f>
        <v>0.59</v>
      </c>
      <c r="K838" s="1">
        <f>VLOOKUP(USER_FEEDBACK[[#This Row],[User_ID]],APP_ANALYTICS[],6,FALSE)</f>
        <v>0.15</v>
      </c>
      <c r="L838" s="1">
        <f>VLOOKUP(USER_FEEDBACK[[#This Row],[User_ID]],APP_ANALYTICS[],7,FALSE)</f>
        <v>0.27</v>
      </c>
      <c r="M838" s="1">
        <f>VLOOKUP(USER_FEEDBACK[[#This Row],[User_ID]],USER_BEHA[],4,FALSE)</f>
        <v>782</v>
      </c>
      <c r="N838" s="1">
        <f>VLOOKUP(USER_FEEDBACK[[#This Row],[User_ID]],USER_BEHA[],5,FALSE)</f>
        <v>3</v>
      </c>
      <c r="O838" s="1">
        <f>VLOOKUP(USER_FEEDBACK[[#This Row],[User_ID]],USER_BEHA[],6,FALSE)</f>
        <v>3</v>
      </c>
      <c r="P838" s="1">
        <f>VLOOKUP(USER_FEEDBACK[[#This Row],[User_ID]],USER_BEHA[],7,FALSE)</f>
        <v>54</v>
      </c>
    </row>
    <row r="839" spans="1:16" x14ac:dyDescent="0.2">
      <c r="A839" s="1">
        <v>838</v>
      </c>
      <c r="B839" s="1">
        <v>7767</v>
      </c>
      <c r="C839" s="2">
        <v>44096.67895833333</v>
      </c>
      <c r="D839" s="2" t="str">
        <f>TEXT(USER_FEEDBACK[[#This Row],[Timestamp]],"MMM")</f>
        <v>Sep</v>
      </c>
      <c r="E839" s="2" t="str">
        <f>TEXT(USER_FEEDBACK[[#This Row],[Timestamp]],"YYYY")</f>
        <v>2020</v>
      </c>
      <c r="F839" s="7">
        <v>16</v>
      </c>
      <c r="G839" s="1" t="s">
        <v>5</v>
      </c>
      <c r="H839" s="1" t="s">
        <v>6</v>
      </c>
      <c r="I839" s="1">
        <f>VLOOKUP(USER_FEEDBACK[[#This Row],[User_ID]],APP_ANALYTICS[],4,FALSE)</f>
        <v>8</v>
      </c>
      <c r="J839" s="12">
        <f>VLOOKUP(USER_FEEDBACK[[#This Row],[User_ID]],APP_ANALYTICS[],5,FALSE)</f>
        <v>0.19</v>
      </c>
      <c r="K839" s="1">
        <f>VLOOKUP(USER_FEEDBACK[[#This Row],[User_ID]],APP_ANALYTICS[],6,FALSE)</f>
        <v>0.93</v>
      </c>
      <c r="L839" s="1">
        <f>VLOOKUP(USER_FEEDBACK[[#This Row],[User_ID]],APP_ANALYTICS[],7,FALSE)</f>
        <v>0.52</v>
      </c>
      <c r="M839" s="1">
        <f>VLOOKUP(USER_FEEDBACK[[#This Row],[User_ID]],USER_BEHA[],4,FALSE)</f>
        <v>747</v>
      </c>
      <c r="N839" s="1">
        <f>VLOOKUP(USER_FEEDBACK[[#This Row],[User_ID]],USER_BEHA[],5,FALSE)</f>
        <v>11</v>
      </c>
      <c r="O839" s="1">
        <f>VLOOKUP(USER_FEEDBACK[[#This Row],[User_ID]],USER_BEHA[],6,FALSE)</f>
        <v>0</v>
      </c>
      <c r="P839" s="1">
        <f>VLOOKUP(USER_FEEDBACK[[#This Row],[User_ID]],USER_BEHA[],7,FALSE)</f>
        <v>69</v>
      </c>
    </row>
    <row r="840" spans="1:16" x14ac:dyDescent="0.2">
      <c r="A840" s="1">
        <v>839</v>
      </c>
      <c r="B840" s="1">
        <v>5957</v>
      </c>
      <c r="C840" s="2">
        <v>44235.355567129627</v>
      </c>
      <c r="D840" s="2" t="str">
        <f>TEXT(USER_FEEDBACK[[#This Row],[Timestamp]],"MMM")</f>
        <v>Feb</v>
      </c>
      <c r="E840" s="2" t="str">
        <f>TEXT(USER_FEEDBACK[[#This Row],[Timestamp]],"YYYY")</f>
        <v>2021</v>
      </c>
      <c r="F840" s="7">
        <v>8</v>
      </c>
      <c r="G840" s="1" t="s">
        <v>9</v>
      </c>
      <c r="H840" s="1" t="s">
        <v>12</v>
      </c>
      <c r="I840" s="1">
        <f>VLOOKUP(USER_FEEDBACK[[#This Row],[User_ID]],APP_ANALYTICS[],4,FALSE)</f>
        <v>9</v>
      </c>
      <c r="J840" s="12">
        <f>VLOOKUP(USER_FEEDBACK[[#This Row],[User_ID]],APP_ANALYTICS[],5,FALSE)</f>
        <v>0.82</v>
      </c>
      <c r="K840" s="1">
        <f>VLOOKUP(USER_FEEDBACK[[#This Row],[User_ID]],APP_ANALYTICS[],6,FALSE)</f>
        <v>0.42</v>
      </c>
      <c r="L840" s="1">
        <f>VLOOKUP(USER_FEEDBACK[[#This Row],[User_ID]],APP_ANALYTICS[],7,FALSE)</f>
        <v>0.59</v>
      </c>
      <c r="M840" s="1">
        <f>VLOOKUP(USER_FEEDBACK[[#This Row],[User_ID]],USER_BEHA[],4,FALSE)</f>
        <v>1516</v>
      </c>
      <c r="N840" s="1">
        <f>VLOOKUP(USER_FEEDBACK[[#This Row],[User_ID]],USER_BEHA[],5,FALSE)</f>
        <v>14</v>
      </c>
      <c r="O840" s="1">
        <f>VLOOKUP(USER_FEEDBACK[[#This Row],[User_ID]],USER_BEHA[],6,FALSE)</f>
        <v>2</v>
      </c>
      <c r="P840" s="1">
        <f>VLOOKUP(USER_FEEDBACK[[#This Row],[User_ID]],USER_BEHA[],7,FALSE)</f>
        <v>75</v>
      </c>
    </row>
    <row r="841" spans="1:16" x14ac:dyDescent="0.2">
      <c r="A841" s="1">
        <v>840</v>
      </c>
      <c r="B841" s="1">
        <v>2829</v>
      </c>
      <c r="C841" s="2">
        <v>44965.553807870368</v>
      </c>
      <c r="D841" s="2" t="str">
        <f>TEXT(USER_FEEDBACK[[#This Row],[Timestamp]],"MMM")</f>
        <v>Feb</v>
      </c>
      <c r="E841" s="2" t="str">
        <f>TEXT(USER_FEEDBACK[[#This Row],[Timestamp]],"YYYY")</f>
        <v>2023</v>
      </c>
      <c r="F841" s="7">
        <v>13</v>
      </c>
      <c r="G841" s="1" t="s">
        <v>5</v>
      </c>
      <c r="H841" s="1" t="s">
        <v>12</v>
      </c>
      <c r="I841" s="1">
        <f>VLOOKUP(USER_FEEDBACK[[#This Row],[User_ID]],APP_ANALYTICS[],4,FALSE)</f>
        <v>7</v>
      </c>
      <c r="J841" s="12">
        <f>VLOOKUP(USER_FEEDBACK[[#This Row],[User_ID]],APP_ANALYTICS[],5,FALSE)</f>
        <v>0.83</v>
      </c>
      <c r="K841" s="1">
        <f>VLOOKUP(USER_FEEDBACK[[#This Row],[User_ID]],APP_ANALYTICS[],6,FALSE)</f>
        <v>0.66</v>
      </c>
      <c r="L841" s="1">
        <f>VLOOKUP(USER_FEEDBACK[[#This Row],[User_ID]],APP_ANALYTICS[],7,FALSE)</f>
        <v>0.71</v>
      </c>
      <c r="M841" s="1">
        <f>VLOOKUP(USER_FEEDBACK[[#This Row],[User_ID]],USER_BEHA[],4,FALSE)</f>
        <v>280</v>
      </c>
      <c r="N841" s="1">
        <f>VLOOKUP(USER_FEEDBACK[[#This Row],[User_ID]],USER_BEHA[],5,FALSE)</f>
        <v>18</v>
      </c>
      <c r="O841" s="1">
        <f>VLOOKUP(USER_FEEDBACK[[#This Row],[User_ID]],USER_BEHA[],6,FALSE)</f>
        <v>5</v>
      </c>
      <c r="P841" s="1">
        <f>VLOOKUP(USER_FEEDBACK[[#This Row],[User_ID]],USER_BEHA[],7,FALSE)</f>
        <v>71</v>
      </c>
    </row>
    <row r="842" spans="1:16" x14ac:dyDescent="0.2">
      <c r="A842" s="1">
        <v>841</v>
      </c>
      <c r="B842" s="1">
        <v>3705</v>
      </c>
      <c r="C842" s="2">
        <v>44665.89371527778</v>
      </c>
      <c r="D842" s="2" t="str">
        <f>TEXT(USER_FEEDBACK[[#This Row],[Timestamp]],"MMM")</f>
        <v>Apr</v>
      </c>
      <c r="E842" s="2" t="str">
        <f>TEXT(USER_FEEDBACK[[#This Row],[Timestamp]],"YYYY")</f>
        <v>2022</v>
      </c>
      <c r="F842" s="7">
        <v>21</v>
      </c>
      <c r="G842" s="1" t="s">
        <v>7</v>
      </c>
      <c r="H842" s="1" t="s">
        <v>11</v>
      </c>
      <c r="I842" s="1">
        <f>VLOOKUP(USER_FEEDBACK[[#This Row],[User_ID]],APP_ANALYTICS[],4,FALSE)</f>
        <v>4</v>
      </c>
      <c r="J842" s="12">
        <f>VLOOKUP(USER_FEEDBACK[[#This Row],[User_ID]],APP_ANALYTICS[],5,FALSE)</f>
        <v>0.38</v>
      </c>
      <c r="K842" s="1">
        <f>VLOOKUP(USER_FEEDBACK[[#This Row],[User_ID]],APP_ANALYTICS[],6,FALSE)</f>
        <v>0.3</v>
      </c>
      <c r="L842" s="1">
        <f>VLOOKUP(USER_FEEDBACK[[#This Row],[User_ID]],APP_ANALYTICS[],7,FALSE)</f>
        <v>1</v>
      </c>
      <c r="M842" s="1">
        <f>VLOOKUP(USER_FEEDBACK[[#This Row],[User_ID]],USER_BEHA[],4,FALSE)</f>
        <v>1717</v>
      </c>
      <c r="N842" s="1">
        <f>VLOOKUP(USER_FEEDBACK[[#This Row],[User_ID]],USER_BEHA[],5,FALSE)</f>
        <v>3</v>
      </c>
      <c r="O842" s="1">
        <f>VLOOKUP(USER_FEEDBACK[[#This Row],[User_ID]],USER_BEHA[],6,FALSE)</f>
        <v>4</v>
      </c>
      <c r="P842" s="1">
        <f>VLOOKUP(USER_FEEDBACK[[#This Row],[User_ID]],USER_BEHA[],7,FALSE)</f>
        <v>66</v>
      </c>
    </row>
    <row r="843" spans="1:16" x14ac:dyDescent="0.2">
      <c r="A843" s="1">
        <v>842</v>
      </c>
      <c r="B843" s="1">
        <v>3011</v>
      </c>
      <c r="C843" s="2">
        <v>44822.885694444441</v>
      </c>
      <c r="D843" s="2" t="str">
        <f>TEXT(USER_FEEDBACK[[#This Row],[Timestamp]],"MMM")</f>
        <v>Sep</v>
      </c>
      <c r="E843" s="2" t="str">
        <f>TEXT(USER_FEEDBACK[[#This Row],[Timestamp]],"YYYY")</f>
        <v>2022</v>
      </c>
      <c r="F843" s="7">
        <v>21</v>
      </c>
      <c r="G843" s="1" t="s">
        <v>7</v>
      </c>
      <c r="H843" s="1" t="s">
        <v>17</v>
      </c>
      <c r="I843" s="1">
        <f>VLOOKUP(USER_FEEDBACK[[#This Row],[User_ID]],APP_ANALYTICS[],4,FALSE)</f>
        <v>10</v>
      </c>
      <c r="J843" s="12">
        <f>VLOOKUP(USER_FEEDBACK[[#This Row],[User_ID]],APP_ANALYTICS[],5,FALSE)</f>
        <v>0.17</v>
      </c>
      <c r="K843" s="1">
        <f>VLOOKUP(USER_FEEDBACK[[#This Row],[User_ID]],APP_ANALYTICS[],6,FALSE)</f>
        <v>0.47</v>
      </c>
      <c r="L843" s="1">
        <f>VLOOKUP(USER_FEEDBACK[[#This Row],[User_ID]],APP_ANALYTICS[],7,FALSE)</f>
        <v>0.97</v>
      </c>
      <c r="M843" s="1">
        <f>VLOOKUP(USER_FEEDBACK[[#This Row],[User_ID]],USER_BEHA[],4,FALSE)</f>
        <v>520</v>
      </c>
      <c r="N843" s="1">
        <f>VLOOKUP(USER_FEEDBACK[[#This Row],[User_ID]],USER_BEHA[],5,FALSE)</f>
        <v>7</v>
      </c>
      <c r="O843" s="1">
        <f>VLOOKUP(USER_FEEDBACK[[#This Row],[User_ID]],USER_BEHA[],6,FALSE)</f>
        <v>3</v>
      </c>
      <c r="P843" s="1">
        <f>VLOOKUP(USER_FEEDBACK[[#This Row],[User_ID]],USER_BEHA[],7,FALSE)</f>
        <v>6</v>
      </c>
    </row>
    <row r="844" spans="1:16" x14ac:dyDescent="0.2">
      <c r="A844" s="1">
        <v>843</v>
      </c>
      <c r="B844" s="1">
        <v>6935</v>
      </c>
      <c r="C844" s="2">
        <v>44254.841087962966</v>
      </c>
      <c r="D844" s="2" t="str">
        <f>TEXT(USER_FEEDBACK[[#This Row],[Timestamp]],"MMM")</f>
        <v>Feb</v>
      </c>
      <c r="E844" s="2" t="str">
        <f>TEXT(USER_FEEDBACK[[#This Row],[Timestamp]],"YYYY")</f>
        <v>2021</v>
      </c>
      <c r="F844" s="7">
        <v>20</v>
      </c>
      <c r="G844" s="1" t="s">
        <v>7</v>
      </c>
      <c r="H844" s="1" t="s">
        <v>15</v>
      </c>
      <c r="I844" s="1">
        <f>VLOOKUP(USER_FEEDBACK[[#This Row],[User_ID]],APP_ANALYTICS[],4,FALSE)</f>
        <v>8</v>
      </c>
      <c r="J844" s="12">
        <f>VLOOKUP(USER_FEEDBACK[[#This Row],[User_ID]],APP_ANALYTICS[],5,FALSE)</f>
        <v>0.54</v>
      </c>
      <c r="K844" s="1">
        <f>VLOOKUP(USER_FEEDBACK[[#This Row],[User_ID]],APP_ANALYTICS[],6,FALSE)</f>
        <v>0.95</v>
      </c>
      <c r="L844" s="1">
        <f>VLOOKUP(USER_FEEDBACK[[#This Row],[User_ID]],APP_ANALYTICS[],7,FALSE)</f>
        <v>0.48</v>
      </c>
      <c r="M844" s="1">
        <f>VLOOKUP(USER_FEEDBACK[[#This Row],[User_ID]],USER_BEHA[],4,FALSE)</f>
        <v>290</v>
      </c>
      <c r="N844" s="1">
        <f>VLOOKUP(USER_FEEDBACK[[#This Row],[User_ID]],USER_BEHA[],5,FALSE)</f>
        <v>3</v>
      </c>
      <c r="O844" s="1">
        <f>VLOOKUP(USER_FEEDBACK[[#This Row],[User_ID]],USER_BEHA[],6,FALSE)</f>
        <v>2</v>
      </c>
      <c r="P844" s="1">
        <f>VLOOKUP(USER_FEEDBACK[[#This Row],[User_ID]],USER_BEHA[],7,FALSE)</f>
        <v>43</v>
      </c>
    </row>
    <row r="845" spans="1:16" x14ac:dyDescent="0.2">
      <c r="A845" s="1">
        <v>844</v>
      </c>
      <c r="B845" s="1">
        <v>4561</v>
      </c>
      <c r="C845" s="2">
        <v>44552.907789351855</v>
      </c>
      <c r="D845" s="2" t="str">
        <f>TEXT(USER_FEEDBACK[[#This Row],[Timestamp]],"MMM")</f>
        <v>Dec</v>
      </c>
      <c r="E845" s="2" t="str">
        <f>TEXT(USER_FEEDBACK[[#This Row],[Timestamp]],"YYYY")</f>
        <v>2021</v>
      </c>
      <c r="F845" s="7">
        <v>21</v>
      </c>
      <c r="G845" s="1" t="s">
        <v>9</v>
      </c>
      <c r="H845" s="1" t="s">
        <v>13</v>
      </c>
      <c r="I845" s="1">
        <f>VLOOKUP(USER_FEEDBACK[[#This Row],[User_ID]],APP_ANALYTICS[],4,FALSE)</f>
        <v>1</v>
      </c>
      <c r="J845" s="12">
        <f>VLOOKUP(USER_FEEDBACK[[#This Row],[User_ID]],APP_ANALYTICS[],5,FALSE)</f>
        <v>0.85</v>
      </c>
      <c r="K845" s="1">
        <f>VLOOKUP(USER_FEEDBACK[[#This Row],[User_ID]],APP_ANALYTICS[],6,FALSE)</f>
        <v>1</v>
      </c>
      <c r="L845" s="1">
        <f>VLOOKUP(USER_FEEDBACK[[#This Row],[User_ID]],APP_ANALYTICS[],7,FALSE)</f>
        <v>0.57999999999999996</v>
      </c>
      <c r="M845" s="1">
        <f>VLOOKUP(USER_FEEDBACK[[#This Row],[User_ID]],USER_BEHA[],4,FALSE)</f>
        <v>1338</v>
      </c>
      <c r="N845" s="1">
        <f>VLOOKUP(USER_FEEDBACK[[#This Row],[User_ID]],USER_BEHA[],5,FALSE)</f>
        <v>9</v>
      </c>
      <c r="O845" s="1">
        <f>VLOOKUP(USER_FEEDBACK[[#This Row],[User_ID]],USER_BEHA[],6,FALSE)</f>
        <v>0</v>
      </c>
      <c r="P845" s="1">
        <f>VLOOKUP(USER_FEEDBACK[[#This Row],[User_ID]],USER_BEHA[],7,FALSE)</f>
        <v>65</v>
      </c>
    </row>
    <row r="846" spans="1:16" x14ac:dyDescent="0.2">
      <c r="A846" s="1">
        <v>845</v>
      </c>
      <c r="B846" s="1">
        <v>7577</v>
      </c>
      <c r="C846" s="2">
        <v>45029.685914351852</v>
      </c>
      <c r="D846" s="2" t="str">
        <f>TEXT(USER_FEEDBACK[[#This Row],[Timestamp]],"MMM")</f>
        <v>Apr</v>
      </c>
      <c r="E846" s="2" t="str">
        <f>TEXT(USER_FEEDBACK[[#This Row],[Timestamp]],"YYYY")</f>
        <v>2023</v>
      </c>
      <c r="F846" s="7">
        <v>16</v>
      </c>
      <c r="G846" s="1" t="s">
        <v>9</v>
      </c>
      <c r="H846" s="1" t="s">
        <v>6</v>
      </c>
      <c r="I846" s="1">
        <f>VLOOKUP(USER_FEEDBACK[[#This Row],[User_ID]],APP_ANALYTICS[],4,FALSE)</f>
        <v>4</v>
      </c>
      <c r="J846" s="12">
        <f>VLOOKUP(USER_FEEDBACK[[#This Row],[User_ID]],APP_ANALYTICS[],5,FALSE)</f>
        <v>0.77</v>
      </c>
      <c r="K846" s="1">
        <f>VLOOKUP(USER_FEEDBACK[[#This Row],[User_ID]],APP_ANALYTICS[],6,FALSE)</f>
        <v>0.15</v>
      </c>
      <c r="L846" s="1">
        <f>VLOOKUP(USER_FEEDBACK[[#This Row],[User_ID]],APP_ANALYTICS[],7,FALSE)</f>
        <v>0.2</v>
      </c>
      <c r="M846" s="1">
        <f>VLOOKUP(USER_FEEDBACK[[#This Row],[User_ID]],USER_BEHA[],4,FALSE)</f>
        <v>1651</v>
      </c>
      <c r="N846" s="1">
        <f>VLOOKUP(USER_FEEDBACK[[#This Row],[User_ID]],USER_BEHA[],5,FALSE)</f>
        <v>18</v>
      </c>
      <c r="O846" s="1">
        <f>VLOOKUP(USER_FEEDBACK[[#This Row],[User_ID]],USER_BEHA[],6,FALSE)</f>
        <v>3</v>
      </c>
      <c r="P846" s="1">
        <f>VLOOKUP(USER_FEEDBACK[[#This Row],[User_ID]],USER_BEHA[],7,FALSE)</f>
        <v>72</v>
      </c>
    </row>
    <row r="847" spans="1:16" x14ac:dyDescent="0.2">
      <c r="A847" s="1">
        <v>846</v>
      </c>
      <c r="B847" s="1">
        <v>3001</v>
      </c>
      <c r="C847" s="2">
        <v>44473.666435185187</v>
      </c>
      <c r="D847" s="2" t="str">
        <f>TEXT(USER_FEEDBACK[[#This Row],[Timestamp]],"MMM")</f>
        <v>Oct</v>
      </c>
      <c r="E847" s="2" t="str">
        <f>TEXT(USER_FEEDBACK[[#This Row],[Timestamp]],"YYYY")</f>
        <v>2021</v>
      </c>
      <c r="F847" s="7">
        <v>15</v>
      </c>
      <c r="G847" s="1" t="s">
        <v>9</v>
      </c>
      <c r="H847" s="1" t="s">
        <v>12</v>
      </c>
      <c r="I847" s="1">
        <f>VLOOKUP(USER_FEEDBACK[[#This Row],[User_ID]],APP_ANALYTICS[],4,FALSE)</f>
        <v>9</v>
      </c>
      <c r="J847" s="12">
        <f>VLOOKUP(USER_FEEDBACK[[#This Row],[User_ID]],APP_ANALYTICS[],5,FALSE)</f>
        <v>0.36</v>
      </c>
      <c r="K847" s="1">
        <f>VLOOKUP(USER_FEEDBACK[[#This Row],[User_ID]],APP_ANALYTICS[],6,FALSE)</f>
        <v>0.96</v>
      </c>
      <c r="L847" s="1">
        <f>VLOOKUP(USER_FEEDBACK[[#This Row],[User_ID]],APP_ANALYTICS[],7,FALSE)</f>
        <v>0.55000000000000004</v>
      </c>
      <c r="M847" s="1">
        <f>VLOOKUP(USER_FEEDBACK[[#This Row],[User_ID]],USER_BEHA[],4,FALSE)</f>
        <v>408</v>
      </c>
      <c r="N847" s="1">
        <f>VLOOKUP(USER_FEEDBACK[[#This Row],[User_ID]],USER_BEHA[],5,FALSE)</f>
        <v>15</v>
      </c>
      <c r="O847" s="1">
        <f>VLOOKUP(USER_FEEDBACK[[#This Row],[User_ID]],USER_BEHA[],6,FALSE)</f>
        <v>3</v>
      </c>
      <c r="P847" s="1">
        <f>VLOOKUP(USER_FEEDBACK[[#This Row],[User_ID]],USER_BEHA[],7,FALSE)</f>
        <v>26</v>
      </c>
    </row>
    <row r="848" spans="1:16" x14ac:dyDescent="0.2">
      <c r="A848" s="1">
        <v>847</v>
      </c>
      <c r="B848" s="1">
        <v>3681</v>
      </c>
      <c r="C848" s="2">
        <v>44435.152928240743</v>
      </c>
      <c r="D848" s="2" t="str">
        <f>TEXT(USER_FEEDBACK[[#This Row],[Timestamp]],"MMM")</f>
        <v>Aug</v>
      </c>
      <c r="E848" s="2" t="str">
        <f>TEXT(USER_FEEDBACK[[#This Row],[Timestamp]],"YYYY")</f>
        <v>2021</v>
      </c>
      <c r="F848" s="7">
        <v>3</v>
      </c>
      <c r="G848" s="1" t="s">
        <v>9</v>
      </c>
      <c r="H848" s="1" t="s">
        <v>10</v>
      </c>
      <c r="I848" s="1">
        <f>VLOOKUP(USER_FEEDBACK[[#This Row],[User_ID]],APP_ANALYTICS[],4,FALSE)</f>
        <v>2</v>
      </c>
      <c r="J848" s="12">
        <f>VLOOKUP(USER_FEEDBACK[[#This Row],[User_ID]],APP_ANALYTICS[],5,FALSE)</f>
        <v>0.21</v>
      </c>
      <c r="K848" s="1">
        <f>VLOOKUP(USER_FEEDBACK[[#This Row],[User_ID]],APP_ANALYTICS[],6,FALSE)</f>
        <v>0.25</v>
      </c>
      <c r="L848" s="1">
        <f>VLOOKUP(USER_FEEDBACK[[#This Row],[User_ID]],APP_ANALYTICS[],7,FALSE)</f>
        <v>0.86</v>
      </c>
      <c r="M848" s="1">
        <f>VLOOKUP(USER_FEEDBACK[[#This Row],[User_ID]],USER_BEHA[],4,FALSE)</f>
        <v>1291</v>
      </c>
      <c r="N848" s="1">
        <f>VLOOKUP(USER_FEEDBACK[[#This Row],[User_ID]],USER_BEHA[],5,FALSE)</f>
        <v>13</v>
      </c>
      <c r="O848" s="1">
        <f>VLOOKUP(USER_FEEDBACK[[#This Row],[User_ID]],USER_BEHA[],6,FALSE)</f>
        <v>2</v>
      </c>
      <c r="P848" s="1">
        <f>VLOOKUP(USER_FEEDBACK[[#This Row],[User_ID]],USER_BEHA[],7,FALSE)</f>
        <v>82</v>
      </c>
    </row>
    <row r="849" spans="1:16" x14ac:dyDescent="0.2">
      <c r="A849" s="1">
        <v>848</v>
      </c>
      <c r="B849" s="1">
        <v>9953</v>
      </c>
      <c r="C849" s="2">
        <v>44194.895914351851</v>
      </c>
      <c r="D849" s="2" t="str">
        <f>TEXT(USER_FEEDBACK[[#This Row],[Timestamp]],"MMM")</f>
        <v>Dec</v>
      </c>
      <c r="E849" s="2" t="str">
        <f>TEXT(USER_FEEDBACK[[#This Row],[Timestamp]],"YYYY")</f>
        <v>2020</v>
      </c>
      <c r="F849" s="7">
        <v>21</v>
      </c>
      <c r="G849" s="1" t="s">
        <v>9</v>
      </c>
      <c r="H849" s="1" t="s">
        <v>6</v>
      </c>
      <c r="I849" s="1">
        <f>VLOOKUP(USER_FEEDBACK[[#This Row],[User_ID]],APP_ANALYTICS[],4,FALSE)</f>
        <v>6</v>
      </c>
      <c r="J849" s="12">
        <f>VLOOKUP(USER_FEEDBACK[[#This Row],[User_ID]],APP_ANALYTICS[],5,FALSE)</f>
        <v>0.56999999999999995</v>
      </c>
      <c r="K849" s="1">
        <f>VLOOKUP(USER_FEEDBACK[[#This Row],[User_ID]],APP_ANALYTICS[],6,FALSE)</f>
        <v>0.44</v>
      </c>
      <c r="L849" s="1">
        <f>VLOOKUP(USER_FEEDBACK[[#This Row],[User_ID]],APP_ANALYTICS[],7,FALSE)</f>
        <v>0.86</v>
      </c>
      <c r="M849" s="1">
        <f>VLOOKUP(USER_FEEDBACK[[#This Row],[User_ID]],USER_BEHA[],4,FALSE)</f>
        <v>1582</v>
      </c>
      <c r="N849" s="1">
        <f>VLOOKUP(USER_FEEDBACK[[#This Row],[User_ID]],USER_BEHA[],5,FALSE)</f>
        <v>3</v>
      </c>
      <c r="O849" s="1">
        <f>VLOOKUP(USER_FEEDBACK[[#This Row],[User_ID]],USER_BEHA[],6,FALSE)</f>
        <v>2</v>
      </c>
      <c r="P849" s="1">
        <f>VLOOKUP(USER_FEEDBACK[[#This Row],[User_ID]],USER_BEHA[],7,FALSE)</f>
        <v>10</v>
      </c>
    </row>
    <row r="850" spans="1:16" x14ac:dyDescent="0.2">
      <c r="A850" s="1">
        <v>849</v>
      </c>
      <c r="B850" s="1">
        <v>8638</v>
      </c>
      <c r="C850" s="2">
        <v>45112.67827546296</v>
      </c>
      <c r="D850" s="2" t="str">
        <f>TEXT(USER_FEEDBACK[[#This Row],[Timestamp]],"MMM")</f>
        <v>Jul</v>
      </c>
      <c r="E850" s="2" t="str">
        <f>TEXT(USER_FEEDBACK[[#This Row],[Timestamp]],"YYYY")</f>
        <v>2023</v>
      </c>
      <c r="F850" s="7">
        <v>16</v>
      </c>
      <c r="G850" s="1" t="s">
        <v>5</v>
      </c>
      <c r="H850" s="1" t="s">
        <v>15</v>
      </c>
      <c r="I850" s="1">
        <f>VLOOKUP(USER_FEEDBACK[[#This Row],[User_ID]],APP_ANALYTICS[],4,FALSE)</f>
        <v>6</v>
      </c>
      <c r="J850" s="12">
        <f>VLOOKUP(USER_FEEDBACK[[#This Row],[User_ID]],APP_ANALYTICS[],5,FALSE)</f>
        <v>0.55000000000000004</v>
      </c>
      <c r="K850" s="1">
        <f>VLOOKUP(USER_FEEDBACK[[#This Row],[User_ID]],APP_ANALYTICS[],6,FALSE)</f>
        <v>0.24</v>
      </c>
      <c r="L850" s="1">
        <f>VLOOKUP(USER_FEEDBACK[[#This Row],[User_ID]],APP_ANALYTICS[],7,FALSE)</f>
        <v>0.2</v>
      </c>
      <c r="M850" s="1">
        <f>VLOOKUP(USER_FEEDBACK[[#This Row],[User_ID]],USER_BEHA[],4,FALSE)</f>
        <v>1113</v>
      </c>
      <c r="N850" s="1">
        <f>VLOOKUP(USER_FEEDBACK[[#This Row],[User_ID]],USER_BEHA[],5,FALSE)</f>
        <v>20</v>
      </c>
      <c r="O850" s="1">
        <f>VLOOKUP(USER_FEEDBACK[[#This Row],[User_ID]],USER_BEHA[],6,FALSE)</f>
        <v>0</v>
      </c>
      <c r="P850" s="1">
        <f>VLOOKUP(USER_FEEDBACK[[#This Row],[User_ID]],USER_BEHA[],7,FALSE)</f>
        <v>95</v>
      </c>
    </row>
    <row r="851" spans="1:16" x14ac:dyDescent="0.2">
      <c r="A851" s="1">
        <v>850</v>
      </c>
      <c r="B851" s="1">
        <v>8680</v>
      </c>
      <c r="C851" s="2">
        <v>45061.116597222222</v>
      </c>
      <c r="D851" s="2" t="str">
        <f>TEXT(USER_FEEDBACK[[#This Row],[Timestamp]],"MMM")</f>
        <v>May</v>
      </c>
      <c r="E851" s="2" t="str">
        <f>TEXT(USER_FEEDBACK[[#This Row],[Timestamp]],"YYYY")</f>
        <v>2023</v>
      </c>
      <c r="F851" s="7">
        <v>2</v>
      </c>
      <c r="G851" s="1" t="s">
        <v>9</v>
      </c>
      <c r="H851" s="1" t="s">
        <v>12</v>
      </c>
      <c r="I851" s="1">
        <f>VLOOKUP(USER_FEEDBACK[[#This Row],[User_ID]],APP_ANALYTICS[],4,FALSE)</f>
        <v>8</v>
      </c>
      <c r="J851" s="12">
        <f>VLOOKUP(USER_FEEDBACK[[#This Row],[User_ID]],APP_ANALYTICS[],5,FALSE)</f>
        <v>0.95</v>
      </c>
      <c r="K851" s="1">
        <f>VLOOKUP(USER_FEEDBACK[[#This Row],[User_ID]],APP_ANALYTICS[],6,FALSE)</f>
        <v>0.43</v>
      </c>
      <c r="L851" s="1">
        <f>VLOOKUP(USER_FEEDBACK[[#This Row],[User_ID]],APP_ANALYTICS[],7,FALSE)</f>
        <v>0.76</v>
      </c>
      <c r="M851" s="1">
        <f>VLOOKUP(USER_FEEDBACK[[#This Row],[User_ID]],USER_BEHA[],4,FALSE)</f>
        <v>1453</v>
      </c>
      <c r="N851" s="1">
        <f>VLOOKUP(USER_FEEDBACK[[#This Row],[User_ID]],USER_BEHA[],5,FALSE)</f>
        <v>18</v>
      </c>
      <c r="O851" s="1">
        <f>VLOOKUP(USER_FEEDBACK[[#This Row],[User_ID]],USER_BEHA[],6,FALSE)</f>
        <v>3</v>
      </c>
      <c r="P851" s="1">
        <f>VLOOKUP(USER_FEEDBACK[[#This Row],[User_ID]],USER_BEHA[],7,FALSE)</f>
        <v>82</v>
      </c>
    </row>
    <row r="852" spans="1:16" x14ac:dyDescent="0.2">
      <c r="A852" s="1">
        <v>851</v>
      </c>
      <c r="B852" s="1">
        <v>1319</v>
      </c>
      <c r="C852" s="2">
        <v>44374.605474537035</v>
      </c>
      <c r="D852" s="2" t="str">
        <f>TEXT(USER_FEEDBACK[[#This Row],[Timestamp]],"MMM")</f>
        <v>Jun</v>
      </c>
      <c r="E852" s="2" t="str">
        <f>TEXT(USER_FEEDBACK[[#This Row],[Timestamp]],"YYYY")</f>
        <v>2021</v>
      </c>
      <c r="F852" s="7">
        <v>14</v>
      </c>
      <c r="G852" s="1" t="s">
        <v>5</v>
      </c>
      <c r="H852" s="1" t="s">
        <v>10</v>
      </c>
      <c r="I852" s="1">
        <f>VLOOKUP(USER_FEEDBACK[[#This Row],[User_ID]],APP_ANALYTICS[],4,FALSE)</f>
        <v>1</v>
      </c>
      <c r="J852" s="12">
        <f>VLOOKUP(USER_FEEDBACK[[#This Row],[User_ID]],APP_ANALYTICS[],5,FALSE)</f>
        <v>0.03</v>
      </c>
      <c r="K852" s="1">
        <f>VLOOKUP(USER_FEEDBACK[[#This Row],[User_ID]],APP_ANALYTICS[],6,FALSE)</f>
        <v>0.35</v>
      </c>
      <c r="L852" s="1">
        <f>VLOOKUP(USER_FEEDBACK[[#This Row],[User_ID]],APP_ANALYTICS[],7,FALSE)</f>
        <v>0.6</v>
      </c>
      <c r="M852" s="1">
        <f>VLOOKUP(USER_FEEDBACK[[#This Row],[User_ID]],USER_BEHA[],4,FALSE)</f>
        <v>276</v>
      </c>
      <c r="N852" s="1">
        <f>VLOOKUP(USER_FEEDBACK[[#This Row],[User_ID]],USER_BEHA[],5,FALSE)</f>
        <v>4</v>
      </c>
      <c r="O852" s="1">
        <f>VLOOKUP(USER_FEEDBACK[[#This Row],[User_ID]],USER_BEHA[],6,FALSE)</f>
        <v>4</v>
      </c>
      <c r="P852" s="1">
        <f>VLOOKUP(USER_FEEDBACK[[#This Row],[User_ID]],USER_BEHA[],7,FALSE)</f>
        <v>45</v>
      </c>
    </row>
    <row r="853" spans="1:16" x14ac:dyDescent="0.2">
      <c r="A853" s="1">
        <v>852</v>
      </c>
      <c r="B853" s="1">
        <v>4900</v>
      </c>
      <c r="C853" s="2">
        <v>44735.876111111109</v>
      </c>
      <c r="D853" s="2" t="str">
        <f>TEXT(USER_FEEDBACK[[#This Row],[Timestamp]],"MMM")</f>
        <v>Jun</v>
      </c>
      <c r="E853" s="2" t="str">
        <f>TEXT(USER_FEEDBACK[[#This Row],[Timestamp]],"YYYY")</f>
        <v>2022</v>
      </c>
      <c r="F853" s="7">
        <v>21</v>
      </c>
      <c r="G853" s="1" t="s">
        <v>7</v>
      </c>
      <c r="H853" s="1" t="s">
        <v>17</v>
      </c>
      <c r="I853" s="1">
        <f>VLOOKUP(USER_FEEDBACK[[#This Row],[User_ID]],APP_ANALYTICS[],4,FALSE)</f>
        <v>4</v>
      </c>
      <c r="J853" s="12">
        <f>VLOOKUP(USER_FEEDBACK[[#This Row],[User_ID]],APP_ANALYTICS[],5,FALSE)</f>
        <v>0.45</v>
      </c>
      <c r="K853" s="1">
        <f>VLOOKUP(USER_FEEDBACK[[#This Row],[User_ID]],APP_ANALYTICS[],6,FALSE)</f>
        <v>0.55000000000000004</v>
      </c>
      <c r="L853" s="1">
        <f>VLOOKUP(USER_FEEDBACK[[#This Row],[User_ID]],APP_ANALYTICS[],7,FALSE)</f>
        <v>0.94</v>
      </c>
      <c r="M853" s="1">
        <f>VLOOKUP(USER_FEEDBACK[[#This Row],[User_ID]],USER_BEHA[],4,FALSE)</f>
        <v>1064</v>
      </c>
      <c r="N853" s="1">
        <f>VLOOKUP(USER_FEEDBACK[[#This Row],[User_ID]],USER_BEHA[],5,FALSE)</f>
        <v>17</v>
      </c>
      <c r="O853" s="1">
        <f>VLOOKUP(USER_FEEDBACK[[#This Row],[User_ID]],USER_BEHA[],6,FALSE)</f>
        <v>5</v>
      </c>
      <c r="P853" s="1">
        <f>VLOOKUP(USER_FEEDBACK[[#This Row],[User_ID]],USER_BEHA[],7,FALSE)</f>
        <v>55</v>
      </c>
    </row>
    <row r="854" spans="1:16" x14ac:dyDescent="0.2">
      <c r="A854" s="1">
        <v>853</v>
      </c>
      <c r="B854" s="1">
        <v>9672</v>
      </c>
      <c r="C854" s="2">
        <v>44285.72042824074</v>
      </c>
      <c r="D854" s="2" t="str">
        <f>TEXT(USER_FEEDBACK[[#This Row],[Timestamp]],"MMM")</f>
        <v>Mar</v>
      </c>
      <c r="E854" s="2" t="str">
        <f>TEXT(USER_FEEDBACK[[#This Row],[Timestamp]],"YYYY")</f>
        <v>2021</v>
      </c>
      <c r="F854" s="7">
        <v>17</v>
      </c>
      <c r="G854" s="1" t="s">
        <v>5</v>
      </c>
      <c r="H854" s="1" t="s">
        <v>8</v>
      </c>
      <c r="I854" s="1">
        <f>VLOOKUP(USER_FEEDBACK[[#This Row],[User_ID]],APP_ANALYTICS[],4,FALSE)</f>
        <v>6</v>
      </c>
      <c r="J854" s="12">
        <f>VLOOKUP(USER_FEEDBACK[[#This Row],[User_ID]],APP_ANALYTICS[],5,FALSE)</f>
        <v>0.49</v>
      </c>
      <c r="K854" s="1">
        <f>VLOOKUP(USER_FEEDBACK[[#This Row],[User_ID]],APP_ANALYTICS[],6,FALSE)</f>
        <v>0.21</v>
      </c>
      <c r="L854" s="1">
        <f>VLOOKUP(USER_FEEDBACK[[#This Row],[User_ID]],APP_ANALYTICS[],7,FALSE)</f>
        <v>0.43</v>
      </c>
      <c r="M854" s="1">
        <f>VLOOKUP(USER_FEEDBACK[[#This Row],[User_ID]],USER_BEHA[],4,FALSE)</f>
        <v>1189</v>
      </c>
      <c r="N854" s="1">
        <f>VLOOKUP(USER_FEEDBACK[[#This Row],[User_ID]],USER_BEHA[],5,FALSE)</f>
        <v>10</v>
      </c>
      <c r="O854" s="1">
        <f>VLOOKUP(USER_FEEDBACK[[#This Row],[User_ID]],USER_BEHA[],6,FALSE)</f>
        <v>2</v>
      </c>
      <c r="P854" s="1">
        <f>VLOOKUP(USER_FEEDBACK[[#This Row],[User_ID]],USER_BEHA[],7,FALSE)</f>
        <v>76</v>
      </c>
    </row>
    <row r="855" spans="1:16" x14ac:dyDescent="0.2">
      <c r="A855" s="1">
        <v>854</v>
      </c>
      <c r="B855" s="1">
        <v>2167</v>
      </c>
      <c r="C855" s="2">
        <v>44020.401550925926</v>
      </c>
      <c r="D855" s="2" t="str">
        <f>TEXT(USER_FEEDBACK[[#This Row],[Timestamp]],"MMM")</f>
        <v>Jul</v>
      </c>
      <c r="E855" s="2" t="str">
        <f>TEXT(USER_FEEDBACK[[#This Row],[Timestamp]],"YYYY")</f>
        <v>2020</v>
      </c>
      <c r="F855" s="7">
        <v>9</v>
      </c>
      <c r="G855" s="1" t="s">
        <v>5</v>
      </c>
      <c r="H855" s="1" t="s">
        <v>17</v>
      </c>
      <c r="I855" s="1">
        <f>VLOOKUP(USER_FEEDBACK[[#This Row],[User_ID]],APP_ANALYTICS[],4,FALSE)</f>
        <v>7</v>
      </c>
      <c r="J855" s="12">
        <f>VLOOKUP(USER_FEEDBACK[[#This Row],[User_ID]],APP_ANALYTICS[],5,FALSE)</f>
        <v>0.97</v>
      </c>
      <c r="K855" s="1">
        <f>VLOOKUP(USER_FEEDBACK[[#This Row],[User_ID]],APP_ANALYTICS[],6,FALSE)</f>
        <v>0.12</v>
      </c>
      <c r="L855" s="1">
        <f>VLOOKUP(USER_FEEDBACK[[#This Row],[User_ID]],APP_ANALYTICS[],7,FALSE)</f>
        <v>0.06</v>
      </c>
      <c r="M855" s="1">
        <f>VLOOKUP(USER_FEEDBACK[[#This Row],[User_ID]],USER_BEHA[],4,FALSE)</f>
        <v>931</v>
      </c>
      <c r="N855" s="1">
        <f>VLOOKUP(USER_FEEDBACK[[#This Row],[User_ID]],USER_BEHA[],5,FALSE)</f>
        <v>1</v>
      </c>
      <c r="O855" s="1">
        <f>VLOOKUP(USER_FEEDBACK[[#This Row],[User_ID]],USER_BEHA[],6,FALSE)</f>
        <v>0</v>
      </c>
      <c r="P855" s="1">
        <f>VLOOKUP(USER_FEEDBACK[[#This Row],[User_ID]],USER_BEHA[],7,FALSE)</f>
        <v>82</v>
      </c>
    </row>
    <row r="856" spans="1:16" x14ac:dyDescent="0.2">
      <c r="A856" s="1">
        <v>855</v>
      </c>
      <c r="B856" s="1">
        <v>8536</v>
      </c>
      <c r="C856" s="2">
        <v>45112.34578703704</v>
      </c>
      <c r="D856" s="2" t="str">
        <f>TEXT(USER_FEEDBACK[[#This Row],[Timestamp]],"MMM")</f>
        <v>Jul</v>
      </c>
      <c r="E856" s="2" t="str">
        <f>TEXT(USER_FEEDBACK[[#This Row],[Timestamp]],"YYYY")</f>
        <v>2023</v>
      </c>
      <c r="F856" s="7">
        <v>8</v>
      </c>
      <c r="G856" s="1" t="s">
        <v>7</v>
      </c>
      <c r="H856" s="1" t="s">
        <v>12</v>
      </c>
      <c r="I856" s="1">
        <f>VLOOKUP(USER_FEEDBACK[[#This Row],[User_ID]],APP_ANALYTICS[],4,FALSE)</f>
        <v>2</v>
      </c>
      <c r="J856" s="12">
        <f>VLOOKUP(USER_FEEDBACK[[#This Row],[User_ID]],APP_ANALYTICS[],5,FALSE)</f>
        <v>0.18</v>
      </c>
      <c r="K856" s="1">
        <f>VLOOKUP(USER_FEEDBACK[[#This Row],[User_ID]],APP_ANALYTICS[],6,FALSE)</f>
        <v>0.22</v>
      </c>
      <c r="L856" s="1">
        <f>VLOOKUP(USER_FEEDBACK[[#This Row],[User_ID]],APP_ANALYTICS[],7,FALSE)</f>
        <v>0.5</v>
      </c>
      <c r="M856" s="1">
        <f>VLOOKUP(USER_FEEDBACK[[#This Row],[User_ID]],USER_BEHA[],4,FALSE)</f>
        <v>446</v>
      </c>
      <c r="N856" s="1">
        <f>VLOOKUP(USER_FEEDBACK[[#This Row],[User_ID]],USER_BEHA[],5,FALSE)</f>
        <v>16</v>
      </c>
      <c r="O856" s="1">
        <f>VLOOKUP(USER_FEEDBACK[[#This Row],[User_ID]],USER_BEHA[],6,FALSE)</f>
        <v>2</v>
      </c>
      <c r="P856" s="1">
        <f>VLOOKUP(USER_FEEDBACK[[#This Row],[User_ID]],USER_BEHA[],7,FALSE)</f>
        <v>4</v>
      </c>
    </row>
    <row r="857" spans="1:16" x14ac:dyDescent="0.2">
      <c r="A857" s="1">
        <v>856</v>
      </c>
      <c r="B857" s="1">
        <v>3258</v>
      </c>
      <c r="C857" s="2">
        <v>44896.77275462963</v>
      </c>
      <c r="D857" s="2" t="str">
        <f>TEXT(USER_FEEDBACK[[#This Row],[Timestamp]],"MMM")</f>
        <v>Dec</v>
      </c>
      <c r="E857" s="2" t="str">
        <f>TEXT(USER_FEEDBACK[[#This Row],[Timestamp]],"YYYY")</f>
        <v>2022</v>
      </c>
      <c r="F857" s="7">
        <v>18</v>
      </c>
      <c r="G857" s="1" t="s">
        <v>7</v>
      </c>
      <c r="H857" s="1" t="s">
        <v>14</v>
      </c>
      <c r="I857" s="1">
        <f>VLOOKUP(USER_FEEDBACK[[#This Row],[User_ID]],APP_ANALYTICS[],4,FALSE)</f>
        <v>9</v>
      </c>
      <c r="J857" s="12">
        <f>VLOOKUP(USER_FEEDBACK[[#This Row],[User_ID]],APP_ANALYTICS[],5,FALSE)</f>
        <v>0.9</v>
      </c>
      <c r="K857" s="1">
        <f>VLOOKUP(USER_FEEDBACK[[#This Row],[User_ID]],APP_ANALYTICS[],6,FALSE)</f>
        <v>0.91</v>
      </c>
      <c r="L857" s="1">
        <f>VLOOKUP(USER_FEEDBACK[[#This Row],[User_ID]],APP_ANALYTICS[],7,FALSE)</f>
        <v>0.15</v>
      </c>
      <c r="M857" s="1">
        <f>VLOOKUP(USER_FEEDBACK[[#This Row],[User_ID]],USER_BEHA[],4,FALSE)</f>
        <v>165</v>
      </c>
      <c r="N857" s="1">
        <f>VLOOKUP(USER_FEEDBACK[[#This Row],[User_ID]],USER_BEHA[],5,FALSE)</f>
        <v>8</v>
      </c>
      <c r="O857" s="1">
        <f>VLOOKUP(USER_FEEDBACK[[#This Row],[User_ID]],USER_BEHA[],6,FALSE)</f>
        <v>0</v>
      </c>
      <c r="P857" s="1">
        <f>VLOOKUP(USER_FEEDBACK[[#This Row],[User_ID]],USER_BEHA[],7,FALSE)</f>
        <v>61</v>
      </c>
    </row>
    <row r="858" spans="1:16" x14ac:dyDescent="0.2">
      <c r="A858" s="1">
        <v>857</v>
      </c>
      <c r="B858" s="1">
        <v>8695</v>
      </c>
      <c r="C858" s="2">
        <v>44425.544085648151</v>
      </c>
      <c r="D858" s="2" t="str">
        <f>TEXT(USER_FEEDBACK[[#This Row],[Timestamp]],"MMM")</f>
        <v>Aug</v>
      </c>
      <c r="E858" s="2" t="str">
        <f>TEXT(USER_FEEDBACK[[#This Row],[Timestamp]],"YYYY")</f>
        <v>2021</v>
      </c>
      <c r="F858" s="7">
        <v>13</v>
      </c>
      <c r="G858" s="1" t="s">
        <v>7</v>
      </c>
      <c r="H858" s="1" t="s">
        <v>17</v>
      </c>
      <c r="I858" s="1">
        <f>VLOOKUP(USER_FEEDBACK[[#This Row],[User_ID]],APP_ANALYTICS[],4,FALSE)</f>
        <v>1</v>
      </c>
      <c r="J858" s="12">
        <f>VLOOKUP(USER_FEEDBACK[[#This Row],[User_ID]],APP_ANALYTICS[],5,FALSE)</f>
        <v>0.99</v>
      </c>
      <c r="K858" s="1">
        <f>VLOOKUP(USER_FEEDBACK[[#This Row],[User_ID]],APP_ANALYTICS[],6,FALSE)</f>
        <v>0.08</v>
      </c>
      <c r="L858" s="1">
        <f>VLOOKUP(USER_FEEDBACK[[#This Row],[User_ID]],APP_ANALYTICS[],7,FALSE)</f>
        <v>0.42</v>
      </c>
      <c r="M858" s="1">
        <f>VLOOKUP(USER_FEEDBACK[[#This Row],[User_ID]],USER_BEHA[],4,FALSE)</f>
        <v>1593</v>
      </c>
      <c r="N858" s="1">
        <f>VLOOKUP(USER_FEEDBACK[[#This Row],[User_ID]],USER_BEHA[],5,FALSE)</f>
        <v>15</v>
      </c>
      <c r="O858" s="1">
        <f>VLOOKUP(USER_FEEDBACK[[#This Row],[User_ID]],USER_BEHA[],6,FALSE)</f>
        <v>0</v>
      </c>
      <c r="P858" s="1">
        <f>VLOOKUP(USER_FEEDBACK[[#This Row],[User_ID]],USER_BEHA[],7,FALSE)</f>
        <v>93</v>
      </c>
    </row>
    <row r="859" spans="1:16" x14ac:dyDescent="0.2">
      <c r="A859" s="1">
        <v>858</v>
      </c>
      <c r="B859" s="1">
        <v>7526</v>
      </c>
      <c r="C859" s="2">
        <v>44290.242071759261</v>
      </c>
      <c r="D859" s="2" t="str">
        <f>TEXT(USER_FEEDBACK[[#This Row],[Timestamp]],"MMM")</f>
        <v>Apr</v>
      </c>
      <c r="E859" s="2" t="str">
        <f>TEXT(USER_FEEDBACK[[#This Row],[Timestamp]],"YYYY")</f>
        <v>2021</v>
      </c>
      <c r="F859" s="7">
        <v>5</v>
      </c>
      <c r="G859" s="1" t="s">
        <v>7</v>
      </c>
      <c r="H859" s="1" t="s">
        <v>16</v>
      </c>
      <c r="I859" s="1">
        <f>VLOOKUP(USER_FEEDBACK[[#This Row],[User_ID]],APP_ANALYTICS[],4,FALSE)</f>
        <v>1</v>
      </c>
      <c r="J859" s="12">
        <f>VLOOKUP(USER_FEEDBACK[[#This Row],[User_ID]],APP_ANALYTICS[],5,FALSE)</f>
        <v>0.4</v>
      </c>
      <c r="K859" s="1">
        <f>VLOOKUP(USER_FEEDBACK[[#This Row],[User_ID]],APP_ANALYTICS[],6,FALSE)</f>
        <v>0.98</v>
      </c>
      <c r="L859" s="1">
        <f>VLOOKUP(USER_FEEDBACK[[#This Row],[User_ID]],APP_ANALYTICS[],7,FALSE)</f>
        <v>0.14000000000000001</v>
      </c>
      <c r="M859" s="1">
        <f>VLOOKUP(USER_FEEDBACK[[#This Row],[User_ID]],USER_BEHA[],4,FALSE)</f>
        <v>76</v>
      </c>
      <c r="N859" s="1">
        <f>VLOOKUP(USER_FEEDBACK[[#This Row],[User_ID]],USER_BEHA[],5,FALSE)</f>
        <v>19</v>
      </c>
      <c r="O859" s="1">
        <f>VLOOKUP(USER_FEEDBACK[[#This Row],[User_ID]],USER_BEHA[],6,FALSE)</f>
        <v>0</v>
      </c>
      <c r="P859" s="1">
        <f>VLOOKUP(USER_FEEDBACK[[#This Row],[User_ID]],USER_BEHA[],7,FALSE)</f>
        <v>97</v>
      </c>
    </row>
    <row r="860" spans="1:16" x14ac:dyDescent="0.2">
      <c r="A860" s="1">
        <v>859</v>
      </c>
      <c r="B860" s="1">
        <v>1104</v>
      </c>
      <c r="C860" s="2">
        <v>45084.396354166667</v>
      </c>
      <c r="D860" s="2" t="str">
        <f>TEXT(USER_FEEDBACK[[#This Row],[Timestamp]],"MMM")</f>
        <v>Jun</v>
      </c>
      <c r="E860" s="2" t="str">
        <f>TEXT(USER_FEEDBACK[[#This Row],[Timestamp]],"YYYY")</f>
        <v>2023</v>
      </c>
      <c r="F860" s="7">
        <v>9</v>
      </c>
      <c r="G860" s="1" t="s">
        <v>9</v>
      </c>
      <c r="H860" s="1" t="s">
        <v>15</v>
      </c>
      <c r="I860" s="1">
        <f>VLOOKUP(USER_FEEDBACK[[#This Row],[User_ID]],APP_ANALYTICS[],4,FALSE)</f>
        <v>1</v>
      </c>
      <c r="J860" s="12">
        <f>VLOOKUP(USER_FEEDBACK[[#This Row],[User_ID]],APP_ANALYTICS[],5,FALSE)</f>
        <v>0.51</v>
      </c>
      <c r="K860" s="1">
        <f>VLOOKUP(USER_FEEDBACK[[#This Row],[User_ID]],APP_ANALYTICS[],6,FALSE)</f>
        <v>0.1</v>
      </c>
      <c r="L860" s="1">
        <f>VLOOKUP(USER_FEEDBACK[[#This Row],[User_ID]],APP_ANALYTICS[],7,FALSE)</f>
        <v>0.46</v>
      </c>
      <c r="M860" s="1">
        <f>VLOOKUP(USER_FEEDBACK[[#This Row],[User_ID]],USER_BEHA[],4,FALSE)</f>
        <v>493</v>
      </c>
      <c r="N860" s="1">
        <f>VLOOKUP(USER_FEEDBACK[[#This Row],[User_ID]],USER_BEHA[],5,FALSE)</f>
        <v>5</v>
      </c>
      <c r="O860" s="1">
        <f>VLOOKUP(USER_FEEDBACK[[#This Row],[User_ID]],USER_BEHA[],6,FALSE)</f>
        <v>3</v>
      </c>
      <c r="P860" s="1">
        <f>VLOOKUP(USER_FEEDBACK[[#This Row],[User_ID]],USER_BEHA[],7,FALSE)</f>
        <v>66</v>
      </c>
    </row>
    <row r="861" spans="1:16" x14ac:dyDescent="0.2">
      <c r="A861" s="1">
        <v>860</v>
      </c>
      <c r="B861" s="1">
        <v>7026</v>
      </c>
      <c r="C861" s="2">
        <v>44788.147916666669</v>
      </c>
      <c r="D861" s="2" t="str">
        <f>TEXT(USER_FEEDBACK[[#This Row],[Timestamp]],"MMM")</f>
        <v>Aug</v>
      </c>
      <c r="E861" s="2" t="str">
        <f>TEXT(USER_FEEDBACK[[#This Row],[Timestamp]],"YYYY")</f>
        <v>2022</v>
      </c>
      <c r="F861" s="7">
        <v>3</v>
      </c>
      <c r="G861" s="1" t="s">
        <v>9</v>
      </c>
      <c r="H861" s="1" t="s">
        <v>8</v>
      </c>
      <c r="I861" s="1">
        <f>VLOOKUP(USER_FEEDBACK[[#This Row],[User_ID]],APP_ANALYTICS[],4,FALSE)</f>
        <v>1</v>
      </c>
      <c r="J861" s="12">
        <f>VLOOKUP(USER_FEEDBACK[[#This Row],[User_ID]],APP_ANALYTICS[],5,FALSE)</f>
        <v>0.46</v>
      </c>
      <c r="K861" s="1">
        <f>VLOOKUP(USER_FEEDBACK[[#This Row],[User_ID]],APP_ANALYTICS[],6,FALSE)</f>
        <v>0.22</v>
      </c>
      <c r="L861" s="1">
        <f>VLOOKUP(USER_FEEDBACK[[#This Row],[User_ID]],APP_ANALYTICS[],7,FALSE)</f>
        <v>0.92</v>
      </c>
      <c r="M861" s="1">
        <f>VLOOKUP(USER_FEEDBACK[[#This Row],[User_ID]],USER_BEHA[],4,FALSE)</f>
        <v>1750</v>
      </c>
      <c r="N861" s="1">
        <f>VLOOKUP(USER_FEEDBACK[[#This Row],[User_ID]],USER_BEHA[],5,FALSE)</f>
        <v>3</v>
      </c>
      <c r="O861" s="1">
        <f>VLOOKUP(USER_FEEDBACK[[#This Row],[User_ID]],USER_BEHA[],6,FALSE)</f>
        <v>2</v>
      </c>
      <c r="P861" s="1">
        <f>VLOOKUP(USER_FEEDBACK[[#This Row],[User_ID]],USER_BEHA[],7,FALSE)</f>
        <v>49</v>
      </c>
    </row>
    <row r="862" spans="1:16" x14ac:dyDescent="0.2">
      <c r="A862" s="1">
        <v>861</v>
      </c>
      <c r="B862" s="1">
        <v>3279</v>
      </c>
      <c r="C862" s="2">
        <v>44739.293368055558</v>
      </c>
      <c r="D862" s="2" t="str">
        <f>TEXT(USER_FEEDBACK[[#This Row],[Timestamp]],"MMM")</f>
        <v>Jun</v>
      </c>
      <c r="E862" s="2" t="str">
        <f>TEXT(USER_FEEDBACK[[#This Row],[Timestamp]],"YYYY")</f>
        <v>2022</v>
      </c>
      <c r="F862" s="7">
        <v>7</v>
      </c>
      <c r="G862" s="1" t="s">
        <v>5</v>
      </c>
      <c r="H862" s="1" t="s">
        <v>17</v>
      </c>
      <c r="I862" s="1">
        <f>VLOOKUP(USER_FEEDBACK[[#This Row],[User_ID]],APP_ANALYTICS[],4,FALSE)</f>
        <v>9</v>
      </c>
      <c r="J862" s="12">
        <f>VLOOKUP(USER_FEEDBACK[[#This Row],[User_ID]],APP_ANALYTICS[],5,FALSE)</f>
        <v>0.13</v>
      </c>
      <c r="K862" s="1">
        <f>VLOOKUP(USER_FEEDBACK[[#This Row],[User_ID]],APP_ANALYTICS[],6,FALSE)</f>
        <v>0.52</v>
      </c>
      <c r="L862" s="1">
        <f>VLOOKUP(USER_FEEDBACK[[#This Row],[User_ID]],APP_ANALYTICS[],7,FALSE)</f>
        <v>0.94</v>
      </c>
      <c r="M862" s="1">
        <f>VLOOKUP(USER_FEEDBACK[[#This Row],[User_ID]],USER_BEHA[],4,FALSE)</f>
        <v>613</v>
      </c>
      <c r="N862" s="1">
        <f>VLOOKUP(USER_FEEDBACK[[#This Row],[User_ID]],USER_BEHA[],5,FALSE)</f>
        <v>6</v>
      </c>
      <c r="O862" s="1">
        <f>VLOOKUP(USER_FEEDBACK[[#This Row],[User_ID]],USER_BEHA[],6,FALSE)</f>
        <v>4</v>
      </c>
      <c r="P862" s="1">
        <f>VLOOKUP(USER_FEEDBACK[[#This Row],[User_ID]],USER_BEHA[],7,FALSE)</f>
        <v>39</v>
      </c>
    </row>
    <row r="863" spans="1:16" x14ac:dyDescent="0.2">
      <c r="A863" s="1">
        <v>862</v>
      </c>
      <c r="B863" s="1">
        <v>3454</v>
      </c>
      <c r="C863" s="2">
        <v>44131.074606481481</v>
      </c>
      <c r="D863" s="2" t="str">
        <f>TEXT(USER_FEEDBACK[[#This Row],[Timestamp]],"MMM")</f>
        <v>Oct</v>
      </c>
      <c r="E863" s="2" t="str">
        <f>TEXT(USER_FEEDBACK[[#This Row],[Timestamp]],"YYYY")</f>
        <v>2020</v>
      </c>
      <c r="F863" s="7">
        <v>1</v>
      </c>
      <c r="G863" s="1" t="s">
        <v>7</v>
      </c>
      <c r="H863" s="1" t="s">
        <v>10</v>
      </c>
      <c r="I863" s="1">
        <f>VLOOKUP(USER_FEEDBACK[[#This Row],[User_ID]],APP_ANALYTICS[],4,FALSE)</f>
        <v>3</v>
      </c>
      <c r="J863" s="12">
        <f>VLOOKUP(USER_FEEDBACK[[#This Row],[User_ID]],APP_ANALYTICS[],5,FALSE)</f>
        <v>0.6</v>
      </c>
      <c r="K863" s="1">
        <f>VLOOKUP(USER_FEEDBACK[[#This Row],[User_ID]],APP_ANALYTICS[],6,FALSE)</f>
        <v>0.77</v>
      </c>
      <c r="L863" s="1">
        <f>VLOOKUP(USER_FEEDBACK[[#This Row],[User_ID]],APP_ANALYTICS[],7,FALSE)</f>
        <v>0.45</v>
      </c>
      <c r="M863" s="1">
        <f>VLOOKUP(USER_FEEDBACK[[#This Row],[User_ID]],USER_BEHA[],4,FALSE)</f>
        <v>1569</v>
      </c>
      <c r="N863" s="1">
        <f>VLOOKUP(USER_FEEDBACK[[#This Row],[User_ID]],USER_BEHA[],5,FALSE)</f>
        <v>16</v>
      </c>
      <c r="O863" s="1">
        <f>VLOOKUP(USER_FEEDBACK[[#This Row],[User_ID]],USER_BEHA[],6,FALSE)</f>
        <v>2</v>
      </c>
      <c r="P863" s="1">
        <f>VLOOKUP(USER_FEEDBACK[[#This Row],[User_ID]],USER_BEHA[],7,FALSE)</f>
        <v>73</v>
      </c>
    </row>
    <row r="864" spans="1:16" x14ac:dyDescent="0.2">
      <c r="A864" s="1">
        <v>863</v>
      </c>
      <c r="B864" s="1">
        <v>1365</v>
      </c>
      <c r="C864" s="2">
        <v>44333.082361111112</v>
      </c>
      <c r="D864" s="2" t="str">
        <f>TEXT(USER_FEEDBACK[[#This Row],[Timestamp]],"MMM")</f>
        <v>May</v>
      </c>
      <c r="E864" s="2" t="str">
        <f>TEXT(USER_FEEDBACK[[#This Row],[Timestamp]],"YYYY")</f>
        <v>2021</v>
      </c>
      <c r="F864" s="7">
        <v>1</v>
      </c>
      <c r="G864" s="1" t="s">
        <v>5</v>
      </c>
      <c r="H864" s="1" t="s">
        <v>8</v>
      </c>
      <c r="I864" s="1">
        <f>VLOOKUP(USER_FEEDBACK[[#This Row],[User_ID]],APP_ANALYTICS[],4,FALSE)</f>
        <v>5</v>
      </c>
      <c r="J864" s="12">
        <f>VLOOKUP(USER_FEEDBACK[[#This Row],[User_ID]],APP_ANALYTICS[],5,FALSE)</f>
        <v>0.09</v>
      </c>
      <c r="K864" s="1">
        <f>VLOOKUP(USER_FEEDBACK[[#This Row],[User_ID]],APP_ANALYTICS[],6,FALSE)</f>
        <v>0.61</v>
      </c>
      <c r="L864" s="1">
        <f>VLOOKUP(USER_FEEDBACK[[#This Row],[User_ID]],APP_ANALYTICS[],7,FALSE)</f>
        <v>0.74</v>
      </c>
      <c r="M864" s="1">
        <f>VLOOKUP(USER_FEEDBACK[[#This Row],[User_ID]],USER_BEHA[],4,FALSE)</f>
        <v>346</v>
      </c>
      <c r="N864" s="1">
        <f>VLOOKUP(USER_FEEDBACK[[#This Row],[User_ID]],USER_BEHA[],5,FALSE)</f>
        <v>6</v>
      </c>
      <c r="O864" s="1">
        <f>VLOOKUP(USER_FEEDBACK[[#This Row],[User_ID]],USER_BEHA[],6,FALSE)</f>
        <v>0</v>
      </c>
      <c r="P864" s="1">
        <f>VLOOKUP(USER_FEEDBACK[[#This Row],[User_ID]],USER_BEHA[],7,FALSE)</f>
        <v>63</v>
      </c>
    </row>
    <row r="865" spans="1:16" x14ac:dyDescent="0.2">
      <c r="A865" s="1">
        <v>864</v>
      </c>
      <c r="B865" s="1">
        <v>2708</v>
      </c>
      <c r="C865" s="2">
        <v>45047.828518518516</v>
      </c>
      <c r="D865" s="2" t="str">
        <f>TEXT(USER_FEEDBACK[[#This Row],[Timestamp]],"MMM")</f>
        <v>May</v>
      </c>
      <c r="E865" s="2" t="str">
        <f>TEXT(USER_FEEDBACK[[#This Row],[Timestamp]],"YYYY")</f>
        <v>2023</v>
      </c>
      <c r="F865" s="7">
        <v>19</v>
      </c>
      <c r="G865" s="1" t="s">
        <v>9</v>
      </c>
      <c r="H865" s="1" t="s">
        <v>10</v>
      </c>
      <c r="I865" s="1">
        <f>VLOOKUP(USER_FEEDBACK[[#This Row],[User_ID]],APP_ANALYTICS[],4,FALSE)</f>
        <v>3</v>
      </c>
      <c r="J865" s="12">
        <f>VLOOKUP(USER_FEEDBACK[[#This Row],[User_ID]],APP_ANALYTICS[],5,FALSE)</f>
        <v>0.47</v>
      </c>
      <c r="K865" s="1">
        <f>VLOOKUP(USER_FEEDBACK[[#This Row],[User_ID]],APP_ANALYTICS[],6,FALSE)</f>
        <v>0.1</v>
      </c>
      <c r="L865" s="1">
        <f>VLOOKUP(USER_FEEDBACK[[#This Row],[User_ID]],APP_ANALYTICS[],7,FALSE)</f>
        <v>0.52</v>
      </c>
      <c r="M865" s="1">
        <f>VLOOKUP(USER_FEEDBACK[[#This Row],[User_ID]],USER_BEHA[],4,FALSE)</f>
        <v>988</v>
      </c>
      <c r="N865" s="1">
        <f>VLOOKUP(USER_FEEDBACK[[#This Row],[User_ID]],USER_BEHA[],5,FALSE)</f>
        <v>14</v>
      </c>
      <c r="O865" s="1">
        <f>VLOOKUP(USER_FEEDBACK[[#This Row],[User_ID]],USER_BEHA[],6,FALSE)</f>
        <v>3</v>
      </c>
      <c r="P865" s="1">
        <f>VLOOKUP(USER_FEEDBACK[[#This Row],[User_ID]],USER_BEHA[],7,FALSE)</f>
        <v>99</v>
      </c>
    </row>
    <row r="866" spans="1:16" x14ac:dyDescent="0.2">
      <c r="A866" s="1">
        <v>865</v>
      </c>
      <c r="B866" s="1">
        <v>7369</v>
      </c>
      <c r="C866" s="2">
        <v>44653.117766203701</v>
      </c>
      <c r="D866" s="2" t="str">
        <f>TEXT(USER_FEEDBACK[[#This Row],[Timestamp]],"MMM")</f>
        <v>Apr</v>
      </c>
      <c r="E866" s="2" t="str">
        <f>TEXT(USER_FEEDBACK[[#This Row],[Timestamp]],"YYYY")</f>
        <v>2022</v>
      </c>
      <c r="F866" s="7">
        <v>2</v>
      </c>
      <c r="G866" s="1" t="s">
        <v>7</v>
      </c>
      <c r="H866" s="1" t="s">
        <v>17</v>
      </c>
      <c r="I866" s="1">
        <f>VLOOKUP(USER_FEEDBACK[[#This Row],[User_ID]],APP_ANALYTICS[],4,FALSE)</f>
        <v>1</v>
      </c>
      <c r="J866" s="12">
        <f>VLOOKUP(USER_FEEDBACK[[#This Row],[User_ID]],APP_ANALYTICS[],5,FALSE)</f>
        <v>0.57999999999999996</v>
      </c>
      <c r="K866" s="1">
        <f>VLOOKUP(USER_FEEDBACK[[#This Row],[User_ID]],APP_ANALYTICS[],6,FALSE)</f>
        <v>0.62</v>
      </c>
      <c r="L866" s="1">
        <f>VLOOKUP(USER_FEEDBACK[[#This Row],[User_ID]],APP_ANALYTICS[],7,FALSE)</f>
        <v>0.36</v>
      </c>
      <c r="M866" s="1">
        <f>VLOOKUP(USER_FEEDBACK[[#This Row],[User_ID]],USER_BEHA[],4,FALSE)</f>
        <v>942</v>
      </c>
      <c r="N866" s="1">
        <f>VLOOKUP(USER_FEEDBACK[[#This Row],[User_ID]],USER_BEHA[],5,FALSE)</f>
        <v>7</v>
      </c>
      <c r="O866" s="1">
        <f>VLOOKUP(USER_FEEDBACK[[#This Row],[User_ID]],USER_BEHA[],6,FALSE)</f>
        <v>0</v>
      </c>
      <c r="P866" s="1">
        <f>VLOOKUP(USER_FEEDBACK[[#This Row],[User_ID]],USER_BEHA[],7,FALSE)</f>
        <v>20</v>
      </c>
    </row>
    <row r="867" spans="1:16" x14ac:dyDescent="0.2">
      <c r="A867" s="1">
        <v>866</v>
      </c>
      <c r="B867" s="1">
        <v>7172</v>
      </c>
      <c r="C867" s="2">
        <v>44732.026145833333</v>
      </c>
      <c r="D867" s="2" t="str">
        <f>TEXT(USER_FEEDBACK[[#This Row],[Timestamp]],"MMM")</f>
        <v>Jun</v>
      </c>
      <c r="E867" s="2" t="str">
        <f>TEXT(USER_FEEDBACK[[#This Row],[Timestamp]],"YYYY")</f>
        <v>2022</v>
      </c>
      <c r="F867" s="7">
        <v>0</v>
      </c>
      <c r="G867" s="1" t="s">
        <v>5</v>
      </c>
      <c r="H867" s="1" t="s">
        <v>16</v>
      </c>
      <c r="I867" s="1">
        <f>VLOOKUP(USER_FEEDBACK[[#This Row],[User_ID]],APP_ANALYTICS[],4,FALSE)</f>
        <v>9</v>
      </c>
      <c r="J867" s="12">
        <f>VLOOKUP(USER_FEEDBACK[[#This Row],[User_ID]],APP_ANALYTICS[],5,FALSE)</f>
        <v>0.98</v>
      </c>
      <c r="K867" s="1">
        <f>VLOOKUP(USER_FEEDBACK[[#This Row],[User_ID]],APP_ANALYTICS[],6,FALSE)</f>
        <v>0.83</v>
      </c>
      <c r="L867" s="1">
        <f>VLOOKUP(USER_FEEDBACK[[#This Row],[User_ID]],APP_ANALYTICS[],7,FALSE)</f>
        <v>0.2</v>
      </c>
      <c r="M867" s="1">
        <f>VLOOKUP(USER_FEEDBACK[[#This Row],[User_ID]],USER_BEHA[],4,FALSE)</f>
        <v>1035</v>
      </c>
      <c r="N867" s="1">
        <f>VLOOKUP(USER_FEEDBACK[[#This Row],[User_ID]],USER_BEHA[],5,FALSE)</f>
        <v>15</v>
      </c>
      <c r="O867" s="1">
        <f>VLOOKUP(USER_FEEDBACK[[#This Row],[User_ID]],USER_BEHA[],6,FALSE)</f>
        <v>1</v>
      </c>
      <c r="P867" s="1">
        <f>VLOOKUP(USER_FEEDBACK[[#This Row],[User_ID]],USER_BEHA[],7,FALSE)</f>
        <v>74</v>
      </c>
    </row>
    <row r="868" spans="1:16" x14ac:dyDescent="0.2">
      <c r="A868" s="1">
        <v>867</v>
      </c>
      <c r="B868" s="1">
        <v>5815</v>
      </c>
      <c r="C868" s="2">
        <v>44687.374363425923</v>
      </c>
      <c r="D868" s="2" t="str">
        <f>TEXT(USER_FEEDBACK[[#This Row],[Timestamp]],"MMM")</f>
        <v>May</v>
      </c>
      <c r="E868" s="2" t="str">
        <f>TEXT(USER_FEEDBACK[[#This Row],[Timestamp]],"YYYY")</f>
        <v>2022</v>
      </c>
      <c r="F868" s="7">
        <v>8</v>
      </c>
      <c r="G868" s="1" t="s">
        <v>9</v>
      </c>
      <c r="H868" s="1" t="s">
        <v>6</v>
      </c>
      <c r="I868" s="1">
        <f>VLOOKUP(USER_FEEDBACK[[#This Row],[User_ID]],APP_ANALYTICS[],4,FALSE)</f>
        <v>2</v>
      </c>
      <c r="J868" s="12">
        <f>VLOOKUP(USER_FEEDBACK[[#This Row],[User_ID]],APP_ANALYTICS[],5,FALSE)</f>
        <v>0.23</v>
      </c>
      <c r="K868" s="1">
        <f>VLOOKUP(USER_FEEDBACK[[#This Row],[User_ID]],APP_ANALYTICS[],6,FALSE)</f>
        <v>0.57999999999999996</v>
      </c>
      <c r="L868" s="1">
        <f>VLOOKUP(USER_FEEDBACK[[#This Row],[User_ID]],APP_ANALYTICS[],7,FALSE)</f>
        <v>0.99</v>
      </c>
      <c r="M868" s="1">
        <f>VLOOKUP(USER_FEEDBACK[[#This Row],[User_ID]],USER_BEHA[],4,FALSE)</f>
        <v>1556</v>
      </c>
      <c r="N868" s="1">
        <f>VLOOKUP(USER_FEEDBACK[[#This Row],[User_ID]],USER_BEHA[],5,FALSE)</f>
        <v>13</v>
      </c>
      <c r="O868" s="1">
        <f>VLOOKUP(USER_FEEDBACK[[#This Row],[User_ID]],USER_BEHA[],6,FALSE)</f>
        <v>5</v>
      </c>
      <c r="P868" s="1">
        <f>VLOOKUP(USER_FEEDBACK[[#This Row],[User_ID]],USER_BEHA[],7,FALSE)</f>
        <v>69</v>
      </c>
    </row>
    <row r="869" spans="1:16" x14ac:dyDescent="0.2">
      <c r="A869" s="1">
        <v>868</v>
      </c>
      <c r="B869" s="1">
        <v>3400</v>
      </c>
      <c r="C869" s="2">
        <v>44395.279814814814</v>
      </c>
      <c r="D869" s="2" t="str">
        <f>TEXT(USER_FEEDBACK[[#This Row],[Timestamp]],"MMM")</f>
        <v>Jul</v>
      </c>
      <c r="E869" s="2" t="str">
        <f>TEXT(USER_FEEDBACK[[#This Row],[Timestamp]],"YYYY")</f>
        <v>2021</v>
      </c>
      <c r="F869" s="7">
        <v>6</v>
      </c>
      <c r="G869" s="1" t="s">
        <v>9</v>
      </c>
      <c r="H869" s="1" t="s">
        <v>15</v>
      </c>
      <c r="I869" s="1">
        <f>VLOOKUP(USER_FEEDBACK[[#This Row],[User_ID]],APP_ANALYTICS[],4,FALSE)</f>
        <v>9</v>
      </c>
      <c r="J869" s="12">
        <f>VLOOKUP(USER_FEEDBACK[[#This Row],[User_ID]],APP_ANALYTICS[],5,FALSE)</f>
        <v>0.75</v>
      </c>
      <c r="K869" s="1">
        <f>VLOOKUP(USER_FEEDBACK[[#This Row],[User_ID]],APP_ANALYTICS[],6,FALSE)</f>
        <v>0.74</v>
      </c>
      <c r="L869" s="1">
        <f>VLOOKUP(USER_FEEDBACK[[#This Row],[User_ID]],APP_ANALYTICS[],7,FALSE)</f>
        <v>0.47</v>
      </c>
      <c r="M869" s="1">
        <f>VLOOKUP(USER_FEEDBACK[[#This Row],[User_ID]],USER_BEHA[],4,FALSE)</f>
        <v>153</v>
      </c>
      <c r="N869" s="1">
        <f>VLOOKUP(USER_FEEDBACK[[#This Row],[User_ID]],USER_BEHA[],5,FALSE)</f>
        <v>18</v>
      </c>
      <c r="O869" s="1">
        <f>VLOOKUP(USER_FEEDBACK[[#This Row],[User_ID]],USER_BEHA[],6,FALSE)</f>
        <v>2</v>
      </c>
      <c r="P869" s="1">
        <f>VLOOKUP(USER_FEEDBACK[[#This Row],[User_ID]],USER_BEHA[],7,FALSE)</f>
        <v>42</v>
      </c>
    </row>
    <row r="870" spans="1:16" x14ac:dyDescent="0.2">
      <c r="A870" s="1">
        <v>869</v>
      </c>
      <c r="B870" s="1">
        <v>6053</v>
      </c>
      <c r="C870" s="2">
        <v>44681.009004629632</v>
      </c>
      <c r="D870" s="2" t="str">
        <f>TEXT(USER_FEEDBACK[[#This Row],[Timestamp]],"MMM")</f>
        <v>Apr</v>
      </c>
      <c r="E870" s="2" t="str">
        <f>TEXT(USER_FEEDBACK[[#This Row],[Timestamp]],"YYYY")</f>
        <v>2022</v>
      </c>
      <c r="F870" s="7">
        <v>0</v>
      </c>
      <c r="G870" s="1" t="s">
        <v>7</v>
      </c>
      <c r="H870" s="1" t="s">
        <v>14</v>
      </c>
      <c r="I870" s="1">
        <f>VLOOKUP(USER_FEEDBACK[[#This Row],[User_ID]],APP_ANALYTICS[],4,FALSE)</f>
        <v>6</v>
      </c>
      <c r="J870" s="12">
        <f>VLOOKUP(USER_FEEDBACK[[#This Row],[User_ID]],APP_ANALYTICS[],5,FALSE)</f>
        <v>0.27</v>
      </c>
      <c r="K870" s="1">
        <f>VLOOKUP(USER_FEEDBACK[[#This Row],[User_ID]],APP_ANALYTICS[],6,FALSE)</f>
        <v>0.45</v>
      </c>
      <c r="L870" s="1">
        <f>VLOOKUP(USER_FEEDBACK[[#This Row],[User_ID]],APP_ANALYTICS[],7,FALSE)</f>
        <v>0.82</v>
      </c>
      <c r="M870" s="1">
        <f>VLOOKUP(USER_FEEDBACK[[#This Row],[User_ID]],USER_BEHA[],4,FALSE)</f>
        <v>1459</v>
      </c>
      <c r="N870" s="1">
        <f>VLOOKUP(USER_FEEDBACK[[#This Row],[User_ID]],USER_BEHA[],5,FALSE)</f>
        <v>16</v>
      </c>
      <c r="O870" s="1">
        <f>VLOOKUP(USER_FEEDBACK[[#This Row],[User_ID]],USER_BEHA[],6,FALSE)</f>
        <v>4</v>
      </c>
      <c r="P870" s="1">
        <f>VLOOKUP(USER_FEEDBACK[[#This Row],[User_ID]],USER_BEHA[],7,FALSE)</f>
        <v>77</v>
      </c>
    </row>
    <row r="871" spans="1:16" x14ac:dyDescent="0.2">
      <c r="A871" s="1">
        <v>870</v>
      </c>
      <c r="B871" s="1">
        <v>1873</v>
      </c>
      <c r="C871" s="2">
        <v>44318.688310185185</v>
      </c>
      <c r="D871" s="2" t="str">
        <f>TEXT(USER_FEEDBACK[[#This Row],[Timestamp]],"MMM")</f>
        <v>May</v>
      </c>
      <c r="E871" s="2" t="str">
        <f>TEXT(USER_FEEDBACK[[#This Row],[Timestamp]],"YYYY")</f>
        <v>2021</v>
      </c>
      <c r="F871" s="7">
        <v>16</v>
      </c>
      <c r="G871" s="1" t="s">
        <v>9</v>
      </c>
      <c r="H871" s="1" t="s">
        <v>6</v>
      </c>
      <c r="I871" s="1">
        <f>VLOOKUP(USER_FEEDBACK[[#This Row],[User_ID]],APP_ANALYTICS[],4,FALSE)</f>
        <v>1</v>
      </c>
      <c r="J871" s="12">
        <f>VLOOKUP(USER_FEEDBACK[[#This Row],[User_ID]],APP_ANALYTICS[],5,FALSE)</f>
        <v>0.01</v>
      </c>
      <c r="K871" s="1">
        <f>VLOOKUP(USER_FEEDBACK[[#This Row],[User_ID]],APP_ANALYTICS[],6,FALSE)</f>
        <v>0.82</v>
      </c>
      <c r="L871" s="1">
        <f>VLOOKUP(USER_FEEDBACK[[#This Row],[User_ID]],APP_ANALYTICS[],7,FALSE)</f>
        <v>0.61</v>
      </c>
      <c r="M871" s="1">
        <f>VLOOKUP(USER_FEEDBACK[[#This Row],[User_ID]],USER_BEHA[],4,FALSE)</f>
        <v>82</v>
      </c>
      <c r="N871" s="1">
        <f>VLOOKUP(USER_FEEDBACK[[#This Row],[User_ID]],USER_BEHA[],5,FALSE)</f>
        <v>3</v>
      </c>
      <c r="O871" s="1">
        <f>VLOOKUP(USER_FEEDBACK[[#This Row],[User_ID]],USER_BEHA[],6,FALSE)</f>
        <v>5</v>
      </c>
      <c r="P871" s="1">
        <f>VLOOKUP(USER_FEEDBACK[[#This Row],[User_ID]],USER_BEHA[],7,FALSE)</f>
        <v>42</v>
      </c>
    </row>
    <row r="872" spans="1:16" x14ac:dyDescent="0.2">
      <c r="A872" s="1">
        <v>871</v>
      </c>
      <c r="B872" s="1">
        <v>9673</v>
      </c>
      <c r="C872" s="2">
        <v>45168.583865740744</v>
      </c>
      <c r="D872" s="2" t="str">
        <f>TEXT(USER_FEEDBACK[[#This Row],[Timestamp]],"MMM")</f>
        <v>Aug</v>
      </c>
      <c r="E872" s="2" t="str">
        <f>TEXT(USER_FEEDBACK[[#This Row],[Timestamp]],"YYYY")</f>
        <v>2023</v>
      </c>
      <c r="F872" s="7">
        <v>14</v>
      </c>
      <c r="G872" s="1" t="s">
        <v>9</v>
      </c>
      <c r="H872" s="1" t="s">
        <v>10</v>
      </c>
      <c r="I872" s="1">
        <f>VLOOKUP(USER_FEEDBACK[[#This Row],[User_ID]],APP_ANALYTICS[],4,FALSE)</f>
        <v>9</v>
      </c>
      <c r="J872" s="12">
        <f>VLOOKUP(USER_FEEDBACK[[#This Row],[User_ID]],APP_ANALYTICS[],5,FALSE)</f>
        <v>0.48</v>
      </c>
      <c r="K872" s="1">
        <f>VLOOKUP(USER_FEEDBACK[[#This Row],[User_ID]],APP_ANALYTICS[],6,FALSE)</f>
        <v>0.2</v>
      </c>
      <c r="L872" s="1">
        <f>VLOOKUP(USER_FEEDBACK[[#This Row],[User_ID]],APP_ANALYTICS[],7,FALSE)</f>
        <v>0.35</v>
      </c>
      <c r="M872" s="1">
        <f>VLOOKUP(USER_FEEDBACK[[#This Row],[User_ID]],USER_BEHA[],4,FALSE)</f>
        <v>453</v>
      </c>
      <c r="N872" s="1">
        <f>VLOOKUP(USER_FEEDBACK[[#This Row],[User_ID]],USER_BEHA[],5,FALSE)</f>
        <v>16</v>
      </c>
      <c r="O872" s="1">
        <f>VLOOKUP(USER_FEEDBACK[[#This Row],[User_ID]],USER_BEHA[],6,FALSE)</f>
        <v>1</v>
      </c>
      <c r="P872" s="1">
        <f>VLOOKUP(USER_FEEDBACK[[#This Row],[User_ID]],USER_BEHA[],7,FALSE)</f>
        <v>94</v>
      </c>
    </row>
    <row r="873" spans="1:16" x14ac:dyDescent="0.2">
      <c r="A873" s="1">
        <v>872</v>
      </c>
      <c r="B873" s="1">
        <v>1631</v>
      </c>
      <c r="C873" s="2">
        <v>45157.875798611109</v>
      </c>
      <c r="D873" s="2" t="str">
        <f>TEXT(USER_FEEDBACK[[#This Row],[Timestamp]],"MMM")</f>
        <v>Aug</v>
      </c>
      <c r="E873" s="2" t="str">
        <f>TEXT(USER_FEEDBACK[[#This Row],[Timestamp]],"YYYY")</f>
        <v>2023</v>
      </c>
      <c r="F873" s="7">
        <v>21</v>
      </c>
      <c r="G873" s="1" t="s">
        <v>5</v>
      </c>
      <c r="H873" s="1" t="s">
        <v>14</v>
      </c>
      <c r="I873" s="1">
        <f>VLOOKUP(USER_FEEDBACK[[#This Row],[User_ID]],APP_ANALYTICS[],4,FALSE)</f>
        <v>3</v>
      </c>
      <c r="J873" s="12">
        <f>VLOOKUP(USER_FEEDBACK[[#This Row],[User_ID]],APP_ANALYTICS[],5,FALSE)</f>
        <v>0.87</v>
      </c>
      <c r="K873" s="1">
        <f>VLOOKUP(USER_FEEDBACK[[#This Row],[User_ID]],APP_ANALYTICS[],6,FALSE)</f>
        <v>0.9</v>
      </c>
      <c r="L873" s="1">
        <f>VLOOKUP(USER_FEEDBACK[[#This Row],[User_ID]],APP_ANALYTICS[],7,FALSE)</f>
        <v>0.06</v>
      </c>
      <c r="M873" s="1">
        <f>VLOOKUP(USER_FEEDBACK[[#This Row],[User_ID]],USER_BEHA[],4,FALSE)</f>
        <v>1304</v>
      </c>
      <c r="N873" s="1">
        <f>VLOOKUP(USER_FEEDBACK[[#This Row],[User_ID]],USER_BEHA[],5,FALSE)</f>
        <v>19</v>
      </c>
      <c r="O873" s="1">
        <f>VLOOKUP(USER_FEEDBACK[[#This Row],[User_ID]],USER_BEHA[],6,FALSE)</f>
        <v>5</v>
      </c>
      <c r="P873" s="1">
        <f>VLOOKUP(USER_FEEDBACK[[#This Row],[User_ID]],USER_BEHA[],7,FALSE)</f>
        <v>17</v>
      </c>
    </row>
    <row r="874" spans="1:16" x14ac:dyDescent="0.2">
      <c r="A874" s="1">
        <v>873</v>
      </c>
      <c r="B874" s="1">
        <v>3012</v>
      </c>
      <c r="C874" s="2">
        <v>44904.177881944444</v>
      </c>
      <c r="D874" s="2" t="str">
        <f>TEXT(USER_FEEDBACK[[#This Row],[Timestamp]],"MMM")</f>
        <v>Dec</v>
      </c>
      <c r="E874" s="2" t="str">
        <f>TEXT(USER_FEEDBACK[[#This Row],[Timestamp]],"YYYY")</f>
        <v>2022</v>
      </c>
      <c r="F874" s="7">
        <v>4</v>
      </c>
      <c r="G874" s="1" t="s">
        <v>9</v>
      </c>
      <c r="H874" s="1" t="s">
        <v>13</v>
      </c>
      <c r="I874" s="1">
        <f>VLOOKUP(USER_FEEDBACK[[#This Row],[User_ID]],APP_ANALYTICS[],4,FALSE)</f>
        <v>2</v>
      </c>
      <c r="J874" s="12">
        <f>VLOOKUP(USER_FEEDBACK[[#This Row],[User_ID]],APP_ANALYTICS[],5,FALSE)</f>
        <v>0.32</v>
      </c>
      <c r="K874" s="1">
        <f>VLOOKUP(USER_FEEDBACK[[#This Row],[User_ID]],APP_ANALYTICS[],6,FALSE)</f>
        <v>0.75</v>
      </c>
      <c r="L874" s="1">
        <f>VLOOKUP(USER_FEEDBACK[[#This Row],[User_ID]],APP_ANALYTICS[],7,FALSE)</f>
        <v>0.88</v>
      </c>
      <c r="M874" s="1">
        <f>VLOOKUP(USER_FEEDBACK[[#This Row],[User_ID]],USER_BEHA[],4,FALSE)</f>
        <v>884</v>
      </c>
      <c r="N874" s="1">
        <f>VLOOKUP(USER_FEEDBACK[[#This Row],[User_ID]],USER_BEHA[],5,FALSE)</f>
        <v>12</v>
      </c>
      <c r="O874" s="1">
        <f>VLOOKUP(USER_FEEDBACK[[#This Row],[User_ID]],USER_BEHA[],6,FALSE)</f>
        <v>1</v>
      </c>
      <c r="P874" s="1">
        <f>VLOOKUP(USER_FEEDBACK[[#This Row],[User_ID]],USER_BEHA[],7,FALSE)</f>
        <v>34</v>
      </c>
    </row>
    <row r="875" spans="1:16" x14ac:dyDescent="0.2">
      <c r="A875" s="1">
        <v>874</v>
      </c>
      <c r="B875" s="1">
        <v>3137</v>
      </c>
      <c r="C875" s="2">
        <v>43865.18</v>
      </c>
      <c r="D875" s="2" t="str">
        <f>TEXT(USER_FEEDBACK[[#This Row],[Timestamp]],"MMM")</f>
        <v>Feb</v>
      </c>
      <c r="E875" s="2" t="str">
        <f>TEXT(USER_FEEDBACK[[#This Row],[Timestamp]],"YYYY")</f>
        <v>2020</v>
      </c>
      <c r="F875" s="7">
        <v>4</v>
      </c>
      <c r="G875" s="1" t="s">
        <v>9</v>
      </c>
      <c r="H875" s="1" t="s">
        <v>13</v>
      </c>
      <c r="I875" s="1">
        <f>VLOOKUP(USER_FEEDBACK[[#This Row],[User_ID]],APP_ANALYTICS[],4,FALSE)</f>
        <v>1</v>
      </c>
      <c r="J875" s="12">
        <f>VLOOKUP(USER_FEEDBACK[[#This Row],[User_ID]],APP_ANALYTICS[],5,FALSE)</f>
        <v>0.09</v>
      </c>
      <c r="K875" s="1">
        <f>VLOOKUP(USER_FEEDBACK[[#This Row],[User_ID]],APP_ANALYTICS[],6,FALSE)</f>
        <v>0.3</v>
      </c>
      <c r="L875" s="1">
        <f>VLOOKUP(USER_FEEDBACK[[#This Row],[User_ID]],APP_ANALYTICS[],7,FALSE)</f>
        <v>0.85</v>
      </c>
      <c r="M875" s="1">
        <f>VLOOKUP(USER_FEEDBACK[[#This Row],[User_ID]],USER_BEHA[],4,FALSE)</f>
        <v>1564</v>
      </c>
      <c r="N875" s="1">
        <f>VLOOKUP(USER_FEEDBACK[[#This Row],[User_ID]],USER_BEHA[],5,FALSE)</f>
        <v>14</v>
      </c>
      <c r="O875" s="1">
        <f>VLOOKUP(USER_FEEDBACK[[#This Row],[User_ID]],USER_BEHA[],6,FALSE)</f>
        <v>3</v>
      </c>
      <c r="P875" s="1">
        <f>VLOOKUP(USER_FEEDBACK[[#This Row],[User_ID]],USER_BEHA[],7,FALSE)</f>
        <v>39</v>
      </c>
    </row>
    <row r="876" spans="1:16" x14ac:dyDescent="0.2">
      <c r="A876" s="1">
        <v>875</v>
      </c>
      <c r="B876" s="1">
        <v>2064</v>
      </c>
      <c r="C876" s="2">
        <v>44642.707256944443</v>
      </c>
      <c r="D876" s="2" t="str">
        <f>TEXT(USER_FEEDBACK[[#This Row],[Timestamp]],"MMM")</f>
        <v>Mar</v>
      </c>
      <c r="E876" s="2" t="str">
        <f>TEXT(USER_FEEDBACK[[#This Row],[Timestamp]],"YYYY")</f>
        <v>2022</v>
      </c>
      <c r="F876" s="7">
        <v>16</v>
      </c>
      <c r="G876" s="1" t="s">
        <v>9</v>
      </c>
      <c r="H876" s="1" t="s">
        <v>15</v>
      </c>
      <c r="I876" s="1">
        <f>VLOOKUP(USER_FEEDBACK[[#This Row],[User_ID]],APP_ANALYTICS[],4,FALSE)</f>
        <v>8</v>
      </c>
      <c r="J876" s="12">
        <f>VLOOKUP(USER_FEEDBACK[[#This Row],[User_ID]],APP_ANALYTICS[],5,FALSE)</f>
        <v>0.27</v>
      </c>
      <c r="K876" s="1">
        <f>VLOOKUP(USER_FEEDBACK[[#This Row],[User_ID]],APP_ANALYTICS[],6,FALSE)</f>
        <v>0.82</v>
      </c>
      <c r="L876" s="1">
        <f>VLOOKUP(USER_FEEDBACK[[#This Row],[User_ID]],APP_ANALYTICS[],7,FALSE)</f>
        <v>0.85</v>
      </c>
      <c r="M876" s="1">
        <f>VLOOKUP(USER_FEEDBACK[[#This Row],[User_ID]],USER_BEHA[],4,FALSE)</f>
        <v>1705</v>
      </c>
      <c r="N876" s="1">
        <f>VLOOKUP(USER_FEEDBACK[[#This Row],[User_ID]],USER_BEHA[],5,FALSE)</f>
        <v>11</v>
      </c>
      <c r="O876" s="1">
        <f>VLOOKUP(USER_FEEDBACK[[#This Row],[User_ID]],USER_BEHA[],6,FALSE)</f>
        <v>1</v>
      </c>
      <c r="P876" s="1">
        <f>VLOOKUP(USER_FEEDBACK[[#This Row],[User_ID]],USER_BEHA[],7,FALSE)</f>
        <v>49</v>
      </c>
    </row>
    <row r="877" spans="1:16" x14ac:dyDescent="0.2">
      <c r="A877" s="1">
        <v>876</v>
      </c>
      <c r="B877" s="1">
        <v>7542</v>
      </c>
      <c r="C877" s="2">
        <v>44249.718506944446</v>
      </c>
      <c r="D877" s="2" t="str">
        <f>TEXT(USER_FEEDBACK[[#This Row],[Timestamp]],"MMM")</f>
        <v>Feb</v>
      </c>
      <c r="E877" s="2" t="str">
        <f>TEXT(USER_FEEDBACK[[#This Row],[Timestamp]],"YYYY")</f>
        <v>2021</v>
      </c>
      <c r="F877" s="7">
        <v>17</v>
      </c>
      <c r="G877" s="1" t="s">
        <v>9</v>
      </c>
      <c r="H877" s="1" t="s">
        <v>13</v>
      </c>
      <c r="I877" s="1">
        <f>VLOOKUP(USER_FEEDBACK[[#This Row],[User_ID]],APP_ANALYTICS[],4,FALSE)</f>
        <v>1</v>
      </c>
      <c r="J877" s="12">
        <f>VLOOKUP(USER_FEEDBACK[[#This Row],[User_ID]],APP_ANALYTICS[],5,FALSE)</f>
        <v>0.43</v>
      </c>
      <c r="K877" s="1">
        <f>VLOOKUP(USER_FEEDBACK[[#This Row],[User_ID]],APP_ANALYTICS[],6,FALSE)</f>
        <v>0.92</v>
      </c>
      <c r="L877" s="1">
        <f>VLOOKUP(USER_FEEDBACK[[#This Row],[User_ID]],APP_ANALYTICS[],7,FALSE)</f>
        <v>0.87</v>
      </c>
      <c r="M877" s="1">
        <f>VLOOKUP(USER_FEEDBACK[[#This Row],[User_ID]],USER_BEHA[],4,FALSE)</f>
        <v>489</v>
      </c>
      <c r="N877" s="1">
        <f>VLOOKUP(USER_FEEDBACK[[#This Row],[User_ID]],USER_BEHA[],5,FALSE)</f>
        <v>1</v>
      </c>
      <c r="O877" s="1">
        <f>VLOOKUP(USER_FEEDBACK[[#This Row],[User_ID]],USER_BEHA[],6,FALSE)</f>
        <v>5</v>
      </c>
      <c r="P877" s="1">
        <f>VLOOKUP(USER_FEEDBACK[[#This Row],[User_ID]],USER_BEHA[],7,FALSE)</f>
        <v>45</v>
      </c>
    </row>
    <row r="878" spans="1:16" x14ac:dyDescent="0.2">
      <c r="A878" s="1">
        <v>877</v>
      </c>
      <c r="B878" s="1">
        <v>1847</v>
      </c>
      <c r="C878" s="2">
        <v>44228.757604166669</v>
      </c>
      <c r="D878" s="2" t="str">
        <f>TEXT(USER_FEEDBACK[[#This Row],[Timestamp]],"MMM")</f>
        <v>Feb</v>
      </c>
      <c r="E878" s="2" t="str">
        <f>TEXT(USER_FEEDBACK[[#This Row],[Timestamp]],"YYYY")</f>
        <v>2021</v>
      </c>
      <c r="F878" s="7">
        <v>18</v>
      </c>
      <c r="G878" s="1" t="s">
        <v>7</v>
      </c>
      <c r="H878" s="1" t="s">
        <v>11</v>
      </c>
      <c r="I878" s="1">
        <f>VLOOKUP(USER_FEEDBACK[[#This Row],[User_ID]],APP_ANALYTICS[],4,FALSE)</f>
        <v>6</v>
      </c>
      <c r="J878" s="12">
        <f>VLOOKUP(USER_FEEDBACK[[#This Row],[User_ID]],APP_ANALYTICS[],5,FALSE)</f>
        <v>0.1</v>
      </c>
      <c r="K878" s="1">
        <f>VLOOKUP(USER_FEEDBACK[[#This Row],[User_ID]],APP_ANALYTICS[],6,FALSE)</f>
        <v>0.48</v>
      </c>
      <c r="L878" s="1">
        <f>VLOOKUP(USER_FEEDBACK[[#This Row],[User_ID]],APP_ANALYTICS[],7,FALSE)</f>
        <v>0.43</v>
      </c>
      <c r="M878" s="1">
        <f>VLOOKUP(USER_FEEDBACK[[#This Row],[User_ID]],USER_BEHA[],4,FALSE)</f>
        <v>1377</v>
      </c>
      <c r="N878" s="1">
        <f>VLOOKUP(USER_FEEDBACK[[#This Row],[User_ID]],USER_BEHA[],5,FALSE)</f>
        <v>15</v>
      </c>
      <c r="O878" s="1">
        <f>VLOOKUP(USER_FEEDBACK[[#This Row],[User_ID]],USER_BEHA[],6,FALSE)</f>
        <v>5</v>
      </c>
      <c r="P878" s="1">
        <f>VLOOKUP(USER_FEEDBACK[[#This Row],[User_ID]],USER_BEHA[],7,FALSE)</f>
        <v>35</v>
      </c>
    </row>
    <row r="879" spans="1:16" x14ac:dyDescent="0.2">
      <c r="A879" s="1">
        <v>878</v>
      </c>
      <c r="B879" s="1">
        <v>5997</v>
      </c>
      <c r="C879" s="2">
        <v>44515.101875</v>
      </c>
      <c r="D879" s="2" t="str">
        <f>TEXT(USER_FEEDBACK[[#This Row],[Timestamp]],"MMM")</f>
        <v>Nov</v>
      </c>
      <c r="E879" s="2" t="str">
        <f>TEXT(USER_FEEDBACK[[#This Row],[Timestamp]],"YYYY")</f>
        <v>2021</v>
      </c>
      <c r="F879" s="7">
        <v>2</v>
      </c>
      <c r="G879" s="1" t="s">
        <v>7</v>
      </c>
      <c r="H879" s="1" t="s">
        <v>15</v>
      </c>
      <c r="I879" s="1">
        <f>VLOOKUP(USER_FEEDBACK[[#This Row],[User_ID]],APP_ANALYTICS[],4,FALSE)</f>
        <v>1</v>
      </c>
      <c r="J879" s="12">
        <f>VLOOKUP(USER_FEEDBACK[[#This Row],[User_ID]],APP_ANALYTICS[],5,FALSE)</f>
        <v>0.09</v>
      </c>
      <c r="K879" s="1">
        <f>VLOOKUP(USER_FEEDBACK[[#This Row],[User_ID]],APP_ANALYTICS[],6,FALSE)</f>
        <v>0.08</v>
      </c>
      <c r="L879" s="1">
        <f>VLOOKUP(USER_FEEDBACK[[#This Row],[User_ID]],APP_ANALYTICS[],7,FALSE)</f>
        <v>0.25</v>
      </c>
      <c r="M879" s="1">
        <f>VLOOKUP(USER_FEEDBACK[[#This Row],[User_ID]],USER_BEHA[],4,FALSE)</f>
        <v>203</v>
      </c>
      <c r="N879" s="1">
        <f>VLOOKUP(USER_FEEDBACK[[#This Row],[User_ID]],USER_BEHA[],5,FALSE)</f>
        <v>8</v>
      </c>
      <c r="O879" s="1">
        <f>VLOOKUP(USER_FEEDBACK[[#This Row],[User_ID]],USER_BEHA[],6,FALSE)</f>
        <v>0</v>
      </c>
      <c r="P879" s="1">
        <f>VLOOKUP(USER_FEEDBACK[[#This Row],[User_ID]],USER_BEHA[],7,FALSE)</f>
        <v>77</v>
      </c>
    </row>
    <row r="880" spans="1:16" x14ac:dyDescent="0.2">
      <c r="A880" s="1">
        <v>879</v>
      </c>
      <c r="B880" s="1">
        <v>6008</v>
      </c>
      <c r="C880" s="2">
        <v>43883.701157407406</v>
      </c>
      <c r="D880" s="2" t="str">
        <f>TEXT(USER_FEEDBACK[[#This Row],[Timestamp]],"MMM")</f>
        <v>Feb</v>
      </c>
      <c r="E880" s="2" t="str">
        <f>TEXT(USER_FEEDBACK[[#This Row],[Timestamp]],"YYYY")</f>
        <v>2020</v>
      </c>
      <c r="F880" s="7">
        <v>16</v>
      </c>
      <c r="G880" s="1" t="s">
        <v>9</v>
      </c>
      <c r="H880" s="1" t="s">
        <v>13</v>
      </c>
      <c r="I880" s="1">
        <f>VLOOKUP(USER_FEEDBACK[[#This Row],[User_ID]],APP_ANALYTICS[],4,FALSE)</f>
        <v>9</v>
      </c>
      <c r="J880" s="12">
        <f>VLOOKUP(USER_FEEDBACK[[#This Row],[User_ID]],APP_ANALYTICS[],5,FALSE)</f>
        <v>0.49</v>
      </c>
      <c r="K880" s="1">
        <f>VLOOKUP(USER_FEEDBACK[[#This Row],[User_ID]],APP_ANALYTICS[],6,FALSE)</f>
        <v>0.86</v>
      </c>
      <c r="L880" s="1">
        <f>VLOOKUP(USER_FEEDBACK[[#This Row],[User_ID]],APP_ANALYTICS[],7,FALSE)</f>
        <v>0.42</v>
      </c>
      <c r="M880" s="1">
        <f>VLOOKUP(USER_FEEDBACK[[#This Row],[User_ID]],USER_BEHA[],4,FALSE)</f>
        <v>999</v>
      </c>
      <c r="N880" s="1">
        <f>VLOOKUP(USER_FEEDBACK[[#This Row],[User_ID]],USER_BEHA[],5,FALSE)</f>
        <v>8</v>
      </c>
      <c r="O880" s="1">
        <f>VLOOKUP(USER_FEEDBACK[[#This Row],[User_ID]],USER_BEHA[],6,FALSE)</f>
        <v>0</v>
      </c>
      <c r="P880" s="1">
        <f>VLOOKUP(USER_FEEDBACK[[#This Row],[User_ID]],USER_BEHA[],7,FALSE)</f>
        <v>40</v>
      </c>
    </row>
    <row r="881" spans="1:16" x14ac:dyDescent="0.2">
      <c r="A881" s="1">
        <v>880</v>
      </c>
      <c r="B881" s="1">
        <v>3388</v>
      </c>
      <c r="C881" s="2">
        <v>44696.633668981478</v>
      </c>
      <c r="D881" s="2" t="str">
        <f>TEXT(USER_FEEDBACK[[#This Row],[Timestamp]],"MMM")</f>
        <v>May</v>
      </c>
      <c r="E881" s="2" t="str">
        <f>TEXT(USER_FEEDBACK[[#This Row],[Timestamp]],"YYYY")</f>
        <v>2022</v>
      </c>
      <c r="F881" s="7">
        <v>15</v>
      </c>
      <c r="G881" s="1" t="s">
        <v>7</v>
      </c>
      <c r="H881" s="1" t="s">
        <v>8</v>
      </c>
      <c r="I881" s="1">
        <f>VLOOKUP(USER_FEEDBACK[[#This Row],[User_ID]],APP_ANALYTICS[],4,FALSE)</f>
        <v>2</v>
      </c>
      <c r="J881" s="12">
        <f>VLOOKUP(USER_FEEDBACK[[#This Row],[User_ID]],APP_ANALYTICS[],5,FALSE)</f>
        <v>0.84</v>
      </c>
      <c r="K881" s="1">
        <f>VLOOKUP(USER_FEEDBACK[[#This Row],[User_ID]],APP_ANALYTICS[],6,FALSE)</f>
        <v>0.33</v>
      </c>
      <c r="L881" s="1">
        <f>VLOOKUP(USER_FEEDBACK[[#This Row],[User_ID]],APP_ANALYTICS[],7,FALSE)</f>
        <v>0.14000000000000001</v>
      </c>
      <c r="M881" s="1">
        <f>VLOOKUP(USER_FEEDBACK[[#This Row],[User_ID]],USER_BEHA[],4,FALSE)</f>
        <v>1775</v>
      </c>
      <c r="N881" s="1">
        <f>VLOOKUP(USER_FEEDBACK[[#This Row],[User_ID]],USER_BEHA[],5,FALSE)</f>
        <v>20</v>
      </c>
      <c r="O881" s="1">
        <f>VLOOKUP(USER_FEEDBACK[[#This Row],[User_ID]],USER_BEHA[],6,FALSE)</f>
        <v>5</v>
      </c>
      <c r="P881" s="1">
        <f>VLOOKUP(USER_FEEDBACK[[#This Row],[User_ID]],USER_BEHA[],7,FALSE)</f>
        <v>29</v>
      </c>
    </row>
    <row r="882" spans="1:16" x14ac:dyDescent="0.2">
      <c r="A882" s="1">
        <v>881</v>
      </c>
      <c r="B882" s="1">
        <v>5364</v>
      </c>
      <c r="C882" s="2">
        <v>44696.840428240743</v>
      </c>
      <c r="D882" s="2" t="str">
        <f>TEXT(USER_FEEDBACK[[#This Row],[Timestamp]],"MMM")</f>
        <v>May</v>
      </c>
      <c r="E882" s="2" t="str">
        <f>TEXT(USER_FEEDBACK[[#This Row],[Timestamp]],"YYYY")</f>
        <v>2022</v>
      </c>
      <c r="F882" s="7">
        <v>20</v>
      </c>
      <c r="G882" s="1" t="s">
        <v>5</v>
      </c>
      <c r="H882" s="1" t="s">
        <v>14</v>
      </c>
      <c r="I882" s="1">
        <f>VLOOKUP(USER_FEEDBACK[[#This Row],[User_ID]],APP_ANALYTICS[],4,FALSE)</f>
        <v>4</v>
      </c>
      <c r="J882" s="12">
        <f>VLOOKUP(USER_FEEDBACK[[#This Row],[User_ID]],APP_ANALYTICS[],5,FALSE)</f>
        <v>0.93</v>
      </c>
      <c r="K882" s="1">
        <f>VLOOKUP(USER_FEEDBACK[[#This Row],[User_ID]],APP_ANALYTICS[],6,FALSE)</f>
        <v>0.21</v>
      </c>
      <c r="L882" s="1">
        <f>VLOOKUP(USER_FEEDBACK[[#This Row],[User_ID]],APP_ANALYTICS[],7,FALSE)</f>
        <v>0.21</v>
      </c>
      <c r="M882" s="1">
        <f>VLOOKUP(USER_FEEDBACK[[#This Row],[User_ID]],USER_BEHA[],4,FALSE)</f>
        <v>952</v>
      </c>
      <c r="N882" s="1">
        <f>VLOOKUP(USER_FEEDBACK[[#This Row],[User_ID]],USER_BEHA[],5,FALSE)</f>
        <v>11</v>
      </c>
      <c r="O882" s="1">
        <f>VLOOKUP(USER_FEEDBACK[[#This Row],[User_ID]],USER_BEHA[],6,FALSE)</f>
        <v>5</v>
      </c>
      <c r="P882" s="1">
        <f>VLOOKUP(USER_FEEDBACK[[#This Row],[User_ID]],USER_BEHA[],7,FALSE)</f>
        <v>82</v>
      </c>
    </row>
    <row r="883" spans="1:16" x14ac:dyDescent="0.2">
      <c r="A883" s="1">
        <v>882</v>
      </c>
      <c r="B883" s="1">
        <v>3013</v>
      </c>
      <c r="C883" s="2">
        <v>44389.342187499999</v>
      </c>
      <c r="D883" s="2" t="str">
        <f>TEXT(USER_FEEDBACK[[#This Row],[Timestamp]],"MMM")</f>
        <v>Jul</v>
      </c>
      <c r="E883" s="2" t="str">
        <f>TEXT(USER_FEEDBACK[[#This Row],[Timestamp]],"YYYY")</f>
        <v>2021</v>
      </c>
      <c r="F883" s="7">
        <v>8</v>
      </c>
      <c r="G883" s="1" t="s">
        <v>9</v>
      </c>
      <c r="H883" s="1" t="s">
        <v>15</v>
      </c>
      <c r="I883" s="1">
        <f>VLOOKUP(USER_FEEDBACK[[#This Row],[User_ID]],APP_ANALYTICS[],4,FALSE)</f>
        <v>7</v>
      </c>
      <c r="J883" s="12">
        <f>VLOOKUP(USER_FEEDBACK[[#This Row],[User_ID]],APP_ANALYTICS[],5,FALSE)</f>
        <v>0.61</v>
      </c>
      <c r="K883" s="1">
        <f>VLOOKUP(USER_FEEDBACK[[#This Row],[User_ID]],APP_ANALYTICS[],6,FALSE)</f>
        <v>0.28000000000000003</v>
      </c>
      <c r="L883" s="1">
        <f>VLOOKUP(USER_FEEDBACK[[#This Row],[User_ID]],APP_ANALYTICS[],7,FALSE)</f>
        <v>0.87</v>
      </c>
      <c r="M883" s="1">
        <f>VLOOKUP(USER_FEEDBACK[[#This Row],[User_ID]],USER_BEHA[],4,FALSE)</f>
        <v>883</v>
      </c>
      <c r="N883" s="1">
        <f>VLOOKUP(USER_FEEDBACK[[#This Row],[User_ID]],USER_BEHA[],5,FALSE)</f>
        <v>8</v>
      </c>
      <c r="O883" s="1">
        <f>VLOOKUP(USER_FEEDBACK[[#This Row],[User_ID]],USER_BEHA[],6,FALSE)</f>
        <v>3</v>
      </c>
      <c r="P883" s="1">
        <f>VLOOKUP(USER_FEEDBACK[[#This Row],[User_ID]],USER_BEHA[],7,FALSE)</f>
        <v>65</v>
      </c>
    </row>
    <row r="884" spans="1:16" x14ac:dyDescent="0.2">
      <c r="A884" s="1">
        <v>883</v>
      </c>
      <c r="B884" s="1">
        <v>7499</v>
      </c>
      <c r="C884" s="2">
        <v>44381.424039351848</v>
      </c>
      <c r="D884" s="2" t="str">
        <f>TEXT(USER_FEEDBACK[[#This Row],[Timestamp]],"MMM")</f>
        <v>Jul</v>
      </c>
      <c r="E884" s="2" t="str">
        <f>TEXT(USER_FEEDBACK[[#This Row],[Timestamp]],"YYYY")</f>
        <v>2021</v>
      </c>
      <c r="F884" s="7">
        <v>10</v>
      </c>
      <c r="G884" s="1" t="s">
        <v>5</v>
      </c>
      <c r="H884" s="1" t="s">
        <v>12</v>
      </c>
      <c r="I884" s="1">
        <f>VLOOKUP(USER_FEEDBACK[[#This Row],[User_ID]],APP_ANALYTICS[],4,FALSE)</f>
        <v>10</v>
      </c>
      <c r="J884" s="12">
        <f>VLOOKUP(USER_FEEDBACK[[#This Row],[User_ID]],APP_ANALYTICS[],5,FALSE)</f>
        <v>0.26</v>
      </c>
      <c r="K884" s="1">
        <f>VLOOKUP(USER_FEEDBACK[[#This Row],[User_ID]],APP_ANALYTICS[],6,FALSE)</f>
        <v>0.46</v>
      </c>
      <c r="L884" s="1">
        <f>VLOOKUP(USER_FEEDBACK[[#This Row],[User_ID]],APP_ANALYTICS[],7,FALSE)</f>
        <v>0.62</v>
      </c>
      <c r="M884" s="1">
        <f>VLOOKUP(USER_FEEDBACK[[#This Row],[User_ID]],USER_BEHA[],4,FALSE)</f>
        <v>110</v>
      </c>
      <c r="N884" s="1">
        <f>VLOOKUP(USER_FEEDBACK[[#This Row],[User_ID]],USER_BEHA[],5,FALSE)</f>
        <v>1</v>
      </c>
      <c r="O884" s="1">
        <f>VLOOKUP(USER_FEEDBACK[[#This Row],[User_ID]],USER_BEHA[],6,FALSE)</f>
        <v>5</v>
      </c>
      <c r="P884" s="1">
        <f>VLOOKUP(USER_FEEDBACK[[#This Row],[User_ID]],USER_BEHA[],7,FALSE)</f>
        <v>78</v>
      </c>
    </row>
    <row r="885" spans="1:16" x14ac:dyDescent="0.2">
      <c r="A885" s="1">
        <v>884</v>
      </c>
      <c r="B885" s="1">
        <v>6102</v>
      </c>
      <c r="C885" s="2">
        <v>44462.591238425928</v>
      </c>
      <c r="D885" s="2" t="str">
        <f>TEXT(USER_FEEDBACK[[#This Row],[Timestamp]],"MMM")</f>
        <v>Sep</v>
      </c>
      <c r="E885" s="2" t="str">
        <f>TEXT(USER_FEEDBACK[[#This Row],[Timestamp]],"YYYY")</f>
        <v>2021</v>
      </c>
      <c r="F885" s="7">
        <v>14</v>
      </c>
      <c r="G885" s="1" t="s">
        <v>9</v>
      </c>
      <c r="H885" s="1" t="s">
        <v>14</v>
      </c>
      <c r="I885" s="1">
        <f>VLOOKUP(USER_FEEDBACK[[#This Row],[User_ID]],APP_ANALYTICS[],4,FALSE)</f>
        <v>8</v>
      </c>
      <c r="J885" s="12">
        <f>VLOOKUP(USER_FEEDBACK[[#This Row],[User_ID]],APP_ANALYTICS[],5,FALSE)</f>
        <v>0.73</v>
      </c>
      <c r="K885" s="1">
        <f>VLOOKUP(USER_FEEDBACK[[#This Row],[User_ID]],APP_ANALYTICS[],6,FALSE)</f>
        <v>0.79</v>
      </c>
      <c r="L885" s="1">
        <f>VLOOKUP(USER_FEEDBACK[[#This Row],[User_ID]],APP_ANALYTICS[],7,FALSE)</f>
        <v>0.67</v>
      </c>
      <c r="M885" s="1">
        <f>VLOOKUP(USER_FEEDBACK[[#This Row],[User_ID]],USER_BEHA[],4,FALSE)</f>
        <v>1054</v>
      </c>
      <c r="N885" s="1">
        <f>VLOOKUP(USER_FEEDBACK[[#This Row],[User_ID]],USER_BEHA[],5,FALSE)</f>
        <v>13</v>
      </c>
      <c r="O885" s="1">
        <f>VLOOKUP(USER_FEEDBACK[[#This Row],[User_ID]],USER_BEHA[],6,FALSE)</f>
        <v>0</v>
      </c>
      <c r="P885" s="1">
        <f>VLOOKUP(USER_FEEDBACK[[#This Row],[User_ID]],USER_BEHA[],7,FALSE)</f>
        <v>21</v>
      </c>
    </row>
    <row r="886" spans="1:16" x14ac:dyDescent="0.2">
      <c r="A886" s="1">
        <v>885</v>
      </c>
      <c r="B886" s="1">
        <v>8799</v>
      </c>
      <c r="C886" s="2">
        <v>44728.038773148146</v>
      </c>
      <c r="D886" s="2" t="str">
        <f>TEXT(USER_FEEDBACK[[#This Row],[Timestamp]],"MMM")</f>
        <v>Jun</v>
      </c>
      <c r="E886" s="2" t="str">
        <f>TEXT(USER_FEEDBACK[[#This Row],[Timestamp]],"YYYY")</f>
        <v>2022</v>
      </c>
      <c r="F886" s="7">
        <v>0</v>
      </c>
      <c r="G886" s="1" t="s">
        <v>9</v>
      </c>
      <c r="H886" s="1" t="s">
        <v>15</v>
      </c>
      <c r="I886" s="1">
        <f>VLOOKUP(USER_FEEDBACK[[#This Row],[User_ID]],APP_ANALYTICS[],4,FALSE)</f>
        <v>6</v>
      </c>
      <c r="J886" s="12">
        <f>VLOOKUP(USER_FEEDBACK[[#This Row],[User_ID]],APP_ANALYTICS[],5,FALSE)</f>
        <v>0.25</v>
      </c>
      <c r="K886" s="1">
        <f>VLOOKUP(USER_FEEDBACK[[#This Row],[User_ID]],APP_ANALYTICS[],6,FALSE)</f>
        <v>0.69</v>
      </c>
      <c r="L886" s="1">
        <f>VLOOKUP(USER_FEEDBACK[[#This Row],[User_ID]],APP_ANALYTICS[],7,FALSE)</f>
        <v>0.67</v>
      </c>
      <c r="M886" s="1">
        <f>VLOOKUP(USER_FEEDBACK[[#This Row],[User_ID]],USER_BEHA[],4,FALSE)</f>
        <v>903</v>
      </c>
      <c r="N886" s="1">
        <f>VLOOKUP(USER_FEEDBACK[[#This Row],[User_ID]],USER_BEHA[],5,FALSE)</f>
        <v>15</v>
      </c>
      <c r="O886" s="1">
        <f>VLOOKUP(USER_FEEDBACK[[#This Row],[User_ID]],USER_BEHA[],6,FALSE)</f>
        <v>4</v>
      </c>
      <c r="P886" s="1">
        <f>VLOOKUP(USER_FEEDBACK[[#This Row],[User_ID]],USER_BEHA[],7,FALSE)</f>
        <v>53</v>
      </c>
    </row>
    <row r="887" spans="1:16" x14ac:dyDescent="0.2">
      <c r="A887" s="1">
        <v>886</v>
      </c>
      <c r="B887" s="1">
        <v>3564</v>
      </c>
      <c r="C887" s="2">
        <v>44088.941921296297</v>
      </c>
      <c r="D887" s="2" t="str">
        <f>TEXT(USER_FEEDBACK[[#This Row],[Timestamp]],"MMM")</f>
        <v>Sep</v>
      </c>
      <c r="E887" s="2" t="str">
        <f>TEXT(USER_FEEDBACK[[#This Row],[Timestamp]],"YYYY")</f>
        <v>2020</v>
      </c>
      <c r="F887" s="7">
        <v>22</v>
      </c>
      <c r="G887" s="1" t="s">
        <v>5</v>
      </c>
      <c r="H887" s="1" t="s">
        <v>13</v>
      </c>
      <c r="I887" s="1">
        <f>VLOOKUP(USER_FEEDBACK[[#This Row],[User_ID]],APP_ANALYTICS[],4,FALSE)</f>
        <v>5</v>
      </c>
      <c r="J887" s="12">
        <f>VLOOKUP(USER_FEEDBACK[[#This Row],[User_ID]],APP_ANALYTICS[],5,FALSE)</f>
        <v>0.3</v>
      </c>
      <c r="K887" s="1">
        <f>VLOOKUP(USER_FEEDBACK[[#This Row],[User_ID]],APP_ANALYTICS[],6,FALSE)</f>
        <v>0.59</v>
      </c>
      <c r="L887" s="1">
        <f>VLOOKUP(USER_FEEDBACK[[#This Row],[User_ID]],APP_ANALYTICS[],7,FALSE)</f>
        <v>0.09</v>
      </c>
      <c r="M887" s="1">
        <f>VLOOKUP(USER_FEEDBACK[[#This Row],[User_ID]],USER_BEHA[],4,FALSE)</f>
        <v>769</v>
      </c>
      <c r="N887" s="1">
        <f>VLOOKUP(USER_FEEDBACK[[#This Row],[User_ID]],USER_BEHA[],5,FALSE)</f>
        <v>10</v>
      </c>
      <c r="O887" s="1">
        <f>VLOOKUP(USER_FEEDBACK[[#This Row],[User_ID]],USER_BEHA[],6,FALSE)</f>
        <v>4</v>
      </c>
      <c r="P887" s="1">
        <f>VLOOKUP(USER_FEEDBACK[[#This Row],[User_ID]],USER_BEHA[],7,FALSE)</f>
        <v>63</v>
      </c>
    </row>
    <row r="888" spans="1:16" x14ac:dyDescent="0.2">
      <c r="A888" s="1">
        <v>887</v>
      </c>
      <c r="B888" s="1">
        <v>6713</v>
      </c>
      <c r="C888" s="2">
        <v>44669.014479166668</v>
      </c>
      <c r="D888" s="2" t="str">
        <f>TEXT(USER_FEEDBACK[[#This Row],[Timestamp]],"MMM")</f>
        <v>Apr</v>
      </c>
      <c r="E888" s="2" t="str">
        <f>TEXT(USER_FEEDBACK[[#This Row],[Timestamp]],"YYYY")</f>
        <v>2022</v>
      </c>
      <c r="F888" s="7">
        <v>0</v>
      </c>
      <c r="G888" s="1" t="s">
        <v>9</v>
      </c>
      <c r="H888" s="1" t="s">
        <v>16</v>
      </c>
      <c r="I888" s="1">
        <f>VLOOKUP(USER_FEEDBACK[[#This Row],[User_ID]],APP_ANALYTICS[],4,FALSE)</f>
        <v>6</v>
      </c>
      <c r="J888" s="12">
        <f>VLOOKUP(USER_FEEDBACK[[#This Row],[User_ID]],APP_ANALYTICS[],5,FALSE)</f>
        <v>0.17</v>
      </c>
      <c r="K888" s="1">
        <f>VLOOKUP(USER_FEEDBACK[[#This Row],[User_ID]],APP_ANALYTICS[],6,FALSE)</f>
        <v>0.15</v>
      </c>
      <c r="L888" s="1">
        <f>VLOOKUP(USER_FEEDBACK[[#This Row],[User_ID]],APP_ANALYTICS[],7,FALSE)</f>
        <v>0.2</v>
      </c>
      <c r="M888" s="1">
        <f>VLOOKUP(USER_FEEDBACK[[#This Row],[User_ID]],USER_BEHA[],4,FALSE)</f>
        <v>228</v>
      </c>
      <c r="N888" s="1">
        <f>VLOOKUP(USER_FEEDBACK[[#This Row],[User_ID]],USER_BEHA[],5,FALSE)</f>
        <v>12</v>
      </c>
      <c r="O888" s="1">
        <f>VLOOKUP(USER_FEEDBACK[[#This Row],[User_ID]],USER_BEHA[],6,FALSE)</f>
        <v>3</v>
      </c>
      <c r="P888" s="1">
        <f>VLOOKUP(USER_FEEDBACK[[#This Row],[User_ID]],USER_BEHA[],7,FALSE)</f>
        <v>5</v>
      </c>
    </row>
    <row r="889" spans="1:16" x14ac:dyDescent="0.2">
      <c r="A889" s="1">
        <v>888</v>
      </c>
      <c r="B889" s="1">
        <v>4162</v>
      </c>
      <c r="C889" s="2">
        <v>44586.371782407405</v>
      </c>
      <c r="D889" s="2" t="str">
        <f>TEXT(USER_FEEDBACK[[#This Row],[Timestamp]],"MMM")</f>
        <v>Jan</v>
      </c>
      <c r="E889" s="2" t="str">
        <f>TEXT(USER_FEEDBACK[[#This Row],[Timestamp]],"YYYY")</f>
        <v>2022</v>
      </c>
      <c r="F889" s="7">
        <v>8</v>
      </c>
      <c r="G889" s="1" t="s">
        <v>7</v>
      </c>
      <c r="H889" s="1" t="s">
        <v>11</v>
      </c>
      <c r="I889" s="1">
        <f>VLOOKUP(USER_FEEDBACK[[#This Row],[User_ID]],APP_ANALYTICS[],4,FALSE)</f>
        <v>8</v>
      </c>
      <c r="J889" s="12">
        <f>VLOOKUP(USER_FEEDBACK[[#This Row],[User_ID]],APP_ANALYTICS[],5,FALSE)</f>
        <v>0.34</v>
      </c>
      <c r="K889" s="1">
        <f>VLOOKUP(USER_FEEDBACK[[#This Row],[User_ID]],APP_ANALYTICS[],6,FALSE)</f>
        <v>0.98</v>
      </c>
      <c r="L889" s="1">
        <f>VLOOKUP(USER_FEEDBACK[[#This Row],[User_ID]],APP_ANALYTICS[],7,FALSE)</f>
        <v>0.28000000000000003</v>
      </c>
      <c r="M889" s="1">
        <f>VLOOKUP(USER_FEEDBACK[[#This Row],[User_ID]],USER_BEHA[],4,FALSE)</f>
        <v>820</v>
      </c>
      <c r="N889" s="1">
        <f>VLOOKUP(USER_FEEDBACK[[#This Row],[User_ID]],USER_BEHA[],5,FALSE)</f>
        <v>18</v>
      </c>
      <c r="O889" s="1">
        <f>VLOOKUP(USER_FEEDBACK[[#This Row],[User_ID]],USER_BEHA[],6,FALSE)</f>
        <v>5</v>
      </c>
      <c r="P889" s="1">
        <f>VLOOKUP(USER_FEEDBACK[[#This Row],[User_ID]],USER_BEHA[],7,FALSE)</f>
        <v>66</v>
      </c>
    </row>
    <row r="890" spans="1:16" x14ac:dyDescent="0.2">
      <c r="A890" s="1">
        <v>889</v>
      </c>
      <c r="B890" s="1">
        <v>5314</v>
      </c>
      <c r="C890" s="2">
        <v>44036.014004629629</v>
      </c>
      <c r="D890" s="2" t="str">
        <f>TEXT(USER_FEEDBACK[[#This Row],[Timestamp]],"MMM")</f>
        <v>Jul</v>
      </c>
      <c r="E890" s="2" t="str">
        <f>TEXT(USER_FEEDBACK[[#This Row],[Timestamp]],"YYYY")</f>
        <v>2020</v>
      </c>
      <c r="F890" s="7">
        <v>0</v>
      </c>
      <c r="G890" s="1" t="s">
        <v>9</v>
      </c>
      <c r="H890" s="1" t="s">
        <v>12</v>
      </c>
      <c r="I890" s="1">
        <f>VLOOKUP(USER_FEEDBACK[[#This Row],[User_ID]],APP_ANALYTICS[],4,FALSE)</f>
        <v>9</v>
      </c>
      <c r="J890" s="12">
        <f>VLOOKUP(USER_FEEDBACK[[#This Row],[User_ID]],APP_ANALYTICS[],5,FALSE)</f>
        <v>0.59</v>
      </c>
      <c r="K890" s="1">
        <f>VLOOKUP(USER_FEEDBACK[[#This Row],[User_ID]],APP_ANALYTICS[],6,FALSE)</f>
        <v>0.18</v>
      </c>
      <c r="L890" s="1">
        <f>VLOOKUP(USER_FEEDBACK[[#This Row],[User_ID]],APP_ANALYTICS[],7,FALSE)</f>
        <v>0.3</v>
      </c>
      <c r="M890" s="1">
        <f>VLOOKUP(USER_FEEDBACK[[#This Row],[User_ID]],USER_BEHA[],4,FALSE)</f>
        <v>202</v>
      </c>
      <c r="N890" s="1">
        <f>VLOOKUP(USER_FEEDBACK[[#This Row],[User_ID]],USER_BEHA[],5,FALSE)</f>
        <v>7</v>
      </c>
      <c r="O890" s="1">
        <f>VLOOKUP(USER_FEEDBACK[[#This Row],[User_ID]],USER_BEHA[],6,FALSE)</f>
        <v>1</v>
      </c>
      <c r="P890" s="1">
        <f>VLOOKUP(USER_FEEDBACK[[#This Row],[User_ID]],USER_BEHA[],7,FALSE)</f>
        <v>35</v>
      </c>
    </row>
    <row r="891" spans="1:16" x14ac:dyDescent="0.2">
      <c r="A891" s="1">
        <v>890</v>
      </c>
      <c r="B891" s="1">
        <v>7347</v>
      </c>
      <c r="C891" s="2">
        <v>43985.103391203702</v>
      </c>
      <c r="D891" s="2" t="str">
        <f>TEXT(USER_FEEDBACK[[#This Row],[Timestamp]],"MMM")</f>
        <v>Jun</v>
      </c>
      <c r="E891" s="2" t="str">
        <f>TEXT(USER_FEEDBACK[[#This Row],[Timestamp]],"YYYY")</f>
        <v>2020</v>
      </c>
      <c r="F891" s="7">
        <v>2</v>
      </c>
      <c r="G891" s="1" t="s">
        <v>7</v>
      </c>
      <c r="H891" s="1" t="s">
        <v>12</v>
      </c>
      <c r="I891" s="1">
        <f>VLOOKUP(USER_FEEDBACK[[#This Row],[User_ID]],APP_ANALYTICS[],4,FALSE)</f>
        <v>1</v>
      </c>
      <c r="J891" s="12">
        <f>VLOOKUP(USER_FEEDBACK[[#This Row],[User_ID]],APP_ANALYTICS[],5,FALSE)</f>
        <v>0.17</v>
      </c>
      <c r="K891" s="1">
        <f>VLOOKUP(USER_FEEDBACK[[#This Row],[User_ID]],APP_ANALYTICS[],6,FALSE)</f>
        <v>0.44</v>
      </c>
      <c r="L891" s="1">
        <f>VLOOKUP(USER_FEEDBACK[[#This Row],[User_ID]],APP_ANALYTICS[],7,FALSE)</f>
        <v>0.7</v>
      </c>
      <c r="M891" s="1">
        <f>VLOOKUP(USER_FEEDBACK[[#This Row],[User_ID]],USER_BEHA[],4,FALSE)</f>
        <v>51</v>
      </c>
      <c r="N891" s="1">
        <f>VLOOKUP(USER_FEEDBACK[[#This Row],[User_ID]],USER_BEHA[],5,FALSE)</f>
        <v>1</v>
      </c>
      <c r="O891" s="1">
        <f>VLOOKUP(USER_FEEDBACK[[#This Row],[User_ID]],USER_BEHA[],6,FALSE)</f>
        <v>1</v>
      </c>
      <c r="P891" s="1">
        <f>VLOOKUP(USER_FEEDBACK[[#This Row],[User_ID]],USER_BEHA[],7,FALSE)</f>
        <v>46</v>
      </c>
    </row>
    <row r="892" spans="1:16" x14ac:dyDescent="0.2">
      <c r="A892" s="1">
        <v>891</v>
      </c>
      <c r="B892" s="1">
        <v>1088</v>
      </c>
      <c r="C892" s="2">
        <v>43933.93650462963</v>
      </c>
      <c r="D892" s="2" t="str">
        <f>TEXT(USER_FEEDBACK[[#This Row],[Timestamp]],"MMM")</f>
        <v>Apr</v>
      </c>
      <c r="E892" s="2" t="str">
        <f>TEXT(USER_FEEDBACK[[#This Row],[Timestamp]],"YYYY")</f>
        <v>2020</v>
      </c>
      <c r="F892" s="7">
        <v>22</v>
      </c>
      <c r="G892" s="1" t="s">
        <v>7</v>
      </c>
      <c r="H892" s="1" t="s">
        <v>15</v>
      </c>
      <c r="I892" s="1">
        <f>VLOOKUP(USER_FEEDBACK[[#This Row],[User_ID]],APP_ANALYTICS[],4,FALSE)</f>
        <v>2</v>
      </c>
      <c r="J892" s="12">
        <f>VLOOKUP(USER_FEEDBACK[[#This Row],[User_ID]],APP_ANALYTICS[],5,FALSE)</f>
        <v>0.42</v>
      </c>
      <c r="K892" s="1">
        <f>VLOOKUP(USER_FEEDBACK[[#This Row],[User_ID]],APP_ANALYTICS[],6,FALSE)</f>
        <v>0.02</v>
      </c>
      <c r="L892" s="1">
        <f>VLOOKUP(USER_FEEDBACK[[#This Row],[User_ID]],APP_ANALYTICS[],7,FALSE)</f>
        <v>0.82</v>
      </c>
      <c r="M892" s="1">
        <f>VLOOKUP(USER_FEEDBACK[[#This Row],[User_ID]],USER_BEHA[],4,FALSE)</f>
        <v>618</v>
      </c>
      <c r="N892" s="1">
        <f>VLOOKUP(USER_FEEDBACK[[#This Row],[User_ID]],USER_BEHA[],5,FALSE)</f>
        <v>11</v>
      </c>
      <c r="O892" s="1">
        <f>VLOOKUP(USER_FEEDBACK[[#This Row],[User_ID]],USER_BEHA[],6,FALSE)</f>
        <v>4</v>
      </c>
      <c r="P892" s="1">
        <f>VLOOKUP(USER_FEEDBACK[[#This Row],[User_ID]],USER_BEHA[],7,FALSE)</f>
        <v>56</v>
      </c>
    </row>
    <row r="893" spans="1:16" x14ac:dyDescent="0.2">
      <c r="A893" s="1">
        <v>892</v>
      </c>
      <c r="B893" s="1">
        <v>4695</v>
      </c>
      <c r="C893" s="2">
        <v>45077.659074074072</v>
      </c>
      <c r="D893" s="2" t="str">
        <f>TEXT(USER_FEEDBACK[[#This Row],[Timestamp]],"MMM")</f>
        <v>May</v>
      </c>
      <c r="E893" s="2" t="str">
        <f>TEXT(USER_FEEDBACK[[#This Row],[Timestamp]],"YYYY")</f>
        <v>2023</v>
      </c>
      <c r="F893" s="7">
        <v>15</v>
      </c>
      <c r="G893" s="1" t="s">
        <v>7</v>
      </c>
      <c r="H893" s="1" t="s">
        <v>14</v>
      </c>
      <c r="I893" s="1">
        <f>VLOOKUP(USER_FEEDBACK[[#This Row],[User_ID]],APP_ANALYTICS[],4,FALSE)</f>
        <v>2</v>
      </c>
      <c r="J893" s="12">
        <f>VLOOKUP(USER_FEEDBACK[[#This Row],[User_ID]],APP_ANALYTICS[],5,FALSE)</f>
        <v>0.46</v>
      </c>
      <c r="K893" s="1">
        <f>VLOOKUP(USER_FEEDBACK[[#This Row],[User_ID]],APP_ANALYTICS[],6,FALSE)</f>
        <v>0.34</v>
      </c>
      <c r="L893" s="1">
        <f>VLOOKUP(USER_FEEDBACK[[#This Row],[User_ID]],APP_ANALYTICS[],7,FALSE)</f>
        <v>1</v>
      </c>
      <c r="M893" s="1">
        <f>VLOOKUP(USER_FEEDBACK[[#This Row],[User_ID]],USER_BEHA[],4,FALSE)</f>
        <v>1480</v>
      </c>
      <c r="N893" s="1">
        <f>VLOOKUP(USER_FEEDBACK[[#This Row],[User_ID]],USER_BEHA[],5,FALSE)</f>
        <v>18</v>
      </c>
      <c r="O893" s="1">
        <f>VLOOKUP(USER_FEEDBACK[[#This Row],[User_ID]],USER_BEHA[],6,FALSE)</f>
        <v>5</v>
      </c>
      <c r="P893" s="1">
        <f>VLOOKUP(USER_FEEDBACK[[#This Row],[User_ID]],USER_BEHA[],7,FALSE)</f>
        <v>62</v>
      </c>
    </row>
    <row r="894" spans="1:16" x14ac:dyDescent="0.2">
      <c r="A894" s="1">
        <v>893</v>
      </c>
      <c r="B894" s="1">
        <v>9691</v>
      </c>
      <c r="C894" s="2">
        <v>44558.589837962965</v>
      </c>
      <c r="D894" s="2" t="str">
        <f>TEXT(USER_FEEDBACK[[#This Row],[Timestamp]],"MMM")</f>
        <v>Dec</v>
      </c>
      <c r="E894" s="2" t="str">
        <f>TEXT(USER_FEEDBACK[[#This Row],[Timestamp]],"YYYY")</f>
        <v>2021</v>
      </c>
      <c r="F894" s="7">
        <v>14</v>
      </c>
      <c r="G894" s="1" t="s">
        <v>9</v>
      </c>
      <c r="H894" s="1" t="s">
        <v>6</v>
      </c>
      <c r="I894" s="1">
        <f>VLOOKUP(USER_FEEDBACK[[#This Row],[User_ID]],APP_ANALYTICS[],4,FALSE)</f>
        <v>4</v>
      </c>
      <c r="J894" s="12">
        <f>VLOOKUP(USER_FEEDBACK[[#This Row],[User_ID]],APP_ANALYTICS[],5,FALSE)</f>
        <v>0.34</v>
      </c>
      <c r="K894" s="1">
        <f>VLOOKUP(USER_FEEDBACK[[#This Row],[User_ID]],APP_ANALYTICS[],6,FALSE)</f>
        <v>0.57999999999999996</v>
      </c>
      <c r="L894" s="1">
        <f>VLOOKUP(USER_FEEDBACK[[#This Row],[User_ID]],APP_ANALYTICS[],7,FALSE)</f>
        <v>0.19</v>
      </c>
      <c r="M894" s="1">
        <f>VLOOKUP(USER_FEEDBACK[[#This Row],[User_ID]],USER_BEHA[],4,FALSE)</f>
        <v>948</v>
      </c>
      <c r="N894" s="1">
        <f>VLOOKUP(USER_FEEDBACK[[#This Row],[User_ID]],USER_BEHA[],5,FALSE)</f>
        <v>2</v>
      </c>
      <c r="O894" s="1">
        <f>VLOOKUP(USER_FEEDBACK[[#This Row],[User_ID]],USER_BEHA[],6,FALSE)</f>
        <v>4</v>
      </c>
      <c r="P894" s="1">
        <f>VLOOKUP(USER_FEEDBACK[[#This Row],[User_ID]],USER_BEHA[],7,FALSE)</f>
        <v>42</v>
      </c>
    </row>
    <row r="895" spans="1:16" x14ac:dyDescent="0.2">
      <c r="A895" s="1">
        <v>894</v>
      </c>
      <c r="B895" s="1">
        <v>7912</v>
      </c>
      <c r="C895" s="2">
        <v>45069.644606481481</v>
      </c>
      <c r="D895" s="2" t="str">
        <f>TEXT(USER_FEEDBACK[[#This Row],[Timestamp]],"MMM")</f>
        <v>May</v>
      </c>
      <c r="E895" s="2" t="str">
        <f>TEXT(USER_FEEDBACK[[#This Row],[Timestamp]],"YYYY")</f>
        <v>2023</v>
      </c>
      <c r="F895" s="7">
        <v>15</v>
      </c>
      <c r="G895" s="1" t="s">
        <v>5</v>
      </c>
      <c r="H895" s="1" t="s">
        <v>6</v>
      </c>
      <c r="I895" s="1">
        <f>VLOOKUP(USER_FEEDBACK[[#This Row],[User_ID]],APP_ANALYTICS[],4,FALSE)</f>
        <v>1</v>
      </c>
      <c r="J895" s="12">
        <f>VLOOKUP(USER_FEEDBACK[[#This Row],[User_ID]],APP_ANALYTICS[],5,FALSE)</f>
        <v>0.4</v>
      </c>
      <c r="K895" s="1">
        <f>VLOOKUP(USER_FEEDBACK[[#This Row],[User_ID]],APP_ANALYTICS[],6,FALSE)</f>
        <v>0.26</v>
      </c>
      <c r="L895" s="1">
        <f>VLOOKUP(USER_FEEDBACK[[#This Row],[User_ID]],APP_ANALYTICS[],7,FALSE)</f>
        <v>0.94</v>
      </c>
      <c r="M895" s="1">
        <f>VLOOKUP(USER_FEEDBACK[[#This Row],[User_ID]],USER_BEHA[],4,FALSE)</f>
        <v>75</v>
      </c>
      <c r="N895" s="1">
        <f>VLOOKUP(USER_FEEDBACK[[#This Row],[User_ID]],USER_BEHA[],5,FALSE)</f>
        <v>14</v>
      </c>
      <c r="O895" s="1">
        <f>VLOOKUP(USER_FEEDBACK[[#This Row],[User_ID]],USER_BEHA[],6,FALSE)</f>
        <v>5</v>
      </c>
      <c r="P895" s="1">
        <f>VLOOKUP(USER_FEEDBACK[[#This Row],[User_ID]],USER_BEHA[],7,FALSE)</f>
        <v>26</v>
      </c>
    </row>
    <row r="896" spans="1:16" x14ac:dyDescent="0.2">
      <c r="A896" s="1">
        <v>895</v>
      </c>
      <c r="B896" s="1">
        <v>9112</v>
      </c>
      <c r="C896" s="2">
        <v>44731.589074074072</v>
      </c>
      <c r="D896" s="2" t="str">
        <f>TEXT(USER_FEEDBACK[[#This Row],[Timestamp]],"MMM")</f>
        <v>Jun</v>
      </c>
      <c r="E896" s="2" t="str">
        <f>TEXT(USER_FEEDBACK[[#This Row],[Timestamp]],"YYYY")</f>
        <v>2022</v>
      </c>
      <c r="F896" s="7">
        <v>14</v>
      </c>
      <c r="G896" s="1" t="s">
        <v>7</v>
      </c>
      <c r="H896" s="1" t="s">
        <v>10</v>
      </c>
      <c r="I896" s="1">
        <f>VLOOKUP(USER_FEEDBACK[[#This Row],[User_ID]],APP_ANALYTICS[],4,FALSE)</f>
        <v>4</v>
      </c>
      <c r="J896" s="12">
        <f>VLOOKUP(USER_FEEDBACK[[#This Row],[User_ID]],APP_ANALYTICS[],5,FALSE)</f>
        <v>0.84</v>
      </c>
      <c r="K896" s="1">
        <f>VLOOKUP(USER_FEEDBACK[[#This Row],[User_ID]],APP_ANALYTICS[],6,FALSE)</f>
        <v>0.44</v>
      </c>
      <c r="L896" s="1">
        <f>VLOOKUP(USER_FEEDBACK[[#This Row],[User_ID]],APP_ANALYTICS[],7,FALSE)</f>
        <v>0.2</v>
      </c>
      <c r="M896" s="1">
        <f>VLOOKUP(USER_FEEDBACK[[#This Row],[User_ID]],USER_BEHA[],4,FALSE)</f>
        <v>845</v>
      </c>
      <c r="N896" s="1">
        <f>VLOOKUP(USER_FEEDBACK[[#This Row],[User_ID]],USER_BEHA[],5,FALSE)</f>
        <v>6</v>
      </c>
      <c r="O896" s="1">
        <f>VLOOKUP(USER_FEEDBACK[[#This Row],[User_ID]],USER_BEHA[],6,FALSE)</f>
        <v>4</v>
      </c>
      <c r="P896" s="1">
        <f>VLOOKUP(USER_FEEDBACK[[#This Row],[User_ID]],USER_BEHA[],7,FALSE)</f>
        <v>50</v>
      </c>
    </row>
    <row r="897" spans="1:16" x14ac:dyDescent="0.2">
      <c r="A897" s="1">
        <v>896</v>
      </c>
      <c r="B897" s="1">
        <v>8217</v>
      </c>
      <c r="C897" s="2">
        <v>43909.008009259262</v>
      </c>
      <c r="D897" s="2" t="str">
        <f>TEXT(USER_FEEDBACK[[#This Row],[Timestamp]],"MMM")</f>
        <v>Mar</v>
      </c>
      <c r="E897" s="2" t="str">
        <f>TEXT(USER_FEEDBACK[[#This Row],[Timestamp]],"YYYY")</f>
        <v>2020</v>
      </c>
      <c r="F897" s="7">
        <v>0</v>
      </c>
      <c r="G897" s="1" t="s">
        <v>5</v>
      </c>
      <c r="H897" s="1" t="s">
        <v>6</v>
      </c>
      <c r="I897" s="1">
        <f>VLOOKUP(USER_FEEDBACK[[#This Row],[User_ID]],APP_ANALYTICS[],4,FALSE)</f>
        <v>6</v>
      </c>
      <c r="J897" s="12">
        <f>VLOOKUP(USER_FEEDBACK[[#This Row],[User_ID]],APP_ANALYTICS[],5,FALSE)</f>
        <v>0.44</v>
      </c>
      <c r="K897" s="1">
        <f>VLOOKUP(USER_FEEDBACK[[#This Row],[User_ID]],APP_ANALYTICS[],6,FALSE)</f>
        <v>0.31</v>
      </c>
      <c r="L897" s="1">
        <f>VLOOKUP(USER_FEEDBACK[[#This Row],[User_ID]],APP_ANALYTICS[],7,FALSE)</f>
        <v>0.44</v>
      </c>
      <c r="M897" s="1">
        <f>VLOOKUP(USER_FEEDBACK[[#This Row],[User_ID]],USER_BEHA[],4,FALSE)</f>
        <v>1246</v>
      </c>
      <c r="N897" s="1">
        <f>VLOOKUP(USER_FEEDBACK[[#This Row],[User_ID]],USER_BEHA[],5,FALSE)</f>
        <v>20</v>
      </c>
      <c r="O897" s="1">
        <f>VLOOKUP(USER_FEEDBACK[[#This Row],[User_ID]],USER_BEHA[],6,FALSE)</f>
        <v>4</v>
      </c>
      <c r="P897" s="1">
        <f>VLOOKUP(USER_FEEDBACK[[#This Row],[User_ID]],USER_BEHA[],7,FALSE)</f>
        <v>100</v>
      </c>
    </row>
    <row r="898" spans="1:16" x14ac:dyDescent="0.2">
      <c r="A898" s="1">
        <v>897</v>
      </c>
      <c r="B898" s="1">
        <v>7215</v>
      </c>
      <c r="C898" s="2">
        <v>44530.907777777778</v>
      </c>
      <c r="D898" s="2" t="str">
        <f>TEXT(USER_FEEDBACK[[#This Row],[Timestamp]],"MMM")</f>
        <v>Nov</v>
      </c>
      <c r="E898" s="2" t="str">
        <f>TEXT(USER_FEEDBACK[[#This Row],[Timestamp]],"YYYY")</f>
        <v>2021</v>
      </c>
      <c r="F898" s="7">
        <v>21</v>
      </c>
      <c r="G898" s="1" t="s">
        <v>9</v>
      </c>
      <c r="H898" s="1" t="s">
        <v>17</v>
      </c>
      <c r="I898" s="1">
        <f>VLOOKUP(USER_FEEDBACK[[#This Row],[User_ID]],APP_ANALYTICS[],4,FALSE)</f>
        <v>7</v>
      </c>
      <c r="J898" s="12">
        <f>VLOOKUP(USER_FEEDBACK[[#This Row],[User_ID]],APP_ANALYTICS[],5,FALSE)</f>
        <v>0.69</v>
      </c>
      <c r="K898" s="1">
        <f>VLOOKUP(USER_FEEDBACK[[#This Row],[User_ID]],APP_ANALYTICS[],6,FALSE)</f>
        <v>0.82</v>
      </c>
      <c r="L898" s="1">
        <f>VLOOKUP(USER_FEEDBACK[[#This Row],[User_ID]],APP_ANALYTICS[],7,FALSE)</f>
        <v>0.92</v>
      </c>
      <c r="M898" s="1">
        <f>VLOOKUP(USER_FEEDBACK[[#This Row],[User_ID]],USER_BEHA[],4,FALSE)</f>
        <v>367</v>
      </c>
      <c r="N898" s="1">
        <f>VLOOKUP(USER_FEEDBACK[[#This Row],[User_ID]],USER_BEHA[],5,FALSE)</f>
        <v>1</v>
      </c>
      <c r="O898" s="1">
        <f>VLOOKUP(USER_FEEDBACK[[#This Row],[User_ID]],USER_BEHA[],6,FALSE)</f>
        <v>5</v>
      </c>
      <c r="P898" s="1">
        <f>VLOOKUP(USER_FEEDBACK[[#This Row],[User_ID]],USER_BEHA[],7,FALSE)</f>
        <v>28</v>
      </c>
    </row>
    <row r="899" spans="1:16" x14ac:dyDescent="0.2">
      <c r="A899" s="1">
        <v>898</v>
      </c>
      <c r="B899" s="1">
        <v>7411</v>
      </c>
      <c r="C899" s="2">
        <v>43853.52616898148</v>
      </c>
      <c r="D899" s="2" t="str">
        <f>TEXT(USER_FEEDBACK[[#This Row],[Timestamp]],"MMM")</f>
        <v>Jan</v>
      </c>
      <c r="E899" s="2" t="str">
        <f>TEXT(USER_FEEDBACK[[#This Row],[Timestamp]],"YYYY")</f>
        <v>2020</v>
      </c>
      <c r="F899" s="7">
        <v>12</v>
      </c>
      <c r="G899" s="1" t="s">
        <v>5</v>
      </c>
      <c r="H899" s="1" t="s">
        <v>17</v>
      </c>
      <c r="I899" s="1">
        <f>VLOOKUP(USER_FEEDBACK[[#This Row],[User_ID]],APP_ANALYTICS[],4,FALSE)</f>
        <v>9</v>
      </c>
      <c r="J899" s="12">
        <f>VLOOKUP(USER_FEEDBACK[[#This Row],[User_ID]],APP_ANALYTICS[],5,FALSE)</f>
        <v>0.17</v>
      </c>
      <c r="K899" s="1">
        <f>VLOOKUP(USER_FEEDBACK[[#This Row],[User_ID]],APP_ANALYTICS[],6,FALSE)</f>
        <v>0.34</v>
      </c>
      <c r="L899" s="1">
        <f>VLOOKUP(USER_FEEDBACK[[#This Row],[User_ID]],APP_ANALYTICS[],7,FALSE)</f>
        <v>0.59</v>
      </c>
      <c r="M899" s="1">
        <f>VLOOKUP(USER_FEEDBACK[[#This Row],[User_ID]],USER_BEHA[],4,FALSE)</f>
        <v>1751</v>
      </c>
      <c r="N899" s="1">
        <f>VLOOKUP(USER_FEEDBACK[[#This Row],[User_ID]],USER_BEHA[],5,FALSE)</f>
        <v>5</v>
      </c>
      <c r="O899" s="1">
        <f>VLOOKUP(USER_FEEDBACK[[#This Row],[User_ID]],USER_BEHA[],6,FALSE)</f>
        <v>3</v>
      </c>
      <c r="P899" s="1">
        <f>VLOOKUP(USER_FEEDBACK[[#This Row],[User_ID]],USER_BEHA[],7,FALSE)</f>
        <v>28</v>
      </c>
    </row>
    <row r="900" spans="1:16" x14ac:dyDescent="0.2">
      <c r="A900" s="1">
        <v>899</v>
      </c>
      <c r="B900" s="1">
        <v>1368</v>
      </c>
      <c r="C900" s="2">
        <v>44147.993321759262</v>
      </c>
      <c r="D900" s="2" t="str">
        <f>TEXT(USER_FEEDBACK[[#This Row],[Timestamp]],"MMM")</f>
        <v>Nov</v>
      </c>
      <c r="E900" s="2" t="str">
        <f>TEXT(USER_FEEDBACK[[#This Row],[Timestamp]],"YYYY")</f>
        <v>2020</v>
      </c>
      <c r="F900" s="7">
        <v>23</v>
      </c>
      <c r="G900" s="1" t="s">
        <v>5</v>
      </c>
      <c r="H900" s="1" t="s">
        <v>8</v>
      </c>
      <c r="I900" s="1">
        <f>VLOOKUP(USER_FEEDBACK[[#This Row],[User_ID]],APP_ANALYTICS[],4,FALSE)</f>
        <v>9</v>
      </c>
      <c r="J900" s="12">
        <f>VLOOKUP(USER_FEEDBACK[[#This Row],[User_ID]],APP_ANALYTICS[],5,FALSE)</f>
        <v>0.35</v>
      </c>
      <c r="K900" s="1">
        <f>VLOOKUP(USER_FEEDBACK[[#This Row],[User_ID]],APP_ANALYTICS[],6,FALSE)</f>
        <v>0.84</v>
      </c>
      <c r="L900" s="1">
        <f>VLOOKUP(USER_FEEDBACK[[#This Row],[User_ID]],APP_ANALYTICS[],7,FALSE)</f>
        <v>0.46</v>
      </c>
      <c r="M900" s="1">
        <f>VLOOKUP(USER_FEEDBACK[[#This Row],[User_ID]],USER_BEHA[],4,FALSE)</f>
        <v>148</v>
      </c>
      <c r="N900" s="1">
        <f>VLOOKUP(USER_FEEDBACK[[#This Row],[User_ID]],USER_BEHA[],5,FALSE)</f>
        <v>11</v>
      </c>
      <c r="O900" s="1">
        <f>VLOOKUP(USER_FEEDBACK[[#This Row],[User_ID]],USER_BEHA[],6,FALSE)</f>
        <v>3</v>
      </c>
      <c r="P900" s="1">
        <f>VLOOKUP(USER_FEEDBACK[[#This Row],[User_ID]],USER_BEHA[],7,FALSE)</f>
        <v>8</v>
      </c>
    </row>
    <row r="901" spans="1:16" x14ac:dyDescent="0.2">
      <c r="A901" s="1">
        <v>900</v>
      </c>
      <c r="B901" s="1">
        <v>4075</v>
      </c>
      <c r="C901" s="2">
        <v>44253.005254629628</v>
      </c>
      <c r="D901" s="2" t="str">
        <f>TEXT(USER_FEEDBACK[[#This Row],[Timestamp]],"MMM")</f>
        <v>Feb</v>
      </c>
      <c r="E901" s="2" t="str">
        <f>TEXT(USER_FEEDBACK[[#This Row],[Timestamp]],"YYYY")</f>
        <v>2021</v>
      </c>
      <c r="F901" s="7">
        <v>0</v>
      </c>
      <c r="G901" s="1" t="s">
        <v>7</v>
      </c>
      <c r="H901" s="1" t="s">
        <v>13</v>
      </c>
      <c r="I901" s="1">
        <f>VLOOKUP(USER_FEEDBACK[[#This Row],[User_ID]],APP_ANALYTICS[],4,FALSE)</f>
        <v>2</v>
      </c>
      <c r="J901" s="12">
        <f>VLOOKUP(USER_FEEDBACK[[#This Row],[User_ID]],APP_ANALYTICS[],5,FALSE)</f>
        <v>0.7</v>
      </c>
      <c r="K901" s="1">
        <f>VLOOKUP(USER_FEEDBACK[[#This Row],[User_ID]],APP_ANALYTICS[],6,FALSE)</f>
        <v>0.56999999999999995</v>
      </c>
      <c r="L901" s="1">
        <f>VLOOKUP(USER_FEEDBACK[[#This Row],[User_ID]],APP_ANALYTICS[],7,FALSE)</f>
        <v>0.65</v>
      </c>
      <c r="M901" s="1">
        <f>VLOOKUP(USER_FEEDBACK[[#This Row],[User_ID]],USER_BEHA[],4,FALSE)</f>
        <v>1371</v>
      </c>
      <c r="N901" s="1">
        <f>VLOOKUP(USER_FEEDBACK[[#This Row],[User_ID]],USER_BEHA[],5,FALSE)</f>
        <v>9</v>
      </c>
      <c r="O901" s="1">
        <f>VLOOKUP(USER_FEEDBACK[[#This Row],[User_ID]],USER_BEHA[],6,FALSE)</f>
        <v>4</v>
      </c>
      <c r="P901" s="1">
        <f>VLOOKUP(USER_FEEDBACK[[#This Row],[User_ID]],USER_BEHA[],7,FALSE)</f>
        <v>8</v>
      </c>
    </row>
    <row r="902" spans="1:16" x14ac:dyDescent="0.2">
      <c r="A902" s="1">
        <v>901</v>
      </c>
      <c r="B902" s="1">
        <v>9560</v>
      </c>
      <c r="C902" s="2">
        <v>43892.842048611114</v>
      </c>
      <c r="D902" s="2" t="str">
        <f>TEXT(USER_FEEDBACK[[#This Row],[Timestamp]],"MMM")</f>
        <v>Mar</v>
      </c>
      <c r="E902" s="2" t="str">
        <f>TEXT(USER_FEEDBACK[[#This Row],[Timestamp]],"YYYY")</f>
        <v>2020</v>
      </c>
      <c r="F902" s="7">
        <v>20</v>
      </c>
      <c r="G902" s="1" t="s">
        <v>5</v>
      </c>
      <c r="H902" s="1" t="s">
        <v>17</v>
      </c>
      <c r="I902" s="1">
        <f>VLOOKUP(USER_FEEDBACK[[#This Row],[User_ID]],APP_ANALYTICS[],4,FALSE)</f>
        <v>5</v>
      </c>
      <c r="J902" s="12">
        <f>VLOOKUP(USER_FEEDBACK[[#This Row],[User_ID]],APP_ANALYTICS[],5,FALSE)</f>
        <v>0.78</v>
      </c>
      <c r="K902" s="1">
        <f>VLOOKUP(USER_FEEDBACK[[#This Row],[User_ID]],APP_ANALYTICS[],6,FALSE)</f>
        <v>0.49</v>
      </c>
      <c r="L902" s="1">
        <f>VLOOKUP(USER_FEEDBACK[[#This Row],[User_ID]],APP_ANALYTICS[],7,FALSE)</f>
        <v>0.75</v>
      </c>
      <c r="M902" s="1">
        <f>VLOOKUP(USER_FEEDBACK[[#This Row],[User_ID]],USER_BEHA[],4,FALSE)</f>
        <v>1127</v>
      </c>
      <c r="N902" s="1">
        <f>VLOOKUP(USER_FEEDBACK[[#This Row],[User_ID]],USER_BEHA[],5,FALSE)</f>
        <v>7</v>
      </c>
      <c r="O902" s="1">
        <f>VLOOKUP(USER_FEEDBACK[[#This Row],[User_ID]],USER_BEHA[],6,FALSE)</f>
        <v>3</v>
      </c>
      <c r="P902" s="1">
        <f>VLOOKUP(USER_FEEDBACK[[#This Row],[User_ID]],USER_BEHA[],7,FALSE)</f>
        <v>53</v>
      </c>
    </row>
    <row r="903" spans="1:16" x14ac:dyDescent="0.2">
      <c r="A903" s="1">
        <v>902</v>
      </c>
      <c r="B903" s="1">
        <v>8160</v>
      </c>
      <c r="C903" s="2">
        <v>44809.033958333333</v>
      </c>
      <c r="D903" s="2" t="str">
        <f>TEXT(USER_FEEDBACK[[#This Row],[Timestamp]],"MMM")</f>
        <v>Sep</v>
      </c>
      <c r="E903" s="2" t="str">
        <f>TEXT(USER_FEEDBACK[[#This Row],[Timestamp]],"YYYY")</f>
        <v>2022</v>
      </c>
      <c r="F903" s="7">
        <v>0</v>
      </c>
      <c r="G903" s="1" t="s">
        <v>7</v>
      </c>
      <c r="H903" s="1" t="s">
        <v>12</v>
      </c>
      <c r="I903" s="1">
        <f>VLOOKUP(USER_FEEDBACK[[#This Row],[User_ID]],APP_ANALYTICS[],4,FALSE)</f>
        <v>3</v>
      </c>
      <c r="J903" s="12">
        <f>VLOOKUP(USER_FEEDBACK[[#This Row],[User_ID]],APP_ANALYTICS[],5,FALSE)</f>
        <v>0.12</v>
      </c>
      <c r="K903" s="1">
        <f>VLOOKUP(USER_FEEDBACK[[#This Row],[User_ID]],APP_ANALYTICS[],6,FALSE)</f>
        <v>0.96</v>
      </c>
      <c r="L903" s="1">
        <f>VLOOKUP(USER_FEEDBACK[[#This Row],[User_ID]],APP_ANALYTICS[],7,FALSE)</f>
        <v>0.51</v>
      </c>
      <c r="M903" s="1">
        <f>VLOOKUP(USER_FEEDBACK[[#This Row],[User_ID]],USER_BEHA[],4,FALSE)</f>
        <v>57</v>
      </c>
      <c r="N903" s="1">
        <f>VLOOKUP(USER_FEEDBACK[[#This Row],[User_ID]],USER_BEHA[],5,FALSE)</f>
        <v>7</v>
      </c>
      <c r="O903" s="1">
        <f>VLOOKUP(USER_FEEDBACK[[#This Row],[User_ID]],USER_BEHA[],6,FALSE)</f>
        <v>0</v>
      </c>
      <c r="P903" s="1">
        <f>VLOOKUP(USER_FEEDBACK[[#This Row],[User_ID]],USER_BEHA[],7,FALSE)</f>
        <v>48</v>
      </c>
    </row>
    <row r="904" spans="1:16" x14ac:dyDescent="0.2">
      <c r="A904" s="1">
        <v>903</v>
      </c>
      <c r="B904" s="1">
        <v>1082</v>
      </c>
      <c r="C904" s="2">
        <v>44421.667650462965</v>
      </c>
      <c r="D904" s="2" t="str">
        <f>TEXT(USER_FEEDBACK[[#This Row],[Timestamp]],"MMM")</f>
        <v>Aug</v>
      </c>
      <c r="E904" s="2" t="str">
        <f>TEXT(USER_FEEDBACK[[#This Row],[Timestamp]],"YYYY")</f>
        <v>2021</v>
      </c>
      <c r="F904" s="7">
        <v>16</v>
      </c>
      <c r="G904" s="1" t="s">
        <v>9</v>
      </c>
      <c r="H904" s="1" t="s">
        <v>10</v>
      </c>
      <c r="I904" s="1">
        <f>VLOOKUP(USER_FEEDBACK[[#This Row],[User_ID]],APP_ANALYTICS[],4,FALSE)</f>
        <v>6</v>
      </c>
      <c r="J904" s="12">
        <f>VLOOKUP(USER_FEEDBACK[[#This Row],[User_ID]],APP_ANALYTICS[],5,FALSE)</f>
        <v>0.73</v>
      </c>
      <c r="K904" s="1">
        <f>VLOOKUP(USER_FEEDBACK[[#This Row],[User_ID]],APP_ANALYTICS[],6,FALSE)</f>
        <v>0.45</v>
      </c>
      <c r="L904" s="1">
        <f>VLOOKUP(USER_FEEDBACK[[#This Row],[User_ID]],APP_ANALYTICS[],7,FALSE)</f>
        <v>0.15</v>
      </c>
      <c r="M904" s="1">
        <f>VLOOKUP(USER_FEEDBACK[[#This Row],[User_ID]],USER_BEHA[],4,FALSE)</f>
        <v>315</v>
      </c>
      <c r="N904" s="1">
        <f>VLOOKUP(USER_FEEDBACK[[#This Row],[User_ID]],USER_BEHA[],5,FALSE)</f>
        <v>4</v>
      </c>
      <c r="O904" s="1">
        <f>VLOOKUP(USER_FEEDBACK[[#This Row],[User_ID]],USER_BEHA[],6,FALSE)</f>
        <v>0</v>
      </c>
      <c r="P904" s="1">
        <f>VLOOKUP(USER_FEEDBACK[[#This Row],[User_ID]],USER_BEHA[],7,FALSE)</f>
        <v>51</v>
      </c>
    </row>
    <row r="905" spans="1:16" x14ac:dyDescent="0.2">
      <c r="A905" s="1">
        <v>904</v>
      </c>
      <c r="B905" s="1">
        <v>6791</v>
      </c>
      <c r="C905" s="2">
        <v>44146.163831018515</v>
      </c>
      <c r="D905" s="2" t="str">
        <f>TEXT(USER_FEEDBACK[[#This Row],[Timestamp]],"MMM")</f>
        <v>Nov</v>
      </c>
      <c r="E905" s="2" t="str">
        <f>TEXT(USER_FEEDBACK[[#This Row],[Timestamp]],"YYYY")</f>
        <v>2020</v>
      </c>
      <c r="F905" s="7">
        <v>3</v>
      </c>
      <c r="G905" s="1" t="s">
        <v>9</v>
      </c>
      <c r="H905" s="1" t="s">
        <v>12</v>
      </c>
      <c r="I905" s="1">
        <f>VLOOKUP(USER_FEEDBACK[[#This Row],[User_ID]],APP_ANALYTICS[],4,FALSE)</f>
        <v>8</v>
      </c>
      <c r="J905" s="12">
        <f>VLOOKUP(USER_FEEDBACK[[#This Row],[User_ID]],APP_ANALYTICS[],5,FALSE)</f>
        <v>0.45</v>
      </c>
      <c r="K905" s="1">
        <f>VLOOKUP(USER_FEEDBACK[[#This Row],[User_ID]],APP_ANALYTICS[],6,FALSE)</f>
        <v>0.88</v>
      </c>
      <c r="L905" s="1">
        <f>VLOOKUP(USER_FEEDBACK[[#This Row],[User_ID]],APP_ANALYTICS[],7,FALSE)</f>
        <v>0.14000000000000001</v>
      </c>
      <c r="M905" s="1">
        <f>VLOOKUP(USER_FEEDBACK[[#This Row],[User_ID]],USER_BEHA[],4,FALSE)</f>
        <v>165</v>
      </c>
      <c r="N905" s="1">
        <f>VLOOKUP(USER_FEEDBACK[[#This Row],[User_ID]],USER_BEHA[],5,FALSE)</f>
        <v>17</v>
      </c>
      <c r="O905" s="1">
        <f>VLOOKUP(USER_FEEDBACK[[#This Row],[User_ID]],USER_BEHA[],6,FALSE)</f>
        <v>2</v>
      </c>
      <c r="P905" s="1">
        <f>VLOOKUP(USER_FEEDBACK[[#This Row],[User_ID]],USER_BEHA[],7,FALSE)</f>
        <v>96</v>
      </c>
    </row>
    <row r="906" spans="1:16" x14ac:dyDescent="0.2">
      <c r="A906" s="1">
        <v>905</v>
      </c>
      <c r="B906" s="1">
        <v>1177</v>
      </c>
      <c r="C906" s="2">
        <v>45055.367488425924</v>
      </c>
      <c r="D906" s="2" t="str">
        <f>TEXT(USER_FEEDBACK[[#This Row],[Timestamp]],"MMM")</f>
        <v>May</v>
      </c>
      <c r="E906" s="2" t="str">
        <f>TEXT(USER_FEEDBACK[[#This Row],[Timestamp]],"YYYY")</f>
        <v>2023</v>
      </c>
      <c r="F906" s="7">
        <v>8</v>
      </c>
      <c r="G906" s="1" t="s">
        <v>7</v>
      </c>
      <c r="H906" s="1" t="s">
        <v>10</v>
      </c>
      <c r="I906" s="1">
        <f>VLOOKUP(USER_FEEDBACK[[#This Row],[User_ID]],APP_ANALYTICS[],4,FALSE)</f>
        <v>3</v>
      </c>
      <c r="J906" s="12">
        <f>VLOOKUP(USER_FEEDBACK[[#This Row],[User_ID]],APP_ANALYTICS[],5,FALSE)</f>
        <v>0.21</v>
      </c>
      <c r="K906" s="1">
        <f>VLOOKUP(USER_FEEDBACK[[#This Row],[User_ID]],APP_ANALYTICS[],6,FALSE)</f>
        <v>0.65</v>
      </c>
      <c r="L906" s="1">
        <f>VLOOKUP(USER_FEEDBACK[[#This Row],[User_ID]],APP_ANALYTICS[],7,FALSE)</f>
        <v>0.11</v>
      </c>
      <c r="M906" s="1">
        <f>VLOOKUP(USER_FEEDBACK[[#This Row],[User_ID]],USER_BEHA[],4,FALSE)</f>
        <v>1793</v>
      </c>
      <c r="N906" s="1">
        <f>VLOOKUP(USER_FEEDBACK[[#This Row],[User_ID]],USER_BEHA[],5,FALSE)</f>
        <v>13</v>
      </c>
      <c r="O906" s="1">
        <f>VLOOKUP(USER_FEEDBACK[[#This Row],[User_ID]],USER_BEHA[],6,FALSE)</f>
        <v>5</v>
      </c>
      <c r="P906" s="1">
        <f>VLOOKUP(USER_FEEDBACK[[#This Row],[User_ID]],USER_BEHA[],7,FALSE)</f>
        <v>78</v>
      </c>
    </row>
    <row r="907" spans="1:16" x14ac:dyDescent="0.2">
      <c r="A907" s="1">
        <v>906</v>
      </c>
      <c r="B907" s="1">
        <v>2676</v>
      </c>
      <c r="C907" s="2">
        <v>44077.043865740743</v>
      </c>
      <c r="D907" s="2" t="str">
        <f>TEXT(USER_FEEDBACK[[#This Row],[Timestamp]],"MMM")</f>
        <v>Sep</v>
      </c>
      <c r="E907" s="2" t="str">
        <f>TEXT(USER_FEEDBACK[[#This Row],[Timestamp]],"YYYY")</f>
        <v>2020</v>
      </c>
      <c r="F907" s="7">
        <v>1</v>
      </c>
      <c r="G907" s="1" t="s">
        <v>7</v>
      </c>
      <c r="H907" s="1" t="s">
        <v>15</v>
      </c>
      <c r="I907" s="1">
        <f>VLOOKUP(USER_FEEDBACK[[#This Row],[User_ID]],APP_ANALYTICS[],4,FALSE)</f>
        <v>3</v>
      </c>
      <c r="J907" s="12">
        <f>VLOOKUP(USER_FEEDBACK[[#This Row],[User_ID]],APP_ANALYTICS[],5,FALSE)</f>
        <v>0.57999999999999996</v>
      </c>
      <c r="K907" s="1">
        <f>VLOOKUP(USER_FEEDBACK[[#This Row],[User_ID]],APP_ANALYTICS[],6,FALSE)</f>
        <v>0.66</v>
      </c>
      <c r="L907" s="1">
        <f>VLOOKUP(USER_FEEDBACK[[#This Row],[User_ID]],APP_ANALYTICS[],7,FALSE)</f>
        <v>0.93</v>
      </c>
      <c r="M907" s="1">
        <f>VLOOKUP(USER_FEEDBACK[[#This Row],[User_ID]],USER_BEHA[],4,FALSE)</f>
        <v>475</v>
      </c>
      <c r="N907" s="1">
        <f>VLOOKUP(USER_FEEDBACK[[#This Row],[User_ID]],USER_BEHA[],5,FALSE)</f>
        <v>5</v>
      </c>
      <c r="O907" s="1">
        <f>VLOOKUP(USER_FEEDBACK[[#This Row],[User_ID]],USER_BEHA[],6,FALSE)</f>
        <v>5</v>
      </c>
      <c r="P907" s="1">
        <f>VLOOKUP(USER_FEEDBACK[[#This Row],[User_ID]],USER_BEHA[],7,FALSE)</f>
        <v>48</v>
      </c>
    </row>
    <row r="908" spans="1:16" x14ac:dyDescent="0.2">
      <c r="A908" s="1">
        <v>907</v>
      </c>
      <c r="B908" s="1">
        <v>7293</v>
      </c>
      <c r="C908" s="2">
        <v>44341.369097222225</v>
      </c>
      <c r="D908" s="2" t="str">
        <f>TEXT(USER_FEEDBACK[[#This Row],[Timestamp]],"MMM")</f>
        <v>May</v>
      </c>
      <c r="E908" s="2" t="str">
        <f>TEXT(USER_FEEDBACK[[#This Row],[Timestamp]],"YYYY")</f>
        <v>2021</v>
      </c>
      <c r="F908" s="7">
        <v>8</v>
      </c>
      <c r="G908" s="1" t="s">
        <v>7</v>
      </c>
      <c r="H908" s="1" t="s">
        <v>16</v>
      </c>
      <c r="I908" s="1">
        <f>VLOOKUP(USER_FEEDBACK[[#This Row],[User_ID]],APP_ANALYTICS[],4,FALSE)</f>
        <v>3</v>
      </c>
      <c r="J908" s="12">
        <f>VLOOKUP(USER_FEEDBACK[[#This Row],[User_ID]],APP_ANALYTICS[],5,FALSE)</f>
        <v>0.38</v>
      </c>
      <c r="K908" s="1">
        <f>VLOOKUP(USER_FEEDBACK[[#This Row],[User_ID]],APP_ANALYTICS[],6,FALSE)</f>
        <v>0.15</v>
      </c>
      <c r="L908" s="1">
        <f>VLOOKUP(USER_FEEDBACK[[#This Row],[User_ID]],APP_ANALYTICS[],7,FALSE)</f>
        <v>0.67</v>
      </c>
      <c r="M908" s="1">
        <f>VLOOKUP(USER_FEEDBACK[[#This Row],[User_ID]],USER_BEHA[],4,FALSE)</f>
        <v>1383</v>
      </c>
      <c r="N908" s="1">
        <f>VLOOKUP(USER_FEEDBACK[[#This Row],[User_ID]],USER_BEHA[],5,FALSE)</f>
        <v>13</v>
      </c>
      <c r="O908" s="1">
        <f>VLOOKUP(USER_FEEDBACK[[#This Row],[User_ID]],USER_BEHA[],6,FALSE)</f>
        <v>1</v>
      </c>
      <c r="P908" s="1">
        <f>VLOOKUP(USER_FEEDBACK[[#This Row],[User_ID]],USER_BEHA[],7,FALSE)</f>
        <v>10</v>
      </c>
    </row>
    <row r="909" spans="1:16" x14ac:dyDescent="0.2">
      <c r="A909" s="1">
        <v>908</v>
      </c>
      <c r="B909" s="1">
        <v>2430</v>
      </c>
      <c r="C909" s="2">
        <v>45143.135011574072</v>
      </c>
      <c r="D909" s="2" t="str">
        <f>TEXT(USER_FEEDBACK[[#This Row],[Timestamp]],"MMM")</f>
        <v>Aug</v>
      </c>
      <c r="E909" s="2" t="str">
        <f>TEXT(USER_FEEDBACK[[#This Row],[Timestamp]],"YYYY")</f>
        <v>2023</v>
      </c>
      <c r="F909" s="7">
        <v>3</v>
      </c>
      <c r="G909" s="1" t="s">
        <v>5</v>
      </c>
      <c r="H909" s="1" t="s">
        <v>8</v>
      </c>
      <c r="I909" s="1">
        <f>VLOOKUP(USER_FEEDBACK[[#This Row],[User_ID]],APP_ANALYTICS[],4,FALSE)</f>
        <v>2</v>
      </c>
      <c r="J909" s="12">
        <f>VLOOKUP(USER_FEEDBACK[[#This Row],[User_ID]],APP_ANALYTICS[],5,FALSE)</f>
        <v>0.12</v>
      </c>
      <c r="K909" s="1">
        <f>VLOOKUP(USER_FEEDBACK[[#This Row],[User_ID]],APP_ANALYTICS[],6,FALSE)</f>
        <v>0.27</v>
      </c>
      <c r="L909" s="1">
        <f>VLOOKUP(USER_FEEDBACK[[#This Row],[User_ID]],APP_ANALYTICS[],7,FALSE)</f>
        <v>0.92</v>
      </c>
      <c r="M909" s="1">
        <f>VLOOKUP(USER_FEEDBACK[[#This Row],[User_ID]],USER_BEHA[],4,FALSE)</f>
        <v>1018</v>
      </c>
      <c r="N909" s="1">
        <f>VLOOKUP(USER_FEEDBACK[[#This Row],[User_ID]],USER_BEHA[],5,FALSE)</f>
        <v>11</v>
      </c>
      <c r="O909" s="1">
        <f>VLOOKUP(USER_FEEDBACK[[#This Row],[User_ID]],USER_BEHA[],6,FALSE)</f>
        <v>1</v>
      </c>
      <c r="P909" s="1">
        <f>VLOOKUP(USER_FEEDBACK[[#This Row],[User_ID]],USER_BEHA[],7,FALSE)</f>
        <v>87</v>
      </c>
    </row>
    <row r="910" spans="1:16" x14ac:dyDescent="0.2">
      <c r="A910" s="1">
        <v>909</v>
      </c>
      <c r="B910" s="1">
        <v>8825</v>
      </c>
      <c r="C910" s="2">
        <v>44010.152962962966</v>
      </c>
      <c r="D910" s="2" t="str">
        <f>TEXT(USER_FEEDBACK[[#This Row],[Timestamp]],"MMM")</f>
        <v>Jun</v>
      </c>
      <c r="E910" s="2" t="str">
        <f>TEXT(USER_FEEDBACK[[#This Row],[Timestamp]],"YYYY")</f>
        <v>2020</v>
      </c>
      <c r="F910" s="7">
        <v>3</v>
      </c>
      <c r="G910" s="1" t="s">
        <v>9</v>
      </c>
      <c r="H910" s="1" t="s">
        <v>16</v>
      </c>
      <c r="I910" s="1">
        <f>VLOOKUP(USER_FEEDBACK[[#This Row],[User_ID]],APP_ANALYTICS[],4,FALSE)</f>
        <v>2</v>
      </c>
      <c r="J910" s="12">
        <f>VLOOKUP(USER_FEEDBACK[[#This Row],[User_ID]],APP_ANALYTICS[],5,FALSE)</f>
        <v>0.05</v>
      </c>
      <c r="K910" s="1">
        <f>VLOOKUP(USER_FEEDBACK[[#This Row],[User_ID]],APP_ANALYTICS[],6,FALSE)</f>
        <v>0.55000000000000004</v>
      </c>
      <c r="L910" s="1">
        <f>VLOOKUP(USER_FEEDBACK[[#This Row],[User_ID]],APP_ANALYTICS[],7,FALSE)</f>
        <v>0.2</v>
      </c>
      <c r="M910" s="1">
        <f>VLOOKUP(USER_FEEDBACK[[#This Row],[User_ID]],USER_BEHA[],4,FALSE)</f>
        <v>261</v>
      </c>
      <c r="N910" s="1">
        <f>VLOOKUP(USER_FEEDBACK[[#This Row],[User_ID]],USER_BEHA[],5,FALSE)</f>
        <v>19</v>
      </c>
      <c r="O910" s="1">
        <f>VLOOKUP(USER_FEEDBACK[[#This Row],[User_ID]],USER_BEHA[],6,FALSE)</f>
        <v>5</v>
      </c>
      <c r="P910" s="1">
        <f>VLOOKUP(USER_FEEDBACK[[#This Row],[User_ID]],USER_BEHA[],7,FALSE)</f>
        <v>19</v>
      </c>
    </row>
    <row r="911" spans="1:16" x14ac:dyDescent="0.2">
      <c r="A911" s="1">
        <v>910</v>
      </c>
      <c r="B911" s="1">
        <v>5352</v>
      </c>
      <c r="C911" s="2">
        <v>44996.829583333332</v>
      </c>
      <c r="D911" s="2" t="str">
        <f>TEXT(USER_FEEDBACK[[#This Row],[Timestamp]],"MMM")</f>
        <v>Mar</v>
      </c>
      <c r="E911" s="2" t="str">
        <f>TEXT(USER_FEEDBACK[[#This Row],[Timestamp]],"YYYY")</f>
        <v>2023</v>
      </c>
      <c r="F911" s="7">
        <v>19</v>
      </c>
      <c r="G911" s="1" t="s">
        <v>7</v>
      </c>
      <c r="H911" s="1" t="s">
        <v>11</v>
      </c>
      <c r="I911" s="1">
        <f>VLOOKUP(USER_FEEDBACK[[#This Row],[User_ID]],APP_ANALYTICS[],4,FALSE)</f>
        <v>4</v>
      </c>
      <c r="J911" s="12">
        <f>VLOOKUP(USER_FEEDBACK[[#This Row],[User_ID]],APP_ANALYTICS[],5,FALSE)</f>
        <v>0.22</v>
      </c>
      <c r="K911" s="1">
        <f>VLOOKUP(USER_FEEDBACK[[#This Row],[User_ID]],APP_ANALYTICS[],6,FALSE)</f>
        <v>0.65</v>
      </c>
      <c r="L911" s="1">
        <f>VLOOKUP(USER_FEEDBACK[[#This Row],[User_ID]],APP_ANALYTICS[],7,FALSE)</f>
        <v>0.43</v>
      </c>
      <c r="M911" s="1">
        <f>VLOOKUP(USER_FEEDBACK[[#This Row],[User_ID]],USER_BEHA[],4,FALSE)</f>
        <v>251</v>
      </c>
      <c r="N911" s="1">
        <f>VLOOKUP(USER_FEEDBACK[[#This Row],[User_ID]],USER_BEHA[],5,FALSE)</f>
        <v>19</v>
      </c>
      <c r="O911" s="1">
        <f>VLOOKUP(USER_FEEDBACK[[#This Row],[User_ID]],USER_BEHA[],6,FALSE)</f>
        <v>3</v>
      </c>
      <c r="P911" s="1">
        <f>VLOOKUP(USER_FEEDBACK[[#This Row],[User_ID]],USER_BEHA[],7,FALSE)</f>
        <v>15</v>
      </c>
    </row>
    <row r="912" spans="1:16" x14ac:dyDescent="0.2">
      <c r="A912" s="1">
        <v>911</v>
      </c>
      <c r="B912" s="1">
        <v>8435</v>
      </c>
      <c r="C912" s="2">
        <v>44637.61923611111</v>
      </c>
      <c r="D912" s="2" t="str">
        <f>TEXT(USER_FEEDBACK[[#This Row],[Timestamp]],"MMM")</f>
        <v>Mar</v>
      </c>
      <c r="E912" s="2" t="str">
        <f>TEXT(USER_FEEDBACK[[#This Row],[Timestamp]],"YYYY")</f>
        <v>2022</v>
      </c>
      <c r="F912" s="7">
        <v>14</v>
      </c>
      <c r="G912" s="1" t="s">
        <v>7</v>
      </c>
      <c r="H912" s="1" t="s">
        <v>14</v>
      </c>
      <c r="I912" s="1">
        <f>VLOOKUP(USER_FEEDBACK[[#This Row],[User_ID]],APP_ANALYTICS[],4,FALSE)</f>
        <v>5</v>
      </c>
      <c r="J912" s="12">
        <f>VLOOKUP(USER_FEEDBACK[[#This Row],[User_ID]],APP_ANALYTICS[],5,FALSE)</f>
        <v>0.88</v>
      </c>
      <c r="K912" s="1">
        <f>VLOOKUP(USER_FEEDBACK[[#This Row],[User_ID]],APP_ANALYTICS[],6,FALSE)</f>
        <v>0.85</v>
      </c>
      <c r="L912" s="1">
        <f>VLOOKUP(USER_FEEDBACK[[#This Row],[User_ID]],APP_ANALYTICS[],7,FALSE)</f>
        <v>0.5</v>
      </c>
      <c r="M912" s="1">
        <f>VLOOKUP(USER_FEEDBACK[[#This Row],[User_ID]],USER_BEHA[],4,FALSE)</f>
        <v>131</v>
      </c>
      <c r="N912" s="1">
        <f>VLOOKUP(USER_FEEDBACK[[#This Row],[User_ID]],USER_BEHA[],5,FALSE)</f>
        <v>6</v>
      </c>
      <c r="O912" s="1">
        <f>VLOOKUP(USER_FEEDBACK[[#This Row],[User_ID]],USER_BEHA[],6,FALSE)</f>
        <v>2</v>
      </c>
      <c r="P912" s="1">
        <f>VLOOKUP(USER_FEEDBACK[[#This Row],[User_ID]],USER_BEHA[],7,FALSE)</f>
        <v>48</v>
      </c>
    </row>
    <row r="913" spans="1:16" x14ac:dyDescent="0.2">
      <c r="A913" s="1">
        <v>912</v>
      </c>
      <c r="B913" s="1">
        <v>6962</v>
      </c>
      <c r="C913" s="2">
        <v>45003.365312499998</v>
      </c>
      <c r="D913" s="2" t="str">
        <f>TEXT(USER_FEEDBACK[[#This Row],[Timestamp]],"MMM")</f>
        <v>Mar</v>
      </c>
      <c r="E913" s="2" t="str">
        <f>TEXT(USER_FEEDBACK[[#This Row],[Timestamp]],"YYYY")</f>
        <v>2023</v>
      </c>
      <c r="F913" s="7">
        <v>8</v>
      </c>
      <c r="G913" s="1" t="s">
        <v>5</v>
      </c>
      <c r="H913" s="1" t="s">
        <v>8</v>
      </c>
      <c r="I913" s="1">
        <f>VLOOKUP(USER_FEEDBACK[[#This Row],[User_ID]],APP_ANALYTICS[],4,FALSE)</f>
        <v>7</v>
      </c>
      <c r="J913" s="12">
        <f>VLOOKUP(USER_FEEDBACK[[#This Row],[User_ID]],APP_ANALYTICS[],5,FALSE)</f>
        <v>0.09</v>
      </c>
      <c r="K913" s="1">
        <f>VLOOKUP(USER_FEEDBACK[[#This Row],[User_ID]],APP_ANALYTICS[],6,FALSE)</f>
        <v>0.18</v>
      </c>
      <c r="L913" s="1">
        <f>VLOOKUP(USER_FEEDBACK[[#This Row],[User_ID]],APP_ANALYTICS[],7,FALSE)</f>
        <v>0.01</v>
      </c>
      <c r="M913" s="1">
        <f>VLOOKUP(USER_FEEDBACK[[#This Row],[User_ID]],USER_BEHA[],4,FALSE)</f>
        <v>184</v>
      </c>
      <c r="N913" s="1">
        <f>VLOOKUP(USER_FEEDBACK[[#This Row],[User_ID]],USER_BEHA[],5,FALSE)</f>
        <v>14</v>
      </c>
      <c r="O913" s="1">
        <f>VLOOKUP(USER_FEEDBACK[[#This Row],[User_ID]],USER_BEHA[],6,FALSE)</f>
        <v>2</v>
      </c>
      <c r="P913" s="1">
        <f>VLOOKUP(USER_FEEDBACK[[#This Row],[User_ID]],USER_BEHA[],7,FALSE)</f>
        <v>88</v>
      </c>
    </row>
    <row r="914" spans="1:16" x14ac:dyDescent="0.2">
      <c r="A914" s="1">
        <v>913</v>
      </c>
      <c r="B914" s="1">
        <v>2999</v>
      </c>
      <c r="C914" s="2">
        <v>43959.588807870372</v>
      </c>
      <c r="D914" s="2" t="str">
        <f>TEXT(USER_FEEDBACK[[#This Row],[Timestamp]],"MMM")</f>
        <v>May</v>
      </c>
      <c r="E914" s="2" t="str">
        <f>TEXT(USER_FEEDBACK[[#This Row],[Timestamp]],"YYYY")</f>
        <v>2020</v>
      </c>
      <c r="F914" s="7">
        <v>14</v>
      </c>
      <c r="G914" s="1" t="s">
        <v>5</v>
      </c>
      <c r="H914" s="1" t="s">
        <v>14</v>
      </c>
      <c r="I914" s="1">
        <f>VLOOKUP(USER_FEEDBACK[[#This Row],[User_ID]],APP_ANALYTICS[],4,FALSE)</f>
        <v>4</v>
      </c>
      <c r="J914" s="12">
        <f>VLOOKUP(USER_FEEDBACK[[#This Row],[User_ID]],APP_ANALYTICS[],5,FALSE)</f>
        <v>0.1</v>
      </c>
      <c r="K914" s="1">
        <f>VLOOKUP(USER_FEEDBACK[[#This Row],[User_ID]],APP_ANALYTICS[],6,FALSE)</f>
        <v>0.86</v>
      </c>
      <c r="L914" s="1">
        <f>VLOOKUP(USER_FEEDBACK[[#This Row],[User_ID]],APP_ANALYTICS[],7,FALSE)</f>
        <v>0.26</v>
      </c>
      <c r="M914" s="1">
        <f>VLOOKUP(USER_FEEDBACK[[#This Row],[User_ID]],USER_BEHA[],4,FALSE)</f>
        <v>1695</v>
      </c>
      <c r="N914" s="1">
        <f>VLOOKUP(USER_FEEDBACK[[#This Row],[User_ID]],USER_BEHA[],5,FALSE)</f>
        <v>3</v>
      </c>
      <c r="O914" s="1">
        <f>VLOOKUP(USER_FEEDBACK[[#This Row],[User_ID]],USER_BEHA[],6,FALSE)</f>
        <v>3</v>
      </c>
      <c r="P914" s="1">
        <f>VLOOKUP(USER_FEEDBACK[[#This Row],[User_ID]],USER_BEHA[],7,FALSE)</f>
        <v>13</v>
      </c>
    </row>
    <row r="915" spans="1:16" x14ac:dyDescent="0.2">
      <c r="A915" s="1">
        <v>914</v>
      </c>
      <c r="B915" s="1">
        <v>5589</v>
      </c>
      <c r="C915" s="2">
        <v>43941.369930555556</v>
      </c>
      <c r="D915" s="2" t="str">
        <f>TEXT(USER_FEEDBACK[[#This Row],[Timestamp]],"MMM")</f>
        <v>Apr</v>
      </c>
      <c r="E915" s="2" t="str">
        <f>TEXT(USER_FEEDBACK[[#This Row],[Timestamp]],"YYYY")</f>
        <v>2020</v>
      </c>
      <c r="F915" s="7">
        <v>8</v>
      </c>
      <c r="G915" s="1" t="s">
        <v>9</v>
      </c>
      <c r="H915" s="1" t="s">
        <v>14</v>
      </c>
      <c r="I915" s="1">
        <f>VLOOKUP(USER_FEEDBACK[[#This Row],[User_ID]],APP_ANALYTICS[],4,FALSE)</f>
        <v>3</v>
      </c>
      <c r="J915" s="12">
        <f>VLOOKUP(USER_FEEDBACK[[#This Row],[User_ID]],APP_ANALYTICS[],5,FALSE)</f>
        <v>0.42</v>
      </c>
      <c r="K915" s="1">
        <f>VLOOKUP(USER_FEEDBACK[[#This Row],[User_ID]],APP_ANALYTICS[],6,FALSE)</f>
        <v>0.28000000000000003</v>
      </c>
      <c r="L915" s="1">
        <f>VLOOKUP(USER_FEEDBACK[[#This Row],[User_ID]],APP_ANALYTICS[],7,FALSE)</f>
        <v>0.36</v>
      </c>
      <c r="M915" s="1">
        <f>VLOOKUP(USER_FEEDBACK[[#This Row],[User_ID]],USER_BEHA[],4,FALSE)</f>
        <v>1566</v>
      </c>
      <c r="N915" s="1">
        <f>VLOOKUP(USER_FEEDBACK[[#This Row],[User_ID]],USER_BEHA[],5,FALSE)</f>
        <v>18</v>
      </c>
      <c r="O915" s="1">
        <f>VLOOKUP(USER_FEEDBACK[[#This Row],[User_ID]],USER_BEHA[],6,FALSE)</f>
        <v>4</v>
      </c>
      <c r="P915" s="1">
        <f>VLOOKUP(USER_FEEDBACK[[#This Row],[User_ID]],USER_BEHA[],7,FALSE)</f>
        <v>8</v>
      </c>
    </row>
    <row r="916" spans="1:16" x14ac:dyDescent="0.2">
      <c r="A916" s="1">
        <v>915</v>
      </c>
      <c r="B916" s="1">
        <v>8798</v>
      </c>
      <c r="C916" s="2">
        <v>44367.203981481478</v>
      </c>
      <c r="D916" s="2" t="str">
        <f>TEXT(USER_FEEDBACK[[#This Row],[Timestamp]],"MMM")</f>
        <v>Jun</v>
      </c>
      <c r="E916" s="2" t="str">
        <f>TEXT(USER_FEEDBACK[[#This Row],[Timestamp]],"YYYY")</f>
        <v>2021</v>
      </c>
      <c r="F916" s="7">
        <v>4</v>
      </c>
      <c r="G916" s="1" t="s">
        <v>5</v>
      </c>
      <c r="H916" s="1" t="s">
        <v>14</v>
      </c>
      <c r="I916" s="1">
        <f>VLOOKUP(USER_FEEDBACK[[#This Row],[User_ID]],APP_ANALYTICS[],4,FALSE)</f>
        <v>5</v>
      </c>
      <c r="J916" s="12">
        <f>VLOOKUP(USER_FEEDBACK[[#This Row],[User_ID]],APP_ANALYTICS[],5,FALSE)</f>
        <v>0.4</v>
      </c>
      <c r="K916" s="1">
        <f>VLOOKUP(USER_FEEDBACK[[#This Row],[User_ID]],APP_ANALYTICS[],6,FALSE)</f>
        <v>0.17</v>
      </c>
      <c r="L916" s="1">
        <f>VLOOKUP(USER_FEEDBACK[[#This Row],[User_ID]],APP_ANALYTICS[],7,FALSE)</f>
        <v>0.9</v>
      </c>
      <c r="M916" s="1">
        <f>VLOOKUP(USER_FEEDBACK[[#This Row],[User_ID]],USER_BEHA[],4,FALSE)</f>
        <v>873</v>
      </c>
      <c r="N916" s="1">
        <f>VLOOKUP(USER_FEEDBACK[[#This Row],[User_ID]],USER_BEHA[],5,FALSE)</f>
        <v>14</v>
      </c>
      <c r="O916" s="1">
        <f>VLOOKUP(USER_FEEDBACK[[#This Row],[User_ID]],USER_BEHA[],6,FALSE)</f>
        <v>2</v>
      </c>
      <c r="P916" s="1">
        <f>VLOOKUP(USER_FEEDBACK[[#This Row],[User_ID]],USER_BEHA[],7,FALSE)</f>
        <v>3</v>
      </c>
    </row>
    <row r="917" spans="1:16" x14ac:dyDescent="0.2">
      <c r="A917" s="1">
        <v>916</v>
      </c>
      <c r="B917" s="1">
        <v>7012</v>
      </c>
      <c r="C917" s="2">
        <v>44344.41684027778</v>
      </c>
      <c r="D917" s="2" t="str">
        <f>TEXT(USER_FEEDBACK[[#This Row],[Timestamp]],"MMM")</f>
        <v>May</v>
      </c>
      <c r="E917" s="2" t="str">
        <f>TEXT(USER_FEEDBACK[[#This Row],[Timestamp]],"YYYY")</f>
        <v>2021</v>
      </c>
      <c r="F917" s="7">
        <v>10</v>
      </c>
      <c r="G917" s="1" t="s">
        <v>9</v>
      </c>
      <c r="H917" s="1" t="s">
        <v>14</v>
      </c>
      <c r="I917" s="1">
        <f>VLOOKUP(USER_FEEDBACK[[#This Row],[User_ID]],APP_ANALYTICS[],4,FALSE)</f>
        <v>7</v>
      </c>
      <c r="J917" s="12">
        <f>VLOOKUP(USER_FEEDBACK[[#This Row],[User_ID]],APP_ANALYTICS[],5,FALSE)</f>
        <v>0.64</v>
      </c>
      <c r="K917" s="1">
        <f>VLOOKUP(USER_FEEDBACK[[#This Row],[User_ID]],APP_ANALYTICS[],6,FALSE)</f>
        <v>0.47</v>
      </c>
      <c r="L917" s="1">
        <f>VLOOKUP(USER_FEEDBACK[[#This Row],[User_ID]],APP_ANALYTICS[],7,FALSE)</f>
        <v>0.14000000000000001</v>
      </c>
      <c r="M917" s="1">
        <f>VLOOKUP(USER_FEEDBACK[[#This Row],[User_ID]],USER_BEHA[],4,FALSE)</f>
        <v>430</v>
      </c>
      <c r="N917" s="1">
        <f>VLOOKUP(USER_FEEDBACK[[#This Row],[User_ID]],USER_BEHA[],5,FALSE)</f>
        <v>7</v>
      </c>
      <c r="O917" s="1">
        <f>VLOOKUP(USER_FEEDBACK[[#This Row],[User_ID]],USER_BEHA[],6,FALSE)</f>
        <v>0</v>
      </c>
      <c r="P917" s="1">
        <f>VLOOKUP(USER_FEEDBACK[[#This Row],[User_ID]],USER_BEHA[],7,FALSE)</f>
        <v>53</v>
      </c>
    </row>
    <row r="918" spans="1:16" x14ac:dyDescent="0.2">
      <c r="A918" s="1">
        <v>917</v>
      </c>
      <c r="B918" s="1">
        <v>4012</v>
      </c>
      <c r="C918" s="2">
        <v>44951.751875000002</v>
      </c>
      <c r="D918" s="2" t="str">
        <f>TEXT(USER_FEEDBACK[[#This Row],[Timestamp]],"MMM")</f>
        <v>Jan</v>
      </c>
      <c r="E918" s="2" t="str">
        <f>TEXT(USER_FEEDBACK[[#This Row],[Timestamp]],"YYYY")</f>
        <v>2023</v>
      </c>
      <c r="F918" s="7">
        <v>18</v>
      </c>
      <c r="G918" s="1" t="s">
        <v>9</v>
      </c>
      <c r="H918" s="1" t="s">
        <v>8</v>
      </c>
      <c r="I918" s="1">
        <f>VLOOKUP(USER_FEEDBACK[[#This Row],[User_ID]],APP_ANALYTICS[],4,FALSE)</f>
        <v>5</v>
      </c>
      <c r="J918" s="12">
        <f>VLOOKUP(USER_FEEDBACK[[#This Row],[User_ID]],APP_ANALYTICS[],5,FALSE)</f>
        <v>0.02</v>
      </c>
      <c r="K918" s="1">
        <f>VLOOKUP(USER_FEEDBACK[[#This Row],[User_ID]],APP_ANALYTICS[],6,FALSE)</f>
        <v>0.96</v>
      </c>
      <c r="L918" s="1">
        <f>VLOOKUP(USER_FEEDBACK[[#This Row],[User_ID]],APP_ANALYTICS[],7,FALSE)</f>
        <v>0.26</v>
      </c>
      <c r="M918" s="1">
        <f>VLOOKUP(USER_FEEDBACK[[#This Row],[User_ID]],USER_BEHA[],4,FALSE)</f>
        <v>652</v>
      </c>
      <c r="N918" s="1">
        <f>VLOOKUP(USER_FEEDBACK[[#This Row],[User_ID]],USER_BEHA[],5,FALSE)</f>
        <v>4</v>
      </c>
      <c r="O918" s="1">
        <f>VLOOKUP(USER_FEEDBACK[[#This Row],[User_ID]],USER_BEHA[],6,FALSE)</f>
        <v>1</v>
      </c>
      <c r="P918" s="1">
        <f>VLOOKUP(USER_FEEDBACK[[#This Row],[User_ID]],USER_BEHA[],7,FALSE)</f>
        <v>79</v>
      </c>
    </row>
    <row r="919" spans="1:16" x14ac:dyDescent="0.2">
      <c r="A919" s="1">
        <v>918</v>
      </c>
      <c r="B919" s="1">
        <v>3494</v>
      </c>
      <c r="C919" s="2">
        <v>44245.143634259257</v>
      </c>
      <c r="D919" s="2" t="str">
        <f>TEXT(USER_FEEDBACK[[#This Row],[Timestamp]],"MMM")</f>
        <v>Feb</v>
      </c>
      <c r="E919" s="2" t="str">
        <f>TEXT(USER_FEEDBACK[[#This Row],[Timestamp]],"YYYY")</f>
        <v>2021</v>
      </c>
      <c r="F919" s="7">
        <v>3</v>
      </c>
      <c r="G919" s="1" t="s">
        <v>9</v>
      </c>
      <c r="H919" s="1" t="s">
        <v>15</v>
      </c>
      <c r="I919" s="1">
        <f>VLOOKUP(USER_FEEDBACK[[#This Row],[User_ID]],APP_ANALYTICS[],4,FALSE)</f>
        <v>1</v>
      </c>
      <c r="J919" s="12">
        <f>VLOOKUP(USER_FEEDBACK[[#This Row],[User_ID]],APP_ANALYTICS[],5,FALSE)</f>
        <v>0.18</v>
      </c>
      <c r="K919" s="1">
        <f>VLOOKUP(USER_FEEDBACK[[#This Row],[User_ID]],APP_ANALYTICS[],6,FALSE)</f>
        <v>0.42</v>
      </c>
      <c r="L919" s="1">
        <f>VLOOKUP(USER_FEEDBACK[[#This Row],[User_ID]],APP_ANALYTICS[],7,FALSE)</f>
        <v>0.31</v>
      </c>
      <c r="M919" s="1">
        <f>VLOOKUP(USER_FEEDBACK[[#This Row],[User_ID]],USER_BEHA[],4,FALSE)</f>
        <v>1085</v>
      </c>
      <c r="N919" s="1">
        <f>VLOOKUP(USER_FEEDBACK[[#This Row],[User_ID]],USER_BEHA[],5,FALSE)</f>
        <v>15</v>
      </c>
      <c r="O919" s="1">
        <f>VLOOKUP(USER_FEEDBACK[[#This Row],[User_ID]],USER_BEHA[],6,FALSE)</f>
        <v>0</v>
      </c>
      <c r="P919" s="1">
        <f>VLOOKUP(USER_FEEDBACK[[#This Row],[User_ID]],USER_BEHA[],7,FALSE)</f>
        <v>17</v>
      </c>
    </row>
    <row r="920" spans="1:16" x14ac:dyDescent="0.2">
      <c r="A920" s="1">
        <v>919</v>
      </c>
      <c r="B920" s="1">
        <v>5992</v>
      </c>
      <c r="C920" s="2">
        <v>43898.889074074075</v>
      </c>
      <c r="D920" s="2" t="str">
        <f>TEXT(USER_FEEDBACK[[#This Row],[Timestamp]],"MMM")</f>
        <v>Mar</v>
      </c>
      <c r="E920" s="2" t="str">
        <f>TEXT(USER_FEEDBACK[[#This Row],[Timestamp]],"YYYY")</f>
        <v>2020</v>
      </c>
      <c r="F920" s="7">
        <v>21</v>
      </c>
      <c r="G920" s="1" t="s">
        <v>9</v>
      </c>
      <c r="H920" s="1" t="s">
        <v>13</v>
      </c>
      <c r="I920" s="1">
        <f>VLOOKUP(USER_FEEDBACK[[#This Row],[User_ID]],APP_ANALYTICS[],4,FALSE)</f>
        <v>6</v>
      </c>
      <c r="J920" s="12">
        <f>VLOOKUP(USER_FEEDBACK[[#This Row],[User_ID]],APP_ANALYTICS[],5,FALSE)</f>
        <v>0.34</v>
      </c>
      <c r="K920" s="1">
        <f>VLOOKUP(USER_FEEDBACK[[#This Row],[User_ID]],APP_ANALYTICS[],6,FALSE)</f>
        <v>0.86</v>
      </c>
      <c r="L920" s="1">
        <f>VLOOKUP(USER_FEEDBACK[[#This Row],[User_ID]],APP_ANALYTICS[],7,FALSE)</f>
        <v>0.99</v>
      </c>
      <c r="M920" s="1">
        <f>VLOOKUP(USER_FEEDBACK[[#This Row],[User_ID]],USER_BEHA[],4,FALSE)</f>
        <v>332</v>
      </c>
      <c r="N920" s="1">
        <f>VLOOKUP(USER_FEEDBACK[[#This Row],[User_ID]],USER_BEHA[],5,FALSE)</f>
        <v>1</v>
      </c>
      <c r="O920" s="1">
        <f>VLOOKUP(USER_FEEDBACK[[#This Row],[User_ID]],USER_BEHA[],6,FALSE)</f>
        <v>3</v>
      </c>
      <c r="P920" s="1">
        <f>VLOOKUP(USER_FEEDBACK[[#This Row],[User_ID]],USER_BEHA[],7,FALSE)</f>
        <v>56</v>
      </c>
    </row>
    <row r="921" spans="1:16" x14ac:dyDescent="0.2">
      <c r="A921" s="1">
        <v>920</v>
      </c>
      <c r="B921" s="1">
        <v>4884</v>
      </c>
      <c r="C921" s="2">
        <v>44979.760636574072</v>
      </c>
      <c r="D921" s="2" t="str">
        <f>TEXT(USER_FEEDBACK[[#This Row],[Timestamp]],"MMM")</f>
        <v>Feb</v>
      </c>
      <c r="E921" s="2" t="str">
        <f>TEXT(USER_FEEDBACK[[#This Row],[Timestamp]],"YYYY")</f>
        <v>2023</v>
      </c>
      <c r="F921" s="7">
        <v>18</v>
      </c>
      <c r="G921" s="1" t="s">
        <v>7</v>
      </c>
      <c r="H921" s="1" t="s">
        <v>17</v>
      </c>
      <c r="I921" s="1">
        <f>VLOOKUP(USER_FEEDBACK[[#This Row],[User_ID]],APP_ANALYTICS[],4,FALSE)</f>
        <v>1</v>
      </c>
      <c r="J921" s="12">
        <f>VLOOKUP(USER_FEEDBACK[[#This Row],[User_ID]],APP_ANALYTICS[],5,FALSE)</f>
        <v>0.56999999999999995</v>
      </c>
      <c r="K921" s="1">
        <f>VLOOKUP(USER_FEEDBACK[[#This Row],[User_ID]],APP_ANALYTICS[],6,FALSE)</f>
        <v>0.5</v>
      </c>
      <c r="L921" s="1">
        <f>VLOOKUP(USER_FEEDBACK[[#This Row],[User_ID]],APP_ANALYTICS[],7,FALSE)</f>
        <v>0.97</v>
      </c>
      <c r="M921" s="1">
        <f>VLOOKUP(USER_FEEDBACK[[#This Row],[User_ID]],USER_BEHA[],4,FALSE)</f>
        <v>1474</v>
      </c>
      <c r="N921" s="1">
        <f>VLOOKUP(USER_FEEDBACK[[#This Row],[User_ID]],USER_BEHA[],5,FALSE)</f>
        <v>3</v>
      </c>
      <c r="O921" s="1">
        <f>VLOOKUP(USER_FEEDBACK[[#This Row],[User_ID]],USER_BEHA[],6,FALSE)</f>
        <v>5</v>
      </c>
      <c r="P921" s="1">
        <f>VLOOKUP(USER_FEEDBACK[[#This Row],[User_ID]],USER_BEHA[],7,FALSE)</f>
        <v>72</v>
      </c>
    </row>
    <row r="922" spans="1:16" x14ac:dyDescent="0.2">
      <c r="A922" s="1">
        <v>921</v>
      </c>
      <c r="B922" s="1">
        <v>6499</v>
      </c>
      <c r="C922" s="2">
        <v>44131.85056712963</v>
      </c>
      <c r="D922" s="2" t="str">
        <f>TEXT(USER_FEEDBACK[[#This Row],[Timestamp]],"MMM")</f>
        <v>Oct</v>
      </c>
      <c r="E922" s="2" t="str">
        <f>TEXT(USER_FEEDBACK[[#This Row],[Timestamp]],"YYYY")</f>
        <v>2020</v>
      </c>
      <c r="F922" s="7">
        <v>20</v>
      </c>
      <c r="G922" s="1" t="s">
        <v>7</v>
      </c>
      <c r="H922" s="1" t="s">
        <v>15</v>
      </c>
      <c r="I922" s="1">
        <f>VLOOKUP(USER_FEEDBACK[[#This Row],[User_ID]],APP_ANALYTICS[],4,FALSE)</f>
        <v>6</v>
      </c>
      <c r="J922" s="12">
        <f>VLOOKUP(USER_FEEDBACK[[#This Row],[User_ID]],APP_ANALYTICS[],5,FALSE)</f>
        <v>0.33</v>
      </c>
      <c r="K922" s="1">
        <f>VLOOKUP(USER_FEEDBACK[[#This Row],[User_ID]],APP_ANALYTICS[],6,FALSE)</f>
        <v>0.69</v>
      </c>
      <c r="L922" s="1">
        <f>VLOOKUP(USER_FEEDBACK[[#This Row],[User_ID]],APP_ANALYTICS[],7,FALSE)</f>
        <v>0.09</v>
      </c>
      <c r="M922" s="1">
        <f>VLOOKUP(USER_FEEDBACK[[#This Row],[User_ID]],USER_BEHA[],4,FALSE)</f>
        <v>1618</v>
      </c>
      <c r="N922" s="1">
        <f>VLOOKUP(USER_FEEDBACK[[#This Row],[User_ID]],USER_BEHA[],5,FALSE)</f>
        <v>11</v>
      </c>
      <c r="O922" s="1">
        <f>VLOOKUP(USER_FEEDBACK[[#This Row],[User_ID]],USER_BEHA[],6,FALSE)</f>
        <v>0</v>
      </c>
      <c r="P922" s="1">
        <f>VLOOKUP(USER_FEEDBACK[[#This Row],[User_ID]],USER_BEHA[],7,FALSE)</f>
        <v>20</v>
      </c>
    </row>
    <row r="923" spans="1:16" x14ac:dyDescent="0.2">
      <c r="A923" s="1">
        <v>922</v>
      </c>
      <c r="B923" s="1">
        <v>5009</v>
      </c>
      <c r="C923" s="2">
        <v>43871.531527777777</v>
      </c>
      <c r="D923" s="2" t="str">
        <f>TEXT(USER_FEEDBACK[[#This Row],[Timestamp]],"MMM")</f>
        <v>Feb</v>
      </c>
      <c r="E923" s="2" t="str">
        <f>TEXT(USER_FEEDBACK[[#This Row],[Timestamp]],"YYYY")</f>
        <v>2020</v>
      </c>
      <c r="F923" s="7">
        <v>12</v>
      </c>
      <c r="G923" s="1" t="s">
        <v>5</v>
      </c>
      <c r="H923" s="1" t="s">
        <v>16</v>
      </c>
      <c r="I923" s="1">
        <f>VLOOKUP(USER_FEEDBACK[[#This Row],[User_ID]],APP_ANALYTICS[],4,FALSE)</f>
        <v>2</v>
      </c>
      <c r="J923" s="12">
        <f>VLOOKUP(USER_FEEDBACK[[#This Row],[User_ID]],APP_ANALYTICS[],5,FALSE)</f>
        <v>0.18</v>
      </c>
      <c r="K923" s="1">
        <f>VLOOKUP(USER_FEEDBACK[[#This Row],[User_ID]],APP_ANALYTICS[],6,FALSE)</f>
        <v>0.59</v>
      </c>
      <c r="L923" s="1">
        <f>VLOOKUP(USER_FEEDBACK[[#This Row],[User_ID]],APP_ANALYTICS[],7,FALSE)</f>
        <v>0.39</v>
      </c>
      <c r="M923" s="1">
        <f>VLOOKUP(USER_FEEDBACK[[#This Row],[User_ID]],USER_BEHA[],4,FALSE)</f>
        <v>1303</v>
      </c>
      <c r="N923" s="1">
        <f>VLOOKUP(USER_FEEDBACK[[#This Row],[User_ID]],USER_BEHA[],5,FALSE)</f>
        <v>7</v>
      </c>
      <c r="O923" s="1">
        <f>VLOOKUP(USER_FEEDBACK[[#This Row],[User_ID]],USER_BEHA[],6,FALSE)</f>
        <v>4</v>
      </c>
      <c r="P923" s="1">
        <f>VLOOKUP(USER_FEEDBACK[[#This Row],[User_ID]],USER_BEHA[],7,FALSE)</f>
        <v>48</v>
      </c>
    </row>
    <row r="924" spans="1:16" x14ac:dyDescent="0.2">
      <c r="A924" s="1">
        <v>923</v>
      </c>
      <c r="B924" s="1">
        <v>9668</v>
      </c>
      <c r="C924" s="2">
        <v>44388.401296296295</v>
      </c>
      <c r="D924" s="2" t="str">
        <f>TEXT(USER_FEEDBACK[[#This Row],[Timestamp]],"MMM")</f>
        <v>Jul</v>
      </c>
      <c r="E924" s="2" t="str">
        <f>TEXT(USER_FEEDBACK[[#This Row],[Timestamp]],"YYYY")</f>
        <v>2021</v>
      </c>
      <c r="F924" s="7">
        <v>9</v>
      </c>
      <c r="G924" s="1" t="s">
        <v>7</v>
      </c>
      <c r="H924" s="1" t="s">
        <v>16</v>
      </c>
      <c r="I924" s="1">
        <f>VLOOKUP(USER_FEEDBACK[[#This Row],[User_ID]],APP_ANALYTICS[],4,FALSE)</f>
        <v>7</v>
      </c>
      <c r="J924" s="12">
        <f>VLOOKUP(USER_FEEDBACK[[#This Row],[User_ID]],APP_ANALYTICS[],5,FALSE)</f>
        <v>0.98</v>
      </c>
      <c r="K924" s="1">
        <f>VLOOKUP(USER_FEEDBACK[[#This Row],[User_ID]],APP_ANALYTICS[],6,FALSE)</f>
        <v>0.71</v>
      </c>
      <c r="L924" s="1">
        <f>VLOOKUP(USER_FEEDBACK[[#This Row],[User_ID]],APP_ANALYTICS[],7,FALSE)</f>
        <v>0.2</v>
      </c>
      <c r="M924" s="1">
        <f>VLOOKUP(USER_FEEDBACK[[#This Row],[User_ID]],USER_BEHA[],4,FALSE)</f>
        <v>1285</v>
      </c>
      <c r="N924" s="1">
        <f>VLOOKUP(USER_FEEDBACK[[#This Row],[User_ID]],USER_BEHA[],5,FALSE)</f>
        <v>17</v>
      </c>
      <c r="O924" s="1">
        <f>VLOOKUP(USER_FEEDBACK[[#This Row],[User_ID]],USER_BEHA[],6,FALSE)</f>
        <v>4</v>
      </c>
      <c r="P924" s="1">
        <f>VLOOKUP(USER_FEEDBACK[[#This Row],[User_ID]],USER_BEHA[],7,FALSE)</f>
        <v>30</v>
      </c>
    </row>
    <row r="925" spans="1:16" x14ac:dyDescent="0.2">
      <c r="A925" s="1">
        <v>924</v>
      </c>
      <c r="B925" s="1">
        <v>3831</v>
      </c>
      <c r="C925" s="2">
        <v>44880.016724537039</v>
      </c>
      <c r="D925" s="2" t="str">
        <f>TEXT(USER_FEEDBACK[[#This Row],[Timestamp]],"MMM")</f>
        <v>Nov</v>
      </c>
      <c r="E925" s="2" t="str">
        <f>TEXT(USER_FEEDBACK[[#This Row],[Timestamp]],"YYYY")</f>
        <v>2022</v>
      </c>
      <c r="F925" s="7">
        <v>0</v>
      </c>
      <c r="G925" s="1" t="s">
        <v>5</v>
      </c>
      <c r="H925" s="1" t="s">
        <v>15</v>
      </c>
      <c r="I925" s="1">
        <f>VLOOKUP(USER_FEEDBACK[[#This Row],[User_ID]],APP_ANALYTICS[],4,FALSE)</f>
        <v>3</v>
      </c>
      <c r="J925" s="12">
        <f>VLOOKUP(USER_FEEDBACK[[#This Row],[User_ID]],APP_ANALYTICS[],5,FALSE)</f>
        <v>0.92</v>
      </c>
      <c r="K925" s="1">
        <f>VLOOKUP(USER_FEEDBACK[[#This Row],[User_ID]],APP_ANALYTICS[],6,FALSE)</f>
        <v>0.28999999999999998</v>
      </c>
      <c r="L925" s="1">
        <f>VLOOKUP(USER_FEEDBACK[[#This Row],[User_ID]],APP_ANALYTICS[],7,FALSE)</f>
        <v>0.35</v>
      </c>
      <c r="M925" s="1">
        <f>VLOOKUP(USER_FEEDBACK[[#This Row],[User_ID]],USER_BEHA[],4,FALSE)</f>
        <v>345</v>
      </c>
      <c r="N925" s="1">
        <f>VLOOKUP(USER_FEEDBACK[[#This Row],[User_ID]],USER_BEHA[],5,FALSE)</f>
        <v>13</v>
      </c>
      <c r="O925" s="1">
        <f>VLOOKUP(USER_FEEDBACK[[#This Row],[User_ID]],USER_BEHA[],6,FALSE)</f>
        <v>1</v>
      </c>
      <c r="P925" s="1">
        <f>VLOOKUP(USER_FEEDBACK[[#This Row],[User_ID]],USER_BEHA[],7,FALSE)</f>
        <v>2</v>
      </c>
    </row>
    <row r="926" spans="1:16" x14ac:dyDescent="0.2">
      <c r="A926" s="1">
        <v>925</v>
      </c>
      <c r="B926" s="1">
        <v>5425</v>
      </c>
      <c r="C926" s="2">
        <v>44299.495312500003</v>
      </c>
      <c r="D926" s="2" t="str">
        <f>TEXT(USER_FEEDBACK[[#This Row],[Timestamp]],"MMM")</f>
        <v>Apr</v>
      </c>
      <c r="E926" s="2" t="str">
        <f>TEXT(USER_FEEDBACK[[#This Row],[Timestamp]],"YYYY")</f>
        <v>2021</v>
      </c>
      <c r="F926" s="7">
        <v>11</v>
      </c>
      <c r="G926" s="1" t="s">
        <v>5</v>
      </c>
      <c r="H926" s="1" t="s">
        <v>6</v>
      </c>
      <c r="I926" s="1">
        <f>VLOOKUP(USER_FEEDBACK[[#This Row],[User_ID]],APP_ANALYTICS[],4,FALSE)</f>
        <v>1</v>
      </c>
      <c r="J926" s="12">
        <f>VLOOKUP(USER_FEEDBACK[[#This Row],[User_ID]],APP_ANALYTICS[],5,FALSE)</f>
        <v>0.4</v>
      </c>
      <c r="K926" s="1">
        <f>VLOOKUP(USER_FEEDBACK[[#This Row],[User_ID]],APP_ANALYTICS[],6,FALSE)</f>
        <v>0.52</v>
      </c>
      <c r="L926" s="1">
        <f>VLOOKUP(USER_FEEDBACK[[#This Row],[User_ID]],APP_ANALYTICS[],7,FALSE)</f>
        <v>0.73</v>
      </c>
      <c r="M926" s="1">
        <f>VLOOKUP(USER_FEEDBACK[[#This Row],[User_ID]],USER_BEHA[],4,FALSE)</f>
        <v>912</v>
      </c>
      <c r="N926" s="1">
        <f>VLOOKUP(USER_FEEDBACK[[#This Row],[User_ID]],USER_BEHA[],5,FALSE)</f>
        <v>17</v>
      </c>
      <c r="O926" s="1">
        <f>VLOOKUP(USER_FEEDBACK[[#This Row],[User_ID]],USER_BEHA[],6,FALSE)</f>
        <v>1</v>
      </c>
      <c r="P926" s="1">
        <f>VLOOKUP(USER_FEEDBACK[[#This Row],[User_ID]],USER_BEHA[],7,FALSE)</f>
        <v>19</v>
      </c>
    </row>
    <row r="927" spans="1:16" x14ac:dyDescent="0.2">
      <c r="A927" s="1">
        <v>926</v>
      </c>
      <c r="B927" s="1">
        <v>4801</v>
      </c>
      <c r="C927" s="2">
        <v>44445.707731481481</v>
      </c>
      <c r="D927" s="2" t="str">
        <f>TEXT(USER_FEEDBACK[[#This Row],[Timestamp]],"MMM")</f>
        <v>Sep</v>
      </c>
      <c r="E927" s="2" t="str">
        <f>TEXT(USER_FEEDBACK[[#This Row],[Timestamp]],"YYYY")</f>
        <v>2021</v>
      </c>
      <c r="F927" s="7">
        <v>16</v>
      </c>
      <c r="G927" s="1" t="s">
        <v>5</v>
      </c>
      <c r="H927" s="1" t="s">
        <v>10</v>
      </c>
      <c r="I927" s="1">
        <f>VLOOKUP(USER_FEEDBACK[[#This Row],[User_ID]],APP_ANALYTICS[],4,FALSE)</f>
        <v>1</v>
      </c>
      <c r="J927" s="12">
        <f>VLOOKUP(USER_FEEDBACK[[#This Row],[User_ID]],APP_ANALYTICS[],5,FALSE)</f>
        <v>0.06</v>
      </c>
      <c r="K927" s="1">
        <f>VLOOKUP(USER_FEEDBACK[[#This Row],[User_ID]],APP_ANALYTICS[],6,FALSE)</f>
        <v>0.56999999999999995</v>
      </c>
      <c r="L927" s="1">
        <f>VLOOKUP(USER_FEEDBACK[[#This Row],[User_ID]],APP_ANALYTICS[],7,FALSE)</f>
        <v>0.89</v>
      </c>
      <c r="M927" s="1">
        <f>VLOOKUP(USER_FEEDBACK[[#This Row],[User_ID]],USER_BEHA[],4,FALSE)</f>
        <v>170</v>
      </c>
      <c r="N927" s="1">
        <f>VLOOKUP(USER_FEEDBACK[[#This Row],[User_ID]],USER_BEHA[],5,FALSE)</f>
        <v>9</v>
      </c>
      <c r="O927" s="1">
        <f>VLOOKUP(USER_FEEDBACK[[#This Row],[User_ID]],USER_BEHA[],6,FALSE)</f>
        <v>5</v>
      </c>
      <c r="P927" s="1">
        <f>VLOOKUP(USER_FEEDBACK[[#This Row],[User_ID]],USER_BEHA[],7,FALSE)</f>
        <v>85</v>
      </c>
    </row>
    <row r="928" spans="1:16" x14ac:dyDescent="0.2">
      <c r="A928" s="1">
        <v>927</v>
      </c>
      <c r="B928" s="1">
        <v>6651</v>
      </c>
      <c r="C928" s="2">
        <v>44763.452384259261</v>
      </c>
      <c r="D928" s="2" t="str">
        <f>TEXT(USER_FEEDBACK[[#This Row],[Timestamp]],"MMM")</f>
        <v>Jul</v>
      </c>
      <c r="E928" s="2" t="str">
        <f>TEXT(USER_FEEDBACK[[#This Row],[Timestamp]],"YYYY")</f>
        <v>2022</v>
      </c>
      <c r="F928" s="7">
        <v>10</v>
      </c>
      <c r="G928" s="1" t="s">
        <v>5</v>
      </c>
      <c r="H928" s="1" t="s">
        <v>13</v>
      </c>
      <c r="I928" s="1">
        <f>VLOOKUP(USER_FEEDBACK[[#This Row],[User_ID]],APP_ANALYTICS[],4,FALSE)</f>
        <v>1</v>
      </c>
      <c r="J928" s="12">
        <f>VLOOKUP(USER_FEEDBACK[[#This Row],[User_ID]],APP_ANALYTICS[],5,FALSE)</f>
        <v>0.3</v>
      </c>
      <c r="K928" s="1">
        <f>VLOOKUP(USER_FEEDBACK[[#This Row],[User_ID]],APP_ANALYTICS[],6,FALSE)</f>
        <v>0.63</v>
      </c>
      <c r="L928" s="1">
        <f>VLOOKUP(USER_FEEDBACK[[#This Row],[User_ID]],APP_ANALYTICS[],7,FALSE)</f>
        <v>0.01</v>
      </c>
      <c r="M928" s="1">
        <f>VLOOKUP(USER_FEEDBACK[[#This Row],[User_ID]],USER_BEHA[],4,FALSE)</f>
        <v>67</v>
      </c>
      <c r="N928" s="1">
        <f>VLOOKUP(USER_FEEDBACK[[#This Row],[User_ID]],USER_BEHA[],5,FALSE)</f>
        <v>19</v>
      </c>
      <c r="O928" s="1">
        <f>VLOOKUP(USER_FEEDBACK[[#This Row],[User_ID]],USER_BEHA[],6,FALSE)</f>
        <v>1</v>
      </c>
      <c r="P928" s="1">
        <f>VLOOKUP(USER_FEEDBACK[[#This Row],[User_ID]],USER_BEHA[],7,FALSE)</f>
        <v>99</v>
      </c>
    </row>
    <row r="929" spans="1:16" x14ac:dyDescent="0.2">
      <c r="A929" s="1">
        <v>928</v>
      </c>
      <c r="B929" s="1">
        <v>2065</v>
      </c>
      <c r="C929" s="2">
        <v>44279.056863425925</v>
      </c>
      <c r="D929" s="2" t="str">
        <f>TEXT(USER_FEEDBACK[[#This Row],[Timestamp]],"MMM")</f>
        <v>Mar</v>
      </c>
      <c r="E929" s="2" t="str">
        <f>TEXT(USER_FEEDBACK[[#This Row],[Timestamp]],"YYYY")</f>
        <v>2021</v>
      </c>
      <c r="F929" s="7">
        <v>1</v>
      </c>
      <c r="G929" s="1" t="s">
        <v>9</v>
      </c>
      <c r="H929" s="1" t="s">
        <v>14</v>
      </c>
      <c r="I929" s="1">
        <f>VLOOKUP(USER_FEEDBACK[[#This Row],[User_ID]],APP_ANALYTICS[],4,FALSE)</f>
        <v>6</v>
      </c>
      <c r="J929" s="12">
        <f>VLOOKUP(USER_FEEDBACK[[#This Row],[User_ID]],APP_ANALYTICS[],5,FALSE)</f>
        <v>0.23</v>
      </c>
      <c r="K929" s="1">
        <f>VLOOKUP(USER_FEEDBACK[[#This Row],[User_ID]],APP_ANALYTICS[],6,FALSE)</f>
        <v>0.99</v>
      </c>
      <c r="L929" s="1">
        <f>VLOOKUP(USER_FEEDBACK[[#This Row],[User_ID]],APP_ANALYTICS[],7,FALSE)</f>
        <v>0.38</v>
      </c>
      <c r="M929" s="1">
        <f>VLOOKUP(USER_FEEDBACK[[#This Row],[User_ID]],USER_BEHA[],4,FALSE)</f>
        <v>442</v>
      </c>
      <c r="N929" s="1">
        <f>VLOOKUP(USER_FEEDBACK[[#This Row],[User_ID]],USER_BEHA[],5,FALSE)</f>
        <v>2</v>
      </c>
      <c r="O929" s="1">
        <f>VLOOKUP(USER_FEEDBACK[[#This Row],[User_ID]],USER_BEHA[],6,FALSE)</f>
        <v>3</v>
      </c>
      <c r="P929" s="1">
        <f>VLOOKUP(USER_FEEDBACK[[#This Row],[User_ID]],USER_BEHA[],7,FALSE)</f>
        <v>98</v>
      </c>
    </row>
    <row r="930" spans="1:16" x14ac:dyDescent="0.2">
      <c r="A930" s="1">
        <v>929</v>
      </c>
      <c r="B930" s="1">
        <v>5345</v>
      </c>
      <c r="C930" s="2">
        <v>44684.764849537038</v>
      </c>
      <c r="D930" s="2" t="str">
        <f>TEXT(USER_FEEDBACK[[#This Row],[Timestamp]],"MMM")</f>
        <v>May</v>
      </c>
      <c r="E930" s="2" t="str">
        <f>TEXT(USER_FEEDBACK[[#This Row],[Timestamp]],"YYYY")</f>
        <v>2022</v>
      </c>
      <c r="F930" s="7">
        <v>18</v>
      </c>
      <c r="G930" s="1" t="s">
        <v>7</v>
      </c>
      <c r="H930" s="1" t="s">
        <v>13</v>
      </c>
      <c r="I930" s="1">
        <f>VLOOKUP(USER_FEEDBACK[[#This Row],[User_ID]],APP_ANALYTICS[],4,FALSE)</f>
        <v>2</v>
      </c>
      <c r="J930" s="12">
        <f>VLOOKUP(USER_FEEDBACK[[#This Row],[User_ID]],APP_ANALYTICS[],5,FALSE)</f>
        <v>0.62</v>
      </c>
      <c r="K930" s="1">
        <f>VLOOKUP(USER_FEEDBACK[[#This Row],[User_ID]],APP_ANALYTICS[],6,FALSE)</f>
        <v>0.1</v>
      </c>
      <c r="L930" s="1">
        <f>VLOOKUP(USER_FEEDBACK[[#This Row],[User_ID]],APP_ANALYTICS[],7,FALSE)</f>
        <v>0.22</v>
      </c>
      <c r="M930" s="1">
        <f>VLOOKUP(USER_FEEDBACK[[#This Row],[User_ID]],USER_BEHA[],4,FALSE)</f>
        <v>414</v>
      </c>
      <c r="N930" s="1">
        <f>VLOOKUP(USER_FEEDBACK[[#This Row],[User_ID]],USER_BEHA[],5,FALSE)</f>
        <v>1</v>
      </c>
      <c r="O930" s="1">
        <f>VLOOKUP(USER_FEEDBACK[[#This Row],[User_ID]],USER_BEHA[],6,FALSE)</f>
        <v>3</v>
      </c>
      <c r="P930" s="1">
        <f>VLOOKUP(USER_FEEDBACK[[#This Row],[User_ID]],USER_BEHA[],7,FALSE)</f>
        <v>32</v>
      </c>
    </row>
    <row r="931" spans="1:16" x14ac:dyDescent="0.2">
      <c r="A931" s="1">
        <v>930</v>
      </c>
      <c r="B931" s="1">
        <v>7114</v>
      </c>
      <c r="C931" s="2">
        <v>44940.335405092592</v>
      </c>
      <c r="D931" s="2" t="str">
        <f>TEXT(USER_FEEDBACK[[#This Row],[Timestamp]],"MMM")</f>
        <v>Jan</v>
      </c>
      <c r="E931" s="2" t="str">
        <f>TEXT(USER_FEEDBACK[[#This Row],[Timestamp]],"YYYY")</f>
        <v>2023</v>
      </c>
      <c r="F931" s="7">
        <v>8</v>
      </c>
      <c r="G931" s="1" t="s">
        <v>5</v>
      </c>
      <c r="H931" s="1" t="s">
        <v>16</v>
      </c>
      <c r="I931" s="1">
        <f>VLOOKUP(USER_FEEDBACK[[#This Row],[User_ID]],APP_ANALYTICS[],4,FALSE)</f>
        <v>7</v>
      </c>
      <c r="J931" s="12">
        <f>VLOOKUP(USER_FEEDBACK[[#This Row],[User_ID]],APP_ANALYTICS[],5,FALSE)</f>
        <v>0.24</v>
      </c>
      <c r="K931" s="1">
        <f>VLOOKUP(USER_FEEDBACK[[#This Row],[User_ID]],APP_ANALYTICS[],6,FALSE)</f>
        <v>0.18</v>
      </c>
      <c r="L931" s="1">
        <f>VLOOKUP(USER_FEEDBACK[[#This Row],[User_ID]],APP_ANALYTICS[],7,FALSE)</f>
        <v>0.51</v>
      </c>
      <c r="M931" s="1">
        <f>VLOOKUP(USER_FEEDBACK[[#This Row],[User_ID]],USER_BEHA[],4,FALSE)</f>
        <v>1544</v>
      </c>
      <c r="N931" s="1">
        <f>VLOOKUP(USER_FEEDBACK[[#This Row],[User_ID]],USER_BEHA[],5,FALSE)</f>
        <v>9</v>
      </c>
      <c r="O931" s="1">
        <f>VLOOKUP(USER_FEEDBACK[[#This Row],[User_ID]],USER_BEHA[],6,FALSE)</f>
        <v>5</v>
      </c>
      <c r="P931" s="1">
        <f>VLOOKUP(USER_FEEDBACK[[#This Row],[User_ID]],USER_BEHA[],7,FALSE)</f>
        <v>51</v>
      </c>
    </row>
    <row r="932" spans="1:16" x14ac:dyDescent="0.2">
      <c r="A932" s="1">
        <v>931</v>
      </c>
      <c r="B932" s="1">
        <v>7836</v>
      </c>
      <c r="C932" s="2">
        <v>43982.781064814815</v>
      </c>
      <c r="D932" s="2" t="str">
        <f>TEXT(USER_FEEDBACK[[#This Row],[Timestamp]],"MMM")</f>
        <v>May</v>
      </c>
      <c r="E932" s="2" t="str">
        <f>TEXT(USER_FEEDBACK[[#This Row],[Timestamp]],"YYYY")</f>
        <v>2020</v>
      </c>
      <c r="F932" s="7">
        <v>18</v>
      </c>
      <c r="G932" s="1" t="s">
        <v>9</v>
      </c>
      <c r="H932" s="1" t="s">
        <v>6</v>
      </c>
      <c r="I932" s="1">
        <f>VLOOKUP(USER_FEEDBACK[[#This Row],[User_ID]],APP_ANALYTICS[],4,FALSE)</f>
        <v>7</v>
      </c>
      <c r="J932" s="12">
        <f>VLOOKUP(USER_FEEDBACK[[#This Row],[User_ID]],APP_ANALYTICS[],5,FALSE)</f>
        <v>0.34</v>
      </c>
      <c r="K932" s="1">
        <f>VLOOKUP(USER_FEEDBACK[[#This Row],[User_ID]],APP_ANALYTICS[],6,FALSE)</f>
        <v>0.53</v>
      </c>
      <c r="L932" s="1">
        <f>VLOOKUP(USER_FEEDBACK[[#This Row],[User_ID]],APP_ANALYTICS[],7,FALSE)</f>
        <v>0.82</v>
      </c>
      <c r="M932" s="1">
        <f>VLOOKUP(USER_FEEDBACK[[#This Row],[User_ID]],USER_BEHA[],4,FALSE)</f>
        <v>1258</v>
      </c>
      <c r="N932" s="1">
        <f>VLOOKUP(USER_FEEDBACK[[#This Row],[User_ID]],USER_BEHA[],5,FALSE)</f>
        <v>2</v>
      </c>
      <c r="O932" s="1">
        <f>VLOOKUP(USER_FEEDBACK[[#This Row],[User_ID]],USER_BEHA[],6,FALSE)</f>
        <v>1</v>
      </c>
      <c r="P932" s="1">
        <f>VLOOKUP(USER_FEEDBACK[[#This Row],[User_ID]],USER_BEHA[],7,FALSE)</f>
        <v>1</v>
      </c>
    </row>
    <row r="933" spans="1:16" x14ac:dyDescent="0.2">
      <c r="A933" s="1">
        <v>932</v>
      </c>
      <c r="B933" s="1">
        <v>1304</v>
      </c>
      <c r="C933" s="2">
        <v>45006.176979166667</v>
      </c>
      <c r="D933" s="2" t="str">
        <f>TEXT(USER_FEEDBACK[[#This Row],[Timestamp]],"MMM")</f>
        <v>Mar</v>
      </c>
      <c r="E933" s="2" t="str">
        <f>TEXT(USER_FEEDBACK[[#This Row],[Timestamp]],"YYYY")</f>
        <v>2023</v>
      </c>
      <c r="F933" s="7">
        <v>4</v>
      </c>
      <c r="G933" s="1" t="s">
        <v>7</v>
      </c>
      <c r="H933" s="1" t="s">
        <v>17</v>
      </c>
      <c r="I933" s="1">
        <f>VLOOKUP(USER_FEEDBACK[[#This Row],[User_ID]],APP_ANALYTICS[],4,FALSE)</f>
        <v>1</v>
      </c>
      <c r="J933" s="12">
        <f>VLOOKUP(USER_FEEDBACK[[#This Row],[User_ID]],APP_ANALYTICS[],5,FALSE)</f>
        <v>0.22</v>
      </c>
      <c r="K933" s="1">
        <f>VLOOKUP(USER_FEEDBACK[[#This Row],[User_ID]],APP_ANALYTICS[],6,FALSE)</f>
        <v>0.13</v>
      </c>
      <c r="L933" s="1">
        <f>VLOOKUP(USER_FEEDBACK[[#This Row],[User_ID]],APP_ANALYTICS[],7,FALSE)</f>
        <v>0.14000000000000001</v>
      </c>
      <c r="M933" s="1">
        <f>VLOOKUP(USER_FEEDBACK[[#This Row],[User_ID]],USER_BEHA[],4,FALSE)</f>
        <v>1088</v>
      </c>
      <c r="N933" s="1">
        <f>VLOOKUP(USER_FEEDBACK[[#This Row],[User_ID]],USER_BEHA[],5,FALSE)</f>
        <v>18</v>
      </c>
      <c r="O933" s="1">
        <f>VLOOKUP(USER_FEEDBACK[[#This Row],[User_ID]],USER_BEHA[],6,FALSE)</f>
        <v>3</v>
      </c>
      <c r="P933" s="1">
        <f>VLOOKUP(USER_FEEDBACK[[#This Row],[User_ID]],USER_BEHA[],7,FALSE)</f>
        <v>73</v>
      </c>
    </row>
    <row r="934" spans="1:16" x14ac:dyDescent="0.2">
      <c r="A934" s="1">
        <v>933</v>
      </c>
      <c r="B934" s="1">
        <v>9096</v>
      </c>
      <c r="C934" s="2">
        <v>44958.381180555552</v>
      </c>
      <c r="D934" s="2" t="str">
        <f>TEXT(USER_FEEDBACK[[#This Row],[Timestamp]],"MMM")</f>
        <v>Feb</v>
      </c>
      <c r="E934" s="2" t="str">
        <f>TEXT(USER_FEEDBACK[[#This Row],[Timestamp]],"YYYY")</f>
        <v>2023</v>
      </c>
      <c r="F934" s="7">
        <v>9</v>
      </c>
      <c r="G934" s="1" t="s">
        <v>7</v>
      </c>
      <c r="H934" s="1" t="s">
        <v>8</v>
      </c>
      <c r="I934" s="1">
        <f>VLOOKUP(USER_FEEDBACK[[#This Row],[User_ID]],APP_ANALYTICS[],4,FALSE)</f>
        <v>1</v>
      </c>
      <c r="J934" s="12">
        <f>VLOOKUP(USER_FEEDBACK[[#This Row],[User_ID]],APP_ANALYTICS[],5,FALSE)</f>
        <v>0.25</v>
      </c>
      <c r="K934" s="1">
        <f>VLOOKUP(USER_FEEDBACK[[#This Row],[User_ID]],APP_ANALYTICS[],6,FALSE)</f>
        <v>0.96</v>
      </c>
      <c r="L934" s="1">
        <f>VLOOKUP(USER_FEEDBACK[[#This Row],[User_ID]],APP_ANALYTICS[],7,FALSE)</f>
        <v>0.26</v>
      </c>
      <c r="M934" s="1">
        <f>VLOOKUP(USER_FEEDBACK[[#This Row],[User_ID]],USER_BEHA[],4,FALSE)</f>
        <v>300</v>
      </c>
      <c r="N934" s="1">
        <f>VLOOKUP(USER_FEEDBACK[[#This Row],[User_ID]],USER_BEHA[],5,FALSE)</f>
        <v>19</v>
      </c>
      <c r="O934" s="1">
        <f>VLOOKUP(USER_FEEDBACK[[#This Row],[User_ID]],USER_BEHA[],6,FALSE)</f>
        <v>1</v>
      </c>
      <c r="P934" s="1">
        <f>VLOOKUP(USER_FEEDBACK[[#This Row],[User_ID]],USER_BEHA[],7,FALSE)</f>
        <v>49</v>
      </c>
    </row>
    <row r="935" spans="1:16" x14ac:dyDescent="0.2">
      <c r="A935" s="1">
        <v>934</v>
      </c>
      <c r="B935" s="1">
        <v>8298</v>
      </c>
      <c r="C935" s="2">
        <v>44173.30605324074</v>
      </c>
      <c r="D935" s="2" t="str">
        <f>TEXT(USER_FEEDBACK[[#This Row],[Timestamp]],"MMM")</f>
        <v>Dec</v>
      </c>
      <c r="E935" s="2" t="str">
        <f>TEXT(USER_FEEDBACK[[#This Row],[Timestamp]],"YYYY")</f>
        <v>2020</v>
      </c>
      <c r="F935" s="7">
        <v>7</v>
      </c>
      <c r="G935" s="1" t="s">
        <v>9</v>
      </c>
      <c r="H935" s="1" t="s">
        <v>14</v>
      </c>
      <c r="I935" s="1">
        <f>VLOOKUP(USER_FEEDBACK[[#This Row],[User_ID]],APP_ANALYTICS[],4,FALSE)</f>
        <v>7</v>
      </c>
      <c r="J935" s="12">
        <f>VLOOKUP(USER_FEEDBACK[[#This Row],[User_ID]],APP_ANALYTICS[],5,FALSE)</f>
        <v>0.37</v>
      </c>
      <c r="K935" s="1">
        <f>VLOOKUP(USER_FEEDBACK[[#This Row],[User_ID]],APP_ANALYTICS[],6,FALSE)</f>
        <v>0.41</v>
      </c>
      <c r="L935" s="1">
        <f>VLOOKUP(USER_FEEDBACK[[#This Row],[User_ID]],APP_ANALYTICS[],7,FALSE)</f>
        <v>0.98</v>
      </c>
      <c r="M935" s="1">
        <f>VLOOKUP(USER_FEEDBACK[[#This Row],[User_ID]],USER_BEHA[],4,FALSE)</f>
        <v>50</v>
      </c>
      <c r="N935" s="1">
        <f>VLOOKUP(USER_FEEDBACK[[#This Row],[User_ID]],USER_BEHA[],5,FALSE)</f>
        <v>18</v>
      </c>
      <c r="O935" s="1">
        <f>VLOOKUP(USER_FEEDBACK[[#This Row],[User_ID]],USER_BEHA[],6,FALSE)</f>
        <v>5</v>
      </c>
      <c r="P935" s="1">
        <f>VLOOKUP(USER_FEEDBACK[[#This Row],[User_ID]],USER_BEHA[],7,FALSE)</f>
        <v>55</v>
      </c>
    </row>
    <row r="936" spans="1:16" x14ac:dyDescent="0.2">
      <c r="A936" s="1">
        <v>935</v>
      </c>
      <c r="B936" s="1">
        <v>6396</v>
      </c>
      <c r="C936" s="2">
        <v>44868.097395833334</v>
      </c>
      <c r="D936" s="2" t="str">
        <f>TEXT(USER_FEEDBACK[[#This Row],[Timestamp]],"MMM")</f>
        <v>Nov</v>
      </c>
      <c r="E936" s="2" t="str">
        <f>TEXT(USER_FEEDBACK[[#This Row],[Timestamp]],"YYYY")</f>
        <v>2022</v>
      </c>
      <c r="F936" s="7">
        <v>2</v>
      </c>
      <c r="G936" s="1" t="s">
        <v>7</v>
      </c>
      <c r="H936" s="1" t="s">
        <v>15</v>
      </c>
      <c r="I936" s="1">
        <f>VLOOKUP(USER_FEEDBACK[[#This Row],[User_ID]],APP_ANALYTICS[],4,FALSE)</f>
        <v>6</v>
      </c>
      <c r="J936" s="12">
        <f>VLOOKUP(USER_FEEDBACK[[#This Row],[User_ID]],APP_ANALYTICS[],5,FALSE)</f>
        <v>0.53</v>
      </c>
      <c r="K936" s="1">
        <f>VLOOKUP(USER_FEEDBACK[[#This Row],[User_ID]],APP_ANALYTICS[],6,FALSE)</f>
        <v>0.83</v>
      </c>
      <c r="L936" s="1">
        <f>VLOOKUP(USER_FEEDBACK[[#This Row],[User_ID]],APP_ANALYTICS[],7,FALSE)</f>
        <v>0.16</v>
      </c>
      <c r="M936" s="1">
        <f>VLOOKUP(USER_FEEDBACK[[#This Row],[User_ID]],USER_BEHA[],4,FALSE)</f>
        <v>1780</v>
      </c>
      <c r="N936" s="1">
        <f>VLOOKUP(USER_FEEDBACK[[#This Row],[User_ID]],USER_BEHA[],5,FALSE)</f>
        <v>13</v>
      </c>
      <c r="O936" s="1">
        <f>VLOOKUP(USER_FEEDBACK[[#This Row],[User_ID]],USER_BEHA[],6,FALSE)</f>
        <v>4</v>
      </c>
      <c r="P936" s="1">
        <f>VLOOKUP(USER_FEEDBACK[[#This Row],[User_ID]],USER_BEHA[],7,FALSE)</f>
        <v>2</v>
      </c>
    </row>
    <row r="937" spans="1:16" x14ac:dyDescent="0.2">
      <c r="A937" s="1">
        <v>936</v>
      </c>
      <c r="B937" s="1">
        <v>9613</v>
      </c>
      <c r="C937" s="2">
        <v>44906.724953703706</v>
      </c>
      <c r="D937" s="2" t="str">
        <f>TEXT(USER_FEEDBACK[[#This Row],[Timestamp]],"MMM")</f>
        <v>Dec</v>
      </c>
      <c r="E937" s="2" t="str">
        <f>TEXT(USER_FEEDBACK[[#This Row],[Timestamp]],"YYYY")</f>
        <v>2022</v>
      </c>
      <c r="F937" s="7">
        <v>17</v>
      </c>
      <c r="G937" s="1" t="s">
        <v>9</v>
      </c>
      <c r="H937" s="1" t="s">
        <v>11</v>
      </c>
      <c r="I937" s="1">
        <f>VLOOKUP(USER_FEEDBACK[[#This Row],[User_ID]],APP_ANALYTICS[],4,FALSE)</f>
        <v>9</v>
      </c>
      <c r="J937" s="12">
        <f>VLOOKUP(USER_FEEDBACK[[#This Row],[User_ID]],APP_ANALYTICS[],5,FALSE)</f>
        <v>0.68</v>
      </c>
      <c r="K937" s="1">
        <f>VLOOKUP(USER_FEEDBACK[[#This Row],[User_ID]],APP_ANALYTICS[],6,FALSE)</f>
        <v>0.12</v>
      </c>
      <c r="L937" s="1">
        <f>VLOOKUP(USER_FEEDBACK[[#This Row],[User_ID]],APP_ANALYTICS[],7,FALSE)</f>
        <v>0.54</v>
      </c>
      <c r="M937" s="1">
        <f>VLOOKUP(USER_FEEDBACK[[#This Row],[User_ID]],USER_BEHA[],4,FALSE)</f>
        <v>878</v>
      </c>
      <c r="N937" s="1">
        <f>VLOOKUP(USER_FEEDBACK[[#This Row],[User_ID]],USER_BEHA[],5,FALSE)</f>
        <v>15</v>
      </c>
      <c r="O937" s="1">
        <f>VLOOKUP(USER_FEEDBACK[[#This Row],[User_ID]],USER_BEHA[],6,FALSE)</f>
        <v>3</v>
      </c>
      <c r="P937" s="1">
        <f>VLOOKUP(USER_FEEDBACK[[#This Row],[User_ID]],USER_BEHA[],7,FALSE)</f>
        <v>67</v>
      </c>
    </row>
    <row r="938" spans="1:16" x14ac:dyDescent="0.2">
      <c r="A938" s="1">
        <v>937</v>
      </c>
      <c r="B938" s="1">
        <v>5245</v>
      </c>
      <c r="C938" s="2">
        <v>43858.185833333337</v>
      </c>
      <c r="D938" s="2" t="str">
        <f>TEXT(USER_FEEDBACK[[#This Row],[Timestamp]],"MMM")</f>
        <v>Jan</v>
      </c>
      <c r="E938" s="2" t="str">
        <f>TEXT(USER_FEEDBACK[[#This Row],[Timestamp]],"YYYY")</f>
        <v>2020</v>
      </c>
      <c r="F938" s="7">
        <v>4</v>
      </c>
      <c r="G938" s="1" t="s">
        <v>7</v>
      </c>
      <c r="H938" s="1" t="s">
        <v>15</v>
      </c>
      <c r="I938" s="1">
        <f>VLOOKUP(USER_FEEDBACK[[#This Row],[User_ID]],APP_ANALYTICS[],4,FALSE)</f>
        <v>8</v>
      </c>
      <c r="J938" s="12">
        <f>VLOOKUP(USER_FEEDBACK[[#This Row],[User_ID]],APP_ANALYTICS[],5,FALSE)</f>
        <v>0.71</v>
      </c>
      <c r="K938" s="1">
        <f>VLOOKUP(USER_FEEDBACK[[#This Row],[User_ID]],APP_ANALYTICS[],6,FALSE)</f>
        <v>0.78</v>
      </c>
      <c r="L938" s="1">
        <f>VLOOKUP(USER_FEEDBACK[[#This Row],[User_ID]],APP_ANALYTICS[],7,FALSE)</f>
        <v>0.47</v>
      </c>
      <c r="M938" s="1">
        <f>VLOOKUP(USER_FEEDBACK[[#This Row],[User_ID]],USER_BEHA[],4,FALSE)</f>
        <v>646</v>
      </c>
      <c r="N938" s="1">
        <f>VLOOKUP(USER_FEEDBACK[[#This Row],[User_ID]],USER_BEHA[],5,FALSE)</f>
        <v>15</v>
      </c>
      <c r="O938" s="1">
        <f>VLOOKUP(USER_FEEDBACK[[#This Row],[User_ID]],USER_BEHA[],6,FALSE)</f>
        <v>5</v>
      </c>
      <c r="P938" s="1">
        <f>VLOOKUP(USER_FEEDBACK[[#This Row],[User_ID]],USER_BEHA[],7,FALSE)</f>
        <v>54</v>
      </c>
    </row>
    <row r="939" spans="1:16" x14ac:dyDescent="0.2">
      <c r="A939" s="1">
        <v>938</v>
      </c>
      <c r="B939" s="1">
        <v>5043</v>
      </c>
      <c r="C939" s="2">
        <v>45086.357581018521</v>
      </c>
      <c r="D939" s="2" t="str">
        <f>TEXT(USER_FEEDBACK[[#This Row],[Timestamp]],"MMM")</f>
        <v>Jun</v>
      </c>
      <c r="E939" s="2" t="str">
        <f>TEXT(USER_FEEDBACK[[#This Row],[Timestamp]],"YYYY")</f>
        <v>2023</v>
      </c>
      <c r="F939" s="7">
        <v>8</v>
      </c>
      <c r="G939" s="1" t="s">
        <v>7</v>
      </c>
      <c r="H939" s="1" t="s">
        <v>14</v>
      </c>
      <c r="I939" s="1">
        <f>VLOOKUP(USER_FEEDBACK[[#This Row],[User_ID]],APP_ANALYTICS[],4,FALSE)</f>
        <v>9</v>
      </c>
      <c r="J939" s="12">
        <f>VLOOKUP(USER_FEEDBACK[[#This Row],[User_ID]],APP_ANALYTICS[],5,FALSE)</f>
        <v>0.84</v>
      </c>
      <c r="K939" s="1">
        <f>VLOOKUP(USER_FEEDBACK[[#This Row],[User_ID]],APP_ANALYTICS[],6,FALSE)</f>
        <v>0.41</v>
      </c>
      <c r="L939" s="1">
        <f>VLOOKUP(USER_FEEDBACK[[#This Row],[User_ID]],APP_ANALYTICS[],7,FALSE)</f>
        <v>0.2</v>
      </c>
      <c r="M939" s="1">
        <f>VLOOKUP(USER_FEEDBACK[[#This Row],[User_ID]],USER_BEHA[],4,FALSE)</f>
        <v>1106</v>
      </c>
      <c r="N939" s="1">
        <f>VLOOKUP(USER_FEEDBACK[[#This Row],[User_ID]],USER_BEHA[],5,FALSE)</f>
        <v>17</v>
      </c>
      <c r="O939" s="1">
        <f>VLOOKUP(USER_FEEDBACK[[#This Row],[User_ID]],USER_BEHA[],6,FALSE)</f>
        <v>4</v>
      </c>
      <c r="P939" s="1">
        <f>VLOOKUP(USER_FEEDBACK[[#This Row],[User_ID]],USER_BEHA[],7,FALSE)</f>
        <v>27</v>
      </c>
    </row>
    <row r="940" spans="1:16" x14ac:dyDescent="0.2">
      <c r="A940" s="1">
        <v>939</v>
      </c>
      <c r="B940" s="1">
        <v>1547</v>
      </c>
      <c r="C940" s="2">
        <v>44119.875347222223</v>
      </c>
      <c r="D940" s="2" t="str">
        <f>TEXT(USER_FEEDBACK[[#This Row],[Timestamp]],"MMM")</f>
        <v>Oct</v>
      </c>
      <c r="E940" s="2" t="str">
        <f>TEXT(USER_FEEDBACK[[#This Row],[Timestamp]],"YYYY")</f>
        <v>2020</v>
      </c>
      <c r="F940" s="7">
        <v>21</v>
      </c>
      <c r="G940" s="1" t="s">
        <v>7</v>
      </c>
      <c r="H940" s="1" t="s">
        <v>16</v>
      </c>
      <c r="I940" s="1">
        <f>VLOOKUP(USER_FEEDBACK[[#This Row],[User_ID]],APP_ANALYTICS[],4,FALSE)</f>
        <v>9</v>
      </c>
      <c r="J940" s="12">
        <f>VLOOKUP(USER_FEEDBACK[[#This Row],[User_ID]],APP_ANALYTICS[],5,FALSE)</f>
        <v>0.01</v>
      </c>
      <c r="K940" s="1">
        <f>VLOOKUP(USER_FEEDBACK[[#This Row],[User_ID]],APP_ANALYTICS[],6,FALSE)</f>
        <v>0.45</v>
      </c>
      <c r="L940" s="1">
        <f>VLOOKUP(USER_FEEDBACK[[#This Row],[User_ID]],APP_ANALYTICS[],7,FALSE)</f>
        <v>0.95</v>
      </c>
      <c r="M940" s="1">
        <f>VLOOKUP(USER_FEEDBACK[[#This Row],[User_ID]],USER_BEHA[],4,FALSE)</f>
        <v>1346</v>
      </c>
      <c r="N940" s="1">
        <f>VLOOKUP(USER_FEEDBACK[[#This Row],[User_ID]],USER_BEHA[],5,FALSE)</f>
        <v>10</v>
      </c>
      <c r="O940" s="1">
        <f>VLOOKUP(USER_FEEDBACK[[#This Row],[User_ID]],USER_BEHA[],6,FALSE)</f>
        <v>2</v>
      </c>
      <c r="P940" s="1">
        <f>VLOOKUP(USER_FEEDBACK[[#This Row],[User_ID]],USER_BEHA[],7,FALSE)</f>
        <v>65</v>
      </c>
    </row>
    <row r="941" spans="1:16" x14ac:dyDescent="0.2">
      <c r="A941" s="1">
        <v>940</v>
      </c>
      <c r="B941" s="1">
        <v>2807</v>
      </c>
      <c r="C941" s="2">
        <v>44029.902037037034</v>
      </c>
      <c r="D941" s="2" t="str">
        <f>TEXT(USER_FEEDBACK[[#This Row],[Timestamp]],"MMM")</f>
        <v>Jul</v>
      </c>
      <c r="E941" s="2" t="str">
        <f>TEXT(USER_FEEDBACK[[#This Row],[Timestamp]],"YYYY")</f>
        <v>2020</v>
      </c>
      <c r="F941" s="7">
        <v>21</v>
      </c>
      <c r="G941" s="1" t="s">
        <v>5</v>
      </c>
      <c r="H941" s="1" t="s">
        <v>15</v>
      </c>
      <c r="I941" s="1">
        <f>VLOOKUP(USER_FEEDBACK[[#This Row],[User_ID]],APP_ANALYTICS[],4,FALSE)</f>
        <v>7</v>
      </c>
      <c r="J941" s="12">
        <f>VLOOKUP(USER_FEEDBACK[[#This Row],[User_ID]],APP_ANALYTICS[],5,FALSE)</f>
        <v>0.45</v>
      </c>
      <c r="K941" s="1">
        <f>VLOOKUP(USER_FEEDBACK[[#This Row],[User_ID]],APP_ANALYTICS[],6,FALSE)</f>
        <v>0.87</v>
      </c>
      <c r="L941" s="1">
        <f>VLOOKUP(USER_FEEDBACK[[#This Row],[User_ID]],APP_ANALYTICS[],7,FALSE)</f>
        <v>0.17</v>
      </c>
      <c r="M941" s="1">
        <f>VLOOKUP(USER_FEEDBACK[[#This Row],[User_ID]],USER_BEHA[],4,FALSE)</f>
        <v>1443</v>
      </c>
      <c r="N941" s="1">
        <f>VLOOKUP(USER_FEEDBACK[[#This Row],[User_ID]],USER_BEHA[],5,FALSE)</f>
        <v>5</v>
      </c>
      <c r="O941" s="1">
        <f>VLOOKUP(USER_FEEDBACK[[#This Row],[User_ID]],USER_BEHA[],6,FALSE)</f>
        <v>1</v>
      </c>
      <c r="P941" s="1">
        <f>VLOOKUP(USER_FEEDBACK[[#This Row],[User_ID]],USER_BEHA[],7,FALSE)</f>
        <v>70</v>
      </c>
    </row>
    <row r="942" spans="1:16" x14ac:dyDescent="0.2">
      <c r="A942" s="1">
        <v>941</v>
      </c>
      <c r="B942" s="1">
        <v>8168</v>
      </c>
      <c r="C942" s="2">
        <v>45113.841296296298</v>
      </c>
      <c r="D942" s="2" t="str">
        <f>TEXT(USER_FEEDBACK[[#This Row],[Timestamp]],"MMM")</f>
        <v>Jul</v>
      </c>
      <c r="E942" s="2" t="str">
        <f>TEXT(USER_FEEDBACK[[#This Row],[Timestamp]],"YYYY")</f>
        <v>2023</v>
      </c>
      <c r="F942" s="7">
        <v>20</v>
      </c>
      <c r="G942" s="1" t="s">
        <v>9</v>
      </c>
      <c r="H942" s="1" t="s">
        <v>8</v>
      </c>
      <c r="I942" s="1">
        <f>VLOOKUP(USER_FEEDBACK[[#This Row],[User_ID]],APP_ANALYTICS[],4,FALSE)</f>
        <v>8</v>
      </c>
      <c r="J942" s="12">
        <f>VLOOKUP(USER_FEEDBACK[[#This Row],[User_ID]],APP_ANALYTICS[],5,FALSE)</f>
        <v>0.76</v>
      </c>
      <c r="K942" s="1">
        <f>VLOOKUP(USER_FEEDBACK[[#This Row],[User_ID]],APP_ANALYTICS[],6,FALSE)</f>
        <v>0.47</v>
      </c>
      <c r="L942" s="1">
        <f>VLOOKUP(USER_FEEDBACK[[#This Row],[User_ID]],APP_ANALYTICS[],7,FALSE)</f>
        <v>0.49</v>
      </c>
      <c r="M942" s="1">
        <f>VLOOKUP(USER_FEEDBACK[[#This Row],[User_ID]],USER_BEHA[],4,FALSE)</f>
        <v>1427</v>
      </c>
      <c r="N942" s="1">
        <f>VLOOKUP(USER_FEEDBACK[[#This Row],[User_ID]],USER_BEHA[],5,FALSE)</f>
        <v>13</v>
      </c>
      <c r="O942" s="1">
        <f>VLOOKUP(USER_FEEDBACK[[#This Row],[User_ID]],USER_BEHA[],6,FALSE)</f>
        <v>2</v>
      </c>
      <c r="P942" s="1">
        <f>VLOOKUP(USER_FEEDBACK[[#This Row],[User_ID]],USER_BEHA[],7,FALSE)</f>
        <v>66</v>
      </c>
    </row>
    <row r="943" spans="1:16" x14ac:dyDescent="0.2">
      <c r="A943" s="1">
        <v>942</v>
      </c>
      <c r="B943" s="1">
        <v>1045</v>
      </c>
      <c r="C943" s="2">
        <v>43923.104861111111</v>
      </c>
      <c r="D943" s="2" t="str">
        <f>TEXT(USER_FEEDBACK[[#This Row],[Timestamp]],"MMM")</f>
        <v>Apr</v>
      </c>
      <c r="E943" s="2" t="str">
        <f>TEXT(USER_FEEDBACK[[#This Row],[Timestamp]],"YYYY")</f>
        <v>2020</v>
      </c>
      <c r="F943" s="7">
        <v>2</v>
      </c>
      <c r="G943" s="1" t="s">
        <v>5</v>
      </c>
      <c r="H943" s="1" t="s">
        <v>10</v>
      </c>
      <c r="I943" s="1">
        <f>VLOOKUP(USER_FEEDBACK[[#This Row],[User_ID]],APP_ANALYTICS[],4,FALSE)</f>
        <v>7</v>
      </c>
      <c r="J943" s="12">
        <f>VLOOKUP(USER_FEEDBACK[[#This Row],[User_ID]],APP_ANALYTICS[],5,FALSE)</f>
        <v>0.47</v>
      </c>
      <c r="K943" s="1">
        <f>VLOOKUP(USER_FEEDBACK[[#This Row],[User_ID]],APP_ANALYTICS[],6,FALSE)</f>
        <v>0.45</v>
      </c>
      <c r="L943" s="1">
        <f>VLOOKUP(USER_FEEDBACK[[#This Row],[User_ID]],APP_ANALYTICS[],7,FALSE)</f>
        <v>0.33</v>
      </c>
      <c r="M943" s="1">
        <f>VLOOKUP(USER_FEEDBACK[[#This Row],[User_ID]],USER_BEHA[],4,FALSE)</f>
        <v>1221</v>
      </c>
      <c r="N943" s="1">
        <f>VLOOKUP(USER_FEEDBACK[[#This Row],[User_ID]],USER_BEHA[],5,FALSE)</f>
        <v>8</v>
      </c>
      <c r="O943" s="1">
        <f>VLOOKUP(USER_FEEDBACK[[#This Row],[User_ID]],USER_BEHA[],6,FALSE)</f>
        <v>3</v>
      </c>
      <c r="P943" s="1">
        <f>VLOOKUP(USER_FEEDBACK[[#This Row],[User_ID]],USER_BEHA[],7,FALSE)</f>
        <v>14</v>
      </c>
    </row>
    <row r="944" spans="1:16" x14ac:dyDescent="0.2">
      <c r="A944" s="1">
        <v>943</v>
      </c>
      <c r="B944" s="1">
        <v>4187</v>
      </c>
      <c r="C944" s="2">
        <v>44361.311238425929</v>
      </c>
      <c r="D944" s="2" t="str">
        <f>TEXT(USER_FEEDBACK[[#This Row],[Timestamp]],"MMM")</f>
        <v>Jun</v>
      </c>
      <c r="E944" s="2" t="str">
        <f>TEXT(USER_FEEDBACK[[#This Row],[Timestamp]],"YYYY")</f>
        <v>2021</v>
      </c>
      <c r="F944" s="7">
        <v>7</v>
      </c>
      <c r="G944" s="1" t="s">
        <v>5</v>
      </c>
      <c r="H944" s="1" t="s">
        <v>16</v>
      </c>
      <c r="I944" s="1">
        <f>VLOOKUP(USER_FEEDBACK[[#This Row],[User_ID]],APP_ANALYTICS[],4,FALSE)</f>
        <v>1</v>
      </c>
      <c r="J944" s="12">
        <f>VLOOKUP(USER_FEEDBACK[[#This Row],[User_ID]],APP_ANALYTICS[],5,FALSE)</f>
        <v>0.66</v>
      </c>
      <c r="K944" s="1">
        <f>VLOOKUP(USER_FEEDBACK[[#This Row],[User_ID]],APP_ANALYTICS[],6,FALSE)</f>
        <v>0</v>
      </c>
      <c r="L944" s="1">
        <f>VLOOKUP(USER_FEEDBACK[[#This Row],[User_ID]],APP_ANALYTICS[],7,FALSE)</f>
        <v>0.54</v>
      </c>
      <c r="M944" s="1">
        <f>VLOOKUP(USER_FEEDBACK[[#This Row],[User_ID]],USER_BEHA[],4,FALSE)</f>
        <v>61</v>
      </c>
      <c r="N944" s="1">
        <f>VLOOKUP(USER_FEEDBACK[[#This Row],[User_ID]],USER_BEHA[],5,FALSE)</f>
        <v>9</v>
      </c>
      <c r="O944" s="1">
        <f>VLOOKUP(USER_FEEDBACK[[#This Row],[User_ID]],USER_BEHA[],6,FALSE)</f>
        <v>0</v>
      </c>
      <c r="P944" s="1">
        <f>VLOOKUP(USER_FEEDBACK[[#This Row],[User_ID]],USER_BEHA[],7,FALSE)</f>
        <v>31</v>
      </c>
    </row>
    <row r="945" spans="1:16" x14ac:dyDescent="0.2">
      <c r="A945" s="1">
        <v>944</v>
      </c>
      <c r="B945" s="1">
        <v>6684</v>
      </c>
      <c r="C945" s="2">
        <v>44263.759120370371</v>
      </c>
      <c r="D945" s="2" t="str">
        <f>TEXT(USER_FEEDBACK[[#This Row],[Timestamp]],"MMM")</f>
        <v>Mar</v>
      </c>
      <c r="E945" s="2" t="str">
        <f>TEXT(USER_FEEDBACK[[#This Row],[Timestamp]],"YYYY")</f>
        <v>2021</v>
      </c>
      <c r="F945" s="7">
        <v>18</v>
      </c>
      <c r="G945" s="1" t="s">
        <v>5</v>
      </c>
      <c r="H945" s="1" t="s">
        <v>8</v>
      </c>
      <c r="I945" s="1">
        <f>VLOOKUP(USER_FEEDBACK[[#This Row],[User_ID]],APP_ANALYTICS[],4,FALSE)</f>
        <v>4</v>
      </c>
      <c r="J945" s="12">
        <f>VLOOKUP(USER_FEEDBACK[[#This Row],[User_ID]],APP_ANALYTICS[],5,FALSE)</f>
        <v>0.92</v>
      </c>
      <c r="K945" s="1">
        <f>VLOOKUP(USER_FEEDBACK[[#This Row],[User_ID]],APP_ANALYTICS[],6,FALSE)</f>
        <v>0.41</v>
      </c>
      <c r="L945" s="1">
        <f>VLOOKUP(USER_FEEDBACK[[#This Row],[User_ID]],APP_ANALYTICS[],7,FALSE)</f>
        <v>0.66</v>
      </c>
      <c r="M945" s="1">
        <f>VLOOKUP(USER_FEEDBACK[[#This Row],[User_ID]],USER_BEHA[],4,FALSE)</f>
        <v>617</v>
      </c>
      <c r="N945" s="1">
        <f>VLOOKUP(USER_FEEDBACK[[#This Row],[User_ID]],USER_BEHA[],5,FALSE)</f>
        <v>2</v>
      </c>
      <c r="O945" s="1">
        <f>VLOOKUP(USER_FEEDBACK[[#This Row],[User_ID]],USER_BEHA[],6,FALSE)</f>
        <v>3</v>
      </c>
      <c r="P945" s="1">
        <f>VLOOKUP(USER_FEEDBACK[[#This Row],[User_ID]],USER_BEHA[],7,FALSE)</f>
        <v>59</v>
      </c>
    </row>
    <row r="946" spans="1:16" x14ac:dyDescent="0.2">
      <c r="A946" s="1">
        <v>945</v>
      </c>
      <c r="B946" s="1">
        <v>9364</v>
      </c>
      <c r="C946" s="2">
        <v>44627.166319444441</v>
      </c>
      <c r="D946" s="2" t="str">
        <f>TEXT(USER_FEEDBACK[[#This Row],[Timestamp]],"MMM")</f>
        <v>Mar</v>
      </c>
      <c r="E946" s="2" t="str">
        <f>TEXT(USER_FEEDBACK[[#This Row],[Timestamp]],"YYYY")</f>
        <v>2022</v>
      </c>
      <c r="F946" s="7">
        <v>3</v>
      </c>
      <c r="G946" s="1" t="s">
        <v>5</v>
      </c>
      <c r="H946" s="1" t="s">
        <v>13</v>
      </c>
      <c r="I946" s="1">
        <f>VLOOKUP(USER_FEEDBACK[[#This Row],[User_ID]],APP_ANALYTICS[],4,FALSE)</f>
        <v>9</v>
      </c>
      <c r="J946" s="12">
        <f>VLOOKUP(USER_FEEDBACK[[#This Row],[User_ID]],APP_ANALYTICS[],5,FALSE)</f>
        <v>0.33</v>
      </c>
      <c r="K946" s="1">
        <f>VLOOKUP(USER_FEEDBACK[[#This Row],[User_ID]],APP_ANALYTICS[],6,FALSE)</f>
        <v>0.06</v>
      </c>
      <c r="L946" s="1">
        <f>VLOOKUP(USER_FEEDBACK[[#This Row],[User_ID]],APP_ANALYTICS[],7,FALSE)</f>
        <v>0.06</v>
      </c>
      <c r="M946" s="1">
        <f>VLOOKUP(USER_FEEDBACK[[#This Row],[User_ID]],USER_BEHA[],4,FALSE)</f>
        <v>446</v>
      </c>
      <c r="N946" s="1">
        <f>VLOOKUP(USER_FEEDBACK[[#This Row],[User_ID]],USER_BEHA[],5,FALSE)</f>
        <v>4</v>
      </c>
      <c r="O946" s="1">
        <f>VLOOKUP(USER_FEEDBACK[[#This Row],[User_ID]],USER_BEHA[],6,FALSE)</f>
        <v>2</v>
      </c>
      <c r="P946" s="1">
        <f>VLOOKUP(USER_FEEDBACK[[#This Row],[User_ID]],USER_BEHA[],7,FALSE)</f>
        <v>97</v>
      </c>
    </row>
    <row r="947" spans="1:16" x14ac:dyDescent="0.2">
      <c r="A947" s="1">
        <v>946</v>
      </c>
      <c r="B947" s="1">
        <v>7482</v>
      </c>
      <c r="C947" s="2">
        <v>44023.292141203703</v>
      </c>
      <c r="D947" s="2" t="str">
        <f>TEXT(USER_FEEDBACK[[#This Row],[Timestamp]],"MMM")</f>
        <v>Jul</v>
      </c>
      <c r="E947" s="2" t="str">
        <f>TEXT(USER_FEEDBACK[[#This Row],[Timestamp]],"YYYY")</f>
        <v>2020</v>
      </c>
      <c r="F947" s="7">
        <v>7</v>
      </c>
      <c r="G947" s="1" t="s">
        <v>7</v>
      </c>
      <c r="H947" s="1" t="s">
        <v>13</v>
      </c>
      <c r="I947" s="1">
        <f>VLOOKUP(USER_FEEDBACK[[#This Row],[User_ID]],APP_ANALYTICS[],4,FALSE)</f>
        <v>9</v>
      </c>
      <c r="J947" s="12">
        <f>VLOOKUP(USER_FEEDBACK[[#This Row],[User_ID]],APP_ANALYTICS[],5,FALSE)</f>
        <v>0.27</v>
      </c>
      <c r="K947" s="1">
        <f>VLOOKUP(USER_FEEDBACK[[#This Row],[User_ID]],APP_ANALYTICS[],6,FALSE)</f>
        <v>0.01</v>
      </c>
      <c r="L947" s="1">
        <f>VLOOKUP(USER_FEEDBACK[[#This Row],[User_ID]],APP_ANALYTICS[],7,FALSE)</f>
        <v>0.26</v>
      </c>
      <c r="M947" s="1">
        <f>VLOOKUP(USER_FEEDBACK[[#This Row],[User_ID]],USER_BEHA[],4,FALSE)</f>
        <v>1117</v>
      </c>
      <c r="N947" s="1">
        <f>VLOOKUP(USER_FEEDBACK[[#This Row],[User_ID]],USER_BEHA[],5,FALSE)</f>
        <v>13</v>
      </c>
      <c r="O947" s="1">
        <f>VLOOKUP(USER_FEEDBACK[[#This Row],[User_ID]],USER_BEHA[],6,FALSE)</f>
        <v>2</v>
      </c>
      <c r="P947" s="1">
        <f>VLOOKUP(USER_FEEDBACK[[#This Row],[User_ID]],USER_BEHA[],7,FALSE)</f>
        <v>41</v>
      </c>
    </row>
    <row r="948" spans="1:16" x14ac:dyDescent="0.2">
      <c r="A948" s="1">
        <v>947</v>
      </c>
      <c r="B948" s="1">
        <v>9360</v>
      </c>
      <c r="C948" s="2">
        <v>44896.335243055553</v>
      </c>
      <c r="D948" s="2" t="str">
        <f>TEXT(USER_FEEDBACK[[#This Row],[Timestamp]],"MMM")</f>
        <v>Dec</v>
      </c>
      <c r="E948" s="2" t="str">
        <f>TEXT(USER_FEEDBACK[[#This Row],[Timestamp]],"YYYY")</f>
        <v>2022</v>
      </c>
      <c r="F948" s="7">
        <v>8</v>
      </c>
      <c r="G948" s="1" t="s">
        <v>5</v>
      </c>
      <c r="H948" s="1" t="s">
        <v>17</v>
      </c>
      <c r="I948" s="1">
        <f>VLOOKUP(USER_FEEDBACK[[#This Row],[User_ID]],APP_ANALYTICS[],4,FALSE)</f>
        <v>7</v>
      </c>
      <c r="J948" s="12">
        <f>VLOOKUP(USER_FEEDBACK[[#This Row],[User_ID]],APP_ANALYTICS[],5,FALSE)</f>
        <v>0.13</v>
      </c>
      <c r="K948" s="1">
        <f>VLOOKUP(USER_FEEDBACK[[#This Row],[User_ID]],APP_ANALYTICS[],6,FALSE)</f>
        <v>0.62</v>
      </c>
      <c r="L948" s="1">
        <f>VLOOKUP(USER_FEEDBACK[[#This Row],[User_ID]],APP_ANALYTICS[],7,FALSE)</f>
        <v>0.49</v>
      </c>
      <c r="M948" s="1">
        <f>VLOOKUP(USER_FEEDBACK[[#This Row],[User_ID]],USER_BEHA[],4,FALSE)</f>
        <v>184</v>
      </c>
      <c r="N948" s="1">
        <f>VLOOKUP(USER_FEEDBACK[[#This Row],[User_ID]],USER_BEHA[],5,FALSE)</f>
        <v>1</v>
      </c>
      <c r="O948" s="1">
        <f>VLOOKUP(USER_FEEDBACK[[#This Row],[User_ID]],USER_BEHA[],6,FALSE)</f>
        <v>2</v>
      </c>
      <c r="P948" s="1">
        <f>VLOOKUP(USER_FEEDBACK[[#This Row],[User_ID]],USER_BEHA[],7,FALSE)</f>
        <v>31</v>
      </c>
    </row>
    <row r="949" spans="1:16" x14ac:dyDescent="0.2">
      <c r="A949" s="1">
        <v>948</v>
      </c>
      <c r="B949" s="1">
        <v>7276</v>
      </c>
      <c r="C949" s="2">
        <v>44284.111018518517</v>
      </c>
      <c r="D949" s="2" t="str">
        <f>TEXT(USER_FEEDBACK[[#This Row],[Timestamp]],"MMM")</f>
        <v>Mar</v>
      </c>
      <c r="E949" s="2" t="str">
        <f>TEXT(USER_FEEDBACK[[#This Row],[Timestamp]],"YYYY")</f>
        <v>2021</v>
      </c>
      <c r="F949" s="7">
        <v>2</v>
      </c>
      <c r="G949" s="1" t="s">
        <v>7</v>
      </c>
      <c r="H949" s="1" t="s">
        <v>10</v>
      </c>
      <c r="I949" s="1">
        <f>VLOOKUP(USER_FEEDBACK[[#This Row],[User_ID]],APP_ANALYTICS[],4,FALSE)</f>
        <v>9</v>
      </c>
      <c r="J949" s="12">
        <f>VLOOKUP(USER_FEEDBACK[[#This Row],[User_ID]],APP_ANALYTICS[],5,FALSE)</f>
        <v>0.71</v>
      </c>
      <c r="K949" s="1">
        <f>VLOOKUP(USER_FEEDBACK[[#This Row],[User_ID]],APP_ANALYTICS[],6,FALSE)</f>
        <v>0.22</v>
      </c>
      <c r="L949" s="1">
        <f>VLOOKUP(USER_FEEDBACK[[#This Row],[User_ID]],APP_ANALYTICS[],7,FALSE)</f>
        <v>0.97</v>
      </c>
      <c r="M949" s="1">
        <f>VLOOKUP(USER_FEEDBACK[[#This Row],[User_ID]],USER_BEHA[],4,FALSE)</f>
        <v>1679</v>
      </c>
      <c r="N949" s="1">
        <f>VLOOKUP(USER_FEEDBACK[[#This Row],[User_ID]],USER_BEHA[],5,FALSE)</f>
        <v>7</v>
      </c>
      <c r="O949" s="1">
        <f>VLOOKUP(USER_FEEDBACK[[#This Row],[User_ID]],USER_BEHA[],6,FALSE)</f>
        <v>4</v>
      </c>
      <c r="P949" s="1">
        <f>VLOOKUP(USER_FEEDBACK[[#This Row],[User_ID]],USER_BEHA[],7,FALSE)</f>
        <v>80</v>
      </c>
    </row>
    <row r="950" spans="1:16" x14ac:dyDescent="0.2">
      <c r="A950" s="1">
        <v>949</v>
      </c>
      <c r="B950" s="1">
        <v>1907</v>
      </c>
      <c r="C950" s="2">
        <v>43996.282743055555</v>
      </c>
      <c r="D950" s="2" t="str">
        <f>TEXT(USER_FEEDBACK[[#This Row],[Timestamp]],"MMM")</f>
        <v>Jun</v>
      </c>
      <c r="E950" s="2" t="str">
        <f>TEXT(USER_FEEDBACK[[#This Row],[Timestamp]],"YYYY")</f>
        <v>2020</v>
      </c>
      <c r="F950" s="7">
        <v>6</v>
      </c>
      <c r="G950" s="1" t="s">
        <v>5</v>
      </c>
      <c r="H950" s="1" t="s">
        <v>13</v>
      </c>
      <c r="I950" s="1">
        <f>VLOOKUP(USER_FEEDBACK[[#This Row],[User_ID]],APP_ANALYTICS[],4,FALSE)</f>
        <v>3</v>
      </c>
      <c r="J950" s="12">
        <f>VLOOKUP(USER_FEEDBACK[[#This Row],[User_ID]],APP_ANALYTICS[],5,FALSE)</f>
        <v>0.25</v>
      </c>
      <c r="K950" s="1">
        <f>VLOOKUP(USER_FEEDBACK[[#This Row],[User_ID]],APP_ANALYTICS[],6,FALSE)</f>
        <v>0.14000000000000001</v>
      </c>
      <c r="L950" s="1">
        <f>VLOOKUP(USER_FEEDBACK[[#This Row],[User_ID]],APP_ANALYTICS[],7,FALSE)</f>
        <v>0.99</v>
      </c>
      <c r="M950" s="1">
        <f>VLOOKUP(USER_FEEDBACK[[#This Row],[User_ID]],USER_BEHA[],4,FALSE)</f>
        <v>1263</v>
      </c>
      <c r="N950" s="1">
        <f>VLOOKUP(USER_FEEDBACK[[#This Row],[User_ID]],USER_BEHA[],5,FALSE)</f>
        <v>9</v>
      </c>
      <c r="O950" s="1">
        <f>VLOOKUP(USER_FEEDBACK[[#This Row],[User_ID]],USER_BEHA[],6,FALSE)</f>
        <v>3</v>
      </c>
      <c r="P950" s="1">
        <f>VLOOKUP(USER_FEEDBACK[[#This Row],[User_ID]],USER_BEHA[],7,FALSE)</f>
        <v>16</v>
      </c>
    </row>
    <row r="951" spans="1:16" x14ac:dyDescent="0.2">
      <c r="A951" s="1">
        <v>950</v>
      </c>
      <c r="B951" s="1">
        <v>8457</v>
      </c>
      <c r="C951" s="2">
        <v>44962.907280092593</v>
      </c>
      <c r="D951" s="2" t="str">
        <f>TEXT(USER_FEEDBACK[[#This Row],[Timestamp]],"MMM")</f>
        <v>Feb</v>
      </c>
      <c r="E951" s="2" t="str">
        <f>TEXT(USER_FEEDBACK[[#This Row],[Timestamp]],"YYYY")</f>
        <v>2023</v>
      </c>
      <c r="F951" s="7">
        <v>21</v>
      </c>
      <c r="G951" s="1" t="s">
        <v>5</v>
      </c>
      <c r="H951" s="1" t="s">
        <v>13</v>
      </c>
      <c r="I951" s="1">
        <f>VLOOKUP(USER_FEEDBACK[[#This Row],[User_ID]],APP_ANALYTICS[],4,FALSE)</f>
        <v>1</v>
      </c>
      <c r="J951" s="12">
        <f>VLOOKUP(USER_FEEDBACK[[#This Row],[User_ID]],APP_ANALYTICS[],5,FALSE)</f>
        <v>0.85</v>
      </c>
      <c r="K951" s="1">
        <f>VLOOKUP(USER_FEEDBACK[[#This Row],[User_ID]],APP_ANALYTICS[],6,FALSE)</f>
        <v>0.61</v>
      </c>
      <c r="L951" s="1">
        <f>VLOOKUP(USER_FEEDBACK[[#This Row],[User_ID]],APP_ANALYTICS[],7,FALSE)</f>
        <v>0.84</v>
      </c>
      <c r="M951" s="1">
        <f>VLOOKUP(USER_FEEDBACK[[#This Row],[User_ID]],USER_BEHA[],4,FALSE)</f>
        <v>1109</v>
      </c>
      <c r="N951" s="1">
        <f>VLOOKUP(USER_FEEDBACK[[#This Row],[User_ID]],USER_BEHA[],5,FALSE)</f>
        <v>2</v>
      </c>
      <c r="O951" s="1">
        <f>VLOOKUP(USER_FEEDBACK[[#This Row],[User_ID]],USER_BEHA[],6,FALSE)</f>
        <v>1</v>
      </c>
      <c r="P951" s="1">
        <f>VLOOKUP(USER_FEEDBACK[[#This Row],[User_ID]],USER_BEHA[],7,FALSE)</f>
        <v>0</v>
      </c>
    </row>
    <row r="952" spans="1:16" x14ac:dyDescent="0.2">
      <c r="A952" s="1">
        <v>951</v>
      </c>
      <c r="B952" s="1">
        <v>6273</v>
      </c>
      <c r="C952" s="2">
        <v>44911.597071759257</v>
      </c>
      <c r="D952" s="2" t="str">
        <f>TEXT(USER_FEEDBACK[[#This Row],[Timestamp]],"MMM")</f>
        <v>Dec</v>
      </c>
      <c r="E952" s="2" t="str">
        <f>TEXT(USER_FEEDBACK[[#This Row],[Timestamp]],"YYYY")</f>
        <v>2022</v>
      </c>
      <c r="F952" s="7">
        <v>14</v>
      </c>
      <c r="G952" s="1" t="s">
        <v>7</v>
      </c>
      <c r="H952" s="1" t="s">
        <v>16</v>
      </c>
      <c r="I952" s="1">
        <f>VLOOKUP(USER_FEEDBACK[[#This Row],[User_ID]],APP_ANALYTICS[],4,FALSE)</f>
        <v>6</v>
      </c>
      <c r="J952" s="12">
        <f>VLOOKUP(USER_FEEDBACK[[#This Row],[User_ID]],APP_ANALYTICS[],5,FALSE)</f>
        <v>0.72</v>
      </c>
      <c r="K952" s="1">
        <f>VLOOKUP(USER_FEEDBACK[[#This Row],[User_ID]],APP_ANALYTICS[],6,FALSE)</f>
        <v>0.27</v>
      </c>
      <c r="L952" s="1">
        <f>VLOOKUP(USER_FEEDBACK[[#This Row],[User_ID]],APP_ANALYTICS[],7,FALSE)</f>
        <v>0.95</v>
      </c>
      <c r="M952" s="1">
        <f>VLOOKUP(USER_FEEDBACK[[#This Row],[User_ID]],USER_BEHA[],4,FALSE)</f>
        <v>157</v>
      </c>
      <c r="N952" s="1">
        <f>VLOOKUP(USER_FEEDBACK[[#This Row],[User_ID]],USER_BEHA[],5,FALSE)</f>
        <v>11</v>
      </c>
      <c r="O952" s="1">
        <f>VLOOKUP(USER_FEEDBACK[[#This Row],[User_ID]],USER_BEHA[],6,FALSE)</f>
        <v>3</v>
      </c>
      <c r="P952" s="1">
        <f>VLOOKUP(USER_FEEDBACK[[#This Row],[User_ID]],USER_BEHA[],7,FALSE)</f>
        <v>12</v>
      </c>
    </row>
    <row r="953" spans="1:16" x14ac:dyDescent="0.2">
      <c r="A953" s="1">
        <v>952</v>
      </c>
      <c r="B953" s="1">
        <v>1143</v>
      </c>
      <c r="C953" s="2">
        <v>44234.417870370373</v>
      </c>
      <c r="D953" s="2" t="str">
        <f>TEXT(USER_FEEDBACK[[#This Row],[Timestamp]],"MMM")</f>
        <v>Feb</v>
      </c>
      <c r="E953" s="2" t="str">
        <f>TEXT(USER_FEEDBACK[[#This Row],[Timestamp]],"YYYY")</f>
        <v>2021</v>
      </c>
      <c r="F953" s="7">
        <v>10</v>
      </c>
      <c r="G953" s="1" t="s">
        <v>9</v>
      </c>
      <c r="H953" s="1" t="s">
        <v>8</v>
      </c>
      <c r="I953" s="1">
        <f>VLOOKUP(USER_FEEDBACK[[#This Row],[User_ID]],APP_ANALYTICS[],4,FALSE)</f>
        <v>3</v>
      </c>
      <c r="J953" s="12">
        <f>VLOOKUP(USER_FEEDBACK[[#This Row],[User_ID]],APP_ANALYTICS[],5,FALSE)</f>
        <v>0.09</v>
      </c>
      <c r="K953" s="1">
        <f>VLOOKUP(USER_FEEDBACK[[#This Row],[User_ID]],APP_ANALYTICS[],6,FALSE)</f>
        <v>0.26</v>
      </c>
      <c r="L953" s="1">
        <f>VLOOKUP(USER_FEEDBACK[[#This Row],[User_ID]],APP_ANALYTICS[],7,FALSE)</f>
        <v>0.8</v>
      </c>
      <c r="M953" s="1">
        <f>VLOOKUP(USER_FEEDBACK[[#This Row],[User_ID]],USER_BEHA[],4,FALSE)</f>
        <v>1800</v>
      </c>
      <c r="N953" s="1">
        <f>VLOOKUP(USER_FEEDBACK[[#This Row],[User_ID]],USER_BEHA[],5,FALSE)</f>
        <v>7</v>
      </c>
      <c r="O953" s="1">
        <f>VLOOKUP(USER_FEEDBACK[[#This Row],[User_ID]],USER_BEHA[],6,FALSE)</f>
        <v>2</v>
      </c>
      <c r="P953" s="1">
        <f>VLOOKUP(USER_FEEDBACK[[#This Row],[User_ID]],USER_BEHA[],7,FALSE)</f>
        <v>45</v>
      </c>
    </row>
    <row r="954" spans="1:16" x14ac:dyDescent="0.2">
      <c r="A954" s="1">
        <v>953</v>
      </c>
      <c r="B954" s="1">
        <v>8109</v>
      </c>
      <c r="C954" s="2">
        <v>44254.039166666669</v>
      </c>
      <c r="D954" s="2" t="str">
        <f>TEXT(USER_FEEDBACK[[#This Row],[Timestamp]],"MMM")</f>
        <v>Feb</v>
      </c>
      <c r="E954" s="2" t="str">
        <f>TEXT(USER_FEEDBACK[[#This Row],[Timestamp]],"YYYY")</f>
        <v>2021</v>
      </c>
      <c r="F954" s="7">
        <v>0</v>
      </c>
      <c r="G954" s="1" t="s">
        <v>5</v>
      </c>
      <c r="H954" s="1" t="s">
        <v>12</v>
      </c>
      <c r="I954" s="1">
        <f>VLOOKUP(USER_FEEDBACK[[#This Row],[User_ID]],APP_ANALYTICS[],4,FALSE)</f>
        <v>3</v>
      </c>
      <c r="J954" s="12">
        <f>VLOOKUP(USER_FEEDBACK[[#This Row],[User_ID]],APP_ANALYTICS[],5,FALSE)</f>
        <v>0.82</v>
      </c>
      <c r="K954" s="1">
        <f>VLOOKUP(USER_FEEDBACK[[#This Row],[User_ID]],APP_ANALYTICS[],6,FALSE)</f>
        <v>0.38</v>
      </c>
      <c r="L954" s="1">
        <f>VLOOKUP(USER_FEEDBACK[[#This Row],[User_ID]],APP_ANALYTICS[],7,FALSE)</f>
        <v>0.32</v>
      </c>
      <c r="M954" s="1">
        <f>VLOOKUP(USER_FEEDBACK[[#This Row],[User_ID]],USER_BEHA[],4,FALSE)</f>
        <v>1003</v>
      </c>
      <c r="N954" s="1">
        <f>VLOOKUP(USER_FEEDBACK[[#This Row],[User_ID]],USER_BEHA[],5,FALSE)</f>
        <v>15</v>
      </c>
      <c r="O954" s="1">
        <f>VLOOKUP(USER_FEEDBACK[[#This Row],[User_ID]],USER_BEHA[],6,FALSE)</f>
        <v>0</v>
      </c>
      <c r="P954" s="1">
        <f>VLOOKUP(USER_FEEDBACK[[#This Row],[User_ID]],USER_BEHA[],7,FALSE)</f>
        <v>77</v>
      </c>
    </row>
    <row r="955" spans="1:16" x14ac:dyDescent="0.2">
      <c r="A955" s="1">
        <v>954</v>
      </c>
      <c r="B955" s="1">
        <v>1183</v>
      </c>
      <c r="C955" s="2">
        <v>44202.944039351853</v>
      </c>
      <c r="D955" s="2" t="str">
        <f>TEXT(USER_FEEDBACK[[#This Row],[Timestamp]],"MMM")</f>
        <v>Jan</v>
      </c>
      <c r="E955" s="2" t="str">
        <f>TEXT(USER_FEEDBACK[[#This Row],[Timestamp]],"YYYY")</f>
        <v>2021</v>
      </c>
      <c r="F955" s="7">
        <v>22</v>
      </c>
      <c r="G955" s="1" t="s">
        <v>9</v>
      </c>
      <c r="H955" s="1" t="s">
        <v>8</v>
      </c>
      <c r="I955" s="1">
        <f>VLOOKUP(USER_FEEDBACK[[#This Row],[User_ID]],APP_ANALYTICS[],4,FALSE)</f>
        <v>5</v>
      </c>
      <c r="J955" s="12">
        <f>VLOOKUP(USER_FEEDBACK[[#This Row],[User_ID]],APP_ANALYTICS[],5,FALSE)</f>
        <v>0.15</v>
      </c>
      <c r="K955" s="1">
        <f>VLOOKUP(USER_FEEDBACK[[#This Row],[User_ID]],APP_ANALYTICS[],6,FALSE)</f>
        <v>0.06</v>
      </c>
      <c r="L955" s="1">
        <f>VLOOKUP(USER_FEEDBACK[[#This Row],[User_ID]],APP_ANALYTICS[],7,FALSE)</f>
        <v>0.37</v>
      </c>
      <c r="M955" s="1">
        <f>VLOOKUP(USER_FEEDBACK[[#This Row],[User_ID]],USER_BEHA[],4,FALSE)</f>
        <v>1514</v>
      </c>
      <c r="N955" s="1">
        <f>VLOOKUP(USER_FEEDBACK[[#This Row],[User_ID]],USER_BEHA[],5,FALSE)</f>
        <v>2</v>
      </c>
      <c r="O955" s="1">
        <f>VLOOKUP(USER_FEEDBACK[[#This Row],[User_ID]],USER_BEHA[],6,FALSE)</f>
        <v>3</v>
      </c>
      <c r="P955" s="1">
        <f>VLOOKUP(USER_FEEDBACK[[#This Row],[User_ID]],USER_BEHA[],7,FALSE)</f>
        <v>2</v>
      </c>
    </row>
    <row r="956" spans="1:16" x14ac:dyDescent="0.2">
      <c r="A956" s="1">
        <v>955</v>
      </c>
      <c r="B956" s="1">
        <v>7407</v>
      </c>
      <c r="C956" s="2">
        <v>44166.924305555556</v>
      </c>
      <c r="D956" s="2" t="str">
        <f>TEXT(USER_FEEDBACK[[#This Row],[Timestamp]],"MMM")</f>
        <v>Dec</v>
      </c>
      <c r="E956" s="2" t="str">
        <f>TEXT(USER_FEEDBACK[[#This Row],[Timestamp]],"YYYY")</f>
        <v>2020</v>
      </c>
      <c r="F956" s="7">
        <v>22</v>
      </c>
      <c r="G956" s="1" t="s">
        <v>7</v>
      </c>
      <c r="H956" s="1" t="s">
        <v>12</v>
      </c>
      <c r="I956" s="1">
        <f>VLOOKUP(USER_FEEDBACK[[#This Row],[User_ID]],APP_ANALYTICS[],4,FALSE)</f>
        <v>2</v>
      </c>
      <c r="J956" s="12">
        <f>VLOOKUP(USER_FEEDBACK[[#This Row],[User_ID]],APP_ANALYTICS[],5,FALSE)</f>
        <v>0.25</v>
      </c>
      <c r="K956" s="1">
        <f>VLOOKUP(USER_FEEDBACK[[#This Row],[User_ID]],APP_ANALYTICS[],6,FALSE)</f>
        <v>0.41</v>
      </c>
      <c r="L956" s="1">
        <f>VLOOKUP(USER_FEEDBACK[[#This Row],[User_ID]],APP_ANALYTICS[],7,FALSE)</f>
        <v>0.86</v>
      </c>
      <c r="M956" s="1">
        <f>VLOOKUP(USER_FEEDBACK[[#This Row],[User_ID]],USER_BEHA[],4,FALSE)</f>
        <v>1402</v>
      </c>
      <c r="N956" s="1">
        <f>VLOOKUP(USER_FEEDBACK[[#This Row],[User_ID]],USER_BEHA[],5,FALSE)</f>
        <v>13</v>
      </c>
      <c r="O956" s="1">
        <f>VLOOKUP(USER_FEEDBACK[[#This Row],[User_ID]],USER_BEHA[],6,FALSE)</f>
        <v>2</v>
      </c>
      <c r="P956" s="1">
        <f>VLOOKUP(USER_FEEDBACK[[#This Row],[User_ID]],USER_BEHA[],7,FALSE)</f>
        <v>70</v>
      </c>
    </row>
    <row r="957" spans="1:16" x14ac:dyDescent="0.2">
      <c r="A957" s="1">
        <v>956</v>
      </c>
      <c r="B957" s="1">
        <v>6807</v>
      </c>
      <c r="C957" s="2">
        <v>44775.006666666668</v>
      </c>
      <c r="D957" s="2" t="str">
        <f>TEXT(USER_FEEDBACK[[#This Row],[Timestamp]],"MMM")</f>
        <v>Aug</v>
      </c>
      <c r="E957" s="2" t="str">
        <f>TEXT(USER_FEEDBACK[[#This Row],[Timestamp]],"YYYY")</f>
        <v>2022</v>
      </c>
      <c r="F957" s="7">
        <v>0</v>
      </c>
      <c r="G957" s="1" t="s">
        <v>9</v>
      </c>
      <c r="H957" s="1" t="s">
        <v>6</v>
      </c>
      <c r="I957" s="1">
        <f>VLOOKUP(USER_FEEDBACK[[#This Row],[User_ID]],APP_ANALYTICS[],4,FALSE)</f>
        <v>5</v>
      </c>
      <c r="J957" s="12">
        <f>VLOOKUP(USER_FEEDBACK[[#This Row],[User_ID]],APP_ANALYTICS[],5,FALSE)</f>
        <v>0.48</v>
      </c>
      <c r="K957" s="1">
        <f>VLOOKUP(USER_FEEDBACK[[#This Row],[User_ID]],APP_ANALYTICS[],6,FALSE)</f>
        <v>0.87</v>
      </c>
      <c r="L957" s="1">
        <f>VLOOKUP(USER_FEEDBACK[[#This Row],[User_ID]],APP_ANALYTICS[],7,FALSE)</f>
        <v>0.96</v>
      </c>
      <c r="M957" s="1">
        <f>VLOOKUP(USER_FEEDBACK[[#This Row],[User_ID]],USER_BEHA[],4,FALSE)</f>
        <v>1585</v>
      </c>
      <c r="N957" s="1">
        <f>VLOOKUP(USER_FEEDBACK[[#This Row],[User_ID]],USER_BEHA[],5,FALSE)</f>
        <v>6</v>
      </c>
      <c r="O957" s="1">
        <f>VLOOKUP(USER_FEEDBACK[[#This Row],[User_ID]],USER_BEHA[],6,FALSE)</f>
        <v>1</v>
      </c>
      <c r="P957" s="1">
        <f>VLOOKUP(USER_FEEDBACK[[#This Row],[User_ID]],USER_BEHA[],7,FALSE)</f>
        <v>28</v>
      </c>
    </row>
    <row r="958" spans="1:16" x14ac:dyDescent="0.2">
      <c r="A958" s="1">
        <v>957</v>
      </c>
      <c r="B958" s="1">
        <v>6470</v>
      </c>
      <c r="C958" s="2">
        <v>44524.821493055555</v>
      </c>
      <c r="D958" s="2" t="str">
        <f>TEXT(USER_FEEDBACK[[#This Row],[Timestamp]],"MMM")</f>
        <v>Nov</v>
      </c>
      <c r="E958" s="2" t="str">
        <f>TEXT(USER_FEEDBACK[[#This Row],[Timestamp]],"YYYY")</f>
        <v>2021</v>
      </c>
      <c r="F958" s="7">
        <v>19</v>
      </c>
      <c r="G958" s="1" t="s">
        <v>5</v>
      </c>
      <c r="H958" s="1" t="s">
        <v>6</v>
      </c>
      <c r="I958" s="1">
        <f>VLOOKUP(USER_FEEDBACK[[#This Row],[User_ID]],APP_ANALYTICS[],4,FALSE)</f>
        <v>4</v>
      </c>
      <c r="J958" s="12">
        <f>VLOOKUP(USER_FEEDBACK[[#This Row],[User_ID]],APP_ANALYTICS[],5,FALSE)</f>
        <v>0.67</v>
      </c>
      <c r="K958" s="1">
        <f>VLOOKUP(USER_FEEDBACK[[#This Row],[User_ID]],APP_ANALYTICS[],6,FALSE)</f>
        <v>0.87</v>
      </c>
      <c r="L958" s="1">
        <f>VLOOKUP(USER_FEEDBACK[[#This Row],[User_ID]],APP_ANALYTICS[],7,FALSE)</f>
        <v>0.98</v>
      </c>
      <c r="M958" s="1">
        <f>VLOOKUP(USER_FEEDBACK[[#This Row],[User_ID]],USER_BEHA[],4,FALSE)</f>
        <v>1006</v>
      </c>
      <c r="N958" s="1">
        <f>VLOOKUP(USER_FEEDBACK[[#This Row],[User_ID]],USER_BEHA[],5,FALSE)</f>
        <v>12</v>
      </c>
      <c r="O958" s="1">
        <f>VLOOKUP(USER_FEEDBACK[[#This Row],[User_ID]],USER_BEHA[],6,FALSE)</f>
        <v>1</v>
      </c>
      <c r="P958" s="1">
        <f>VLOOKUP(USER_FEEDBACK[[#This Row],[User_ID]],USER_BEHA[],7,FALSE)</f>
        <v>1</v>
      </c>
    </row>
    <row r="959" spans="1:16" x14ac:dyDescent="0.2">
      <c r="A959" s="1">
        <v>958</v>
      </c>
      <c r="B959" s="1">
        <v>7237</v>
      </c>
      <c r="C959" s="2">
        <v>44063.494386574072</v>
      </c>
      <c r="D959" s="2" t="str">
        <f>TEXT(USER_FEEDBACK[[#This Row],[Timestamp]],"MMM")</f>
        <v>Aug</v>
      </c>
      <c r="E959" s="2" t="str">
        <f>TEXT(USER_FEEDBACK[[#This Row],[Timestamp]],"YYYY")</f>
        <v>2020</v>
      </c>
      <c r="F959" s="7">
        <v>11</v>
      </c>
      <c r="G959" s="1" t="s">
        <v>9</v>
      </c>
      <c r="H959" s="1" t="s">
        <v>17</v>
      </c>
      <c r="I959" s="1">
        <f>VLOOKUP(USER_FEEDBACK[[#This Row],[User_ID]],APP_ANALYTICS[],4,FALSE)</f>
        <v>2</v>
      </c>
      <c r="J959" s="12">
        <f>VLOOKUP(USER_FEEDBACK[[#This Row],[User_ID]],APP_ANALYTICS[],5,FALSE)</f>
        <v>0.63</v>
      </c>
      <c r="K959" s="1">
        <f>VLOOKUP(USER_FEEDBACK[[#This Row],[User_ID]],APP_ANALYTICS[],6,FALSE)</f>
        <v>0.91</v>
      </c>
      <c r="L959" s="1">
        <f>VLOOKUP(USER_FEEDBACK[[#This Row],[User_ID]],APP_ANALYTICS[],7,FALSE)</f>
        <v>0.92</v>
      </c>
      <c r="M959" s="1">
        <f>VLOOKUP(USER_FEEDBACK[[#This Row],[User_ID]],USER_BEHA[],4,FALSE)</f>
        <v>408</v>
      </c>
      <c r="N959" s="1">
        <f>VLOOKUP(USER_FEEDBACK[[#This Row],[User_ID]],USER_BEHA[],5,FALSE)</f>
        <v>9</v>
      </c>
      <c r="O959" s="1">
        <f>VLOOKUP(USER_FEEDBACK[[#This Row],[User_ID]],USER_BEHA[],6,FALSE)</f>
        <v>3</v>
      </c>
      <c r="P959" s="1">
        <f>VLOOKUP(USER_FEEDBACK[[#This Row],[User_ID]],USER_BEHA[],7,FALSE)</f>
        <v>64</v>
      </c>
    </row>
    <row r="960" spans="1:16" x14ac:dyDescent="0.2">
      <c r="A960" s="1">
        <v>959</v>
      </c>
      <c r="B960" s="1">
        <v>2082</v>
      </c>
      <c r="C960" s="2">
        <v>43985.281493055554</v>
      </c>
      <c r="D960" s="2" t="str">
        <f>TEXT(USER_FEEDBACK[[#This Row],[Timestamp]],"MMM")</f>
        <v>Jun</v>
      </c>
      <c r="E960" s="2" t="str">
        <f>TEXT(USER_FEEDBACK[[#This Row],[Timestamp]],"YYYY")</f>
        <v>2020</v>
      </c>
      <c r="F960" s="7">
        <v>6</v>
      </c>
      <c r="G960" s="1" t="s">
        <v>7</v>
      </c>
      <c r="H960" s="1" t="s">
        <v>8</v>
      </c>
      <c r="I960" s="1">
        <f>VLOOKUP(USER_FEEDBACK[[#This Row],[User_ID]],APP_ANALYTICS[],4,FALSE)</f>
        <v>5</v>
      </c>
      <c r="J960" s="12">
        <f>VLOOKUP(USER_FEEDBACK[[#This Row],[User_ID]],APP_ANALYTICS[],5,FALSE)</f>
        <v>0.04</v>
      </c>
      <c r="K960" s="1">
        <f>VLOOKUP(USER_FEEDBACK[[#This Row],[User_ID]],APP_ANALYTICS[],6,FALSE)</f>
        <v>0.9</v>
      </c>
      <c r="L960" s="1">
        <f>VLOOKUP(USER_FEEDBACK[[#This Row],[User_ID]],APP_ANALYTICS[],7,FALSE)</f>
        <v>0.05</v>
      </c>
      <c r="M960" s="1">
        <f>VLOOKUP(USER_FEEDBACK[[#This Row],[User_ID]],USER_BEHA[],4,FALSE)</f>
        <v>434</v>
      </c>
      <c r="N960" s="1">
        <f>VLOOKUP(USER_FEEDBACK[[#This Row],[User_ID]],USER_BEHA[],5,FALSE)</f>
        <v>5</v>
      </c>
      <c r="O960" s="1">
        <f>VLOOKUP(USER_FEEDBACK[[#This Row],[User_ID]],USER_BEHA[],6,FALSE)</f>
        <v>1</v>
      </c>
      <c r="P960" s="1">
        <f>VLOOKUP(USER_FEEDBACK[[#This Row],[User_ID]],USER_BEHA[],7,FALSE)</f>
        <v>10</v>
      </c>
    </row>
    <row r="961" spans="1:16" x14ac:dyDescent="0.2">
      <c r="A961" s="1">
        <v>960</v>
      </c>
      <c r="B961" s="1">
        <v>5933</v>
      </c>
      <c r="C961" s="2">
        <v>45031.898969907408</v>
      </c>
      <c r="D961" s="2" t="str">
        <f>TEXT(USER_FEEDBACK[[#This Row],[Timestamp]],"MMM")</f>
        <v>Apr</v>
      </c>
      <c r="E961" s="2" t="str">
        <f>TEXT(USER_FEEDBACK[[#This Row],[Timestamp]],"YYYY")</f>
        <v>2023</v>
      </c>
      <c r="F961" s="7">
        <v>21</v>
      </c>
      <c r="G961" s="1" t="s">
        <v>9</v>
      </c>
      <c r="H961" s="1" t="s">
        <v>10</v>
      </c>
      <c r="I961" s="1">
        <f>VLOOKUP(USER_FEEDBACK[[#This Row],[User_ID]],APP_ANALYTICS[],4,FALSE)</f>
        <v>3</v>
      </c>
      <c r="J961" s="12">
        <f>VLOOKUP(USER_FEEDBACK[[#This Row],[User_ID]],APP_ANALYTICS[],5,FALSE)</f>
        <v>0.28000000000000003</v>
      </c>
      <c r="K961" s="1">
        <f>VLOOKUP(USER_FEEDBACK[[#This Row],[User_ID]],APP_ANALYTICS[],6,FALSE)</f>
        <v>0.11</v>
      </c>
      <c r="L961" s="1">
        <f>VLOOKUP(USER_FEEDBACK[[#This Row],[User_ID]],APP_ANALYTICS[],7,FALSE)</f>
        <v>0.47</v>
      </c>
      <c r="M961" s="1">
        <f>VLOOKUP(USER_FEEDBACK[[#This Row],[User_ID]],USER_BEHA[],4,FALSE)</f>
        <v>346</v>
      </c>
      <c r="N961" s="1">
        <f>VLOOKUP(USER_FEEDBACK[[#This Row],[User_ID]],USER_BEHA[],5,FALSE)</f>
        <v>19</v>
      </c>
      <c r="O961" s="1">
        <f>VLOOKUP(USER_FEEDBACK[[#This Row],[User_ID]],USER_BEHA[],6,FALSE)</f>
        <v>5</v>
      </c>
      <c r="P961" s="1">
        <f>VLOOKUP(USER_FEEDBACK[[#This Row],[User_ID]],USER_BEHA[],7,FALSE)</f>
        <v>43</v>
      </c>
    </row>
    <row r="962" spans="1:16" x14ac:dyDescent="0.2">
      <c r="A962" s="1">
        <v>961</v>
      </c>
      <c r="B962" s="1">
        <v>3695</v>
      </c>
      <c r="C962" s="2">
        <v>45154.531400462962</v>
      </c>
      <c r="D962" s="2" t="str">
        <f>TEXT(USER_FEEDBACK[[#This Row],[Timestamp]],"MMM")</f>
        <v>Aug</v>
      </c>
      <c r="E962" s="2" t="str">
        <f>TEXT(USER_FEEDBACK[[#This Row],[Timestamp]],"YYYY")</f>
        <v>2023</v>
      </c>
      <c r="F962" s="7">
        <v>12</v>
      </c>
      <c r="G962" s="1" t="s">
        <v>7</v>
      </c>
      <c r="H962" s="1" t="s">
        <v>17</v>
      </c>
      <c r="I962" s="1">
        <f>VLOOKUP(USER_FEEDBACK[[#This Row],[User_ID]],APP_ANALYTICS[],4,FALSE)</f>
        <v>5</v>
      </c>
      <c r="J962" s="12">
        <f>VLOOKUP(USER_FEEDBACK[[#This Row],[User_ID]],APP_ANALYTICS[],5,FALSE)</f>
        <v>0.88</v>
      </c>
      <c r="K962" s="1">
        <f>VLOOKUP(USER_FEEDBACK[[#This Row],[User_ID]],APP_ANALYTICS[],6,FALSE)</f>
        <v>0.39</v>
      </c>
      <c r="L962" s="1">
        <f>VLOOKUP(USER_FEEDBACK[[#This Row],[User_ID]],APP_ANALYTICS[],7,FALSE)</f>
        <v>0</v>
      </c>
      <c r="M962" s="1">
        <f>VLOOKUP(USER_FEEDBACK[[#This Row],[User_ID]],USER_BEHA[],4,FALSE)</f>
        <v>548</v>
      </c>
      <c r="N962" s="1">
        <f>VLOOKUP(USER_FEEDBACK[[#This Row],[User_ID]],USER_BEHA[],5,FALSE)</f>
        <v>4</v>
      </c>
      <c r="O962" s="1">
        <f>VLOOKUP(USER_FEEDBACK[[#This Row],[User_ID]],USER_BEHA[],6,FALSE)</f>
        <v>4</v>
      </c>
      <c r="P962" s="1">
        <f>VLOOKUP(USER_FEEDBACK[[#This Row],[User_ID]],USER_BEHA[],7,FALSE)</f>
        <v>66</v>
      </c>
    </row>
    <row r="963" spans="1:16" x14ac:dyDescent="0.2">
      <c r="A963" s="1">
        <v>962</v>
      </c>
      <c r="B963" s="1">
        <v>2811</v>
      </c>
      <c r="C963" s="2">
        <v>44771.238749999997</v>
      </c>
      <c r="D963" s="2" t="str">
        <f>TEXT(USER_FEEDBACK[[#This Row],[Timestamp]],"MMM")</f>
        <v>Jul</v>
      </c>
      <c r="E963" s="2" t="str">
        <f>TEXT(USER_FEEDBACK[[#This Row],[Timestamp]],"YYYY")</f>
        <v>2022</v>
      </c>
      <c r="F963" s="7">
        <v>5</v>
      </c>
      <c r="G963" s="1" t="s">
        <v>7</v>
      </c>
      <c r="H963" s="1" t="s">
        <v>11</v>
      </c>
      <c r="I963" s="1">
        <f>VLOOKUP(USER_FEEDBACK[[#This Row],[User_ID]],APP_ANALYTICS[],4,FALSE)</f>
        <v>2</v>
      </c>
      <c r="J963" s="12">
        <f>VLOOKUP(USER_FEEDBACK[[#This Row],[User_ID]],APP_ANALYTICS[],5,FALSE)</f>
        <v>0.36</v>
      </c>
      <c r="K963" s="1">
        <f>VLOOKUP(USER_FEEDBACK[[#This Row],[User_ID]],APP_ANALYTICS[],6,FALSE)</f>
        <v>0.22</v>
      </c>
      <c r="L963" s="1">
        <f>VLOOKUP(USER_FEEDBACK[[#This Row],[User_ID]],APP_ANALYTICS[],7,FALSE)</f>
        <v>0.25</v>
      </c>
      <c r="M963" s="1">
        <f>VLOOKUP(USER_FEEDBACK[[#This Row],[User_ID]],USER_BEHA[],4,FALSE)</f>
        <v>992</v>
      </c>
      <c r="N963" s="1">
        <f>VLOOKUP(USER_FEEDBACK[[#This Row],[User_ID]],USER_BEHA[],5,FALSE)</f>
        <v>16</v>
      </c>
      <c r="O963" s="1">
        <f>VLOOKUP(USER_FEEDBACK[[#This Row],[User_ID]],USER_BEHA[],6,FALSE)</f>
        <v>1</v>
      </c>
      <c r="P963" s="1">
        <f>VLOOKUP(USER_FEEDBACK[[#This Row],[User_ID]],USER_BEHA[],7,FALSE)</f>
        <v>47</v>
      </c>
    </row>
    <row r="964" spans="1:16" x14ac:dyDescent="0.2">
      <c r="A964" s="1">
        <v>963</v>
      </c>
      <c r="B964" s="1">
        <v>6819</v>
      </c>
      <c r="C964" s="2">
        <v>44933.469027777777</v>
      </c>
      <c r="D964" s="2" t="str">
        <f>TEXT(USER_FEEDBACK[[#This Row],[Timestamp]],"MMM")</f>
        <v>Jan</v>
      </c>
      <c r="E964" s="2" t="str">
        <f>TEXT(USER_FEEDBACK[[#This Row],[Timestamp]],"YYYY")</f>
        <v>2023</v>
      </c>
      <c r="F964" s="7">
        <v>11</v>
      </c>
      <c r="G964" s="1" t="s">
        <v>9</v>
      </c>
      <c r="H964" s="1" t="s">
        <v>10</v>
      </c>
      <c r="I964" s="1">
        <f>VLOOKUP(USER_FEEDBACK[[#This Row],[User_ID]],APP_ANALYTICS[],4,FALSE)</f>
        <v>8</v>
      </c>
      <c r="J964" s="12">
        <f>VLOOKUP(USER_FEEDBACK[[#This Row],[User_ID]],APP_ANALYTICS[],5,FALSE)</f>
        <v>0.24</v>
      </c>
      <c r="K964" s="1">
        <f>VLOOKUP(USER_FEEDBACK[[#This Row],[User_ID]],APP_ANALYTICS[],6,FALSE)</f>
        <v>0.14000000000000001</v>
      </c>
      <c r="L964" s="1">
        <f>VLOOKUP(USER_FEEDBACK[[#This Row],[User_ID]],APP_ANALYTICS[],7,FALSE)</f>
        <v>0.62</v>
      </c>
      <c r="M964" s="1">
        <f>VLOOKUP(USER_FEEDBACK[[#This Row],[User_ID]],USER_BEHA[],4,FALSE)</f>
        <v>1357</v>
      </c>
      <c r="N964" s="1">
        <f>VLOOKUP(USER_FEEDBACK[[#This Row],[User_ID]],USER_BEHA[],5,FALSE)</f>
        <v>19</v>
      </c>
      <c r="O964" s="1">
        <f>VLOOKUP(USER_FEEDBACK[[#This Row],[User_ID]],USER_BEHA[],6,FALSE)</f>
        <v>3</v>
      </c>
      <c r="P964" s="1">
        <f>VLOOKUP(USER_FEEDBACK[[#This Row],[User_ID]],USER_BEHA[],7,FALSE)</f>
        <v>21</v>
      </c>
    </row>
    <row r="965" spans="1:16" x14ac:dyDescent="0.2">
      <c r="A965" s="1">
        <v>964</v>
      </c>
      <c r="B965" s="1">
        <v>5103</v>
      </c>
      <c r="C965" s="2">
        <v>44517.153645833336</v>
      </c>
      <c r="D965" s="2" t="str">
        <f>TEXT(USER_FEEDBACK[[#This Row],[Timestamp]],"MMM")</f>
        <v>Nov</v>
      </c>
      <c r="E965" s="2" t="str">
        <f>TEXT(USER_FEEDBACK[[#This Row],[Timestamp]],"YYYY")</f>
        <v>2021</v>
      </c>
      <c r="F965" s="7">
        <v>3</v>
      </c>
      <c r="G965" s="1" t="s">
        <v>9</v>
      </c>
      <c r="H965" s="1" t="s">
        <v>14</v>
      </c>
      <c r="I965" s="1">
        <f>VLOOKUP(USER_FEEDBACK[[#This Row],[User_ID]],APP_ANALYTICS[],4,FALSE)</f>
        <v>10</v>
      </c>
      <c r="J965" s="12">
        <f>VLOOKUP(USER_FEEDBACK[[#This Row],[User_ID]],APP_ANALYTICS[],5,FALSE)</f>
        <v>0.34</v>
      </c>
      <c r="K965" s="1">
        <f>VLOOKUP(USER_FEEDBACK[[#This Row],[User_ID]],APP_ANALYTICS[],6,FALSE)</f>
        <v>0.28999999999999998</v>
      </c>
      <c r="L965" s="1">
        <f>VLOOKUP(USER_FEEDBACK[[#This Row],[User_ID]],APP_ANALYTICS[],7,FALSE)</f>
        <v>0.43</v>
      </c>
      <c r="M965" s="1">
        <f>VLOOKUP(USER_FEEDBACK[[#This Row],[User_ID]],USER_BEHA[],4,FALSE)</f>
        <v>1499</v>
      </c>
      <c r="N965" s="1">
        <f>VLOOKUP(USER_FEEDBACK[[#This Row],[User_ID]],USER_BEHA[],5,FALSE)</f>
        <v>3</v>
      </c>
      <c r="O965" s="1">
        <f>VLOOKUP(USER_FEEDBACK[[#This Row],[User_ID]],USER_BEHA[],6,FALSE)</f>
        <v>4</v>
      </c>
      <c r="P965" s="1">
        <f>VLOOKUP(USER_FEEDBACK[[#This Row],[User_ID]],USER_BEHA[],7,FALSE)</f>
        <v>85</v>
      </c>
    </row>
    <row r="966" spans="1:16" x14ac:dyDescent="0.2">
      <c r="A966" s="1">
        <v>965</v>
      </c>
      <c r="B966" s="1">
        <v>3805</v>
      </c>
      <c r="C966" s="2">
        <v>44064.648240740738</v>
      </c>
      <c r="D966" s="2" t="str">
        <f>TEXT(USER_FEEDBACK[[#This Row],[Timestamp]],"MMM")</f>
        <v>Aug</v>
      </c>
      <c r="E966" s="2" t="str">
        <f>TEXT(USER_FEEDBACK[[#This Row],[Timestamp]],"YYYY")</f>
        <v>2020</v>
      </c>
      <c r="F966" s="7">
        <v>15</v>
      </c>
      <c r="G966" s="1" t="s">
        <v>5</v>
      </c>
      <c r="H966" s="1" t="s">
        <v>12</v>
      </c>
      <c r="I966" s="1">
        <f>VLOOKUP(USER_FEEDBACK[[#This Row],[User_ID]],APP_ANALYTICS[],4,FALSE)</f>
        <v>3</v>
      </c>
      <c r="J966" s="12">
        <f>VLOOKUP(USER_FEEDBACK[[#This Row],[User_ID]],APP_ANALYTICS[],5,FALSE)</f>
        <v>0.94</v>
      </c>
      <c r="K966" s="1">
        <f>VLOOKUP(USER_FEEDBACK[[#This Row],[User_ID]],APP_ANALYTICS[],6,FALSE)</f>
        <v>0.22</v>
      </c>
      <c r="L966" s="1">
        <f>VLOOKUP(USER_FEEDBACK[[#This Row],[User_ID]],APP_ANALYTICS[],7,FALSE)</f>
        <v>0.49</v>
      </c>
      <c r="M966" s="1">
        <f>VLOOKUP(USER_FEEDBACK[[#This Row],[User_ID]],USER_BEHA[],4,FALSE)</f>
        <v>419</v>
      </c>
      <c r="N966" s="1">
        <f>VLOOKUP(USER_FEEDBACK[[#This Row],[User_ID]],USER_BEHA[],5,FALSE)</f>
        <v>6</v>
      </c>
      <c r="O966" s="1">
        <f>VLOOKUP(USER_FEEDBACK[[#This Row],[User_ID]],USER_BEHA[],6,FALSE)</f>
        <v>0</v>
      </c>
      <c r="P966" s="1">
        <f>VLOOKUP(USER_FEEDBACK[[#This Row],[User_ID]],USER_BEHA[],7,FALSE)</f>
        <v>45</v>
      </c>
    </row>
    <row r="967" spans="1:16" x14ac:dyDescent="0.2">
      <c r="A967" s="1">
        <v>966</v>
      </c>
      <c r="B967" s="1">
        <v>6022</v>
      </c>
      <c r="C967" s="2">
        <v>44152.529386574075</v>
      </c>
      <c r="D967" s="2" t="str">
        <f>TEXT(USER_FEEDBACK[[#This Row],[Timestamp]],"MMM")</f>
        <v>Nov</v>
      </c>
      <c r="E967" s="2" t="str">
        <f>TEXT(USER_FEEDBACK[[#This Row],[Timestamp]],"YYYY")</f>
        <v>2020</v>
      </c>
      <c r="F967" s="7">
        <v>12</v>
      </c>
      <c r="G967" s="1" t="s">
        <v>9</v>
      </c>
      <c r="H967" s="1" t="s">
        <v>12</v>
      </c>
      <c r="I967" s="1">
        <f>VLOOKUP(USER_FEEDBACK[[#This Row],[User_ID]],APP_ANALYTICS[],4,FALSE)</f>
        <v>4</v>
      </c>
      <c r="J967" s="12">
        <f>VLOOKUP(USER_FEEDBACK[[#This Row],[User_ID]],APP_ANALYTICS[],5,FALSE)</f>
        <v>0.94</v>
      </c>
      <c r="K967" s="1">
        <f>VLOOKUP(USER_FEEDBACK[[#This Row],[User_ID]],APP_ANALYTICS[],6,FALSE)</f>
        <v>0.25</v>
      </c>
      <c r="L967" s="1">
        <f>VLOOKUP(USER_FEEDBACK[[#This Row],[User_ID]],APP_ANALYTICS[],7,FALSE)</f>
        <v>0.63</v>
      </c>
      <c r="M967" s="1">
        <f>VLOOKUP(USER_FEEDBACK[[#This Row],[User_ID]],USER_BEHA[],4,FALSE)</f>
        <v>771</v>
      </c>
      <c r="N967" s="1">
        <f>VLOOKUP(USER_FEEDBACK[[#This Row],[User_ID]],USER_BEHA[],5,FALSE)</f>
        <v>10</v>
      </c>
      <c r="O967" s="1">
        <f>VLOOKUP(USER_FEEDBACK[[#This Row],[User_ID]],USER_BEHA[],6,FALSE)</f>
        <v>5</v>
      </c>
      <c r="P967" s="1">
        <f>VLOOKUP(USER_FEEDBACK[[#This Row],[User_ID]],USER_BEHA[],7,FALSE)</f>
        <v>54</v>
      </c>
    </row>
    <row r="968" spans="1:16" x14ac:dyDescent="0.2">
      <c r="A968" s="1">
        <v>967</v>
      </c>
      <c r="B968" s="1">
        <v>8779</v>
      </c>
      <c r="C968" s="2">
        <v>44851.986956018518</v>
      </c>
      <c r="D968" s="2" t="str">
        <f>TEXT(USER_FEEDBACK[[#This Row],[Timestamp]],"MMM")</f>
        <v>Oct</v>
      </c>
      <c r="E968" s="2" t="str">
        <f>TEXT(USER_FEEDBACK[[#This Row],[Timestamp]],"YYYY")</f>
        <v>2022</v>
      </c>
      <c r="F968" s="7">
        <v>23</v>
      </c>
      <c r="G968" s="1" t="s">
        <v>7</v>
      </c>
      <c r="H968" s="1" t="s">
        <v>16</v>
      </c>
      <c r="I968" s="1">
        <f>VLOOKUP(USER_FEEDBACK[[#This Row],[User_ID]],APP_ANALYTICS[],4,FALSE)</f>
        <v>1</v>
      </c>
      <c r="J968" s="12">
        <f>VLOOKUP(USER_FEEDBACK[[#This Row],[User_ID]],APP_ANALYTICS[],5,FALSE)</f>
        <v>0.06</v>
      </c>
      <c r="K968" s="1">
        <f>VLOOKUP(USER_FEEDBACK[[#This Row],[User_ID]],APP_ANALYTICS[],6,FALSE)</f>
        <v>0.27</v>
      </c>
      <c r="L968" s="1">
        <f>VLOOKUP(USER_FEEDBACK[[#This Row],[User_ID]],APP_ANALYTICS[],7,FALSE)</f>
        <v>0.98</v>
      </c>
      <c r="M968" s="1">
        <f>VLOOKUP(USER_FEEDBACK[[#This Row],[User_ID]],USER_BEHA[],4,FALSE)</f>
        <v>759</v>
      </c>
      <c r="N968" s="1">
        <f>VLOOKUP(USER_FEEDBACK[[#This Row],[User_ID]],USER_BEHA[],5,FALSE)</f>
        <v>7</v>
      </c>
      <c r="O968" s="1">
        <f>VLOOKUP(USER_FEEDBACK[[#This Row],[User_ID]],USER_BEHA[],6,FALSE)</f>
        <v>5</v>
      </c>
      <c r="P968" s="1">
        <f>VLOOKUP(USER_FEEDBACK[[#This Row],[User_ID]],USER_BEHA[],7,FALSE)</f>
        <v>59</v>
      </c>
    </row>
    <row r="969" spans="1:16" x14ac:dyDescent="0.2">
      <c r="A969" s="1">
        <v>968</v>
      </c>
      <c r="B969" s="1">
        <v>1917</v>
      </c>
      <c r="C969" s="2">
        <v>44529.648240740738</v>
      </c>
      <c r="D969" s="2" t="str">
        <f>TEXT(USER_FEEDBACK[[#This Row],[Timestamp]],"MMM")</f>
        <v>Nov</v>
      </c>
      <c r="E969" s="2" t="str">
        <f>TEXT(USER_FEEDBACK[[#This Row],[Timestamp]],"YYYY")</f>
        <v>2021</v>
      </c>
      <c r="F969" s="7">
        <v>15</v>
      </c>
      <c r="G969" s="1" t="s">
        <v>7</v>
      </c>
      <c r="H969" s="1" t="s">
        <v>10</v>
      </c>
      <c r="I969" s="1">
        <f>VLOOKUP(USER_FEEDBACK[[#This Row],[User_ID]],APP_ANALYTICS[],4,FALSE)</f>
        <v>5</v>
      </c>
      <c r="J969" s="12">
        <f>VLOOKUP(USER_FEEDBACK[[#This Row],[User_ID]],APP_ANALYTICS[],5,FALSE)</f>
        <v>0.06</v>
      </c>
      <c r="K969" s="1">
        <f>VLOOKUP(USER_FEEDBACK[[#This Row],[User_ID]],APP_ANALYTICS[],6,FALSE)</f>
        <v>0.18</v>
      </c>
      <c r="L969" s="1">
        <f>VLOOKUP(USER_FEEDBACK[[#This Row],[User_ID]],APP_ANALYTICS[],7,FALSE)</f>
        <v>0.77</v>
      </c>
      <c r="M969" s="1">
        <f>VLOOKUP(USER_FEEDBACK[[#This Row],[User_ID]],USER_BEHA[],4,FALSE)</f>
        <v>666</v>
      </c>
      <c r="N969" s="1">
        <f>VLOOKUP(USER_FEEDBACK[[#This Row],[User_ID]],USER_BEHA[],5,FALSE)</f>
        <v>14</v>
      </c>
      <c r="O969" s="1">
        <f>VLOOKUP(USER_FEEDBACK[[#This Row],[User_ID]],USER_BEHA[],6,FALSE)</f>
        <v>5</v>
      </c>
      <c r="P969" s="1">
        <f>VLOOKUP(USER_FEEDBACK[[#This Row],[User_ID]],USER_BEHA[],7,FALSE)</f>
        <v>48</v>
      </c>
    </row>
    <row r="970" spans="1:16" x14ac:dyDescent="0.2">
      <c r="A970" s="1">
        <v>969</v>
      </c>
      <c r="B970" s="1">
        <v>1594</v>
      </c>
      <c r="C970" s="2">
        <v>44480.066122685188</v>
      </c>
      <c r="D970" s="2" t="str">
        <f>TEXT(USER_FEEDBACK[[#This Row],[Timestamp]],"MMM")</f>
        <v>Oct</v>
      </c>
      <c r="E970" s="2" t="str">
        <f>TEXT(USER_FEEDBACK[[#This Row],[Timestamp]],"YYYY")</f>
        <v>2021</v>
      </c>
      <c r="F970" s="7">
        <v>1</v>
      </c>
      <c r="G970" s="1" t="s">
        <v>7</v>
      </c>
      <c r="H970" s="1" t="s">
        <v>6</v>
      </c>
      <c r="I970" s="1">
        <f>VLOOKUP(USER_FEEDBACK[[#This Row],[User_ID]],APP_ANALYTICS[],4,FALSE)</f>
        <v>9</v>
      </c>
      <c r="J970" s="12">
        <f>VLOOKUP(USER_FEEDBACK[[#This Row],[User_ID]],APP_ANALYTICS[],5,FALSE)</f>
        <v>0.08</v>
      </c>
      <c r="K970" s="1">
        <f>VLOOKUP(USER_FEEDBACK[[#This Row],[User_ID]],APP_ANALYTICS[],6,FALSE)</f>
        <v>0.66</v>
      </c>
      <c r="L970" s="1">
        <f>VLOOKUP(USER_FEEDBACK[[#This Row],[User_ID]],APP_ANALYTICS[],7,FALSE)</f>
        <v>0.51</v>
      </c>
      <c r="M970" s="1">
        <f>VLOOKUP(USER_FEEDBACK[[#This Row],[User_ID]],USER_BEHA[],4,FALSE)</f>
        <v>1099</v>
      </c>
      <c r="N970" s="1">
        <f>VLOOKUP(USER_FEEDBACK[[#This Row],[User_ID]],USER_BEHA[],5,FALSE)</f>
        <v>17</v>
      </c>
      <c r="O970" s="1">
        <f>VLOOKUP(USER_FEEDBACK[[#This Row],[User_ID]],USER_BEHA[],6,FALSE)</f>
        <v>0</v>
      </c>
      <c r="P970" s="1">
        <f>VLOOKUP(USER_FEEDBACK[[#This Row],[User_ID]],USER_BEHA[],7,FALSE)</f>
        <v>22</v>
      </c>
    </row>
    <row r="971" spans="1:16" x14ac:dyDescent="0.2">
      <c r="A971" s="1">
        <v>970</v>
      </c>
      <c r="B971" s="1">
        <v>6690</v>
      </c>
      <c r="C971" s="2">
        <v>45152.832256944443</v>
      </c>
      <c r="D971" s="2" t="str">
        <f>TEXT(USER_FEEDBACK[[#This Row],[Timestamp]],"MMM")</f>
        <v>Aug</v>
      </c>
      <c r="E971" s="2" t="str">
        <f>TEXT(USER_FEEDBACK[[#This Row],[Timestamp]],"YYYY")</f>
        <v>2023</v>
      </c>
      <c r="F971" s="7">
        <v>19</v>
      </c>
      <c r="G971" s="1" t="s">
        <v>9</v>
      </c>
      <c r="H971" s="1" t="s">
        <v>13</v>
      </c>
      <c r="I971" s="1">
        <f>VLOOKUP(USER_FEEDBACK[[#This Row],[User_ID]],APP_ANALYTICS[],4,FALSE)</f>
        <v>10</v>
      </c>
      <c r="J971" s="12">
        <f>VLOOKUP(USER_FEEDBACK[[#This Row],[User_ID]],APP_ANALYTICS[],5,FALSE)</f>
        <v>0.85</v>
      </c>
      <c r="K971" s="1">
        <f>VLOOKUP(USER_FEEDBACK[[#This Row],[User_ID]],APP_ANALYTICS[],6,FALSE)</f>
        <v>0.11</v>
      </c>
      <c r="L971" s="1">
        <f>VLOOKUP(USER_FEEDBACK[[#This Row],[User_ID]],APP_ANALYTICS[],7,FALSE)</f>
        <v>7.0000000000000007E-2</v>
      </c>
      <c r="M971" s="1">
        <f>VLOOKUP(USER_FEEDBACK[[#This Row],[User_ID]],USER_BEHA[],4,FALSE)</f>
        <v>1597</v>
      </c>
      <c r="N971" s="1">
        <f>VLOOKUP(USER_FEEDBACK[[#This Row],[User_ID]],USER_BEHA[],5,FALSE)</f>
        <v>2</v>
      </c>
      <c r="O971" s="1">
        <f>VLOOKUP(USER_FEEDBACK[[#This Row],[User_ID]],USER_BEHA[],6,FALSE)</f>
        <v>4</v>
      </c>
      <c r="P971" s="1">
        <f>VLOOKUP(USER_FEEDBACK[[#This Row],[User_ID]],USER_BEHA[],7,FALSE)</f>
        <v>25</v>
      </c>
    </row>
    <row r="972" spans="1:16" x14ac:dyDescent="0.2">
      <c r="A972" s="1">
        <v>971</v>
      </c>
      <c r="B972" s="1">
        <v>5628</v>
      </c>
      <c r="C972" s="2">
        <v>45158.231365740743</v>
      </c>
      <c r="D972" s="2" t="str">
        <f>TEXT(USER_FEEDBACK[[#This Row],[Timestamp]],"MMM")</f>
        <v>Aug</v>
      </c>
      <c r="E972" s="2" t="str">
        <f>TEXT(USER_FEEDBACK[[#This Row],[Timestamp]],"YYYY")</f>
        <v>2023</v>
      </c>
      <c r="F972" s="7">
        <v>5</v>
      </c>
      <c r="G972" s="1" t="s">
        <v>7</v>
      </c>
      <c r="H972" s="1" t="s">
        <v>12</v>
      </c>
      <c r="I972" s="1">
        <f>VLOOKUP(USER_FEEDBACK[[#This Row],[User_ID]],APP_ANALYTICS[],4,FALSE)</f>
        <v>5</v>
      </c>
      <c r="J972" s="12">
        <f>VLOOKUP(USER_FEEDBACK[[#This Row],[User_ID]],APP_ANALYTICS[],5,FALSE)</f>
        <v>0.45</v>
      </c>
      <c r="K972" s="1">
        <f>VLOOKUP(USER_FEEDBACK[[#This Row],[User_ID]],APP_ANALYTICS[],6,FALSE)</f>
        <v>0.28999999999999998</v>
      </c>
      <c r="L972" s="1">
        <f>VLOOKUP(USER_FEEDBACK[[#This Row],[User_ID]],APP_ANALYTICS[],7,FALSE)</f>
        <v>0.82</v>
      </c>
      <c r="M972" s="1">
        <f>VLOOKUP(USER_FEEDBACK[[#This Row],[User_ID]],USER_BEHA[],4,FALSE)</f>
        <v>206</v>
      </c>
      <c r="N972" s="1">
        <f>VLOOKUP(USER_FEEDBACK[[#This Row],[User_ID]],USER_BEHA[],5,FALSE)</f>
        <v>6</v>
      </c>
      <c r="O972" s="1">
        <f>VLOOKUP(USER_FEEDBACK[[#This Row],[User_ID]],USER_BEHA[],6,FALSE)</f>
        <v>2</v>
      </c>
      <c r="P972" s="1">
        <f>VLOOKUP(USER_FEEDBACK[[#This Row],[User_ID]],USER_BEHA[],7,FALSE)</f>
        <v>97</v>
      </c>
    </row>
    <row r="973" spans="1:16" x14ac:dyDescent="0.2">
      <c r="A973" s="1">
        <v>972</v>
      </c>
      <c r="B973" s="1">
        <v>8173</v>
      </c>
      <c r="C973" s="2">
        <v>44997.349976851852</v>
      </c>
      <c r="D973" s="2" t="str">
        <f>TEXT(USER_FEEDBACK[[#This Row],[Timestamp]],"MMM")</f>
        <v>Mar</v>
      </c>
      <c r="E973" s="2" t="str">
        <f>TEXT(USER_FEEDBACK[[#This Row],[Timestamp]],"YYYY")</f>
        <v>2023</v>
      </c>
      <c r="F973" s="7">
        <v>8</v>
      </c>
      <c r="G973" s="1" t="s">
        <v>9</v>
      </c>
      <c r="H973" s="1" t="s">
        <v>17</v>
      </c>
      <c r="I973" s="1">
        <f>VLOOKUP(USER_FEEDBACK[[#This Row],[User_ID]],APP_ANALYTICS[],4,FALSE)</f>
        <v>1</v>
      </c>
      <c r="J973" s="12">
        <f>VLOOKUP(USER_FEEDBACK[[#This Row],[User_ID]],APP_ANALYTICS[],5,FALSE)</f>
        <v>0.03</v>
      </c>
      <c r="K973" s="1">
        <f>VLOOKUP(USER_FEEDBACK[[#This Row],[User_ID]],APP_ANALYTICS[],6,FALSE)</f>
        <v>0.86</v>
      </c>
      <c r="L973" s="1">
        <f>VLOOKUP(USER_FEEDBACK[[#This Row],[User_ID]],APP_ANALYTICS[],7,FALSE)</f>
        <v>0.56000000000000005</v>
      </c>
      <c r="M973" s="1">
        <f>VLOOKUP(USER_FEEDBACK[[#This Row],[User_ID]],USER_BEHA[],4,FALSE)</f>
        <v>236</v>
      </c>
      <c r="N973" s="1">
        <f>VLOOKUP(USER_FEEDBACK[[#This Row],[User_ID]],USER_BEHA[],5,FALSE)</f>
        <v>15</v>
      </c>
      <c r="O973" s="1">
        <f>VLOOKUP(USER_FEEDBACK[[#This Row],[User_ID]],USER_BEHA[],6,FALSE)</f>
        <v>4</v>
      </c>
      <c r="P973" s="1">
        <f>VLOOKUP(USER_FEEDBACK[[#This Row],[User_ID]],USER_BEHA[],7,FALSE)</f>
        <v>24</v>
      </c>
    </row>
    <row r="974" spans="1:16" x14ac:dyDescent="0.2">
      <c r="A974" s="1">
        <v>973</v>
      </c>
      <c r="B974" s="1">
        <v>3152</v>
      </c>
      <c r="C974" s="2">
        <v>44749.11346064815</v>
      </c>
      <c r="D974" s="2" t="str">
        <f>TEXT(USER_FEEDBACK[[#This Row],[Timestamp]],"MMM")</f>
        <v>Jul</v>
      </c>
      <c r="E974" s="2" t="str">
        <f>TEXT(USER_FEEDBACK[[#This Row],[Timestamp]],"YYYY")</f>
        <v>2022</v>
      </c>
      <c r="F974" s="7">
        <v>2</v>
      </c>
      <c r="G974" s="1" t="s">
        <v>9</v>
      </c>
      <c r="H974" s="1" t="s">
        <v>11</v>
      </c>
      <c r="I974" s="1">
        <f>VLOOKUP(USER_FEEDBACK[[#This Row],[User_ID]],APP_ANALYTICS[],4,FALSE)</f>
        <v>9</v>
      </c>
      <c r="J974" s="12">
        <f>VLOOKUP(USER_FEEDBACK[[#This Row],[User_ID]],APP_ANALYTICS[],5,FALSE)</f>
        <v>0.68</v>
      </c>
      <c r="K974" s="1">
        <f>VLOOKUP(USER_FEEDBACK[[#This Row],[User_ID]],APP_ANALYTICS[],6,FALSE)</f>
        <v>0.73</v>
      </c>
      <c r="L974" s="1">
        <f>VLOOKUP(USER_FEEDBACK[[#This Row],[User_ID]],APP_ANALYTICS[],7,FALSE)</f>
        <v>0.42</v>
      </c>
      <c r="M974" s="1">
        <f>VLOOKUP(USER_FEEDBACK[[#This Row],[User_ID]],USER_BEHA[],4,FALSE)</f>
        <v>193</v>
      </c>
      <c r="N974" s="1">
        <f>VLOOKUP(USER_FEEDBACK[[#This Row],[User_ID]],USER_BEHA[],5,FALSE)</f>
        <v>8</v>
      </c>
      <c r="O974" s="1">
        <f>VLOOKUP(USER_FEEDBACK[[#This Row],[User_ID]],USER_BEHA[],6,FALSE)</f>
        <v>0</v>
      </c>
      <c r="P974" s="1">
        <f>VLOOKUP(USER_FEEDBACK[[#This Row],[User_ID]],USER_BEHA[],7,FALSE)</f>
        <v>44</v>
      </c>
    </row>
    <row r="975" spans="1:16" x14ac:dyDescent="0.2">
      <c r="A975" s="1">
        <v>974</v>
      </c>
      <c r="B975" s="1">
        <v>9723</v>
      </c>
      <c r="C975" s="2">
        <v>44051.298472222225</v>
      </c>
      <c r="D975" s="2" t="str">
        <f>TEXT(USER_FEEDBACK[[#This Row],[Timestamp]],"MMM")</f>
        <v>Aug</v>
      </c>
      <c r="E975" s="2" t="str">
        <f>TEXT(USER_FEEDBACK[[#This Row],[Timestamp]],"YYYY")</f>
        <v>2020</v>
      </c>
      <c r="F975" s="7">
        <v>7</v>
      </c>
      <c r="G975" s="1" t="s">
        <v>5</v>
      </c>
      <c r="H975" s="1" t="s">
        <v>14</v>
      </c>
      <c r="I975" s="1">
        <f>VLOOKUP(USER_FEEDBACK[[#This Row],[User_ID]],APP_ANALYTICS[],4,FALSE)</f>
        <v>7</v>
      </c>
      <c r="J975" s="12">
        <f>VLOOKUP(USER_FEEDBACK[[#This Row],[User_ID]],APP_ANALYTICS[],5,FALSE)</f>
        <v>0.91</v>
      </c>
      <c r="K975" s="1">
        <f>VLOOKUP(USER_FEEDBACK[[#This Row],[User_ID]],APP_ANALYTICS[],6,FALSE)</f>
        <v>0.36</v>
      </c>
      <c r="L975" s="1">
        <f>VLOOKUP(USER_FEEDBACK[[#This Row],[User_ID]],APP_ANALYTICS[],7,FALSE)</f>
        <v>0.75</v>
      </c>
      <c r="M975" s="1">
        <f>VLOOKUP(USER_FEEDBACK[[#This Row],[User_ID]],USER_BEHA[],4,FALSE)</f>
        <v>1693</v>
      </c>
      <c r="N975" s="1">
        <f>VLOOKUP(USER_FEEDBACK[[#This Row],[User_ID]],USER_BEHA[],5,FALSE)</f>
        <v>6</v>
      </c>
      <c r="O975" s="1">
        <f>VLOOKUP(USER_FEEDBACK[[#This Row],[User_ID]],USER_BEHA[],6,FALSE)</f>
        <v>5</v>
      </c>
      <c r="P975" s="1">
        <f>VLOOKUP(USER_FEEDBACK[[#This Row],[User_ID]],USER_BEHA[],7,FALSE)</f>
        <v>90</v>
      </c>
    </row>
    <row r="976" spans="1:16" x14ac:dyDescent="0.2">
      <c r="A976" s="1">
        <v>975</v>
      </c>
      <c r="B976" s="1">
        <v>6590</v>
      </c>
      <c r="C976" s="2">
        <v>44205.863240740742</v>
      </c>
      <c r="D976" s="2" t="str">
        <f>TEXT(USER_FEEDBACK[[#This Row],[Timestamp]],"MMM")</f>
        <v>Jan</v>
      </c>
      <c r="E976" s="2" t="str">
        <f>TEXT(USER_FEEDBACK[[#This Row],[Timestamp]],"YYYY")</f>
        <v>2021</v>
      </c>
      <c r="F976" s="7">
        <v>20</v>
      </c>
      <c r="G976" s="1" t="s">
        <v>7</v>
      </c>
      <c r="H976" s="1" t="s">
        <v>17</v>
      </c>
      <c r="I976" s="1">
        <f>VLOOKUP(USER_FEEDBACK[[#This Row],[User_ID]],APP_ANALYTICS[],4,FALSE)</f>
        <v>5</v>
      </c>
      <c r="J976" s="12">
        <f>VLOOKUP(USER_FEEDBACK[[#This Row],[User_ID]],APP_ANALYTICS[],5,FALSE)</f>
        <v>0.92</v>
      </c>
      <c r="K976" s="1">
        <f>VLOOKUP(USER_FEEDBACK[[#This Row],[User_ID]],APP_ANALYTICS[],6,FALSE)</f>
        <v>0.06</v>
      </c>
      <c r="L976" s="1">
        <f>VLOOKUP(USER_FEEDBACK[[#This Row],[User_ID]],APP_ANALYTICS[],7,FALSE)</f>
        <v>0.76</v>
      </c>
      <c r="M976" s="1">
        <f>VLOOKUP(USER_FEEDBACK[[#This Row],[User_ID]],USER_BEHA[],4,FALSE)</f>
        <v>1141</v>
      </c>
      <c r="N976" s="1">
        <f>VLOOKUP(USER_FEEDBACK[[#This Row],[User_ID]],USER_BEHA[],5,FALSE)</f>
        <v>20</v>
      </c>
      <c r="O976" s="1">
        <f>VLOOKUP(USER_FEEDBACK[[#This Row],[User_ID]],USER_BEHA[],6,FALSE)</f>
        <v>4</v>
      </c>
      <c r="P976" s="1">
        <f>VLOOKUP(USER_FEEDBACK[[#This Row],[User_ID]],USER_BEHA[],7,FALSE)</f>
        <v>55</v>
      </c>
    </row>
    <row r="977" spans="1:16" x14ac:dyDescent="0.2">
      <c r="A977" s="1">
        <v>976</v>
      </c>
      <c r="B977" s="1">
        <v>1235</v>
      </c>
      <c r="C977" s="2">
        <v>44111.72996527778</v>
      </c>
      <c r="D977" s="2" t="str">
        <f>TEXT(USER_FEEDBACK[[#This Row],[Timestamp]],"MMM")</f>
        <v>Oct</v>
      </c>
      <c r="E977" s="2" t="str">
        <f>TEXT(USER_FEEDBACK[[#This Row],[Timestamp]],"YYYY")</f>
        <v>2020</v>
      </c>
      <c r="F977" s="7">
        <v>17</v>
      </c>
      <c r="G977" s="1" t="s">
        <v>9</v>
      </c>
      <c r="H977" s="1" t="s">
        <v>10</v>
      </c>
      <c r="I977" s="1">
        <f>VLOOKUP(USER_FEEDBACK[[#This Row],[User_ID]],APP_ANALYTICS[],4,FALSE)</f>
        <v>8</v>
      </c>
      <c r="J977" s="12">
        <f>VLOOKUP(USER_FEEDBACK[[#This Row],[User_ID]],APP_ANALYTICS[],5,FALSE)</f>
        <v>0.89</v>
      </c>
      <c r="K977" s="1">
        <f>VLOOKUP(USER_FEEDBACK[[#This Row],[User_ID]],APP_ANALYTICS[],6,FALSE)</f>
        <v>0.75</v>
      </c>
      <c r="L977" s="1">
        <f>VLOOKUP(USER_FEEDBACK[[#This Row],[User_ID]],APP_ANALYTICS[],7,FALSE)</f>
        <v>0.17</v>
      </c>
      <c r="M977" s="1">
        <f>VLOOKUP(USER_FEEDBACK[[#This Row],[User_ID]],USER_BEHA[],4,FALSE)</f>
        <v>776</v>
      </c>
      <c r="N977" s="1">
        <f>VLOOKUP(USER_FEEDBACK[[#This Row],[User_ID]],USER_BEHA[],5,FALSE)</f>
        <v>6</v>
      </c>
      <c r="O977" s="1">
        <f>VLOOKUP(USER_FEEDBACK[[#This Row],[User_ID]],USER_BEHA[],6,FALSE)</f>
        <v>1</v>
      </c>
      <c r="P977" s="1">
        <f>VLOOKUP(USER_FEEDBACK[[#This Row],[User_ID]],USER_BEHA[],7,FALSE)</f>
        <v>58</v>
      </c>
    </row>
    <row r="978" spans="1:16" x14ac:dyDescent="0.2">
      <c r="A978" s="1">
        <v>977</v>
      </c>
      <c r="B978" s="1">
        <v>9056</v>
      </c>
      <c r="C978" s="2">
        <v>44210.069675925923</v>
      </c>
      <c r="D978" s="2" t="str">
        <f>TEXT(USER_FEEDBACK[[#This Row],[Timestamp]],"MMM")</f>
        <v>Jan</v>
      </c>
      <c r="E978" s="2" t="str">
        <f>TEXT(USER_FEEDBACK[[#This Row],[Timestamp]],"YYYY")</f>
        <v>2021</v>
      </c>
      <c r="F978" s="7">
        <v>1</v>
      </c>
      <c r="G978" s="1" t="s">
        <v>7</v>
      </c>
      <c r="H978" s="1" t="s">
        <v>17</v>
      </c>
      <c r="I978" s="1">
        <f>VLOOKUP(USER_FEEDBACK[[#This Row],[User_ID]],APP_ANALYTICS[],4,FALSE)</f>
        <v>2</v>
      </c>
      <c r="J978" s="12">
        <f>VLOOKUP(USER_FEEDBACK[[#This Row],[User_ID]],APP_ANALYTICS[],5,FALSE)</f>
        <v>0.63</v>
      </c>
      <c r="K978" s="1">
        <f>VLOOKUP(USER_FEEDBACK[[#This Row],[User_ID]],APP_ANALYTICS[],6,FALSE)</f>
        <v>0.21</v>
      </c>
      <c r="L978" s="1">
        <f>VLOOKUP(USER_FEEDBACK[[#This Row],[User_ID]],APP_ANALYTICS[],7,FALSE)</f>
        <v>0.71</v>
      </c>
      <c r="M978" s="1">
        <f>VLOOKUP(USER_FEEDBACK[[#This Row],[User_ID]],USER_BEHA[],4,FALSE)</f>
        <v>468</v>
      </c>
      <c r="N978" s="1">
        <f>VLOOKUP(USER_FEEDBACK[[#This Row],[User_ID]],USER_BEHA[],5,FALSE)</f>
        <v>11</v>
      </c>
      <c r="O978" s="1">
        <f>VLOOKUP(USER_FEEDBACK[[#This Row],[User_ID]],USER_BEHA[],6,FALSE)</f>
        <v>2</v>
      </c>
      <c r="P978" s="1">
        <f>VLOOKUP(USER_FEEDBACK[[#This Row],[User_ID]],USER_BEHA[],7,FALSE)</f>
        <v>21</v>
      </c>
    </row>
    <row r="979" spans="1:16" x14ac:dyDescent="0.2">
      <c r="A979" s="1">
        <v>978</v>
      </c>
      <c r="B979" s="1">
        <v>1803</v>
      </c>
      <c r="C979" s="2">
        <v>43993.684398148151</v>
      </c>
      <c r="D979" s="2" t="str">
        <f>TEXT(USER_FEEDBACK[[#This Row],[Timestamp]],"MMM")</f>
        <v>Jun</v>
      </c>
      <c r="E979" s="2" t="str">
        <f>TEXT(USER_FEEDBACK[[#This Row],[Timestamp]],"YYYY")</f>
        <v>2020</v>
      </c>
      <c r="F979" s="7">
        <v>16</v>
      </c>
      <c r="G979" s="1" t="s">
        <v>7</v>
      </c>
      <c r="H979" s="1" t="s">
        <v>11</v>
      </c>
      <c r="I979" s="1">
        <f>VLOOKUP(USER_FEEDBACK[[#This Row],[User_ID]],APP_ANALYTICS[],4,FALSE)</f>
        <v>10</v>
      </c>
      <c r="J979" s="12">
        <f>VLOOKUP(USER_FEEDBACK[[#This Row],[User_ID]],APP_ANALYTICS[],5,FALSE)</f>
        <v>0.62</v>
      </c>
      <c r="K979" s="1">
        <f>VLOOKUP(USER_FEEDBACK[[#This Row],[User_ID]],APP_ANALYTICS[],6,FALSE)</f>
        <v>0.82</v>
      </c>
      <c r="L979" s="1">
        <f>VLOOKUP(USER_FEEDBACK[[#This Row],[User_ID]],APP_ANALYTICS[],7,FALSE)</f>
        <v>0.93</v>
      </c>
      <c r="M979" s="1">
        <f>VLOOKUP(USER_FEEDBACK[[#This Row],[User_ID]],USER_BEHA[],4,FALSE)</f>
        <v>917</v>
      </c>
      <c r="N979" s="1">
        <f>VLOOKUP(USER_FEEDBACK[[#This Row],[User_ID]],USER_BEHA[],5,FALSE)</f>
        <v>12</v>
      </c>
      <c r="O979" s="1">
        <f>VLOOKUP(USER_FEEDBACK[[#This Row],[User_ID]],USER_BEHA[],6,FALSE)</f>
        <v>2</v>
      </c>
      <c r="P979" s="1">
        <f>VLOOKUP(USER_FEEDBACK[[#This Row],[User_ID]],USER_BEHA[],7,FALSE)</f>
        <v>98</v>
      </c>
    </row>
    <row r="980" spans="1:16" x14ac:dyDescent="0.2">
      <c r="A980" s="1">
        <v>979</v>
      </c>
      <c r="B980" s="1">
        <v>6160</v>
      </c>
      <c r="C980" s="2">
        <v>44271.262754629628</v>
      </c>
      <c r="D980" s="2" t="str">
        <f>TEXT(USER_FEEDBACK[[#This Row],[Timestamp]],"MMM")</f>
        <v>Mar</v>
      </c>
      <c r="E980" s="2" t="str">
        <f>TEXT(USER_FEEDBACK[[#This Row],[Timestamp]],"YYYY")</f>
        <v>2021</v>
      </c>
      <c r="F980" s="7">
        <v>6</v>
      </c>
      <c r="G980" s="1" t="s">
        <v>7</v>
      </c>
      <c r="H980" s="1" t="s">
        <v>6</v>
      </c>
      <c r="I980" s="1">
        <f>VLOOKUP(USER_FEEDBACK[[#This Row],[User_ID]],APP_ANALYTICS[],4,FALSE)</f>
        <v>3</v>
      </c>
      <c r="J980" s="12">
        <f>VLOOKUP(USER_FEEDBACK[[#This Row],[User_ID]],APP_ANALYTICS[],5,FALSE)</f>
        <v>0.98</v>
      </c>
      <c r="K980" s="1">
        <f>VLOOKUP(USER_FEEDBACK[[#This Row],[User_ID]],APP_ANALYTICS[],6,FALSE)</f>
        <v>0.13</v>
      </c>
      <c r="L980" s="1">
        <f>VLOOKUP(USER_FEEDBACK[[#This Row],[User_ID]],APP_ANALYTICS[],7,FALSE)</f>
        <v>0.43</v>
      </c>
      <c r="M980" s="1">
        <f>VLOOKUP(USER_FEEDBACK[[#This Row],[User_ID]],USER_BEHA[],4,FALSE)</f>
        <v>1496</v>
      </c>
      <c r="N980" s="1">
        <f>VLOOKUP(USER_FEEDBACK[[#This Row],[User_ID]],USER_BEHA[],5,FALSE)</f>
        <v>7</v>
      </c>
      <c r="O980" s="1">
        <f>VLOOKUP(USER_FEEDBACK[[#This Row],[User_ID]],USER_BEHA[],6,FALSE)</f>
        <v>2</v>
      </c>
      <c r="P980" s="1">
        <f>VLOOKUP(USER_FEEDBACK[[#This Row],[User_ID]],USER_BEHA[],7,FALSE)</f>
        <v>84</v>
      </c>
    </row>
    <row r="981" spans="1:16" x14ac:dyDescent="0.2">
      <c r="A981" s="1">
        <v>980</v>
      </c>
      <c r="B981" s="1">
        <v>3403</v>
      </c>
      <c r="C981" s="2">
        <v>44121.138182870367</v>
      </c>
      <c r="D981" s="2" t="str">
        <f>TEXT(USER_FEEDBACK[[#This Row],[Timestamp]],"MMM")</f>
        <v>Oct</v>
      </c>
      <c r="E981" s="2" t="str">
        <f>TEXT(USER_FEEDBACK[[#This Row],[Timestamp]],"YYYY")</f>
        <v>2020</v>
      </c>
      <c r="F981" s="7">
        <v>3</v>
      </c>
      <c r="G981" s="1" t="s">
        <v>5</v>
      </c>
      <c r="H981" s="1" t="s">
        <v>13</v>
      </c>
      <c r="I981" s="1">
        <f>VLOOKUP(USER_FEEDBACK[[#This Row],[User_ID]],APP_ANALYTICS[],4,FALSE)</f>
        <v>1</v>
      </c>
      <c r="J981" s="12">
        <f>VLOOKUP(USER_FEEDBACK[[#This Row],[User_ID]],APP_ANALYTICS[],5,FALSE)</f>
        <v>0.85</v>
      </c>
      <c r="K981" s="1">
        <f>VLOOKUP(USER_FEEDBACK[[#This Row],[User_ID]],APP_ANALYTICS[],6,FALSE)</f>
        <v>0.24</v>
      </c>
      <c r="L981" s="1">
        <f>VLOOKUP(USER_FEEDBACK[[#This Row],[User_ID]],APP_ANALYTICS[],7,FALSE)</f>
        <v>0.6</v>
      </c>
      <c r="M981" s="1">
        <f>VLOOKUP(USER_FEEDBACK[[#This Row],[User_ID]],USER_BEHA[],4,FALSE)</f>
        <v>1715</v>
      </c>
      <c r="N981" s="1">
        <f>VLOOKUP(USER_FEEDBACK[[#This Row],[User_ID]],USER_BEHA[],5,FALSE)</f>
        <v>19</v>
      </c>
      <c r="O981" s="1">
        <f>VLOOKUP(USER_FEEDBACK[[#This Row],[User_ID]],USER_BEHA[],6,FALSE)</f>
        <v>5</v>
      </c>
      <c r="P981" s="1">
        <f>VLOOKUP(USER_FEEDBACK[[#This Row],[User_ID]],USER_BEHA[],7,FALSE)</f>
        <v>53</v>
      </c>
    </row>
    <row r="982" spans="1:16" x14ac:dyDescent="0.2">
      <c r="A982" s="1">
        <v>981</v>
      </c>
      <c r="B982" s="1">
        <v>7864</v>
      </c>
      <c r="C982" s="2">
        <v>44467.382662037038</v>
      </c>
      <c r="D982" s="2" t="str">
        <f>TEXT(USER_FEEDBACK[[#This Row],[Timestamp]],"MMM")</f>
        <v>Sep</v>
      </c>
      <c r="E982" s="2" t="str">
        <f>TEXT(USER_FEEDBACK[[#This Row],[Timestamp]],"YYYY")</f>
        <v>2021</v>
      </c>
      <c r="F982" s="7">
        <v>9</v>
      </c>
      <c r="G982" s="1" t="s">
        <v>9</v>
      </c>
      <c r="H982" s="1" t="s">
        <v>6</v>
      </c>
      <c r="I982" s="1">
        <f>VLOOKUP(USER_FEEDBACK[[#This Row],[User_ID]],APP_ANALYTICS[],4,FALSE)</f>
        <v>9</v>
      </c>
      <c r="J982" s="12">
        <f>VLOOKUP(USER_FEEDBACK[[#This Row],[User_ID]],APP_ANALYTICS[],5,FALSE)</f>
        <v>7.0000000000000007E-2</v>
      </c>
      <c r="K982" s="1">
        <f>VLOOKUP(USER_FEEDBACK[[#This Row],[User_ID]],APP_ANALYTICS[],6,FALSE)</f>
        <v>0.09</v>
      </c>
      <c r="L982" s="1">
        <f>VLOOKUP(USER_FEEDBACK[[#This Row],[User_ID]],APP_ANALYTICS[],7,FALSE)</f>
        <v>0.01</v>
      </c>
      <c r="M982" s="1">
        <f>VLOOKUP(USER_FEEDBACK[[#This Row],[User_ID]],USER_BEHA[],4,FALSE)</f>
        <v>598</v>
      </c>
      <c r="N982" s="1">
        <f>VLOOKUP(USER_FEEDBACK[[#This Row],[User_ID]],USER_BEHA[],5,FALSE)</f>
        <v>1</v>
      </c>
      <c r="O982" s="1">
        <f>VLOOKUP(USER_FEEDBACK[[#This Row],[User_ID]],USER_BEHA[],6,FALSE)</f>
        <v>1</v>
      </c>
      <c r="P982" s="1">
        <f>VLOOKUP(USER_FEEDBACK[[#This Row],[User_ID]],USER_BEHA[],7,FALSE)</f>
        <v>33</v>
      </c>
    </row>
    <row r="983" spans="1:16" x14ac:dyDescent="0.2">
      <c r="A983" s="1">
        <v>982</v>
      </c>
      <c r="B983" s="1">
        <v>2162</v>
      </c>
      <c r="C983" s="2">
        <v>44974.545949074076</v>
      </c>
      <c r="D983" s="2" t="str">
        <f>TEXT(USER_FEEDBACK[[#This Row],[Timestamp]],"MMM")</f>
        <v>Feb</v>
      </c>
      <c r="E983" s="2" t="str">
        <f>TEXT(USER_FEEDBACK[[#This Row],[Timestamp]],"YYYY")</f>
        <v>2023</v>
      </c>
      <c r="F983" s="7">
        <v>13</v>
      </c>
      <c r="G983" s="1" t="s">
        <v>7</v>
      </c>
      <c r="H983" s="1" t="s">
        <v>15</v>
      </c>
      <c r="I983" s="1">
        <f>VLOOKUP(USER_FEEDBACK[[#This Row],[User_ID]],APP_ANALYTICS[],4,FALSE)</f>
        <v>8</v>
      </c>
      <c r="J983" s="12">
        <f>VLOOKUP(USER_FEEDBACK[[#This Row],[User_ID]],APP_ANALYTICS[],5,FALSE)</f>
        <v>0.99</v>
      </c>
      <c r="K983" s="1">
        <f>VLOOKUP(USER_FEEDBACK[[#This Row],[User_ID]],APP_ANALYTICS[],6,FALSE)</f>
        <v>0.02</v>
      </c>
      <c r="L983" s="1">
        <f>VLOOKUP(USER_FEEDBACK[[#This Row],[User_ID]],APP_ANALYTICS[],7,FALSE)</f>
        <v>1</v>
      </c>
      <c r="M983" s="1">
        <f>VLOOKUP(USER_FEEDBACK[[#This Row],[User_ID]],USER_BEHA[],4,FALSE)</f>
        <v>1255</v>
      </c>
      <c r="N983" s="1">
        <f>VLOOKUP(USER_FEEDBACK[[#This Row],[User_ID]],USER_BEHA[],5,FALSE)</f>
        <v>9</v>
      </c>
      <c r="O983" s="1">
        <f>VLOOKUP(USER_FEEDBACK[[#This Row],[User_ID]],USER_BEHA[],6,FALSE)</f>
        <v>2</v>
      </c>
      <c r="P983" s="1">
        <f>VLOOKUP(USER_FEEDBACK[[#This Row],[User_ID]],USER_BEHA[],7,FALSE)</f>
        <v>33</v>
      </c>
    </row>
    <row r="984" spans="1:16" x14ac:dyDescent="0.2">
      <c r="A984" s="1">
        <v>983</v>
      </c>
      <c r="B984" s="1">
        <v>8336</v>
      </c>
      <c r="C984" s="2">
        <v>44268.709155092591</v>
      </c>
      <c r="D984" s="2" t="str">
        <f>TEXT(USER_FEEDBACK[[#This Row],[Timestamp]],"MMM")</f>
        <v>Mar</v>
      </c>
      <c r="E984" s="2" t="str">
        <f>TEXT(USER_FEEDBACK[[#This Row],[Timestamp]],"YYYY")</f>
        <v>2021</v>
      </c>
      <c r="F984" s="7">
        <v>17</v>
      </c>
      <c r="G984" s="1" t="s">
        <v>5</v>
      </c>
      <c r="H984" s="1" t="s">
        <v>10</v>
      </c>
      <c r="I984" s="1">
        <f>VLOOKUP(USER_FEEDBACK[[#This Row],[User_ID]],APP_ANALYTICS[],4,FALSE)</f>
        <v>5</v>
      </c>
      <c r="J984" s="12">
        <f>VLOOKUP(USER_FEEDBACK[[#This Row],[User_ID]],APP_ANALYTICS[],5,FALSE)</f>
        <v>0.3</v>
      </c>
      <c r="K984" s="1">
        <f>VLOOKUP(USER_FEEDBACK[[#This Row],[User_ID]],APP_ANALYTICS[],6,FALSE)</f>
        <v>0.85</v>
      </c>
      <c r="L984" s="1">
        <f>VLOOKUP(USER_FEEDBACK[[#This Row],[User_ID]],APP_ANALYTICS[],7,FALSE)</f>
        <v>0.25</v>
      </c>
      <c r="M984" s="1">
        <f>VLOOKUP(USER_FEEDBACK[[#This Row],[User_ID]],USER_BEHA[],4,FALSE)</f>
        <v>1292</v>
      </c>
      <c r="N984" s="1">
        <f>VLOOKUP(USER_FEEDBACK[[#This Row],[User_ID]],USER_BEHA[],5,FALSE)</f>
        <v>4</v>
      </c>
      <c r="O984" s="1">
        <f>VLOOKUP(USER_FEEDBACK[[#This Row],[User_ID]],USER_BEHA[],6,FALSE)</f>
        <v>3</v>
      </c>
      <c r="P984" s="1">
        <f>VLOOKUP(USER_FEEDBACK[[#This Row],[User_ID]],USER_BEHA[],7,FALSE)</f>
        <v>58</v>
      </c>
    </row>
    <row r="985" spans="1:16" x14ac:dyDescent="0.2">
      <c r="A985" s="1">
        <v>984</v>
      </c>
      <c r="B985" s="1">
        <v>6958</v>
      </c>
      <c r="C985" s="2">
        <v>44222.670023148145</v>
      </c>
      <c r="D985" s="2" t="str">
        <f>TEXT(USER_FEEDBACK[[#This Row],[Timestamp]],"MMM")</f>
        <v>Jan</v>
      </c>
      <c r="E985" s="2" t="str">
        <f>TEXT(USER_FEEDBACK[[#This Row],[Timestamp]],"YYYY")</f>
        <v>2021</v>
      </c>
      <c r="F985" s="7">
        <v>16</v>
      </c>
      <c r="G985" s="1" t="s">
        <v>7</v>
      </c>
      <c r="H985" s="1" t="s">
        <v>11</v>
      </c>
      <c r="I985" s="1">
        <f>VLOOKUP(USER_FEEDBACK[[#This Row],[User_ID]],APP_ANALYTICS[],4,FALSE)</f>
        <v>5</v>
      </c>
      <c r="J985" s="12">
        <f>VLOOKUP(USER_FEEDBACK[[#This Row],[User_ID]],APP_ANALYTICS[],5,FALSE)</f>
        <v>0.93</v>
      </c>
      <c r="K985" s="1">
        <f>VLOOKUP(USER_FEEDBACK[[#This Row],[User_ID]],APP_ANALYTICS[],6,FALSE)</f>
        <v>0.66</v>
      </c>
      <c r="L985" s="1">
        <f>VLOOKUP(USER_FEEDBACK[[#This Row],[User_ID]],APP_ANALYTICS[],7,FALSE)</f>
        <v>0.54</v>
      </c>
      <c r="M985" s="1">
        <f>VLOOKUP(USER_FEEDBACK[[#This Row],[User_ID]],USER_BEHA[],4,FALSE)</f>
        <v>896</v>
      </c>
      <c r="N985" s="1">
        <f>VLOOKUP(USER_FEEDBACK[[#This Row],[User_ID]],USER_BEHA[],5,FALSE)</f>
        <v>11</v>
      </c>
      <c r="O985" s="1">
        <f>VLOOKUP(USER_FEEDBACK[[#This Row],[User_ID]],USER_BEHA[],6,FALSE)</f>
        <v>5</v>
      </c>
      <c r="P985" s="1">
        <f>VLOOKUP(USER_FEEDBACK[[#This Row],[User_ID]],USER_BEHA[],7,FALSE)</f>
        <v>72</v>
      </c>
    </row>
    <row r="986" spans="1:16" x14ac:dyDescent="0.2">
      <c r="A986" s="1">
        <v>985</v>
      </c>
      <c r="B986" s="1">
        <v>3489</v>
      </c>
      <c r="C986" s="2">
        <v>44737.648298611108</v>
      </c>
      <c r="D986" s="2" t="str">
        <f>TEXT(USER_FEEDBACK[[#This Row],[Timestamp]],"MMM")</f>
        <v>Jun</v>
      </c>
      <c r="E986" s="2" t="str">
        <f>TEXT(USER_FEEDBACK[[#This Row],[Timestamp]],"YYYY")</f>
        <v>2022</v>
      </c>
      <c r="F986" s="7">
        <v>15</v>
      </c>
      <c r="G986" s="1" t="s">
        <v>5</v>
      </c>
      <c r="H986" s="1" t="s">
        <v>17</v>
      </c>
      <c r="I986" s="1">
        <f>VLOOKUP(USER_FEEDBACK[[#This Row],[User_ID]],APP_ANALYTICS[],4,FALSE)</f>
        <v>10</v>
      </c>
      <c r="J986" s="12">
        <f>VLOOKUP(USER_FEEDBACK[[#This Row],[User_ID]],APP_ANALYTICS[],5,FALSE)</f>
        <v>0.7</v>
      </c>
      <c r="K986" s="1">
        <f>VLOOKUP(USER_FEEDBACK[[#This Row],[User_ID]],APP_ANALYTICS[],6,FALSE)</f>
        <v>0.59</v>
      </c>
      <c r="L986" s="1">
        <f>VLOOKUP(USER_FEEDBACK[[#This Row],[User_ID]],APP_ANALYTICS[],7,FALSE)</f>
        <v>0.68</v>
      </c>
      <c r="M986" s="1">
        <f>VLOOKUP(USER_FEEDBACK[[#This Row],[User_ID]],USER_BEHA[],4,FALSE)</f>
        <v>1774</v>
      </c>
      <c r="N986" s="1">
        <f>VLOOKUP(USER_FEEDBACK[[#This Row],[User_ID]],USER_BEHA[],5,FALSE)</f>
        <v>17</v>
      </c>
      <c r="O986" s="1">
        <f>VLOOKUP(USER_FEEDBACK[[#This Row],[User_ID]],USER_BEHA[],6,FALSE)</f>
        <v>2</v>
      </c>
      <c r="P986" s="1">
        <f>VLOOKUP(USER_FEEDBACK[[#This Row],[User_ID]],USER_BEHA[],7,FALSE)</f>
        <v>40</v>
      </c>
    </row>
    <row r="987" spans="1:16" x14ac:dyDescent="0.2">
      <c r="A987" s="1">
        <v>986</v>
      </c>
      <c r="B987" s="1">
        <v>7748</v>
      </c>
      <c r="C987" s="2">
        <v>44023.205405092594</v>
      </c>
      <c r="D987" s="2" t="str">
        <f>TEXT(USER_FEEDBACK[[#This Row],[Timestamp]],"MMM")</f>
        <v>Jul</v>
      </c>
      <c r="E987" s="2" t="str">
        <f>TEXT(USER_FEEDBACK[[#This Row],[Timestamp]],"YYYY")</f>
        <v>2020</v>
      </c>
      <c r="F987" s="7">
        <v>4</v>
      </c>
      <c r="G987" s="1" t="s">
        <v>7</v>
      </c>
      <c r="H987" s="1" t="s">
        <v>10</v>
      </c>
      <c r="I987" s="1">
        <f>VLOOKUP(USER_FEEDBACK[[#This Row],[User_ID]],APP_ANALYTICS[],4,FALSE)</f>
        <v>8</v>
      </c>
      <c r="J987" s="12">
        <f>VLOOKUP(USER_FEEDBACK[[#This Row],[User_ID]],APP_ANALYTICS[],5,FALSE)</f>
        <v>0.61</v>
      </c>
      <c r="K987" s="1">
        <f>VLOOKUP(USER_FEEDBACK[[#This Row],[User_ID]],APP_ANALYTICS[],6,FALSE)</f>
        <v>0.04</v>
      </c>
      <c r="L987" s="1">
        <f>VLOOKUP(USER_FEEDBACK[[#This Row],[User_ID]],APP_ANALYTICS[],7,FALSE)</f>
        <v>0.35</v>
      </c>
      <c r="M987" s="1">
        <f>VLOOKUP(USER_FEEDBACK[[#This Row],[User_ID]],USER_BEHA[],4,FALSE)</f>
        <v>157</v>
      </c>
      <c r="N987" s="1">
        <f>VLOOKUP(USER_FEEDBACK[[#This Row],[User_ID]],USER_BEHA[],5,FALSE)</f>
        <v>1</v>
      </c>
      <c r="O987" s="1">
        <f>VLOOKUP(USER_FEEDBACK[[#This Row],[User_ID]],USER_BEHA[],6,FALSE)</f>
        <v>3</v>
      </c>
      <c r="P987" s="1">
        <f>VLOOKUP(USER_FEEDBACK[[#This Row],[User_ID]],USER_BEHA[],7,FALSE)</f>
        <v>8</v>
      </c>
    </row>
    <row r="988" spans="1:16" x14ac:dyDescent="0.2">
      <c r="A988" s="1">
        <v>987</v>
      </c>
      <c r="B988" s="1">
        <v>9497</v>
      </c>
      <c r="C988" s="2">
        <v>44618.909803240742</v>
      </c>
      <c r="D988" s="2" t="str">
        <f>TEXT(USER_FEEDBACK[[#This Row],[Timestamp]],"MMM")</f>
        <v>Feb</v>
      </c>
      <c r="E988" s="2" t="str">
        <f>TEXT(USER_FEEDBACK[[#This Row],[Timestamp]],"YYYY")</f>
        <v>2022</v>
      </c>
      <c r="F988" s="7">
        <v>21</v>
      </c>
      <c r="G988" s="1" t="s">
        <v>5</v>
      </c>
      <c r="H988" s="1" t="s">
        <v>10</v>
      </c>
      <c r="I988" s="1">
        <f>VLOOKUP(USER_FEEDBACK[[#This Row],[User_ID]],APP_ANALYTICS[],4,FALSE)</f>
        <v>4</v>
      </c>
      <c r="J988" s="12">
        <f>VLOOKUP(USER_FEEDBACK[[#This Row],[User_ID]],APP_ANALYTICS[],5,FALSE)</f>
        <v>0.4</v>
      </c>
      <c r="K988" s="1">
        <f>VLOOKUP(USER_FEEDBACK[[#This Row],[User_ID]],APP_ANALYTICS[],6,FALSE)</f>
        <v>0.24</v>
      </c>
      <c r="L988" s="1">
        <f>VLOOKUP(USER_FEEDBACK[[#This Row],[User_ID]],APP_ANALYTICS[],7,FALSE)</f>
        <v>0.59</v>
      </c>
      <c r="M988" s="1">
        <f>VLOOKUP(USER_FEEDBACK[[#This Row],[User_ID]],USER_BEHA[],4,FALSE)</f>
        <v>123</v>
      </c>
      <c r="N988" s="1">
        <f>VLOOKUP(USER_FEEDBACK[[#This Row],[User_ID]],USER_BEHA[],5,FALSE)</f>
        <v>3</v>
      </c>
      <c r="O988" s="1">
        <f>VLOOKUP(USER_FEEDBACK[[#This Row],[User_ID]],USER_BEHA[],6,FALSE)</f>
        <v>3</v>
      </c>
      <c r="P988" s="1">
        <f>VLOOKUP(USER_FEEDBACK[[#This Row],[User_ID]],USER_BEHA[],7,FALSE)</f>
        <v>75</v>
      </c>
    </row>
    <row r="989" spans="1:16" x14ac:dyDescent="0.2">
      <c r="A989" s="1">
        <v>988</v>
      </c>
      <c r="B989" s="1">
        <v>8263</v>
      </c>
      <c r="C989" s="2">
        <v>44320.939189814817</v>
      </c>
      <c r="D989" s="2" t="str">
        <f>TEXT(USER_FEEDBACK[[#This Row],[Timestamp]],"MMM")</f>
        <v>May</v>
      </c>
      <c r="E989" s="2" t="str">
        <f>TEXT(USER_FEEDBACK[[#This Row],[Timestamp]],"YYYY")</f>
        <v>2021</v>
      </c>
      <c r="F989" s="7">
        <v>22</v>
      </c>
      <c r="G989" s="1" t="s">
        <v>9</v>
      </c>
      <c r="H989" s="1" t="s">
        <v>13</v>
      </c>
      <c r="I989" s="1">
        <f>VLOOKUP(USER_FEEDBACK[[#This Row],[User_ID]],APP_ANALYTICS[],4,FALSE)</f>
        <v>1</v>
      </c>
      <c r="J989" s="12">
        <f>VLOOKUP(USER_FEEDBACK[[#This Row],[User_ID]],APP_ANALYTICS[],5,FALSE)</f>
        <v>0.8</v>
      </c>
      <c r="K989" s="1">
        <f>VLOOKUP(USER_FEEDBACK[[#This Row],[User_ID]],APP_ANALYTICS[],6,FALSE)</f>
        <v>0.25</v>
      </c>
      <c r="L989" s="1">
        <f>VLOOKUP(USER_FEEDBACK[[#This Row],[User_ID]],APP_ANALYTICS[],7,FALSE)</f>
        <v>0.1</v>
      </c>
      <c r="M989" s="1">
        <f>VLOOKUP(USER_FEEDBACK[[#This Row],[User_ID]],USER_BEHA[],4,FALSE)</f>
        <v>1395</v>
      </c>
      <c r="N989" s="1">
        <f>VLOOKUP(USER_FEEDBACK[[#This Row],[User_ID]],USER_BEHA[],5,FALSE)</f>
        <v>8</v>
      </c>
      <c r="O989" s="1">
        <f>VLOOKUP(USER_FEEDBACK[[#This Row],[User_ID]],USER_BEHA[],6,FALSE)</f>
        <v>0</v>
      </c>
      <c r="P989" s="1">
        <f>VLOOKUP(USER_FEEDBACK[[#This Row],[User_ID]],USER_BEHA[],7,FALSE)</f>
        <v>5</v>
      </c>
    </row>
    <row r="990" spans="1:16" x14ac:dyDescent="0.2">
      <c r="A990" s="1">
        <v>989</v>
      </c>
      <c r="B990" s="1">
        <v>1202</v>
      </c>
      <c r="C990" s="2">
        <v>43974.87872685185</v>
      </c>
      <c r="D990" s="2" t="str">
        <f>TEXT(USER_FEEDBACK[[#This Row],[Timestamp]],"MMM")</f>
        <v>May</v>
      </c>
      <c r="E990" s="2" t="str">
        <f>TEXT(USER_FEEDBACK[[#This Row],[Timestamp]],"YYYY")</f>
        <v>2020</v>
      </c>
      <c r="F990" s="7">
        <v>21</v>
      </c>
      <c r="G990" s="1" t="s">
        <v>7</v>
      </c>
      <c r="H990" s="1" t="s">
        <v>17</v>
      </c>
      <c r="I990" s="1">
        <f>VLOOKUP(USER_FEEDBACK[[#This Row],[User_ID]],APP_ANALYTICS[],4,FALSE)</f>
        <v>3</v>
      </c>
      <c r="J990" s="12">
        <f>VLOOKUP(USER_FEEDBACK[[#This Row],[User_ID]],APP_ANALYTICS[],5,FALSE)</f>
        <v>0.54</v>
      </c>
      <c r="K990" s="1">
        <f>VLOOKUP(USER_FEEDBACK[[#This Row],[User_ID]],APP_ANALYTICS[],6,FALSE)</f>
        <v>0.55000000000000004</v>
      </c>
      <c r="L990" s="1">
        <f>VLOOKUP(USER_FEEDBACK[[#This Row],[User_ID]],APP_ANALYTICS[],7,FALSE)</f>
        <v>0.26</v>
      </c>
      <c r="M990" s="1">
        <f>VLOOKUP(USER_FEEDBACK[[#This Row],[User_ID]],USER_BEHA[],4,FALSE)</f>
        <v>1540</v>
      </c>
      <c r="N990" s="1">
        <f>VLOOKUP(USER_FEEDBACK[[#This Row],[User_ID]],USER_BEHA[],5,FALSE)</f>
        <v>17</v>
      </c>
      <c r="O990" s="1">
        <f>VLOOKUP(USER_FEEDBACK[[#This Row],[User_ID]],USER_BEHA[],6,FALSE)</f>
        <v>3</v>
      </c>
      <c r="P990" s="1">
        <f>VLOOKUP(USER_FEEDBACK[[#This Row],[User_ID]],USER_BEHA[],7,FALSE)</f>
        <v>32</v>
      </c>
    </row>
    <row r="991" spans="1:16" x14ac:dyDescent="0.2">
      <c r="A991" s="1">
        <v>990</v>
      </c>
      <c r="B991" s="1">
        <v>6980</v>
      </c>
      <c r="C991" s="2">
        <v>44896.041898148149</v>
      </c>
      <c r="D991" s="2" t="str">
        <f>TEXT(USER_FEEDBACK[[#This Row],[Timestamp]],"MMM")</f>
        <v>Dec</v>
      </c>
      <c r="E991" s="2" t="str">
        <f>TEXT(USER_FEEDBACK[[#This Row],[Timestamp]],"YYYY")</f>
        <v>2022</v>
      </c>
      <c r="F991" s="7">
        <v>1</v>
      </c>
      <c r="G991" s="1" t="s">
        <v>9</v>
      </c>
      <c r="H991" s="1" t="s">
        <v>10</v>
      </c>
      <c r="I991" s="1">
        <f>VLOOKUP(USER_FEEDBACK[[#This Row],[User_ID]],APP_ANALYTICS[],4,FALSE)</f>
        <v>5</v>
      </c>
      <c r="J991" s="12">
        <f>VLOOKUP(USER_FEEDBACK[[#This Row],[User_ID]],APP_ANALYTICS[],5,FALSE)</f>
        <v>0.6</v>
      </c>
      <c r="K991" s="1">
        <f>VLOOKUP(USER_FEEDBACK[[#This Row],[User_ID]],APP_ANALYTICS[],6,FALSE)</f>
        <v>0.69</v>
      </c>
      <c r="L991" s="1">
        <f>VLOOKUP(USER_FEEDBACK[[#This Row],[User_ID]],APP_ANALYTICS[],7,FALSE)</f>
        <v>0.94</v>
      </c>
      <c r="M991" s="1">
        <f>VLOOKUP(USER_FEEDBACK[[#This Row],[User_ID]],USER_BEHA[],4,FALSE)</f>
        <v>1706</v>
      </c>
      <c r="N991" s="1">
        <f>VLOOKUP(USER_FEEDBACK[[#This Row],[User_ID]],USER_BEHA[],5,FALSE)</f>
        <v>8</v>
      </c>
      <c r="O991" s="1">
        <f>VLOOKUP(USER_FEEDBACK[[#This Row],[User_ID]],USER_BEHA[],6,FALSE)</f>
        <v>1</v>
      </c>
      <c r="P991" s="1">
        <f>VLOOKUP(USER_FEEDBACK[[#This Row],[User_ID]],USER_BEHA[],7,FALSE)</f>
        <v>76</v>
      </c>
    </row>
    <row r="992" spans="1:16" x14ac:dyDescent="0.2">
      <c r="A992" s="1">
        <v>991</v>
      </c>
      <c r="B992" s="1">
        <v>9352</v>
      </c>
      <c r="C992" s="2">
        <v>45039.856620370374</v>
      </c>
      <c r="D992" s="2" t="str">
        <f>TEXT(USER_FEEDBACK[[#This Row],[Timestamp]],"MMM")</f>
        <v>Apr</v>
      </c>
      <c r="E992" s="2" t="str">
        <f>TEXT(USER_FEEDBACK[[#This Row],[Timestamp]],"YYYY")</f>
        <v>2023</v>
      </c>
      <c r="F992" s="7">
        <v>20</v>
      </c>
      <c r="G992" s="1" t="s">
        <v>5</v>
      </c>
      <c r="H992" s="1" t="s">
        <v>15</v>
      </c>
      <c r="I992" s="1">
        <f>VLOOKUP(USER_FEEDBACK[[#This Row],[User_ID]],APP_ANALYTICS[],4,FALSE)</f>
        <v>8</v>
      </c>
      <c r="J992" s="12">
        <f>VLOOKUP(USER_FEEDBACK[[#This Row],[User_ID]],APP_ANALYTICS[],5,FALSE)</f>
        <v>0.79</v>
      </c>
      <c r="K992" s="1">
        <f>VLOOKUP(USER_FEEDBACK[[#This Row],[User_ID]],APP_ANALYTICS[],6,FALSE)</f>
        <v>0.94</v>
      </c>
      <c r="L992" s="1">
        <f>VLOOKUP(USER_FEEDBACK[[#This Row],[User_ID]],APP_ANALYTICS[],7,FALSE)</f>
        <v>0.03</v>
      </c>
      <c r="M992" s="1">
        <f>VLOOKUP(USER_FEEDBACK[[#This Row],[User_ID]],USER_BEHA[],4,FALSE)</f>
        <v>1026</v>
      </c>
      <c r="N992" s="1">
        <f>VLOOKUP(USER_FEEDBACK[[#This Row],[User_ID]],USER_BEHA[],5,FALSE)</f>
        <v>19</v>
      </c>
      <c r="O992" s="1">
        <f>VLOOKUP(USER_FEEDBACK[[#This Row],[User_ID]],USER_BEHA[],6,FALSE)</f>
        <v>5</v>
      </c>
      <c r="P992" s="1">
        <f>VLOOKUP(USER_FEEDBACK[[#This Row],[User_ID]],USER_BEHA[],7,FALSE)</f>
        <v>57</v>
      </c>
    </row>
    <row r="993" spans="1:16" x14ac:dyDescent="0.2">
      <c r="A993" s="1">
        <v>992</v>
      </c>
      <c r="B993" s="1">
        <v>4962</v>
      </c>
      <c r="C993" s="2">
        <v>44788.247384259259</v>
      </c>
      <c r="D993" s="2" t="str">
        <f>TEXT(USER_FEEDBACK[[#This Row],[Timestamp]],"MMM")</f>
        <v>Aug</v>
      </c>
      <c r="E993" s="2" t="str">
        <f>TEXT(USER_FEEDBACK[[#This Row],[Timestamp]],"YYYY")</f>
        <v>2022</v>
      </c>
      <c r="F993" s="7">
        <v>5</v>
      </c>
      <c r="G993" s="1" t="s">
        <v>9</v>
      </c>
      <c r="H993" s="1" t="s">
        <v>6</v>
      </c>
      <c r="I993" s="1">
        <f>VLOOKUP(USER_FEEDBACK[[#This Row],[User_ID]],APP_ANALYTICS[],4,FALSE)</f>
        <v>10</v>
      </c>
      <c r="J993" s="12">
        <f>VLOOKUP(USER_FEEDBACK[[#This Row],[User_ID]],APP_ANALYTICS[],5,FALSE)</f>
        <v>0.05</v>
      </c>
      <c r="K993" s="1">
        <f>VLOOKUP(USER_FEEDBACK[[#This Row],[User_ID]],APP_ANALYTICS[],6,FALSE)</f>
        <v>0.57999999999999996</v>
      </c>
      <c r="L993" s="1">
        <f>VLOOKUP(USER_FEEDBACK[[#This Row],[User_ID]],APP_ANALYTICS[],7,FALSE)</f>
        <v>0.38</v>
      </c>
      <c r="M993" s="1">
        <f>VLOOKUP(USER_FEEDBACK[[#This Row],[User_ID]],USER_BEHA[],4,FALSE)</f>
        <v>572</v>
      </c>
      <c r="N993" s="1">
        <f>VLOOKUP(USER_FEEDBACK[[#This Row],[User_ID]],USER_BEHA[],5,FALSE)</f>
        <v>3</v>
      </c>
      <c r="O993" s="1">
        <f>VLOOKUP(USER_FEEDBACK[[#This Row],[User_ID]],USER_BEHA[],6,FALSE)</f>
        <v>4</v>
      </c>
      <c r="P993" s="1">
        <f>VLOOKUP(USER_FEEDBACK[[#This Row],[User_ID]],USER_BEHA[],7,FALSE)</f>
        <v>44</v>
      </c>
    </row>
    <row r="994" spans="1:16" x14ac:dyDescent="0.2">
      <c r="A994" s="1">
        <v>993</v>
      </c>
      <c r="B994" s="1">
        <v>5195</v>
      </c>
      <c r="C994" s="2">
        <v>44260.489884259259</v>
      </c>
      <c r="D994" s="2" t="str">
        <f>TEXT(USER_FEEDBACK[[#This Row],[Timestamp]],"MMM")</f>
        <v>Mar</v>
      </c>
      <c r="E994" s="2" t="str">
        <f>TEXT(USER_FEEDBACK[[#This Row],[Timestamp]],"YYYY")</f>
        <v>2021</v>
      </c>
      <c r="F994" s="7">
        <v>11</v>
      </c>
      <c r="G994" s="1" t="s">
        <v>5</v>
      </c>
      <c r="H994" s="1" t="s">
        <v>17</v>
      </c>
      <c r="I994" s="1">
        <f>VLOOKUP(USER_FEEDBACK[[#This Row],[User_ID]],APP_ANALYTICS[],4,FALSE)</f>
        <v>4</v>
      </c>
      <c r="J994" s="12">
        <f>VLOOKUP(USER_FEEDBACK[[#This Row],[User_ID]],APP_ANALYTICS[],5,FALSE)</f>
        <v>0.83</v>
      </c>
      <c r="K994" s="1">
        <f>VLOOKUP(USER_FEEDBACK[[#This Row],[User_ID]],APP_ANALYTICS[],6,FALSE)</f>
        <v>0.63</v>
      </c>
      <c r="L994" s="1">
        <f>VLOOKUP(USER_FEEDBACK[[#This Row],[User_ID]],APP_ANALYTICS[],7,FALSE)</f>
        <v>0.34</v>
      </c>
      <c r="M994" s="1">
        <f>VLOOKUP(USER_FEEDBACK[[#This Row],[User_ID]],USER_BEHA[],4,FALSE)</f>
        <v>95</v>
      </c>
      <c r="N994" s="1">
        <f>VLOOKUP(USER_FEEDBACK[[#This Row],[User_ID]],USER_BEHA[],5,FALSE)</f>
        <v>13</v>
      </c>
      <c r="O994" s="1">
        <f>VLOOKUP(USER_FEEDBACK[[#This Row],[User_ID]],USER_BEHA[],6,FALSE)</f>
        <v>5</v>
      </c>
      <c r="P994" s="1">
        <f>VLOOKUP(USER_FEEDBACK[[#This Row],[User_ID]],USER_BEHA[],7,FALSE)</f>
        <v>65</v>
      </c>
    </row>
    <row r="995" spans="1:16" x14ac:dyDescent="0.2">
      <c r="A995" s="1">
        <v>994</v>
      </c>
      <c r="B995" s="1">
        <v>8888</v>
      </c>
      <c r="C995" s="2">
        <v>43981.70244212963</v>
      </c>
      <c r="D995" s="2" t="str">
        <f>TEXT(USER_FEEDBACK[[#This Row],[Timestamp]],"MMM")</f>
        <v>May</v>
      </c>
      <c r="E995" s="2" t="str">
        <f>TEXT(USER_FEEDBACK[[#This Row],[Timestamp]],"YYYY")</f>
        <v>2020</v>
      </c>
      <c r="F995" s="7">
        <v>16</v>
      </c>
      <c r="G995" s="1" t="s">
        <v>9</v>
      </c>
      <c r="H995" s="1" t="s">
        <v>16</v>
      </c>
      <c r="I995" s="1">
        <f>VLOOKUP(USER_FEEDBACK[[#This Row],[User_ID]],APP_ANALYTICS[],4,FALSE)</f>
        <v>9</v>
      </c>
      <c r="J995" s="12">
        <f>VLOOKUP(USER_FEEDBACK[[#This Row],[User_ID]],APP_ANALYTICS[],5,FALSE)</f>
        <v>0.05</v>
      </c>
      <c r="K995" s="1">
        <f>VLOOKUP(USER_FEEDBACK[[#This Row],[User_ID]],APP_ANALYTICS[],6,FALSE)</f>
        <v>0.96</v>
      </c>
      <c r="L995" s="1">
        <f>VLOOKUP(USER_FEEDBACK[[#This Row],[User_ID]],APP_ANALYTICS[],7,FALSE)</f>
        <v>0.97</v>
      </c>
      <c r="M995" s="1">
        <f>VLOOKUP(USER_FEEDBACK[[#This Row],[User_ID]],USER_BEHA[],4,FALSE)</f>
        <v>1257</v>
      </c>
      <c r="N995" s="1">
        <f>VLOOKUP(USER_FEEDBACK[[#This Row],[User_ID]],USER_BEHA[],5,FALSE)</f>
        <v>18</v>
      </c>
      <c r="O995" s="1">
        <f>VLOOKUP(USER_FEEDBACK[[#This Row],[User_ID]],USER_BEHA[],6,FALSE)</f>
        <v>5</v>
      </c>
      <c r="P995" s="1">
        <f>VLOOKUP(USER_FEEDBACK[[#This Row],[User_ID]],USER_BEHA[],7,FALSE)</f>
        <v>41</v>
      </c>
    </row>
    <row r="996" spans="1:16" x14ac:dyDescent="0.2">
      <c r="A996" s="1">
        <v>995</v>
      </c>
      <c r="B996" s="1">
        <v>8071</v>
      </c>
      <c r="C996" s="2">
        <v>45015.780590277776</v>
      </c>
      <c r="D996" s="2" t="str">
        <f>TEXT(USER_FEEDBACK[[#This Row],[Timestamp]],"MMM")</f>
        <v>Mar</v>
      </c>
      <c r="E996" s="2" t="str">
        <f>TEXT(USER_FEEDBACK[[#This Row],[Timestamp]],"YYYY")</f>
        <v>2023</v>
      </c>
      <c r="F996" s="7">
        <v>18</v>
      </c>
      <c r="G996" s="1" t="s">
        <v>5</v>
      </c>
      <c r="H996" s="1" t="s">
        <v>10</v>
      </c>
      <c r="I996" s="1">
        <f>VLOOKUP(USER_FEEDBACK[[#This Row],[User_ID]],APP_ANALYTICS[],4,FALSE)</f>
        <v>7</v>
      </c>
      <c r="J996" s="12">
        <f>VLOOKUP(USER_FEEDBACK[[#This Row],[User_ID]],APP_ANALYTICS[],5,FALSE)</f>
        <v>0.18</v>
      </c>
      <c r="K996" s="1">
        <f>VLOOKUP(USER_FEEDBACK[[#This Row],[User_ID]],APP_ANALYTICS[],6,FALSE)</f>
        <v>0.82</v>
      </c>
      <c r="L996" s="1">
        <f>VLOOKUP(USER_FEEDBACK[[#This Row],[User_ID]],APP_ANALYTICS[],7,FALSE)</f>
        <v>0.78</v>
      </c>
      <c r="M996" s="1">
        <f>VLOOKUP(USER_FEEDBACK[[#This Row],[User_ID]],USER_BEHA[],4,FALSE)</f>
        <v>194</v>
      </c>
      <c r="N996" s="1">
        <f>VLOOKUP(USER_FEEDBACK[[#This Row],[User_ID]],USER_BEHA[],5,FALSE)</f>
        <v>8</v>
      </c>
      <c r="O996" s="1">
        <f>VLOOKUP(USER_FEEDBACK[[#This Row],[User_ID]],USER_BEHA[],6,FALSE)</f>
        <v>4</v>
      </c>
      <c r="P996" s="1">
        <f>VLOOKUP(USER_FEEDBACK[[#This Row],[User_ID]],USER_BEHA[],7,FALSE)</f>
        <v>28</v>
      </c>
    </row>
    <row r="997" spans="1:16" x14ac:dyDescent="0.2">
      <c r="A997" s="1">
        <v>996</v>
      </c>
      <c r="B997" s="1">
        <v>4311</v>
      </c>
      <c r="C997" s="2">
        <v>43832.118437500001</v>
      </c>
      <c r="D997" s="2" t="str">
        <f>TEXT(USER_FEEDBACK[[#This Row],[Timestamp]],"MMM")</f>
        <v>Jan</v>
      </c>
      <c r="E997" s="2" t="str">
        <f>TEXT(USER_FEEDBACK[[#This Row],[Timestamp]],"YYYY")</f>
        <v>2020</v>
      </c>
      <c r="F997" s="7">
        <v>2</v>
      </c>
      <c r="G997" s="1" t="s">
        <v>9</v>
      </c>
      <c r="H997" s="1" t="s">
        <v>12</v>
      </c>
      <c r="I997" s="1">
        <f>VLOOKUP(USER_FEEDBACK[[#This Row],[User_ID]],APP_ANALYTICS[],4,FALSE)</f>
        <v>4</v>
      </c>
      <c r="J997" s="12">
        <f>VLOOKUP(USER_FEEDBACK[[#This Row],[User_ID]],APP_ANALYTICS[],5,FALSE)</f>
        <v>0.25</v>
      </c>
      <c r="K997" s="1">
        <f>VLOOKUP(USER_FEEDBACK[[#This Row],[User_ID]],APP_ANALYTICS[],6,FALSE)</f>
        <v>1</v>
      </c>
      <c r="L997" s="1">
        <f>VLOOKUP(USER_FEEDBACK[[#This Row],[User_ID]],APP_ANALYTICS[],7,FALSE)</f>
        <v>0.09</v>
      </c>
      <c r="M997" s="1">
        <f>VLOOKUP(USER_FEEDBACK[[#This Row],[User_ID]],USER_BEHA[],4,FALSE)</f>
        <v>1678</v>
      </c>
      <c r="N997" s="1">
        <f>VLOOKUP(USER_FEEDBACK[[#This Row],[User_ID]],USER_BEHA[],5,FALSE)</f>
        <v>7</v>
      </c>
      <c r="O997" s="1">
        <f>VLOOKUP(USER_FEEDBACK[[#This Row],[User_ID]],USER_BEHA[],6,FALSE)</f>
        <v>4</v>
      </c>
      <c r="P997" s="1">
        <f>VLOOKUP(USER_FEEDBACK[[#This Row],[User_ID]],USER_BEHA[],7,FALSE)</f>
        <v>74</v>
      </c>
    </row>
    <row r="998" spans="1:16" x14ac:dyDescent="0.2">
      <c r="A998" s="1">
        <v>997</v>
      </c>
      <c r="B998" s="1">
        <v>1979</v>
      </c>
      <c r="C998" s="2">
        <v>44056.87127314815</v>
      </c>
      <c r="D998" s="2" t="str">
        <f>TEXT(USER_FEEDBACK[[#This Row],[Timestamp]],"MMM")</f>
        <v>Aug</v>
      </c>
      <c r="E998" s="2" t="str">
        <f>TEXT(USER_FEEDBACK[[#This Row],[Timestamp]],"YYYY")</f>
        <v>2020</v>
      </c>
      <c r="F998" s="7">
        <v>20</v>
      </c>
      <c r="G998" s="1" t="s">
        <v>5</v>
      </c>
      <c r="H998" s="1" t="s">
        <v>14</v>
      </c>
      <c r="I998" s="1">
        <f>VLOOKUP(USER_FEEDBACK[[#This Row],[User_ID]],APP_ANALYTICS[],4,FALSE)</f>
        <v>9</v>
      </c>
      <c r="J998" s="12">
        <f>VLOOKUP(USER_FEEDBACK[[#This Row],[User_ID]],APP_ANALYTICS[],5,FALSE)</f>
        <v>0.77</v>
      </c>
      <c r="K998" s="1">
        <f>VLOOKUP(USER_FEEDBACK[[#This Row],[User_ID]],APP_ANALYTICS[],6,FALSE)</f>
        <v>0.66</v>
      </c>
      <c r="L998" s="1">
        <f>VLOOKUP(USER_FEEDBACK[[#This Row],[User_ID]],APP_ANALYTICS[],7,FALSE)</f>
        <v>0.03</v>
      </c>
      <c r="M998" s="1">
        <f>VLOOKUP(USER_FEEDBACK[[#This Row],[User_ID]],USER_BEHA[],4,FALSE)</f>
        <v>645</v>
      </c>
      <c r="N998" s="1">
        <f>VLOOKUP(USER_FEEDBACK[[#This Row],[User_ID]],USER_BEHA[],5,FALSE)</f>
        <v>3</v>
      </c>
      <c r="O998" s="1">
        <f>VLOOKUP(USER_FEEDBACK[[#This Row],[User_ID]],USER_BEHA[],6,FALSE)</f>
        <v>4</v>
      </c>
      <c r="P998" s="1">
        <f>VLOOKUP(USER_FEEDBACK[[#This Row],[User_ID]],USER_BEHA[],7,FALSE)</f>
        <v>12</v>
      </c>
    </row>
    <row r="999" spans="1:16" x14ac:dyDescent="0.2">
      <c r="A999" s="1">
        <v>998</v>
      </c>
      <c r="B999" s="1">
        <v>3723</v>
      </c>
      <c r="C999" s="2">
        <v>44331.822268518517</v>
      </c>
      <c r="D999" s="2" t="str">
        <f>TEXT(USER_FEEDBACK[[#This Row],[Timestamp]],"MMM")</f>
        <v>May</v>
      </c>
      <c r="E999" s="2" t="str">
        <f>TEXT(USER_FEEDBACK[[#This Row],[Timestamp]],"YYYY")</f>
        <v>2021</v>
      </c>
      <c r="F999" s="7">
        <v>19</v>
      </c>
      <c r="G999" s="1" t="s">
        <v>5</v>
      </c>
      <c r="H999" s="1" t="s">
        <v>11</v>
      </c>
      <c r="I999" s="1">
        <f>VLOOKUP(USER_FEEDBACK[[#This Row],[User_ID]],APP_ANALYTICS[],4,FALSE)</f>
        <v>6</v>
      </c>
      <c r="J999" s="12">
        <f>VLOOKUP(USER_FEEDBACK[[#This Row],[User_ID]],APP_ANALYTICS[],5,FALSE)</f>
        <v>0</v>
      </c>
      <c r="K999" s="1">
        <f>VLOOKUP(USER_FEEDBACK[[#This Row],[User_ID]],APP_ANALYTICS[],6,FALSE)</f>
        <v>0.16</v>
      </c>
      <c r="L999" s="1">
        <f>VLOOKUP(USER_FEEDBACK[[#This Row],[User_ID]],APP_ANALYTICS[],7,FALSE)</f>
        <v>0.56999999999999995</v>
      </c>
      <c r="M999" s="1">
        <f>VLOOKUP(USER_FEEDBACK[[#This Row],[User_ID]],USER_BEHA[],4,FALSE)</f>
        <v>145</v>
      </c>
      <c r="N999" s="1">
        <f>VLOOKUP(USER_FEEDBACK[[#This Row],[User_ID]],USER_BEHA[],5,FALSE)</f>
        <v>6</v>
      </c>
      <c r="O999" s="1">
        <f>VLOOKUP(USER_FEEDBACK[[#This Row],[User_ID]],USER_BEHA[],6,FALSE)</f>
        <v>5</v>
      </c>
      <c r="P999" s="1">
        <f>VLOOKUP(USER_FEEDBACK[[#This Row],[User_ID]],USER_BEHA[],7,FALSE)</f>
        <v>8</v>
      </c>
    </row>
    <row r="1000" spans="1:16" x14ac:dyDescent="0.2">
      <c r="A1000" s="1">
        <v>999</v>
      </c>
      <c r="B1000" s="1">
        <v>4827</v>
      </c>
      <c r="C1000" s="2">
        <v>43909.379108796296</v>
      </c>
      <c r="D1000" s="2" t="str">
        <f>TEXT(USER_FEEDBACK[[#This Row],[Timestamp]],"MMM")</f>
        <v>Mar</v>
      </c>
      <c r="E1000" s="2" t="str">
        <f>TEXT(USER_FEEDBACK[[#This Row],[Timestamp]],"YYYY")</f>
        <v>2020</v>
      </c>
      <c r="F1000" s="7">
        <v>9</v>
      </c>
      <c r="G1000" s="1" t="s">
        <v>7</v>
      </c>
      <c r="H1000" s="1" t="s">
        <v>13</v>
      </c>
      <c r="I1000" s="1">
        <f>VLOOKUP(USER_FEEDBACK[[#This Row],[User_ID]],APP_ANALYTICS[],4,FALSE)</f>
        <v>7</v>
      </c>
      <c r="J1000" s="12">
        <f>VLOOKUP(USER_FEEDBACK[[#This Row],[User_ID]],APP_ANALYTICS[],5,FALSE)</f>
        <v>0.59</v>
      </c>
      <c r="K1000" s="1">
        <f>VLOOKUP(USER_FEEDBACK[[#This Row],[User_ID]],APP_ANALYTICS[],6,FALSE)</f>
        <v>0.3</v>
      </c>
      <c r="L1000" s="1">
        <f>VLOOKUP(USER_FEEDBACK[[#This Row],[User_ID]],APP_ANALYTICS[],7,FALSE)</f>
        <v>7.0000000000000007E-2</v>
      </c>
      <c r="M1000" s="1">
        <f>VLOOKUP(USER_FEEDBACK[[#This Row],[User_ID]],USER_BEHA[],4,FALSE)</f>
        <v>1532</v>
      </c>
      <c r="N1000" s="1">
        <f>VLOOKUP(USER_FEEDBACK[[#This Row],[User_ID]],USER_BEHA[],5,FALSE)</f>
        <v>6</v>
      </c>
      <c r="O1000" s="1">
        <f>VLOOKUP(USER_FEEDBACK[[#This Row],[User_ID]],USER_BEHA[],6,FALSE)</f>
        <v>5</v>
      </c>
      <c r="P1000" s="1">
        <f>VLOOKUP(USER_FEEDBACK[[#This Row],[User_ID]],USER_BEHA[],7,FALSE)</f>
        <v>74</v>
      </c>
    </row>
    <row r="1001" spans="1:16" x14ac:dyDescent="0.2">
      <c r="A1001" s="1">
        <v>1000</v>
      </c>
      <c r="B1001" s="1">
        <v>2787</v>
      </c>
      <c r="C1001" s="2">
        <v>44061.124224537038</v>
      </c>
      <c r="D1001" s="2" t="str">
        <f>TEXT(USER_FEEDBACK[[#This Row],[Timestamp]],"MMM")</f>
        <v>Aug</v>
      </c>
      <c r="E1001" s="2" t="str">
        <f>TEXT(USER_FEEDBACK[[#This Row],[Timestamp]],"YYYY")</f>
        <v>2020</v>
      </c>
      <c r="F1001" s="7">
        <v>2</v>
      </c>
      <c r="G1001" s="1" t="s">
        <v>5</v>
      </c>
      <c r="H1001" s="1" t="s">
        <v>15</v>
      </c>
      <c r="I1001" s="1">
        <f>VLOOKUP(USER_FEEDBACK[[#This Row],[User_ID]],APP_ANALYTICS[],4,FALSE)</f>
        <v>10</v>
      </c>
      <c r="J1001" s="12">
        <f>VLOOKUP(USER_FEEDBACK[[#This Row],[User_ID]],APP_ANALYTICS[],5,FALSE)</f>
        <v>0.19</v>
      </c>
      <c r="K1001" s="1">
        <f>VLOOKUP(USER_FEEDBACK[[#This Row],[User_ID]],APP_ANALYTICS[],6,FALSE)</f>
        <v>0.49</v>
      </c>
      <c r="L1001" s="1">
        <f>VLOOKUP(USER_FEEDBACK[[#This Row],[User_ID]],APP_ANALYTICS[],7,FALSE)</f>
        <v>0.34</v>
      </c>
      <c r="M1001" s="1">
        <f>VLOOKUP(USER_FEEDBACK[[#This Row],[User_ID]],USER_BEHA[],4,FALSE)</f>
        <v>273</v>
      </c>
      <c r="N1001" s="1">
        <f>VLOOKUP(USER_FEEDBACK[[#This Row],[User_ID]],USER_BEHA[],5,FALSE)</f>
        <v>2</v>
      </c>
      <c r="O1001" s="1">
        <f>VLOOKUP(USER_FEEDBACK[[#This Row],[User_ID]],USER_BEHA[],6,FALSE)</f>
        <v>4</v>
      </c>
      <c r="P1001" s="1">
        <f>VLOOKUP(USER_FEEDBACK[[#This Row],[User_ID]],USER_BEHA[],7,FALSE)</f>
        <v>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D7ED4-4A69-40D3-AE8C-588E4B45BEFC}">
  <dimension ref="B1:B2"/>
  <sheetViews>
    <sheetView workbookViewId="0">
      <selection activeCell="B1" sqref="B1"/>
    </sheetView>
  </sheetViews>
  <sheetFormatPr defaultRowHeight="12.75" x14ac:dyDescent="0.2"/>
  <cols>
    <col min="1" max="1" width="11.85546875" bestFit="1" customWidth="1"/>
    <col min="2" max="2" width="16.85546875" bestFit="1" customWidth="1"/>
  </cols>
  <sheetData>
    <row r="1" spans="2:2" x14ac:dyDescent="0.2">
      <c r="B1" s="10" t="s">
        <v>56</v>
      </c>
    </row>
    <row r="2" spans="2:2" x14ac:dyDescent="0.2">
      <c r="B2" s="10" t="s">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1"/>
  <sheetViews>
    <sheetView workbookViewId="0">
      <selection activeCell="D1" sqref="D1:D1048576"/>
    </sheetView>
  </sheetViews>
  <sheetFormatPr defaultColWidth="12.5703125" defaultRowHeight="15.75" customHeight="1" x14ac:dyDescent="0.2"/>
  <cols>
    <col min="2" max="2" width="13" customWidth="1"/>
    <col min="3" max="3" width="18.140625" bestFit="1" customWidth="1"/>
    <col min="4" max="4" width="14.28515625" customWidth="1"/>
    <col min="5" max="5" width="15.140625" style="13" customWidth="1"/>
    <col min="6" max="6" width="19.28515625" customWidth="1"/>
    <col min="7" max="7" width="18.42578125" customWidth="1"/>
  </cols>
  <sheetData>
    <row r="1" spans="1:7" x14ac:dyDescent="0.2">
      <c r="A1" s="1" t="s">
        <v>0</v>
      </c>
      <c r="B1" s="1" t="s">
        <v>18</v>
      </c>
      <c r="C1" s="1" t="s">
        <v>2</v>
      </c>
      <c r="D1" s="1" t="s">
        <v>19</v>
      </c>
      <c r="E1" s="12" t="s">
        <v>20</v>
      </c>
      <c r="F1" s="1" t="s">
        <v>21</v>
      </c>
      <c r="G1" s="1" t="s">
        <v>22</v>
      </c>
    </row>
    <row r="2" spans="1:7" x14ac:dyDescent="0.2">
      <c r="A2" s="1">
        <v>1</v>
      </c>
      <c r="B2" s="1">
        <v>2552</v>
      </c>
      <c r="C2" s="2">
        <v>43981.832106481481</v>
      </c>
      <c r="D2" s="1">
        <v>3</v>
      </c>
      <c r="E2" s="12">
        <v>0.55000000000000004</v>
      </c>
      <c r="F2" s="1">
        <v>0.55000000000000004</v>
      </c>
      <c r="G2" s="1">
        <v>0.53</v>
      </c>
    </row>
    <row r="3" spans="1:7" x14ac:dyDescent="0.2">
      <c r="A3" s="1">
        <v>2</v>
      </c>
      <c r="B3" s="1">
        <v>1708</v>
      </c>
      <c r="C3" s="2">
        <v>44616.620254629626</v>
      </c>
      <c r="D3" s="1">
        <v>10</v>
      </c>
      <c r="E3" s="12">
        <v>0.46</v>
      </c>
      <c r="F3" s="1">
        <v>0.38</v>
      </c>
      <c r="G3" s="1">
        <v>0.22</v>
      </c>
    </row>
    <row r="4" spans="1:7" x14ac:dyDescent="0.2">
      <c r="A4" s="1">
        <v>3</v>
      </c>
      <c r="B4" s="1">
        <v>7365</v>
      </c>
      <c r="C4" s="2">
        <v>44765.397534722222</v>
      </c>
      <c r="D4" s="1">
        <v>5</v>
      </c>
      <c r="E4" s="12">
        <v>0.31</v>
      </c>
      <c r="F4" s="1">
        <v>0.67</v>
      </c>
      <c r="G4" s="1">
        <v>0.04</v>
      </c>
    </row>
    <row r="5" spans="1:7" x14ac:dyDescent="0.2">
      <c r="A5" s="1">
        <v>4</v>
      </c>
      <c r="B5" s="1">
        <v>9599</v>
      </c>
      <c r="C5" s="2">
        <v>44253.726111111115</v>
      </c>
      <c r="D5" s="1">
        <v>10</v>
      </c>
      <c r="E5" s="12">
        <v>0.18</v>
      </c>
      <c r="F5" s="1">
        <v>0.42</v>
      </c>
      <c r="G5" s="1">
        <v>0.86</v>
      </c>
    </row>
    <row r="6" spans="1:7" x14ac:dyDescent="0.2">
      <c r="A6" s="1">
        <v>5</v>
      </c>
      <c r="B6" s="1">
        <v>3602</v>
      </c>
      <c r="C6" s="2">
        <v>43860.234155092592</v>
      </c>
      <c r="D6" s="1">
        <v>7</v>
      </c>
      <c r="E6" s="12">
        <v>0.77</v>
      </c>
      <c r="F6" s="1">
        <v>0.26</v>
      </c>
      <c r="G6" s="1">
        <v>0.12</v>
      </c>
    </row>
    <row r="7" spans="1:7" x14ac:dyDescent="0.2">
      <c r="A7" s="1">
        <v>6</v>
      </c>
      <c r="B7" s="1">
        <v>5665</v>
      </c>
      <c r="C7" s="2">
        <v>44212.853113425925</v>
      </c>
      <c r="D7" s="1">
        <v>1</v>
      </c>
      <c r="E7" s="12">
        <v>0.91</v>
      </c>
      <c r="F7" s="1">
        <v>0.97</v>
      </c>
      <c r="G7" s="1">
        <v>0.62</v>
      </c>
    </row>
    <row r="8" spans="1:7" x14ac:dyDescent="0.2">
      <c r="A8" s="1">
        <v>7</v>
      </c>
      <c r="B8" s="1">
        <v>9116</v>
      </c>
      <c r="C8" s="2">
        <v>44874.695659722223</v>
      </c>
      <c r="D8" s="1">
        <v>7</v>
      </c>
      <c r="E8" s="12">
        <v>0.06</v>
      </c>
      <c r="F8" s="1">
        <v>0.38</v>
      </c>
      <c r="G8" s="1">
        <v>0.28000000000000003</v>
      </c>
    </row>
    <row r="9" spans="1:7" x14ac:dyDescent="0.2">
      <c r="A9" s="1">
        <v>8</v>
      </c>
      <c r="B9" s="1">
        <v>9293</v>
      </c>
      <c r="C9" s="2">
        <v>44520.302511574075</v>
      </c>
      <c r="D9" s="1">
        <v>3</v>
      </c>
      <c r="E9" s="12">
        <v>0.46</v>
      </c>
      <c r="F9" s="1">
        <v>0.8</v>
      </c>
      <c r="G9" s="1">
        <v>0.74</v>
      </c>
    </row>
    <row r="10" spans="1:7" x14ac:dyDescent="0.2">
      <c r="A10" s="1">
        <v>9</v>
      </c>
      <c r="B10" s="1">
        <v>1729</v>
      </c>
      <c r="C10" s="2">
        <v>44113.942210648151</v>
      </c>
      <c r="D10" s="1">
        <v>9</v>
      </c>
      <c r="E10" s="12">
        <v>0.79</v>
      </c>
      <c r="F10" s="1">
        <v>0.31</v>
      </c>
      <c r="G10" s="1">
        <v>0.99</v>
      </c>
    </row>
    <row r="11" spans="1:7" x14ac:dyDescent="0.2">
      <c r="A11" s="1">
        <v>10</v>
      </c>
      <c r="B11" s="1">
        <v>1081</v>
      </c>
      <c r="C11" s="2">
        <v>44131.21733796296</v>
      </c>
      <c r="D11" s="1">
        <v>9</v>
      </c>
      <c r="E11" s="12">
        <v>0.26</v>
      </c>
      <c r="F11" s="1">
        <v>0.62</v>
      </c>
      <c r="G11" s="1">
        <v>0.32</v>
      </c>
    </row>
    <row r="12" spans="1:7" x14ac:dyDescent="0.2">
      <c r="A12" s="1">
        <v>11</v>
      </c>
      <c r="B12" s="1">
        <v>2654</v>
      </c>
      <c r="C12" s="2">
        <v>44694.384918981479</v>
      </c>
      <c r="D12" s="1">
        <v>7</v>
      </c>
      <c r="E12" s="12">
        <v>0.73</v>
      </c>
      <c r="F12" s="1">
        <v>0.25</v>
      </c>
      <c r="G12" s="1">
        <v>0.9</v>
      </c>
    </row>
    <row r="13" spans="1:7" x14ac:dyDescent="0.2">
      <c r="A13" s="1">
        <v>12</v>
      </c>
      <c r="B13" s="1">
        <v>5426</v>
      </c>
      <c r="C13" s="2">
        <v>43911.464085648149</v>
      </c>
      <c r="D13" s="1">
        <v>9</v>
      </c>
      <c r="E13" s="12">
        <v>0.31</v>
      </c>
      <c r="F13" s="1">
        <v>0.84</v>
      </c>
      <c r="G13" s="1">
        <v>0.67</v>
      </c>
    </row>
    <row r="14" spans="1:7" x14ac:dyDescent="0.2">
      <c r="A14" s="1">
        <v>13</v>
      </c>
      <c r="B14" s="1">
        <v>6823</v>
      </c>
      <c r="C14" s="2">
        <v>44059.055810185186</v>
      </c>
      <c r="D14" s="1">
        <v>9</v>
      </c>
      <c r="E14" s="12">
        <v>0.51</v>
      </c>
      <c r="F14" s="1">
        <v>0.28999999999999998</v>
      </c>
      <c r="G14" s="1">
        <v>0.5</v>
      </c>
    </row>
    <row r="15" spans="1:7" x14ac:dyDescent="0.2">
      <c r="A15" s="1">
        <v>14</v>
      </c>
      <c r="B15" s="1">
        <v>1415</v>
      </c>
      <c r="C15" s="2">
        <v>44323.040798611109</v>
      </c>
      <c r="D15" s="1">
        <v>2</v>
      </c>
      <c r="E15" s="12">
        <v>0.79</v>
      </c>
      <c r="F15" s="1">
        <v>0.47</v>
      </c>
      <c r="G15" s="1">
        <v>0.72</v>
      </c>
    </row>
    <row r="16" spans="1:7" x14ac:dyDescent="0.2">
      <c r="A16" s="1">
        <v>15</v>
      </c>
      <c r="B16" s="1">
        <v>2818</v>
      </c>
      <c r="C16" s="2">
        <v>44778.403252314813</v>
      </c>
      <c r="D16" s="1">
        <v>10</v>
      </c>
      <c r="E16" s="12">
        <v>0.79</v>
      </c>
      <c r="F16" s="1">
        <v>0.7</v>
      </c>
      <c r="G16" s="1">
        <v>0.52</v>
      </c>
    </row>
    <row r="17" spans="1:7" x14ac:dyDescent="0.2">
      <c r="A17" s="1">
        <v>16</v>
      </c>
      <c r="B17" s="1">
        <v>9974</v>
      </c>
      <c r="C17" s="2">
        <v>44303.57203703704</v>
      </c>
      <c r="D17" s="1">
        <v>6</v>
      </c>
      <c r="E17" s="12">
        <v>0.01</v>
      </c>
      <c r="F17" s="1">
        <v>0.7</v>
      </c>
      <c r="G17" s="1">
        <v>0.67</v>
      </c>
    </row>
    <row r="18" spans="1:7" x14ac:dyDescent="0.2">
      <c r="A18" s="1">
        <v>17</v>
      </c>
      <c r="B18" s="1">
        <v>4194</v>
      </c>
      <c r="C18" s="2">
        <v>44575.458738425928</v>
      </c>
      <c r="D18" s="1">
        <v>7</v>
      </c>
      <c r="E18" s="12">
        <v>0.79</v>
      </c>
      <c r="F18" s="1">
        <v>0.81</v>
      </c>
      <c r="G18" s="1">
        <v>0.45</v>
      </c>
    </row>
    <row r="19" spans="1:7" x14ac:dyDescent="0.2">
      <c r="A19" s="1">
        <v>18</v>
      </c>
      <c r="B19" s="1">
        <v>2780</v>
      </c>
      <c r="C19" s="2">
        <v>44169.556770833333</v>
      </c>
      <c r="D19" s="1">
        <v>7</v>
      </c>
      <c r="E19" s="12">
        <v>0.17</v>
      </c>
      <c r="F19" s="1">
        <v>0.96</v>
      </c>
      <c r="G19" s="1">
        <v>0.83</v>
      </c>
    </row>
    <row r="20" spans="1:7" x14ac:dyDescent="0.2">
      <c r="A20" s="1">
        <v>19</v>
      </c>
      <c r="B20" s="1">
        <v>7749</v>
      </c>
      <c r="C20" s="2">
        <v>43932.84306712963</v>
      </c>
      <c r="D20" s="1">
        <v>5</v>
      </c>
      <c r="E20" s="12">
        <v>0.8</v>
      </c>
      <c r="F20" s="1">
        <v>0.86</v>
      </c>
      <c r="G20" s="1">
        <v>0.41</v>
      </c>
    </row>
    <row r="21" spans="1:7" x14ac:dyDescent="0.2">
      <c r="A21" s="1">
        <v>20</v>
      </c>
      <c r="B21" s="1">
        <v>8120</v>
      </c>
      <c r="C21" s="2">
        <v>44456.032951388886</v>
      </c>
      <c r="D21" s="1">
        <v>9</v>
      </c>
      <c r="E21" s="12">
        <v>0.61</v>
      </c>
      <c r="F21" s="1">
        <v>0.56999999999999995</v>
      </c>
      <c r="G21" s="1">
        <v>0.92</v>
      </c>
    </row>
    <row r="22" spans="1:7" x14ac:dyDescent="0.2">
      <c r="A22" s="1">
        <v>21</v>
      </c>
      <c r="B22" s="1">
        <v>7490</v>
      </c>
      <c r="C22" s="2">
        <v>44046.671932870369</v>
      </c>
      <c r="D22" s="1">
        <v>9</v>
      </c>
      <c r="E22" s="12">
        <v>0.3</v>
      </c>
      <c r="F22" s="1">
        <v>0.14000000000000001</v>
      </c>
      <c r="G22" s="1">
        <v>0.92</v>
      </c>
    </row>
    <row r="23" spans="1:7" x14ac:dyDescent="0.2">
      <c r="A23" s="1">
        <v>22</v>
      </c>
      <c r="B23" s="1">
        <v>9240</v>
      </c>
      <c r="C23" s="2">
        <v>45143.054930555554</v>
      </c>
      <c r="D23" s="1">
        <v>1</v>
      </c>
      <c r="E23" s="12">
        <v>1</v>
      </c>
      <c r="F23" s="1">
        <v>0.77</v>
      </c>
      <c r="G23" s="1">
        <v>0.73</v>
      </c>
    </row>
    <row r="24" spans="1:7" x14ac:dyDescent="0.2">
      <c r="A24" s="1">
        <v>23</v>
      </c>
      <c r="B24" s="1">
        <v>5604</v>
      </c>
      <c r="C24" s="2">
        <v>44108.088530092595</v>
      </c>
      <c r="D24" s="1">
        <v>5</v>
      </c>
      <c r="E24" s="12">
        <v>0.19</v>
      </c>
      <c r="F24" s="1">
        <v>0.11</v>
      </c>
      <c r="G24" s="1">
        <v>0.1</v>
      </c>
    </row>
    <row r="25" spans="1:7" x14ac:dyDescent="0.2">
      <c r="A25" s="1">
        <v>24</v>
      </c>
      <c r="B25" s="1">
        <v>8761</v>
      </c>
      <c r="C25" s="2">
        <v>45027.990995370368</v>
      </c>
      <c r="D25" s="1">
        <v>8</v>
      </c>
      <c r="E25" s="12">
        <v>0.41</v>
      </c>
      <c r="F25" s="1">
        <v>0.04</v>
      </c>
      <c r="G25" s="1">
        <v>0.96</v>
      </c>
    </row>
    <row r="26" spans="1:7" x14ac:dyDescent="0.2">
      <c r="A26" s="1">
        <v>25</v>
      </c>
      <c r="B26" s="1">
        <v>2449</v>
      </c>
      <c r="C26" s="2">
        <v>44003.108310185184</v>
      </c>
      <c r="D26" s="1">
        <v>9</v>
      </c>
      <c r="E26" s="12">
        <v>0.69</v>
      </c>
      <c r="F26" s="1">
        <v>0.51</v>
      </c>
      <c r="G26" s="1">
        <v>0.12</v>
      </c>
    </row>
    <row r="27" spans="1:7" x14ac:dyDescent="0.2">
      <c r="A27" s="1">
        <v>26</v>
      </c>
      <c r="B27" s="1">
        <v>5776</v>
      </c>
      <c r="C27" s="2">
        <v>44472.466817129629</v>
      </c>
      <c r="D27" s="1">
        <v>9</v>
      </c>
      <c r="E27" s="12">
        <v>0.64</v>
      </c>
      <c r="F27" s="1">
        <v>0.19</v>
      </c>
      <c r="G27" s="1">
        <v>0.81</v>
      </c>
    </row>
    <row r="28" spans="1:7" x14ac:dyDescent="0.2">
      <c r="A28" s="1">
        <v>27</v>
      </c>
      <c r="B28" s="1">
        <v>3976</v>
      </c>
      <c r="C28" s="2">
        <v>44482.595393518517</v>
      </c>
      <c r="D28" s="1">
        <v>8</v>
      </c>
      <c r="E28" s="12">
        <v>0.48</v>
      </c>
      <c r="F28" s="1">
        <v>0.43</v>
      </c>
      <c r="G28" s="1">
        <v>0.28999999999999998</v>
      </c>
    </row>
    <row r="29" spans="1:7" x14ac:dyDescent="0.2">
      <c r="A29" s="1">
        <v>28</v>
      </c>
      <c r="B29" s="1">
        <v>5192</v>
      </c>
      <c r="C29" s="2">
        <v>44947.963935185187</v>
      </c>
      <c r="D29" s="1">
        <v>8</v>
      </c>
      <c r="E29" s="12">
        <v>0.01</v>
      </c>
      <c r="F29" s="1">
        <v>0.97</v>
      </c>
      <c r="G29" s="1">
        <v>0.06</v>
      </c>
    </row>
    <row r="30" spans="1:7" x14ac:dyDescent="0.2">
      <c r="A30" s="1">
        <v>29</v>
      </c>
      <c r="B30" s="1">
        <v>9082</v>
      </c>
      <c r="C30" s="2">
        <v>44636.315740740742</v>
      </c>
      <c r="D30" s="1">
        <v>5</v>
      </c>
      <c r="E30" s="12">
        <v>0.15</v>
      </c>
      <c r="F30" s="1">
        <v>0.02</v>
      </c>
      <c r="G30" s="1">
        <v>0.18</v>
      </c>
    </row>
    <row r="31" spans="1:7" x14ac:dyDescent="0.2">
      <c r="A31" s="1">
        <v>30</v>
      </c>
      <c r="B31" s="1">
        <v>9297</v>
      </c>
      <c r="C31" s="2">
        <v>45027.327777777777</v>
      </c>
      <c r="D31" s="1">
        <v>2</v>
      </c>
      <c r="E31" s="12">
        <v>0.2</v>
      </c>
      <c r="F31" s="1">
        <v>0.7</v>
      </c>
      <c r="G31" s="1">
        <v>0.33</v>
      </c>
    </row>
    <row r="32" spans="1:7" x14ac:dyDescent="0.2">
      <c r="A32" s="1">
        <v>31</v>
      </c>
      <c r="B32" s="1">
        <v>8444</v>
      </c>
      <c r="C32" s="2">
        <v>44014.655671296299</v>
      </c>
      <c r="D32" s="1">
        <v>4</v>
      </c>
      <c r="E32" s="12">
        <v>0.18</v>
      </c>
      <c r="F32" s="1">
        <v>0.47</v>
      </c>
      <c r="G32" s="1">
        <v>0.37</v>
      </c>
    </row>
    <row r="33" spans="1:7" x14ac:dyDescent="0.2">
      <c r="A33" s="1">
        <v>32</v>
      </c>
      <c r="B33" s="1">
        <v>6831</v>
      </c>
      <c r="C33" s="2">
        <v>44948.643923611111</v>
      </c>
      <c r="D33" s="1">
        <v>4</v>
      </c>
      <c r="E33" s="12">
        <v>0.28000000000000003</v>
      </c>
      <c r="F33" s="1">
        <v>0.11</v>
      </c>
      <c r="G33" s="1">
        <v>0.23</v>
      </c>
    </row>
    <row r="34" spans="1:7" x14ac:dyDescent="0.2">
      <c r="A34" s="1">
        <v>33</v>
      </c>
      <c r="B34" s="1">
        <v>8411</v>
      </c>
      <c r="C34" s="2">
        <v>44587.664317129631</v>
      </c>
      <c r="D34" s="1">
        <v>9</v>
      </c>
      <c r="E34" s="12">
        <v>0.04</v>
      </c>
      <c r="F34" s="1">
        <v>0.98</v>
      </c>
      <c r="G34" s="1">
        <v>0.15</v>
      </c>
    </row>
    <row r="35" spans="1:7" x14ac:dyDescent="0.2">
      <c r="A35" s="1">
        <v>34</v>
      </c>
      <c r="B35" s="1">
        <v>8562</v>
      </c>
      <c r="C35" s="2">
        <v>43994.012083333335</v>
      </c>
      <c r="D35" s="1">
        <v>7</v>
      </c>
      <c r="E35" s="12">
        <v>0.04</v>
      </c>
      <c r="F35" s="1">
        <v>0.73</v>
      </c>
      <c r="G35" s="1">
        <v>0.48</v>
      </c>
    </row>
    <row r="36" spans="1:7" x14ac:dyDescent="0.2">
      <c r="A36" s="1">
        <v>35</v>
      </c>
      <c r="B36" s="1">
        <v>9444</v>
      </c>
      <c r="C36" s="2">
        <v>44209.329409722224</v>
      </c>
      <c r="D36" s="1">
        <v>10</v>
      </c>
      <c r="E36" s="12">
        <v>0.65</v>
      </c>
      <c r="F36" s="1">
        <v>0.1</v>
      </c>
      <c r="G36" s="1">
        <v>7.0000000000000007E-2</v>
      </c>
    </row>
    <row r="37" spans="1:7" x14ac:dyDescent="0.2">
      <c r="A37" s="1">
        <v>36</v>
      </c>
      <c r="B37" s="1">
        <v>4395</v>
      </c>
      <c r="C37" s="2">
        <v>44613.978182870371</v>
      </c>
      <c r="D37" s="1">
        <v>5</v>
      </c>
      <c r="E37" s="12">
        <v>0.28999999999999998</v>
      </c>
      <c r="F37" s="1">
        <v>0.48</v>
      </c>
      <c r="G37" s="1">
        <v>0.59</v>
      </c>
    </row>
    <row r="38" spans="1:7" x14ac:dyDescent="0.2">
      <c r="A38" s="1">
        <v>37</v>
      </c>
      <c r="B38" s="1">
        <v>1329</v>
      </c>
      <c r="C38" s="2">
        <v>44555.959293981483</v>
      </c>
      <c r="D38" s="1">
        <v>3</v>
      </c>
      <c r="E38" s="12">
        <v>0.76</v>
      </c>
      <c r="F38" s="1">
        <v>0.32</v>
      </c>
      <c r="G38" s="1">
        <v>0.01</v>
      </c>
    </row>
    <row r="39" spans="1:7" x14ac:dyDescent="0.2">
      <c r="A39" s="1">
        <v>38</v>
      </c>
      <c r="B39" s="1">
        <v>6661</v>
      </c>
      <c r="C39" s="2">
        <v>44632.761041666665</v>
      </c>
      <c r="D39" s="1">
        <v>2</v>
      </c>
      <c r="E39" s="12">
        <v>0.56000000000000005</v>
      </c>
      <c r="F39" s="1">
        <v>0.68</v>
      </c>
      <c r="G39" s="1">
        <v>0.06</v>
      </c>
    </row>
    <row r="40" spans="1:7" x14ac:dyDescent="0.2">
      <c r="A40" s="1">
        <v>39</v>
      </c>
      <c r="B40" s="1">
        <v>5674</v>
      </c>
      <c r="C40" s="2">
        <v>44822.292013888888</v>
      </c>
      <c r="D40" s="1">
        <v>4</v>
      </c>
      <c r="E40" s="12">
        <v>0.68</v>
      </c>
      <c r="F40" s="1">
        <v>0.76</v>
      </c>
      <c r="G40" s="1">
        <v>0.88</v>
      </c>
    </row>
    <row r="41" spans="1:7" x14ac:dyDescent="0.2">
      <c r="A41" s="1">
        <v>40</v>
      </c>
      <c r="B41" s="1">
        <v>6320</v>
      </c>
      <c r="C41" s="2">
        <v>45110.030289351853</v>
      </c>
      <c r="D41" s="1">
        <v>1</v>
      </c>
      <c r="E41" s="12">
        <v>0.59</v>
      </c>
      <c r="F41" s="1">
        <v>0</v>
      </c>
      <c r="G41" s="1">
        <v>0.25</v>
      </c>
    </row>
    <row r="42" spans="1:7" x14ac:dyDescent="0.2">
      <c r="A42" s="1">
        <v>41</v>
      </c>
      <c r="B42" s="1">
        <v>2367</v>
      </c>
      <c r="C42" s="2">
        <v>44735.840949074074</v>
      </c>
      <c r="D42" s="1">
        <v>2</v>
      </c>
      <c r="E42" s="12">
        <v>0.63</v>
      </c>
      <c r="F42" s="1">
        <v>0.51</v>
      </c>
      <c r="G42" s="1">
        <v>0.19</v>
      </c>
    </row>
    <row r="43" spans="1:7" x14ac:dyDescent="0.2">
      <c r="A43" s="1">
        <v>42</v>
      </c>
      <c r="B43" s="1">
        <v>7635</v>
      </c>
      <c r="C43" s="2">
        <v>44688.143807870372</v>
      </c>
      <c r="D43" s="1">
        <v>1</v>
      </c>
      <c r="E43" s="12">
        <v>0.77</v>
      </c>
      <c r="F43" s="1">
        <v>0.62</v>
      </c>
      <c r="G43" s="1">
        <v>0.69</v>
      </c>
    </row>
    <row r="44" spans="1:7" x14ac:dyDescent="0.2">
      <c r="A44" s="1">
        <v>43</v>
      </c>
      <c r="B44" s="1">
        <v>6593</v>
      </c>
      <c r="C44" s="2">
        <v>44984.538321759261</v>
      </c>
      <c r="D44" s="1">
        <v>6</v>
      </c>
      <c r="E44" s="12">
        <v>0.62</v>
      </c>
      <c r="F44" s="1">
        <v>0.64</v>
      </c>
      <c r="G44" s="1">
        <v>0.31</v>
      </c>
    </row>
    <row r="45" spans="1:7" x14ac:dyDescent="0.2">
      <c r="A45" s="1">
        <v>44</v>
      </c>
      <c r="B45" s="1">
        <v>6220</v>
      </c>
      <c r="C45" s="2">
        <v>44740.232800925929</v>
      </c>
      <c r="D45" s="1">
        <v>3</v>
      </c>
      <c r="E45" s="12">
        <v>0.16</v>
      </c>
      <c r="F45" s="1">
        <v>0.57999999999999996</v>
      </c>
      <c r="G45" s="1">
        <v>0.7</v>
      </c>
    </row>
    <row r="46" spans="1:7" x14ac:dyDescent="0.2">
      <c r="A46" s="1">
        <v>45</v>
      </c>
      <c r="B46" s="1">
        <v>5918</v>
      </c>
      <c r="C46" s="2">
        <v>43927.463553240741</v>
      </c>
      <c r="D46" s="1">
        <v>9</v>
      </c>
      <c r="E46" s="12">
        <v>0.97</v>
      </c>
      <c r="F46" s="1">
        <v>0.6</v>
      </c>
      <c r="G46" s="1">
        <v>0.96</v>
      </c>
    </row>
    <row r="47" spans="1:7" x14ac:dyDescent="0.2">
      <c r="A47" s="1">
        <v>46</v>
      </c>
      <c r="B47" s="1">
        <v>8111</v>
      </c>
      <c r="C47" s="2">
        <v>43938.147164351853</v>
      </c>
      <c r="D47" s="1">
        <v>5</v>
      </c>
      <c r="E47" s="12">
        <v>0.38</v>
      </c>
      <c r="F47" s="1">
        <v>0.28000000000000003</v>
      </c>
      <c r="G47" s="1">
        <v>0.71</v>
      </c>
    </row>
    <row r="48" spans="1:7" x14ac:dyDescent="0.2">
      <c r="A48" s="1">
        <v>47</v>
      </c>
      <c r="B48" s="1">
        <v>2698</v>
      </c>
      <c r="C48" s="2">
        <v>44370.366539351853</v>
      </c>
      <c r="D48" s="1">
        <v>1</v>
      </c>
      <c r="E48" s="12">
        <v>0.9</v>
      </c>
      <c r="F48" s="1">
        <v>0.82</v>
      </c>
      <c r="G48" s="1">
        <v>0.71</v>
      </c>
    </row>
    <row r="49" spans="1:7" x14ac:dyDescent="0.2">
      <c r="A49" s="1">
        <v>48</v>
      </c>
      <c r="B49" s="1">
        <v>2516</v>
      </c>
      <c r="C49" s="2">
        <v>44724.313148148147</v>
      </c>
      <c r="D49" s="1">
        <v>6</v>
      </c>
      <c r="E49" s="12">
        <v>0.48</v>
      </c>
      <c r="F49" s="1">
        <v>0.89</v>
      </c>
      <c r="G49" s="1">
        <v>0.16</v>
      </c>
    </row>
    <row r="50" spans="1:7" x14ac:dyDescent="0.2">
      <c r="A50" s="1">
        <v>49</v>
      </c>
      <c r="B50" s="1">
        <v>6829</v>
      </c>
      <c r="C50" s="2">
        <v>44230.941446759258</v>
      </c>
      <c r="D50" s="1">
        <v>5</v>
      </c>
      <c r="E50" s="12">
        <v>0.47</v>
      </c>
      <c r="F50" s="1">
        <v>0</v>
      </c>
      <c r="G50" s="1">
        <v>0.89</v>
      </c>
    </row>
    <row r="51" spans="1:7" x14ac:dyDescent="0.2">
      <c r="A51" s="1">
        <v>50</v>
      </c>
      <c r="B51" s="1">
        <v>8613</v>
      </c>
      <c r="C51" s="2">
        <v>44036.294965277775</v>
      </c>
      <c r="D51" s="1">
        <v>3</v>
      </c>
      <c r="E51" s="12">
        <v>0.6</v>
      </c>
      <c r="F51" s="1">
        <v>0.95</v>
      </c>
      <c r="G51" s="1">
        <v>0.52</v>
      </c>
    </row>
    <row r="52" spans="1:7" x14ac:dyDescent="0.2">
      <c r="A52" s="1">
        <v>51</v>
      </c>
      <c r="B52" s="1">
        <v>8477</v>
      </c>
      <c r="C52" s="2">
        <v>43888.393171296295</v>
      </c>
      <c r="D52" s="1">
        <v>7</v>
      </c>
      <c r="E52" s="12">
        <v>0.56999999999999995</v>
      </c>
      <c r="F52" s="1">
        <v>0.44</v>
      </c>
      <c r="G52" s="1">
        <v>0.83</v>
      </c>
    </row>
    <row r="53" spans="1:7" x14ac:dyDescent="0.2">
      <c r="A53" s="1">
        <v>52</v>
      </c>
      <c r="B53" s="1">
        <v>8865</v>
      </c>
      <c r="C53" s="2">
        <v>44260.086921296293</v>
      </c>
      <c r="D53" s="1">
        <v>8</v>
      </c>
      <c r="E53" s="12">
        <v>0.72</v>
      </c>
      <c r="F53" s="1">
        <v>0.57999999999999996</v>
      </c>
      <c r="G53" s="1">
        <v>0.78</v>
      </c>
    </row>
    <row r="54" spans="1:7" x14ac:dyDescent="0.2">
      <c r="A54" s="1">
        <v>53</v>
      </c>
      <c r="B54" s="1">
        <v>2487</v>
      </c>
      <c r="C54" s="2">
        <v>44251.593321759261</v>
      </c>
      <c r="D54" s="1">
        <v>3</v>
      </c>
      <c r="E54" s="12">
        <v>0.78</v>
      </c>
      <c r="F54" s="1">
        <v>0.53</v>
      </c>
      <c r="G54" s="1">
        <v>0.97</v>
      </c>
    </row>
    <row r="55" spans="1:7" x14ac:dyDescent="0.2">
      <c r="A55" s="1">
        <v>54</v>
      </c>
      <c r="B55" s="1">
        <v>3607</v>
      </c>
      <c r="C55" s="2">
        <v>44327.133888888886</v>
      </c>
      <c r="D55" s="1">
        <v>10</v>
      </c>
      <c r="E55" s="12">
        <v>0.28000000000000003</v>
      </c>
      <c r="F55" s="1">
        <v>0.24</v>
      </c>
      <c r="G55" s="1">
        <v>0.73</v>
      </c>
    </row>
    <row r="56" spans="1:7" x14ac:dyDescent="0.2">
      <c r="A56" s="1">
        <v>55</v>
      </c>
      <c r="B56" s="1">
        <v>3435</v>
      </c>
      <c r="C56" s="2">
        <v>44054.261064814818</v>
      </c>
      <c r="D56" s="1">
        <v>9</v>
      </c>
      <c r="E56" s="12">
        <v>0.7</v>
      </c>
      <c r="F56" s="1">
        <v>0.85</v>
      </c>
      <c r="G56" s="1">
        <v>0.53</v>
      </c>
    </row>
    <row r="57" spans="1:7" x14ac:dyDescent="0.2">
      <c r="A57" s="1">
        <v>56</v>
      </c>
      <c r="B57" s="1">
        <v>2551</v>
      </c>
      <c r="C57" s="2">
        <v>44915.588807870372</v>
      </c>
      <c r="D57" s="1">
        <v>3</v>
      </c>
      <c r="E57" s="12">
        <v>0.32</v>
      </c>
      <c r="F57" s="1">
        <v>0.06</v>
      </c>
      <c r="G57" s="1">
        <v>0.12</v>
      </c>
    </row>
    <row r="58" spans="1:7" x14ac:dyDescent="0.2">
      <c r="A58" s="1">
        <v>57</v>
      </c>
      <c r="B58" s="1">
        <v>2395</v>
      </c>
      <c r="C58" s="2">
        <v>44399.384328703702</v>
      </c>
      <c r="D58" s="1">
        <v>3</v>
      </c>
      <c r="E58" s="12">
        <v>0.78</v>
      </c>
      <c r="F58" s="1">
        <v>0.08</v>
      </c>
      <c r="G58" s="1">
        <v>0.86</v>
      </c>
    </row>
    <row r="59" spans="1:7" x14ac:dyDescent="0.2">
      <c r="A59" s="1">
        <v>58</v>
      </c>
      <c r="B59" s="1">
        <v>4780</v>
      </c>
      <c r="C59" s="2">
        <v>44661.244201388887</v>
      </c>
      <c r="D59" s="1">
        <v>1</v>
      </c>
      <c r="E59" s="12">
        <v>0.49</v>
      </c>
      <c r="F59" s="1">
        <v>0.35</v>
      </c>
      <c r="G59" s="1">
        <v>0.12</v>
      </c>
    </row>
    <row r="60" spans="1:7" x14ac:dyDescent="0.2">
      <c r="A60" s="1">
        <v>59</v>
      </c>
      <c r="B60" s="1">
        <v>5267</v>
      </c>
      <c r="C60" s="2">
        <v>44946.534386574072</v>
      </c>
      <c r="D60" s="1">
        <v>1</v>
      </c>
      <c r="E60" s="12">
        <v>0.64</v>
      </c>
      <c r="F60" s="1">
        <v>0.56999999999999995</v>
      </c>
      <c r="G60" s="1">
        <v>0.14000000000000001</v>
      </c>
    </row>
    <row r="61" spans="1:7" x14ac:dyDescent="0.2">
      <c r="A61" s="1">
        <v>60</v>
      </c>
      <c r="B61" s="1">
        <v>2957</v>
      </c>
      <c r="C61" s="2">
        <v>44293.523587962962</v>
      </c>
      <c r="D61" s="1">
        <v>5</v>
      </c>
      <c r="E61" s="12">
        <v>0.11</v>
      </c>
      <c r="F61" s="1">
        <v>0.89</v>
      </c>
      <c r="G61" s="1">
        <v>0.7</v>
      </c>
    </row>
    <row r="62" spans="1:7" x14ac:dyDescent="0.2">
      <c r="A62" s="1">
        <v>61</v>
      </c>
      <c r="B62" s="1">
        <v>6669</v>
      </c>
      <c r="C62" s="2">
        <v>43984.717326388891</v>
      </c>
      <c r="D62" s="1">
        <v>1</v>
      </c>
      <c r="E62" s="12">
        <v>0.79</v>
      </c>
      <c r="F62" s="1">
        <v>0.51</v>
      </c>
      <c r="G62" s="1">
        <v>0.86</v>
      </c>
    </row>
    <row r="63" spans="1:7" x14ac:dyDescent="0.2">
      <c r="A63" s="1">
        <v>62</v>
      </c>
      <c r="B63" s="1">
        <v>1247</v>
      </c>
      <c r="C63" s="2">
        <v>44906.041851851849</v>
      </c>
      <c r="D63" s="1">
        <v>7</v>
      </c>
      <c r="E63" s="12">
        <v>0.42</v>
      </c>
      <c r="F63" s="1">
        <v>0.46</v>
      </c>
      <c r="G63" s="1">
        <v>0.57999999999999996</v>
      </c>
    </row>
    <row r="64" spans="1:7" x14ac:dyDescent="0.2">
      <c r="A64" s="1">
        <v>63</v>
      </c>
      <c r="B64" s="1">
        <v>8557</v>
      </c>
      <c r="C64" s="2">
        <v>45084.170787037037</v>
      </c>
      <c r="D64" s="1">
        <v>6</v>
      </c>
      <c r="E64" s="12">
        <v>0.95</v>
      </c>
      <c r="F64" s="1">
        <v>0.59</v>
      </c>
      <c r="G64" s="1">
        <v>0.27</v>
      </c>
    </row>
    <row r="65" spans="1:7" x14ac:dyDescent="0.2">
      <c r="A65" s="1">
        <v>64</v>
      </c>
      <c r="B65" s="1">
        <v>4169</v>
      </c>
      <c r="C65" s="2">
        <v>44120.439872685187</v>
      </c>
      <c r="D65" s="1">
        <v>3</v>
      </c>
      <c r="E65" s="12">
        <v>0.69</v>
      </c>
      <c r="F65" s="1">
        <v>0.43</v>
      </c>
      <c r="G65" s="1">
        <v>0.19</v>
      </c>
    </row>
    <row r="66" spans="1:7" x14ac:dyDescent="0.2">
      <c r="A66" s="1">
        <v>65</v>
      </c>
      <c r="B66" s="1">
        <v>5317</v>
      </c>
      <c r="C66" s="2">
        <v>43848.889456018522</v>
      </c>
      <c r="D66" s="1">
        <v>8</v>
      </c>
      <c r="E66" s="12">
        <v>0.31</v>
      </c>
      <c r="F66" s="1">
        <v>0.56000000000000005</v>
      </c>
      <c r="G66" s="1">
        <v>0.96</v>
      </c>
    </row>
    <row r="67" spans="1:7" x14ac:dyDescent="0.2">
      <c r="A67" s="1">
        <v>66</v>
      </c>
      <c r="B67" s="1">
        <v>3465</v>
      </c>
      <c r="C67" s="2">
        <v>44145.660497685189</v>
      </c>
      <c r="D67" s="1">
        <v>10</v>
      </c>
      <c r="E67" s="12">
        <v>1</v>
      </c>
      <c r="F67" s="1">
        <v>0.68</v>
      </c>
      <c r="G67" s="1">
        <v>0.39</v>
      </c>
    </row>
    <row r="68" spans="1:7" x14ac:dyDescent="0.2">
      <c r="A68" s="1">
        <v>67</v>
      </c>
      <c r="B68" s="1">
        <v>1340</v>
      </c>
      <c r="C68" s="2">
        <v>44502.04650462963</v>
      </c>
      <c r="D68" s="1">
        <v>10</v>
      </c>
      <c r="E68" s="12">
        <v>0.67</v>
      </c>
      <c r="F68" s="1">
        <v>0.28000000000000003</v>
      </c>
      <c r="G68" s="1">
        <v>0.99</v>
      </c>
    </row>
    <row r="69" spans="1:7" x14ac:dyDescent="0.2">
      <c r="A69" s="1">
        <v>68</v>
      </c>
      <c r="B69" s="1">
        <v>9274</v>
      </c>
      <c r="C69" s="2">
        <v>43957.005300925928</v>
      </c>
      <c r="D69" s="1">
        <v>3</v>
      </c>
      <c r="E69" s="12">
        <v>0.56000000000000005</v>
      </c>
      <c r="F69" s="1">
        <v>0.47</v>
      </c>
      <c r="G69" s="1">
        <v>1</v>
      </c>
    </row>
    <row r="70" spans="1:7" x14ac:dyDescent="0.2">
      <c r="A70" s="1">
        <v>69</v>
      </c>
      <c r="B70" s="1">
        <v>3344</v>
      </c>
      <c r="C70" s="2">
        <v>44264.284270833334</v>
      </c>
      <c r="D70" s="1">
        <v>8</v>
      </c>
      <c r="E70" s="12">
        <v>0.98</v>
      </c>
      <c r="F70" s="1">
        <v>0.85</v>
      </c>
      <c r="G70" s="1">
        <v>0.18</v>
      </c>
    </row>
    <row r="71" spans="1:7" x14ac:dyDescent="0.2">
      <c r="A71" s="1">
        <v>70</v>
      </c>
      <c r="B71" s="1">
        <v>9236</v>
      </c>
      <c r="C71" s="2">
        <v>43831.957974537036</v>
      </c>
      <c r="D71" s="1">
        <v>10</v>
      </c>
      <c r="E71" s="12">
        <v>0.11</v>
      </c>
      <c r="F71" s="1">
        <v>0.82</v>
      </c>
      <c r="G71" s="1">
        <v>0.34</v>
      </c>
    </row>
    <row r="72" spans="1:7" x14ac:dyDescent="0.2">
      <c r="A72" s="1">
        <v>71</v>
      </c>
      <c r="B72" s="1">
        <v>4514</v>
      </c>
      <c r="C72" s="2">
        <v>44805.748310185183</v>
      </c>
      <c r="D72" s="1">
        <v>5</v>
      </c>
      <c r="E72" s="12">
        <v>0.67</v>
      </c>
      <c r="F72" s="1">
        <v>0.71</v>
      </c>
      <c r="G72" s="1">
        <v>0.85</v>
      </c>
    </row>
    <row r="73" spans="1:7" x14ac:dyDescent="0.2">
      <c r="A73" s="1">
        <v>72</v>
      </c>
      <c r="B73" s="1">
        <v>8999</v>
      </c>
      <c r="C73" s="2">
        <v>43861.904050925928</v>
      </c>
      <c r="D73" s="1">
        <v>1</v>
      </c>
      <c r="E73" s="12">
        <v>0.11</v>
      </c>
      <c r="F73" s="1">
        <v>0.71</v>
      </c>
      <c r="G73" s="1">
        <v>0.09</v>
      </c>
    </row>
    <row r="74" spans="1:7" x14ac:dyDescent="0.2">
      <c r="A74" s="1">
        <v>73</v>
      </c>
      <c r="B74" s="1">
        <v>6117</v>
      </c>
      <c r="C74" s="2">
        <v>43923.555011574077</v>
      </c>
      <c r="D74" s="1">
        <v>2</v>
      </c>
      <c r="E74" s="12">
        <v>0.79</v>
      </c>
      <c r="F74" s="1">
        <v>0.03</v>
      </c>
      <c r="G74" s="1">
        <v>0.23</v>
      </c>
    </row>
    <row r="75" spans="1:7" x14ac:dyDescent="0.2">
      <c r="A75" s="1">
        <v>74</v>
      </c>
      <c r="B75" s="1">
        <v>8878</v>
      </c>
      <c r="C75" s="2">
        <v>44050.711863425924</v>
      </c>
      <c r="D75" s="1">
        <v>6</v>
      </c>
      <c r="E75" s="12">
        <v>0.47</v>
      </c>
      <c r="F75" s="1">
        <v>0.23</v>
      </c>
      <c r="G75" s="1">
        <v>0.43</v>
      </c>
    </row>
    <row r="76" spans="1:7" x14ac:dyDescent="0.2">
      <c r="A76" s="1">
        <v>75</v>
      </c>
      <c r="B76" s="1">
        <v>5642</v>
      </c>
      <c r="C76" s="2">
        <v>44814.530370370368</v>
      </c>
      <c r="D76" s="1">
        <v>8</v>
      </c>
      <c r="E76" s="12">
        <v>0.3</v>
      </c>
      <c r="F76" s="1">
        <v>0.18</v>
      </c>
      <c r="G76" s="1">
        <v>0.79</v>
      </c>
    </row>
    <row r="77" spans="1:7" x14ac:dyDescent="0.2">
      <c r="A77" s="1">
        <v>76</v>
      </c>
      <c r="B77" s="1">
        <v>2947</v>
      </c>
      <c r="C77" s="2">
        <v>44697.924004629633</v>
      </c>
      <c r="D77" s="1">
        <v>6</v>
      </c>
      <c r="E77" s="12">
        <v>0.25</v>
      </c>
      <c r="F77" s="1">
        <v>0.62</v>
      </c>
      <c r="G77" s="1">
        <v>0.97</v>
      </c>
    </row>
    <row r="78" spans="1:7" x14ac:dyDescent="0.2">
      <c r="A78" s="1">
        <v>77</v>
      </c>
      <c r="B78" s="1">
        <v>2219</v>
      </c>
      <c r="C78" s="2">
        <v>44493.678391203706</v>
      </c>
      <c r="D78" s="1">
        <v>9</v>
      </c>
      <c r="E78" s="12">
        <v>0.12</v>
      </c>
      <c r="F78" s="1">
        <v>0.12</v>
      </c>
      <c r="G78" s="1">
        <v>0.01</v>
      </c>
    </row>
    <row r="79" spans="1:7" x14ac:dyDescent="0.2">
      <c r="A79" s="1">
        <v>78</v>
      </c>
      <c r="B79" s="1">
        <v>4955</v>
      </c>
      <c r="C79" s="2">
        <v>44331.687268518515</v>
      </c>
      <c r="D79" s="1">
        <v>3</v>
      </c>
      <c r="E79" s="12">
        <v>0.18</v>
      </c>
      <c r="F79" s="1">
        <v>0.25</v>
      </c>
      <c r="G79" s="1">
        <v>0.71</v>
      </c>
    </row>
    <row r="80" spans="1:7" x14ac:dyDescent="0.2">
      <c r="A80" s="1">
        <v>79</v>
      </c>
      <c r="B80" s="1">
        <v>1048</v>
      </c>
      <c r="C80" s="2">
        <v>44312.939641203702</v>
      </c>
      <c r="D80" s="1">
        <v>9</v>
      </c>
      <c r="E80" s="12">
        <v>0.97</v>
      </c>
      <c r="F80" s="1">
        <v>0.39</v>
      </c>
      <c r="G80" s="1">
        <v>0.6</v>
      </c>
    </row>
    <row r="81" spans="1:7" x14ac:dyDescent="0.2">
      <c r="A81" s="1">
        <v>80</v>
      </c>
      <c r="B81" s="1">
        <v>8149</v>
      </c>
      <c r="C81" s="2">
        <v>44343.302245370367</v>
      </c>
      <c r="D81" s="1">
        <v>10</v>
      </c>
      <c r="E81" s="12">
        <v>0</v>
      </c>
      <c r="F81" s="1">
        <v>0.39</v>
      </c>
      <c r="G81" s="1">
        <v>0.67</v>
      </c>
    </row>
    <row r="82" spans="1:7" x14ac:dyDescent="0.2">
      <c r="A82" s="1">
        <v>81</v>
      </c>
      <c r="B82" s="1">
        <v>9942</v>
      </c>
      <c r="C82" s="2">
        <v>43860.792847222219</v>
      </c>
      <c r="D82" s="1">
        <v>1</v>
      </c>
      <c r="E82" s="12">
        <v>0.67</v>
      </c>
      <c r="F82" s="1">
        <v>0.51</v>
      </c>
      <c r="G82" s="1">
        <v>0.05</v>
      </c>
    </row>
    <row r="83" spans="1:7" x14ac:dyDescent="0.2">
      <c r="A83" s="1">
        <v>82</v>
      </c>
      <c r="B83" s="1">
        <v>3436</v>
      </c>
      <c r="C83" s="2">
        <v>44041.775451388887</v>
      </c>
      <c r="D83" s="1">
        <v>2</v>
      </c>
      <c r="E83" s="12">
        <v>0.1</v>
      </c>
      <c r="F83" s="1">
        <v>0.49</v>
      </c>
      <c r="G83" s="1">
        <v>0.71</v>
      </c>
    </row>
    <row r="84" spans="1:7" x14ac:dyDescent="0.2">
      <c r="A84" s="1">
        <v>83</v>
      </c>
      <c r="B84" s="1">
        <v>4646</v>
      </c>
      <c r="C84" s="2">
        <v>44537.849143518521</v>
      </c>
      <c r="D84" s="1">
        <v>4</v>
      </c>
      <c r="E84" s="12">
        <v>0.01</v>
      </c>
      <c r="F84" s="1">
        <v>0.27</v>
      </c>
      <c r="G84" s="1">
        <v>0.9</v>
      </c>
    </row>
    <row r="85" spans="1:7" x14ac:dyDescent="0.2">
      <c r="A85" s="1">
        <v>84</v>
      </c>
      <c r="B85" s="1">
        <v>9392</v>
      </c>
      <c r="C85" s="2">
        <v>44376.753622685188</v>
      </c>
      <c r="D85" s="1">
        <v>1</v>
      </c>
      <c r="E85" s="12">
        <v>0.47</v>
      </c>
      <c r="F85" s="1">
        <v>0.3</v>
      </c>
      <c r="G85" s="1">
        <v>0.84</v>
      </c>
    </row>
    <row r="86" spans="1:7" x14ac:dyDescent="0.2">
      <c r="A86" s="1">
        <v>85</v>
      </c>
      <c r="B86" s="1">
        <v>2069</v>
      </c>
      <c r="C86" s="2">
        <v>44527.711608796293</v>
      </c>
      <c r="D86" s="1">
        <v>5</v>
      </c>
      <c r="E86" s="12">
        <v>0.61</v>
      </c>
      <c r="F86" s="1">
        <v>0.36</v>
      </c>
      <c r="G86" s="1">
        <v>0.97</v>
      </c>
    </row>
    <row r="87" spans="1:7" x14ac:dyDescent="0.2">
      <c r="A87" s="1">
        <v>86</v>
      </c>
      <c r="B87" s="1">
        <v>4338</v>
      </c>
      <c r="C87" s="2">
        <v>45101.650983796295</v>
      </c>
      <c r="D87" s="1">
        <v>5</v>
      </c>
      <c r="E87" s="12">
        <v>0.39</v>
      </c>
      <c r="F87" s="1">
        <v>0.48</v>
      </c>
      <c r="G87" s="1">
        <v>0.32</v>
      </c>
    </row>
    <row r="88" spans="1:7" x14ac:dyDescent="0.2">
      <c r="A88" s="1">
        <v>87</v>
      </c>
      <c r="B88" s="1">
        <v>3586</v>
      </c>
      <c r="C88" s="2">
        <v>44988.472777777781</v>
      </c>
      <c r="D88" s="1">
        <v>7</v>
      </c>
      <c r="E88" s="12">
        <v>0.05</v>
      </c>
      <c r="F88" s="1">
        <v>0.71</v>
      </c>
      <c r="G88" s="1">
        <v>0.48</v>
      </c>
    </row>
    <row r="89" spans="1:7" x14ac:dyDescent="0.2">
      <c r="A89" s="1">
        <v>88</v>
      </c>
      <c r="B89" s="1">
        <v>4631</v>
      </c>
      <c r="C89" s="2">
        <v>44557.542372685188</v>
      </c>
      <c r="D89" s="1">
        <v>2</v>
      </c>
      <c r="E89" s="12">
        <v>0.97</v>
      </c>
      <c r="F89" s="1">
        <v>0.05</v>
      </c>
      <c r="G89" s="1">
        <v>0.88</v>
      </c>
    </row>
    <row r="90" spans="1:7" x14ac:dyDescent="0.2">
      <c r="A90" s="1">
        <v>89</v>
      </c>
      <c r="B90" s="1">
        <v>4983</v>
      </c>
      <c r="C90" s="2">
        <v>44144.873310185183</v>
      </c>
      <c r="D90" s="1">
        <v>7</v>
      </c>
      <c r="E90" s="12">
        <v>0.53</v>
      </c>
      <c r="F90" s="1">
        <v>0.14000000000000001</v>
      </c>
      <c r="G90" s="1">
        <v>0.24</v>
      </c>
    </row>
    <row r="91" spans="1:7" x14ac:dyDescent="0.2">
      <c r="A91" s="1">
        <v>90</v>
      </c>
      <c r="B91" s="1">
        <v>1762</v>
      </c>
      <c r="C91" s="2">
        <v>44236.725127314814</v>
      </c>
      <c r="D91" s="1">
        <v>3</v>
      </c>
      <c r="E91" s="12">
        <v>0.78</v>
      </c>
      <c r="F91" s="1">
        <v>0.03</v>
      </c>
      <c r="G91" s="1">
        <v>0.62</v>
      </c>
    </row>
    <row r="92" spans="1:7" x14ac:dyDescent="0.2">
      <c r="A92" s="1">
        <v>91</v>
      </c>
      <c r="B92" s="1">
        <v>7003</v>
      </c>
      <c r="C92" s="2">
        <v>45084.948425925926</v>
      </c>
      <c r="D92" s="1">
        <v>7</v>
      </c>
      <c r="E92" s="12">
        <v>0.62</v>
      </c>
      <c r="F92" s="1">
        <v>0.63</v>
      </c>
      <c r="G92" s="1">
        <v>0.69</v>
      </c>
    </row>
    <row r="93" spans="1:7" x14ac:dyDescent="0.2">
      <c r="A93" s="1">
        <v>92</v>
      </c>
      <c r="B93" s="1">
        <v>8485</v>
      </c>
      <c r="C93" s="2">
        <v>43989.494247685187</v>
      </c>
      <c r="D93" s="1">
        <v>3</v>
      </c>
      <c r="E93" s="12">
        <v>0.76</v>
      </c>
      <c r="F93" s="1">
        <v>0.55000000000000004</v>
      </c>
      <c r="G93" s="1">
        <v>0.56999999999999995</v>
      </c>
    </row>
    <row r="94" spans="1:7" x14ac:dyDescent="0.2">
      <c r="A94" s="1">
        <v>93</v>
      </c>
      <c r="B94" s="1">
        <v>8196</v>
      </c>
      <c r="C94" s="2">
        <v>44204.637291666666</v>
      </c>
      <c r="D94" s="1">
        <v>6</v>
      </c>
      <c r="E94" s="12">
        <v>0.25</v>
      </c>
      <c r="F94" s="1">
        <v>0.67</v>
      </c>
      <c r="G94" s="1">
        <v>0.6</v>
      </c>
    </row>
    <row r="95" spans="1:7" x14ac:dyDescent="0.2">
      <c r="A95" s="1">
        <v>94</v>
      </c>
      <c r="B95" s="1">
        <v>8123</v>
      </c>
      <c r="C95" s="2">
        <v>44524.846365740741</v>
      </c>
      <c r="D95" s="1">
        <v>9</v>
      </c>
      <c r="E95" s="12">
        <v>0.18</v>
      </c>
      <c r="F95" s="1">
        <v>0.15</v>
      </c>
      <c r="G95" s="1">
        <v>0.38</v>
      </c>
    </row>
    <row r="96" spans="1:7" x14ac:dyDescent="0.2">
      <c r="A96" s="1">
        <v>95</v>
      </c>
      <c r="B96" s="1">
        <v>2914</v>
      </c>
      <c r="C96" s="2">
        <v>44881.538124999999</v>
      </c>
      <c r="D96" s="1">
        <v>10</v>
      </c>
      <c r="E96" s="12">
        <v>0.85</v>
      </c>
      <c r="F96" s="1">
        <v>0.47</v>
      </c>
      <c r="G96" s="1">
        <v>0.28999999999999998</v>
      </c>
    </row>
    <row r="97" spans="1:7" x14ac:dyDescent="0.2">
      <c r="A97" s="1">
        <v>96</v>
      </c>
      <c r="B97" s="1">
        <v>8017</v>
      </c>
      <c r="C97" s="2">
        <v>44304.05840277778</v>
      </c>
      <c r="D97" s="1">
        <v>1</v>
      </c>
      <c r="E97" s="12">
        <v>0.25</v>
      </c>
      <c r="F97" s="1">
        <v>0.37</v>
      </c>
      <c r="G97" s="1">
        <v>0.67</v>
      </c>
    </row>
    <row r="98" spans="1:7" x14ac:dyDescent="0.2">
      <c r="A98" s="1">
        <v>97</v>
      </c>
      <c r="B98" s="1">
        <v>5577</v>
      </c>
      <c r="C98" s="2">
        <v>43866.624895833331</v>
      </c>
      <c r="D98" s="1">
        <v>1</v>
      </c>
      <c r="E98" s="12">
        <v>0.64</v>
      </c>
      <c r="F98" s="1">
        <v>0.27</v>
      </c>
      <c r="G98" s="1">
        <v>0.17</v>
      </c>
    </row>
    <row r="99" spans="1:7" x14ac:dyDescent="0.2">
      <c r="A99" s="1">
        <v>98</v>
      </c>
      <c r="B99" s="1">
        <v>6611</v>
      </c>
      <c r="C99" s="2">
        <v>44005.577037037037</v>
      </c>
      <c r="D99" s="1">
        <v>10</v>
      </c>
      <c r="E99" s="12">
        <v>0.21</v>
      </c>
      <c r="F99" s="1">
        <v>0.6</v>
      </c>
      <c r="G99" s="1">
        <v>0.77</v>
      </c>
    </row>
    <row r="100" spans="1:7" x14ac:dyDescent="0.2">
      <c r="A100" s="1">
        <v>99</v>
      </c>
      <c r="B100" s="1">
        <v>4080</v>
      </c>
      <c r="C100" s="2">
        <v>44762.274687500001</v>
      </c>
      <c r="D100" s="1">
        <v>10</v>
      </c>
      <c r="E100" s="12">
        <v>0.06</v>
      </c>
      <c r="F100" s="1">
        <v>0.08</v>
      </c>
      <c r="G100" s="1">
        <v>0.8</v>
      </c>
    </row>
    <row r="101" spans="1:7" x14ac:dyDescent="0.2">
      <c r="A101" s="1">
        <v>100</v>
      </c>
      <c r="B101" s="1">
        <v>4814</v>
      </c>
      <c r="C101" s="2">
        <v>44180.878310185188</v>
      </c>
      <c r="D101" s="1">
        <v>7</v>
      </c>
      <c r="E101" s="12">
        <v>0.94</v>
      </c>
      <c r="F101" s="1">
        <v>0.72</v>
      </c>
      <c r="G101" s="1">
        <v>0.54</v>
      </c>
    </row>
    <row r="102" spans="1:7" x14ac:dyDescent="0.2">
      <c r="A102" s="1">
        <v>101</v>
      </c>
      <c r="B102" s="1">
        <v>2894</v>
      </c>
      <c r="C102" s="2">
        <v>44677.968194444446</v>
      </c>
      <c r="D102" s="1">
        <v>7</v>
      </c>
      <c r="E102" s="12">
        <v>0.24</v>
      </c>
      <c r="F102" s="1">
        <v>0.08</v>
      </c>
      <c r="G102" s="1">
        <v>0.81</v>
      </c>
    </row>
    <row r="103" spans="1:7" x14ac:dyDescent="0.2">
      <c r="A103" s="1">
        <v>102</v>
      </c>
      <c r="B103" s="1">
        <v>8566</v>
      </c>
      <c r="C103" s="2">
        <v>44256.997719907406</v>
      </c>
      <c r="D103" s="1">
        <v>5</v>
      </c>
      <c r="E103" s="12">
        <v>0.44</v>
      </c>
      <c r="F103" s="1">
        <v>0.52</v>
      </c>
      <c r="G103" s="1">
        <v>0.89</v>
      </c>
    </row>
    <row r="104" spans="1:7" x14ac:dyDescent="0.2">
      <c r="A104" s="1">
        <v>103</v>
      </c>
      <c r="B104" s="1">
        <v>1858</v>
      </c>
      <c r="C104" s="2">
        <v>44251.045659722222</v>
      </c>
      <c r="D104" s="1">
        <v>3</v>
      </c>
      <c r="E104" s="12">
        <v>0.2</v>
      </c>
      <c r="F104" s="1">
        <v>0.4</v>
      </c>
      <c r="G104" s="1">
        <v>0.51</v>
      </c>
    </row>
    <row r="105" spans="1:7" x14ac:dyDescent="0.2">
      <c r="A105" s="1">
        <v>104</v>
      </c>
      <c r="B105" s="1">
        <v>2421</v>
      </c>
      <c r="C105" s="2">
        <v>44150.836030092592</v>
      </c>
      <c r="D105" s="1">
        <v>2</v>
      </c>
      <c r="E105" s="12">
        <v>0.45</v>
      </c>
      <c r="F105" s="1">
        <v>0.22</v>
      </c>
      <c r="G105" s="1">
        <v>0.76</v>
      </c>
    </row>
    <row r="106" spans="1:7" x14ac:dyDescent="0.2">
      <c r="A106" s="1">
        <v>105</v>
      </c>
      <c r="B106" s="1">
        <v>8874</v>
      </c>
      <c r="C106" s="2">
        <v>44357.974733796298</v>
      </c>
      <c r="D106" s="1">
        <v>10</v>
      </c>
      <c r="E106" s="12">
        <v>0.64</v>
      </c>
      <c r="F106" s="1">
        <v>0.11</v>
      </c>
      <c r="G106" s="1">
        <v>0.26</v>
      </c>
    </row>
    <row r="107" spans="1:7" x14ac:dyDescent="0.2">
      <c r="A107" s="1">
        <v>106</v>
      </c>
      <c r="B107" s="1">
        <v>7163</v>
      </c>
      <c r="C107" s="2">
        <v>44824.442013888889</v>
      </c>
      <c r="D107" s="1">
        <v>10</v>
      </c>
      <c r="E107" s="12">
        <v>0.59</v>
      </c>
      <c r="F107" s="1">
        <v>0.52</v>
      </c>
      <c r="G107" s="1">
        <v>0.15</v>
      </c>
    </row>
    <row r="108" spans="1:7" x14ac:dyDescent="0.2">
      <c r="A108" s="1">
        <v>107</v>
      </c>
      <c r="B108" s="1">
        <v>3415</v>
      </c>
      <c r="C108" s="2">
        <v>44658.381261574075</v>
      </c>
      <c r="D108" s="1">
        <v>1</v>
      </c>
      <c r="E108" s="12">
        <v>0.49</v>
      </c>
      <c r="F108" s="1">
        <v>0.9</v>
      </c>
      <c r="G108" s="1">
        <v>0.98</v>
      </c>
    </row>
    <row r="109" spans="1:7" x14ac:dyDescent="0.2">
      <c r="A109" s="1">
        <v>108</v>
      </c>
      <c r="B109" s="1">
        <v>5556</v>
      </c>
      <c r="C109" s="2">
        <v>44800.841423611113</v>
      </c>
      <c r="D109" s="1">
        <v>7</v>
      </c>
      <c r="E109" s="12">
        <v>0.78</v>
      </c>
      <c r="F109" s="1">
        <v>0.86</v>
      </c>
      <c r="G109" s="1">
        <v>0.27</v>
      </c>
    </row>
    <row r="110" spans="1:7" x14ac:dyDescent="0.2">
      <c r="A110" s="1">
        <v>109</v>
      </c>
      <c r="B110" s="1">
        <v>9546</v>
      </c>
      <c r="C110" s="2">
        <v>44002.476817129631</v>
      </c>
      <c r="D110" s="1">
        <v>8</v>
      </c>
      <c r="E110" s="12">
        <v>0.21</v>
      </c>
      <c r="F110" s="1">
        <v>0.64</v>
      </c>
      <c r="G110" s="1">
        <v>0.67</v>
      </c>
    </row>
    <row r="111" spans="1:7" x14ac:dyDescent="0.2">
      <c r="A111" s="1">
        <v>110</v>
      </c>
      <c r="B111" s="1">
        <v>7919</v>
      </c>
      <c r="C111" s="2">
        <v>45139.135057870371</v>
      </c>
      <c r="D111" s="1">
        <v>6</v>
      </c>
      <c r="E111" s="12">
        <v>0.61</v>
      </c>
      <c r="F111" s="1">
        <v>0.16</v>
      </c>
      <c r="G111" s="1">
        <v>0.53</v>
      </c>
    </row>
    <row r="112" spans="1:7" x14ac:dyDescent="0.2">
      <c r="A112" s="1">
        <v>111</v>
      </c>
      <c r="B112" s="1">
        <v>3231</v>
      </c>
      <c r="C112" s="2">
        <v>44570.051203703704</v>
      </c>
      <c r="D112" s="1">
        <v>6</v>
      </c>
      <c r="E112" s="12">
        <v>0.27</v>
      </c>
      <c r="F112" s="1">
        <v>0.49</v>
      </c>
      <c r="G112" s="1">
        <v>0.77</v>
      </c>
    </row>
    <row r="113" spans="1:7" x14ac:dyDescent="0.2">
      <c r="A113" s="1">
        <v>112</v>
      </c>
      <c r="B113" s="1">
        <v>1985</v>
      </c>
      <c r="C113" s="2">
        <v>44761.587013888886</v>
      </c>
      <c r="D113" s="1">
        <v>8</v>
      </c>
      <c r="E113" s="12">
        <v>0.05</v>
      </c>
      <c r="F113" s="1">
        <v>0.73</v>
      </c>
      <c r="G113" s="1">
        <v>0.1</v>
      </c>
    </row>
    <row r="114" spans="1:7" x14ac:dyDescent="0.2">
      <c r="A114" s="1">
        <v>113</v>
      </c>
      <c r="B114" s="1">
        <v>2150</v>
      </c>
      <c r="C114" s="2">
        <v>44441.445370370369</v>
      </c>
      <c r="D114" s="1">
        <v>3</v>
      </c>
      <c r="E114" s="12">
        <v>0.97</v>
      </c>
      <c r="F114" s="1">
        <v>0.56999999999999995</v>
      </c>
      <c r="G114" s="1">
        <v>0.19</v>
      </c>
    </row>
    <row r="115" spans="1:7" x14ac:dyDescent="0.2">
      <c r="A115" s="1">
        <v>114</v>
      </c>
      <c r="B115" s="1">
        <v>9247</v>
      </c>
      <c r="C115" s="2">
        <v>45103.050405092596</v>
      </c>
      <c r="D115" s="1">
        <v>1</v>
      </c>
      <c r="E115" s="12">
        <v>0.48</v>
      </c>
      <c r="F115" s="1">
        <v>0.82</v>
      </c>
      <c r="G115" s="1">
        <v>0.1</v>
      </c>
    </row>
    <row r="116" spans="1:7" x14ac:dyDescent="0.2">
      <c r="A116" s="1">
        <v>115</v>
      </c>
      <c r="B116" s="1">
        <v>5546</v>
      </c>
      <c r="C116" s="2">
        <v>44089.092094907406</v>
      </c>
      <c r="D116" s="1">
        <v>5</v>
      </c>
      <c r="E116" s="12">
        <v>0.34</v>
      </c>
      <c r="F116" s="1">
        <v>7.0000000000000007E-2</v>
      </c>
      <c r="G116" s="1">
        <v>0.4</v>
      </c>
    </row>
    <row r="117" spans="1:7" x14ac:dyDescent="0.2">
      <c r="A117" s="1">
        <v>116</v>
      </c>
      <c r="B117" s="1">
        <v>4037</v>
      </c>
      <c r="C117" s="2">
        <v>44142.538935185185</v>
      </c>
      <c r="D117" s="1">
        <v>10</v>
      </c>
      <c r="E117" s="12">
        <v>0.1</v>
      </c>
      <c r="F117" s="1">
        <v>0.85</v>
      </c>
      <c r="G117" s="1">
        <v>0.94</v>
      </c>
    </row>
    <row r="118" spans="1:7" x14ac:dyDescent="0.2">
      <c r="A118" s="1">
        <v>117</v>
      </c>
      <c r="B118" s="1">
        <v>8713</v>
      </c>
      <c r="C118" s="2">
        <v>44651.044270833336</v>
      </c>
      <c r="D118" s="1">
        <v>4</v>
      </c>
      <c r="E118" s="12">
        <v>0.3</v>
      </c>
      <c r="F118" s="1">
        <v>0.89</v>
      </c>
      <c r="G118" s="1">
        <v>0.19</v>
      </c>
    </row>
    <row r="119" spans="1:7" x14ac:dyDescent="0.2">
      <c r="A119" s="1">
        <v>118</v>
      </c>
      <c r="B119" s="1">
        <v>6798</v>
      </c>
      <c r="C119" s="2">
        <v>44406.88553240741</v>
      </c>
      <c r="D119" s="1">
        <v>7</v>
      </c>
      <c r="E119" s="12">
        <v>0.04</v>
      </c>
      <c r="F119" s="1">
        <v>0.33</v>
      </c>
      <c r="G119" s="1">
        <v>0.32</v>
      </c>
    </row>
    <row r="120" spans="1:7" x14ac:dyDescent="0.2">
      <c r="A120" s="1">
        <v>119</v>
      </c>
      <c r="B120" s="1">
        <v>6341</v>
      </c>
      <c r="C120" s="2">
        <v>44844.328240740739</v>
      </c>
      <c r="D120" s="1">
        <v>7</v>
      </c>
      <c r="E120" s="12">
        <v>0.96</v>
      </c>
      <c r="F120" s="1">
        <v>0.23</v>
      </c>
      <c r="G120" s="1">
        <v>0.39</v>
      </c>
    </row>
    <row r="121" spans="1:7" x14ac:dyDescent="0.2">
      <c r="A121" s="1">
        <v>120</v>
      </c>
      <c r="B121" s="1">
        <v>8672</v>
      </c>
      <c r="C121" s="2">
        <v>45129.16982638889</v>
      </c>
      <c r="D121" s="1">
        <v>6</v>
      </c>
      <c r="E121" s="12">
        <v>0.65</v>
      </c>
      <c r="F121" s="1">
        <v>0.02</v>
      </c>
      <c r="G121" s="1">
        <v>0.93</v>
      </c>
    </row>
    <row r="122" spans="1:7" x14ac:dyDescent="0.2">
      <c r="A122" s="1">
        <v>121</v>
      </c>
      <c r="B122" s="1">
        <v>3930</v>
      </c>
      <c r="C122" s="2">
        <v>44046.345891203702</v>
      </c>
      <c r="D122" s="1">
        <v>6</v>
      </c>
      <c r="E122" s="12">
        <v>0.96</v>
      </c>
      <c r="F122" s="1">
        <v>0.86</v>
      </c>
      <c r="G122" s="1">
        <v>0.1</v>
      </c>
    </row>
    <row r="123" spans="1:7" x14ac:dyDescent="0.2">
      <c r="A123" s="1">
        <v>122</v>
      </c>
      <c r="B123" s="1">
        <v>8572</v>
      </c>
      <c r="C123" s="2">
        <v>44373.884212962963</v>
      </c>
      <c r="D123" s="1">
        <v>7</v>
      </c>
      <c r="E123" s="12">
        <v>0.73</v>
      </c>
      <c r="F123" s="1">
        <v>0.4</v>
      </c>
      <c r="G123" s="1">
        <v>0.23</v>
      </c>
    </row>
    <row r="124" spans="1:7" x14ac:dyDescent="0.2">
      <c r="A124" s="1">
        <v>123</v>
      </c>
      <c r="B124" s="1">
        <v>4973</v>
      </c>
      <c r="C124" s="2">
        <v>44588.750011574077</v>
      </c>
      <c r="D124" s="1">
        <v>10</v>
      </c>
      <c r="E124" s="12">
        <v>0.16</v>
      </c>
      <c r="F124" s="1">
        <v>0.48</v>
      </c>
      <c r="G124" s="1">
        <v>0.87</v>
      </c>
    </row>
    <row r="125" spans="1:7" x14ac:dyDescent="0.2">
      <c r="A125" s="1">
        <v>124</v>
      </c>
      <c r="B125" s="1">
        <v>8152</v>
      </c>
      <c r="C125" s="2">
        <v>44502.673888888887</v>
      </c>
      <c r="D125" s="1">
        <v>9</v>
      </c>
      <c r="E125" s="12">
        <v>0.61</v>
      </c>
      <c r="F125" s="1">
        <v>0.92</v>
      </c>
      <c r="G125" s="1">
        <v>7.0000000000000007E-2</v>
      </c>
    </row>
    <row r="126" spans="1:7" x14ac:dyDescent="0.2">
      <c r="A126" s="1">
        <v>125</v>
      </c>
      <c r="B126" s="1">
        <v>4146</v>
      </c>
      <c r="C126" s="2">
        <v>45158.932118055556</v>
      </c>
      <c r="D126" s="1">
        <v>3</v>
      </c>
      <c r="E126" s="12">
        <v>0.08</v>
      </c>
      <c r="F126" s="1">
        <v>0.21</v>
      </c>
      <c r="G126" s="1">
        <v>0.98</v>
      </c>
    </row>
    <row r="127" spans="1:7" x14ac:dyDescent="0.2">
      <c r="A127" s="1">
        <v>126</v>
      </c>
      <c r="B127" s="1">
        <v>7483</v>
      </c>
      <c r="C127" s="2">
        <v>44425.675543981481</v>
      </c>
      <c r="D127" s="1">
        <v>4</v>
      </c>
      <c r="E127" s="12">
        <v>0.28000000000000003</v>
      </c>
      <c r="F127" s="1">
        <v>0.89</v>
      </c>
      <c r="G127" s="1">
        <v>0.74</v>
      </c>
    </row>
    <row r="128" spans="1:7" x14ac:dyDescent="0.2">
      <c r="A128" s="1">
        <v>127</v>
      </c>
      <c r="B128" s="1">
        <v>8409</v>
      </c>
      <c r="C128" s="2">
        <v>45049.615798611114</v>
      </c>
      <c r="D128" s="1">
        <v>10</v>
      </c>
      <c r="E128" s="12">
        <v>0.43</v>
      </c>
      <c r="F128" s="1">
        <v>0.75</v>
      </c>
      <c r="G128" s="1">
        <v>0.54</v>
      </c>
    </row>
    <row r="129" spans="1:7" x14ac:dyDescent="0.2">
      <c r="A129" s="1">
        <v>128</v>
      </c>
      <c r="B129" s="1">
        <v>5475</v>
      </c>
      <c r="C129" s="2">
        <v>44173.198472222219</v>
      </c>
      <c r="D129" s="1">
        <v>7</v>
      </c>
      <c r="E129" s="12">
        <v>0.3</v>
      </c>
      <c r="F129" s="1">
        <v>0.35</v>
      </c>
      <c r="G129" s="1">
        <v>0.47</v>
      </c>
    </row>
    <row r="130" spans="1:7" x14ac:dyDescent="0.2">
      <c r="A130" s="1">
        <v>129</v>
      </c>
      <c r="B130" s="1">
        <v>9118</v>
      </c>
      <c r="C130" s="2">
        <v>43963.815787037034</v>
      </c>
      <c r="D130" s="1">
        <v>1</v>
      </c>
      <c r="E130" s="12">
        <v>0.52</v>
      </c>
      <c r="F130" s="1">
        <v>0.78</v>
      </c>
      <c r="G130" s="1">
        <v>0.68</v>
      </c>
    </row>
    <row r="131" spans="1:7" x14ac:dyDescent="0.2">
      <c r="A131" s="1">
        <v>130</v>
      </c>
      <c r="B131" s="1">
        <v>6222</v>
      </c>
      <c r="C131" s="2">
        <v>44961.03979166667</v>
      </c>
      <c r="D131" s="1">
        <v>4</v>
      </c>
      <c r="E131" s="12">
        <v>0.27</v>
      </c>
      <c r="F131" s="1">
        <v>0.64</v>
      </c>
      <c r="G131" s="1">
        <v>0.59</v>
      </c>
    </row>
    <row r="132" spans="1:7" x14ac:dyDescent="0.2">
      <c r="A132" s="1">
        <v>131</v>
      </c>
      <c r="B132" s="1">
        <v>6158</v>
      </c>
      <c r="C132" s="2">
        <v>44376.309374999997</v>
      </c>
      <c r="D132" s="1">
        <v>5</v>
      </c>
      <c r="E132" s="12">
        <v>0.96</v>
      </c>
      <c r="F132" s="1">
        <v>0.86</v>
      </c>
      <c r="G132" s="1">
        <v>0.79</v>
      </c>
    </row>
    <row r="133" spans="1:7" x14ac:dyDescent="0.2">
      <c r="A133" s="1">
        <v>132</v>
      </c>
      <c r="B133" s="1">
        <v>5858</v>
      </c>
      <c r="C133" s="2">
        <v>44783.401273148149</v>
      </c>
      <c r="D133" s="1">
        <v>8</v>
      </c>
      <c r="E133" s="12">
        <v>0.46</v>
      </c>
      <c r="F133" s="1">
        <v>0.12</v>
      </c>
      <c r="G133" s="1">
        <v>0.49</v>
      </c>
    </row>
    <row r="134" spans="1:7" x14ac:dyDescent="0.2">
      <c r="A134" s="1">
        <v>133</v>
      </c>
      <c r="B134" s="1">
        <v>4301</v>
      </c>
      <c r="C134" s="2">
        <v>44954.845358796294</v>
      </c>
      <c r="D134" s="1">
        <v>4</v>
      </c>
      <c r="E134" s="12">
        <v>0.55000000000000004</v>
      </c>
      <c r="F134" s="1">
        <v>0.27</v>
      </c>
      <c r="G134" s="1">
        <v>0.21</v>
      </c>
    </row>
    <row r="135" spans="1:7" x14ac:dyDescent="0.2">
      <c r="A135" s="1">
        <v>134</v>
      </c>
      <c r="B135" s="1">
        <v>3912</v>
      </c>
      <c r="C135" s="2">
        <v>44317.8828125</v>
      </c>
      <c r="D135" s="1">
        <v>8</v>
      </c>
      <c r="E135" s="12">
        <v>0.04</v>
      </c>
      <c r="F135" s="1">
        <v>0.27</v>
      </c>
      <c r="G135" s="1">
        <v>0.35</v>
      </c>
    </row>
    <row r="136" spans="1:7" x14ac:dyDescent="0.2">
      <c r="A136" s="1">
        <v>135</v>
      </c>
      <c r="B136" s="1">
        <v>5257</v>
      </c>
      <c r="C136" s="2">
        <v>44135.758831018517</v>
      </c>
      <c r="D136" s="1">
        <v>4</v>
      </c>
      <c r="E136" s="12">
        <v>0.25</v>
      </c>
      <c r="F136" s="1">
        <v>0.57999999999999996</v>
      </c>
      <c r="G136" s="1">
        <v>0.44</v>
      </c>
    </row>
    <row r="137" spans="1:7" x14ac:dyDescent="0.2">
      <c r="A137" s="1">
        <v>136</v>
      </c>
      <c r="B137" s="1">
        <v>2543</v>
      </c>
      <c r="C137" s="2">
        <v>44710.300925925927</v>
      </c>
      <c r="D137" s="1">
        <v>7</v>
      </c>
      <c r="E137" s="12">
        <v>0.86</v>
      </c>
      <c r="F137" s="1">
        <v>0.11</v>
      </c>
      <c r="G137" s="1">
        <v>0.08</v>
      </c>
    </row>
    <row r="138" spans="1:7" x14ac:dyDescent="0.2">
      <c r="A138" s="1">
        <v>137</v>
      </c>
      <c r="B138" s="1">
        <v>5627</v>
      </c>
      <c r="C138" s="2">
        <v>44554.670694444445</v>
      </c>
      <c r="D138" s="1">
        <v>9</v>
      </c>
      <c r="E138" s="12">
        <v>0.54</v>
      </c>
      <c r="F138" s="1">
        <v>0.48</v>
      </c>
      <c r="G138" s="1">
        <v>0.78</v>
      </c>
    </row>
    <row r="139" spans="1:7" x14ac:dyDescent="0.2">
      <c r="A139" s="1">
        <v>138</v>
      </c>
      <c r="B139" s="1">
        <v>5667</v>
      </c>
      <c r="C139" s="2">
        <v>44767.297071759262</v>
      </c>
      <c r="D139" s="1">
        <v>10</v>
      </c>
      <c r="E139" s="12">
        <v>0.81</v>
      </c>
      <c r="F139" s="1">
        <v>0.51</v>
      </c>
      <c r="G139" s="1">
        <v>0.28999999999999998</v>
      </c>
    </row>
    <row r="140" spans="1:7" x14ac:dyDescent="0.2">
      <c r="A140" s="1">
        <v>139</v>
      </c>
      <c r="B140" s="1">
        <v>9842</v>
      </c>
      <c r="C140" s="2">
        <v>44905.12128472222</v>
      </c>
      <c r="D140" s="1">
        <v>1</v>
      </c>
      <c r="E140" s="12">
        <v>0.56000000000000005</v>
      </c>
      <c r="F140" s="1">
        <v>0.66</v>
      </c>
      <c r="G140" s="1">
        <v>0.16</v>
      </c>
    </row>
    <row r="141" spans="1:7" x14ac:dyDescent="0.2">
      <c r="A141" s="1">
        <v>140</v>
      </c>
      <c r="B141" s="1">
        <v>1027</v>
      </c>
      <c r="C141" s="2">
        <v>44502.147280092591</v>
      </c>
      <c r="D141" s="1">
        <v>7</v>
      </c>
      <c r="E141" s="12">
        <v>0.56999999999999995</v>
      </c>
      <c r="F141" s="1">
        <v>0.2</v>
      </c>
      <c r="G141" s="1">
        <v>0.65</v>
      </c>
    </row>
    <row r="142" spans="1:7" x14ac:dyDescent="0.2">
      <c r="A142" s="1">
        <v>141</v>
      </c>
      <c r="B142" s="1">
        <v>4051</v>
      </c>
      <c r="C142" s="2">
        <v>44918.452245370368</v>
      </c>
      <c r="D142" s="1">
        <v>10</v>
      </c>
      <c r="E142" s="12">
        <v>0.28000000000000003</v>
      </c>
      <c r="F142" s="1">
        <v>0.53</v>
      </c>
      <c r="G142" s="1">
        <v>0.31</v>
      </c>
    </row>
    <row r="143" spans="1:7" x14ac:dyDescent="0.2">
      <c r="A143" s="1">
        <v>142</v>
      </c>
      <c r="B143" s="1">
        <v>3660</v>
      </c>
      <c r="C143" s="2">
        <v>44129.759884259256</v>
      </c>
      <c r="D143" s="1">
        <v>10</v>
      </c>
      <c r="E143" s="12">
        <v>0.94</v>
      </c>
      <c r="F143" s="1">
        <v>0.06</v>
      </c>
      <c r="G143" s="1">
        <v>0.06</v>
      </c>
    </row>
    <row r="144" spans="1:7" x14ac:dyDescent="0.2">
      <c r="A144" s="1">
        <v>143</v>
      </c>
      <c r="B144" s="1">
        <v>7199</v>
      </c>
      <c r="C144" s="2">
        <v>45065.611712962964</v>
      </c>
      <c r="D144" s="1">
        <v>9</v>
      </c>
      <c r="E144" s="12">
        <v>0.53</v>
      </c>
      <c r="F144" s="1">
        <v>0.21</v>
      </c>
      <c r="G144" s="1">
        <v>0.52</v>
      </c>
    </row>
    <row r="145" spans="1:7" x14ac:dyDescent="0.2">
      <c r="A145" s="1">
        <v>144</v>
      </c>
      <c r="B145" s="1">
        <v>6125</v>
      </c>
      <c r="C145" s="2">
        <v>44528.959513888891</v>
      </c>
      <c r="D145" s="1">
        <v>9</v>
      </c>
      <c r="E145" s="12">
        <v>0.7</v>
      </c>
      <c r="F145" s="1">
        <v>0.33</v>
      </c>
      <c r="G145" s="1">
        <v>0.36</v>
      </c>
    </row>
    <row r="146" spans="1:7" x14ac:dyDescent="0.2">
      <c r="A146" s="1">
        <v>145</v>
      </c>
      <c r="B146" s="1">
        <v>6210</v>
      </c>
      <c r="C146" s="2">
        <v>44292.240694444445</v>
      </c>
      <c r="D146" s="1">
        <v>6</v>
      </c>
      <c r="E146" s="12">
        <v>0.55000000000000004</v>
      </c>
      <c r="F146" s="1">
        <v>0.51</v>
      </c>
      <c r="G146" s="1">
        <v>0.01</v>
      </c>
    </row>
    <row r="147" spans="1:7" x14ac:dyDescent="0.2">
      <c r="A147" s="1">
        <v>146</v>
      </c>
      <c r="B147" s="1">
        <v>2573</v>
      </c>
      <c r="C147" s="2">
        <v>44469.23578703704</v>
      </c>
      <c r="D147" s="1">
        <v>7</v>
      </c>
      <c r="E147" s="12">
        <v>0.45</v>
      </c>
      <c r="F147" s="1">
        <v>0.31</v>
      </c>
      <c r="G147" s="1">
        <v>0.5</v>
      </c>
    </row>
    <row r="148" spans="1:7" x14ac:dyDescent="0.2">
      <c r="A148" s="1">
        <v>147</v>
      </c>
      <c r="B148" s="1">
        <v>5979</v>
      </c>
      <c r="C148" s="2">
        <v>45173.11377314815</v>
      </c>
      <c r="D148" s="1">
        <v>2</v>
      </c>
      <c r="E148" s="12">
        <v>0.56000000000000005</v>
      </c>
      <c r="F148" s="1">
        <v>0.28000000000000003</v>
      </c>
      <c r="G148" s="1">
        <v>0.01</v>
      </c>
    </row>
    <row r="149" spans="1:7" x14ac:dyDescent="0.2">
      <c r="A149" s="1">
        <v>148</v>
      </c>
      <c r="B149" s="1">
        <v>2418</v>
      </c>
      <c r="C149" s="2">
        <v>43853.199756944443</v>
      </c>
      <c r="D149" s="1">
        <v>10</v>
      </c>
      <c r="E149" s="12">
        <v>0.44</v>
      </c>
      <c r="F149" s="1">
        <v>0.23</v>
      </c>
      <c r="G149" s="1">
        <v>0.79</v>
      </c>
    </row>
    <row r="150" spans="1:7" x14ac:dyDescent="0.2">
      <c r="A150" s="1">
        <v>149</v>
      </c>
      <c r="B150" s="1">
        <v>2723</v>
      </c>
      <c r="C150" s="2">
        <v>44394.315034722225</v>
      </c>
      <c r="D150" s="1">
        <v>2</v>
      </c>
      <c r="E150" s="12">
        <v>0.85</v>
      </c>
      <c r="F150" s="1">
        <v>0.85</v>
      </c>
      <c r="G150" s="1">
        <v>0.17</v>
      </c>
    </row>
    <row r="151" spans="1:7" x14ac:dyDescent="0.2">
      <c r="A151" s="1">
        <v>150</v>
      </c>
      <c r="B151" s="1">
        <v>8200</v>
      </c>
      <c r="C151" s="2">
        <v>44801.559039351851</v>
      </c>
      <c r="D151" s="1">
        <v>3</v>
      </c>
      <c r="E151" s="12">
        <v>0.12</v>
      </c>
      <c r="F151" s="1">
        <v>0.41</v>
      </c>
      <c r="G151" s="1">
        <v>0.65</v>
      </c>
    </row>
    <row r="152" spans="1:7" x14ac:dyDescent="0.2">
      <c r="A152" s="1">
        <v>151</v>
      </c>
      <c r="B152" s="1">
        <v>5191</v>
      </c>
      <c r="C152" s="2">
        <v>45027.556226851855</v>
      </c>
      <c r="D152" s="1">
        <v>4</v>
      </c>
      <c r="E152" s="12">
        <v>0.89</v>
      </c>
      <c r="F152" s="1">
        <v>0.62</v>
      </c>
      <c r="G152" s="1">
        <v>0.56000000000000005</v>
      </c>
    </row>
    <row r="153" spans="1:7" x14ac:dyDescent="0.2">
      <c r="A153" s="1">
        <v>152</v>
      </c>
      <c r="B153" s="1">
        <v>7812</v>
      </c>
      <c r="C153" s="2">
        <v>43996.320891203701</v>
      </c>
      <c r="D153" s="1">
        <v>1</v>
      </c>
      <c r="E153" s="12">
        <v>0.27</v>
      </c>
      <c r="F153" s="1">
        <v>0.3</v>
      </c>
      <c r="G153" s="1">
        <v>0.26</v>
      </c>
    </row>
    <row r="154" spans="1:7" x14ac:dyDescent="0.2">
      <c r="A154" s="1">
        <v>153</v>
      </c>
      <c r="B154" s="1">
        <v>6199</v>
      </c>
      <c r="C154" s="2">
        <v>44610.003206018519</v>
      </c>
      <c r="D154" s="1">
        <v>5</v>
      </c>
      <c r="E154" s="12">
        <v>0.61</v>
      </c>
      <c r="F154" s="1">
        <v>0.33</v>
      </c>
      <c r="G154" s="1">
        <v>0.87</v>
      </c>
    </row>
    <row r="155" spans="1:7" x14ac:dyDescent="0.2">
      <c r="A155" s="1">
        <v>154</v>
      </c>
      <c r="B155" s="1">
        <v>6837</v>
      </c>
      <c r="C155" s="2">
        <v>44692.225810185184</v>
      </c>
      <c r="D155" s="1">
        <v>7</v>
      </c>
      <c r="E155" s="12">
        <v>0.9</v>
      </c>
      <c r="F155" s="1">
        <v>0.49</v>
      </c>
      <c r="G155" s="1">
        <v>0.66</v>
      </c>
    </row>
    <row r="156" spans="1:7" x14ac:dyDescent="0.2">
      <c r="A156" s="1">
        <v>155</v>
      </c>
      <c r="B156" s="1">
        <v>9125</v>
      </c>
      <c r="C156" s="2">
        <v>44742.341435185182</v>
      </c>
      <c r="D156" s="1">
        <v>3</v>
      </c>
      <c r="E156" s="12">
        <v>0.12</v>
      </c>
      <c r="F156" s="1">
        <v>0.24</v>
      </c>
      <c r="G156" s="1">
        <v>0.5</v>
      </c>
    </row>
    <row r="157" spans="1:7" x14ac:dyDescent="0.2">
      <c r="A157" s="1">
        <v>156</v>
      </c>
      <c r="B157" s="1">
        <v>1357</v>
      </c>
      <c r="C157" s="2">
        <v>44169.917893518519</v>
      </c>
      <c r="D157" s="1">
        <v>2</v>
      </c>
      <c r="E157" s="12">
        <v>0.13</v>
      </c>
      <c r="F157" s="1">
        <v>0.15</v>
      </c>
      <c r="G157" s="1">
        <v>0.65</v>
      </c>
    </row>
    <row r="158" spans="1:7" x14ac:dyDescent="0.2">
      <c r="A158" s="1">
        <v>157</v>
      </c>
      <c r="B158" s="1">
        <v>5693</v>
      </c>
      <c r="C158" s="2">
        <v>44645.935763888891</v>
      </c>
      <c r="D158" s="1">
        <v>7</v>
      </c>
      <c r="E158" s="12">
        <v>0.28999999999999998</v>
      </c>
      <c r="F158" s="1">
        <v>0.3</v>
      </c>
      <c r="G158" s="1">
        <v>0.28000000000000003</v>
      </c>
    </row>
    <row r="159" spans="1:7" x14ac:dyDescent="0.2">
      <c r="A159" s="1">
        <v>158</v>
      </c>
      <c r="B159" s="1">
        <v>6259</v>
      </c>
      <c r="C159" s="2">
        <v>43999.82068287037</v>
      </c>
      <c r="D159" s="1">
        <v>6</v>
      </c>
      <c r="E159" s="12">
        <v>0.74</v>
      </c>
      <c r="F159" s="1">
        <v>0.2</v>
      </c>
      <c r="G159" s="1">
        <v>0.55000000000000004</v>
      </c>
    </row>
    <row r="160" spans="1:7" x14ac:dyDescent="0.2">
      <c r="A160" s="1">
        <v>159</v>
      </c>
      <c r="B160" s="1">
        <v>4969</v>
      </c>
      <c r="C160" s="2">
        <v>44828.411643518521</v>
      </c>
      <c r="D160" s="1">
        <v>3</v>
      </c>
      <c r="E160" s="12">
        <v>0.84</v>
      </c>
      <c r="F160" s="1">
        <v>0.12</v>
      </c>
      <c r="G160" s="1">
        <v>0.76</v>
      </c>
    </row>
    <row r="161" spans="1:7" x14ac:dyDescent="0.2">
      <c r="A161" s="1">
        <v>160</v>
      </c>
      <c r="B161" s="1">
        <v>2053</v>
      </c>
      <c r="C161" s="2">
        <v>44363.93409722222</v>
      </c>
      <c r="D161" s="1">
        <v>10</v>
      </c>
      <c r="E161" s="12">
        <v>0.49</v>
      </c>
      <c r="F161" s="1">
        <v>0.22</v>
      </c>
      <c r="G161" s="1">
        <v>0.8</v>
      </c>
    </row>
    <row r="162" spans="1:7" x14ac:dyDescent="0.2">
      <c r="A162" s="1">
        <v>161</v>
      </c>
      <c r="B162" s="1">
        <v>1986</v>
      </c>
      <c r="C162" s="2">
        <v>44878.720868055556</v>
      </c>
      <c r="D162" s="1">
        <v>2</v>
      </c>
      <c r="E162" s="12">
        <v>0.87</v>
      </c>
      <c r="F162" s="1">
        <v>0.88</v>
      </c>
      <c r="G162" s="1">
        <v>0.68</v>
      </c>
    </row>
    <row r="163" spans="1:7" x14ac:dyDescent="0.2">
      <c r="A163" s="1">
        <v>162</v>
      </c>
      <c r="B163" s="1">
        <v>4649</v>
      </c>
      <c r="C163" s="2">
        <v>44534.600011574075</v>
      </c>
      <c r="D163" s="1">
        <v>2</v>
      </c>
      <c r="E163" s="12">
        <v>0.03</v>
      </c>
      <c r="F163" s="1">
        <v>0.57999999999999996</v>
      </c>
      <c r="G163" s="1">
        <v>0.98</v>
      </c>
    </row>
    <row r="164" spans="1:7" x14ac:dyDescent="0.2">
      <c r="A164" s="1">
        <v>163</v>
      </c>
      <c r="B164" s="1">
        <v>6031</v>
      </c>
      <c r="C164" s="2">
        <v>44300.831620370373</v>
      </c>
      <c r="D164" s="1">
        <v>3</v>
      </c>
      <c r="E164" s="12">
        <v>0.17</v>
      </c>
      <c r="F164" s="1">
        <v>0.64</v>
      </c>
      <c r="G164" s="1">
        <v>0.85</v>
      </c>
    </row>
    <row r="165" spans="1:7" x14ac:dyDescent="0.2">
      <c r="A165" s="1">
        <v>164</v>
      </c>
      <c r="B165" s="1">
        <v>7306</v>
      </c>
      <c r="C165" s="2">
        <v>44807.746481481481</v>
      </c>
      <c r="D165" s="1">
        <v>6</v>
      </c>
      <c r="E165" s="12">
        <v>0.63</v>
      </c>
      <c r="F165" s="1">
        <v>0.47</v>
      </c>
      <c r="G165" s="1">
        <v>0.92</v>
      </c>
    </row>
    <row r="166" spans="1:7" x14ac:dyDescent="0.2">
      <c r="A166" s="1">
        <v>165</v>
      </c>
      <c r="B166" s="1">
        <v>3508</v>
      </c>
      <c r="C166" s="2">
        <v>44675.475972222222</v>
      </c>
      <c r="D166" s="1">
        <v>2</v>
      </c>
      <c r="E166" s="12">
        <v>0.73</v>
      </c>
      <c r="F166" s="1">
        <v>0.68</v>
      </c>
      <c r="G166" s="1">
        <v>0.56000000000000005</v>
      </c>
    </row>
    <row r="167" spans="1:7" x14ac:dyDescent="0.2">
      <c r="A167" s="1">
        <v>166</v>
      </c>
      <c r="B167" s="1">
        <v>4733</v>
      </c>
      <c r="C167" s="2">
        <v>44482.644733796296</v>
      </c>
      <c r="D167" s="1">
        <v>1</v>
      </c>
      <c r="E167" s="12">
        <v>0.47</v>
      </c>
      <c r="F167" s="1">
        <v>0.37</v>
      </c>
      <c r="G167" s="1">
        <v>0.24</v>
      </c>
    </row>
    <row r="168" spans="1:7" x14ac:dyDescent="0.2">
      <c r="A168" s="1">
        <v>167</v>
      </c>
      <c r="B168" s="1">
        <v>1999</v>
      </c>
      <c r="C168" s="2">
        <v>45051.878275462965</v>
      </c>
      <c r="D168" s="1">
        <v>1</v>
      </c>
      <c r="E168" s="12">
        <v>0.51</v>
      </c>
      <c r="F168" s="1">
        <v>0.6</v>
      </c>
      <c r="G168" s="1">
        <v>0.28000000000000003</v>
      </c>
    </row>
    <row r="169" spans="1:7" x14ac:dyDescent="0.2">
      <c r="A169" s="1">
        <v>168</v>
      </c>
      <c r="B169" s="1">
        <v>4953</v>
      </c>
      <c r="C169" s="2">
        <v>43935.350057870368</v>
      </c>
      <c r="D169" s="1">
        <v>10</v>
      </c>
      <c r="E169" s="12">
        <v>0.68</v>
      </c>
      <c r="F169" s="1">
        <v>0.75</v>
      </c>
      <c r="G169" s="1">
        <v>0.5</v>
      </c>
    </row>
    <row r="170" spans="1:7" x14ac:dyDescent="0.2">
      <c r="A170" s="1">
        <v>169</v>
      </c>
      <c r="B170" s="1">
        <v>8558</v>
      </c>
      <c r="C170" s="2">
        <v>44503.029305555552</v>
      </c>
      <c r="D170" s="1">
        <v>9</v>
      </c>
      <c r="E170" s="12">
        <v>0.35</v>
      </c>
      <c r="F170" s="1">
        <v>0.36</v>
      </c>
      <c r="G170" s="1">
        <v>0.52</v>
      </c>
    </row>
    <row r="171" spans="1:7" x14ac:dyDescent="0.2">
      <c r="A171" s="1">
        <v>170</v>
      </c>
      <c r="B171" s="1">
        <v>3736</v>
      </c>
      <c r="C171" s="2">
        <v>44262.729594907411</v>
      </c>
      <c r="D171" s="1">
        <v>3</v>
      </c>
      <c r="E171" s="12">
        <v>0.08</v>
      </c>
      <c r="F171" s="1">
        <v>0.34</v>
      </c>
      <c r="G171" s="1">
        <v>0.32</v>
      </c>
    </row>
    <row r="172" spans="1:7" x14ac:dyDescent="0.2">
      <c r="A172" s="1">
        <v>171</v>
      </c>
      <c r="B172" s="1">
        <v>2342</v>
      </c>
      <c r="C172" s="2">
        <v>44462.077546296299</v>
      </c>
      <c r="D172" s="1">
        <v>5</v>
      </c>
      <c r="E172" s="12">
        <v>0.03</v>
      </c>
      <c r="F172" s="1">
        <v>0.7</v>
      </c>
      <c r="G172" s="1">
        <v>0.6</v>
      </c>
    </row>
    <row r="173" spans="1:7" x14ac:dyDescent="0.2">
      <c r="A173" s="1">
        <v>172</v>
      </c>
      <c r="B173" s="1">
        <v>2206</v>
      </c>
      <c r="C173" s="2">
        <v>44826.749560185184</v>
      </c>
      <c r="D173" s="1">
        <v>1</v>
      </c>
      <c r="E173" s="12">
        <v>0.22</v>
      </c>
      <c r="F173" s="1">
        <v>0.72</v>
      </c>
      <c r="G173" s="1">
        <v>0.7</v>
      </c>
    </row>
    <row r="174" spans="1:7" x14ac:dyDescent="0.2">
      <c r="A174" s="1">
        <v>173</v>
      </c>
      <c r="B174" s="1">
        <v>2099</v>
      </c>
      <c r="C174" s="2">
        <v>43859.701307870368</v>
      </c>
      <c r="D174" s="1">
        <v>8</v>
      </c>
      <c r="E174" s="12">
        <v>0.73</v>
      </c>
      <c r="F174" s="1">
        <v>0.31</v>
      </c>
      <c r="G174" s="1">
        <v>0.96</v>
      </c>
    </row>
    <row r="175" spans="1:7" x14ac:dyDescent="0.2">
      <c r="A175" s="1">
        <v>174</v>
      </c>
      <c r="B175" s="1">
        <v>6410</v>
      </c>
      <c r="C175" s="2">
        <v>44654.465590277781</v>
      </c>
      <c r="D175" s="1">
        <v>2</v>
      </c>
      <c r="E175" s="12">
        <v>0.23</v>
      </c>
      <c r="F175" s="1">
        <v>0.35</v>
      </c>
      <c r="G175" s="1">
        <v>0.44</v>
      </c>
    </row>
    <row r="176" spans="1:7" x14ac:dyDescent="0.2">
      <c r="A176" s="1">
        <v>175</v>
      </c>
      <c r="B176" s="1">
        <v>9764</v>
      </c>
      <c r="C176" s="2">
        <v>44503.814988425926</v>
      </c>
      <c r="D176" s="1">
        <v>4</v>
      </c>
      <c r="E176" s="12">
        <v>0.23</v>
      </c>
      <c r="F176" s="1">
        <v>0.25</v>
      </c>
      <c r="G176" s="1">
        <v>0.98</v>
      </c>
    </row>
    <row r="177" spans="1:7" x14ac:dyDescent="0.2">
      <c r="A177" s="1">
        <v>176</v>
      </c>
      <c r="B177" s="1">
        <v>5446</v>
      </c>
      <c r="C177" s="2">
        <v>44272.191458333335</v>
      </c>
      <c r="D177" s="1">
        <v>4</v>
      </c>
      <c r="E177" s="12">
        <v>0.22</v>
      </c>
      <c r="F177" s="1">
        <v>0.26</v>
      </c>
      <c r="G177" s="1">
        <v>0.23</v>
      </c>
    </row>
    <row r="178" spans="1:7" x14ac:dyDescent="0.2">
      <c r="A178" s="1">
        <v>177</v>
      </c>
      <c r="B178" s="1">
        <v>6108</v>
      </c>
      <c r="C178" s="2">
        <v>44155.825428240743</v>
      </c>
      <c r="D178" s="1">
        <v>1</v>
      </c>
      <c r="E178" s="12">
        <v>0.05</v>
      </c>
      <c r="F178" s="1">
        <v>0.52</v>
      </c>
      <c r="G178" s="1">
        <v>0.28000000000000003</v>
      </c>
    </row>
    <row r="179" spans="1:7" x14ac:dyDescent="0.2">
      <c r="A179" s="1">
        <v>178</v>
      </c>
      <c r="B179" s="1">
        <v>2357</v>
      </c>
      <c r="C179" s="2">
        <v>44059.72315972222</v>
      </c>
      <c r="D179" s="1">
        <v>9</v>
      </c>
      <c r="E179" s="12">
        <v>0.14000000000000001</v>
      </c>
      <c r="F179" s="1">
        <v>0.25</v>
      </c>
      <c r="G179" s="1">
        <v>0.12</v>
      </c>
    </row>
    <row r="180" spans="1:7" x14ac:dyDescent="0.2">
      <c r="A180" s="1">
        <v>179</v>
      </c>
      <c r="B180" s="1">
        <v>9459</v>
      </c>
      <c r="C180" s="2">
        <v>44758.848796296297</v>
      </c>
      <c r="D180" s="1">
        <v>6</v>
      </c>
      <c r="E180" s="12">
        <v>0.48</v>
      </c>
      <c r="F180" s="1">
        <v>0.46</v>
      </c>
      <c r="G180" s="1">
        <v>0.79</v>
      </c>
    </row>
    <row r="181" spans="1:7" x14ac:dyDescent="0.2">
      <c r="A181" s="1">
        <v>180</v>
      </c>
      <c r="B181" s="1">
        <v>5300</v>
      </c>
      <c r="C181" s="2">
        <v>44223.070729166669</v>
      </c>
      <c r="D181" s="1">
        <v>4</v>
      </c>
      <c r="E181" s="12">
        <v>0.41</v>
      </c>
      <c r="F181" s="1">
        <v>0.01</v>
      </c>
      <c r="G181" s="1">
        <v>0.86</v>
      </c>
    </row>
    <row r="182" spans="1:7" x14ac:dyDescent="0.2">
      <c r="A182" s="1">
        <v>181</v>
      </c>
      <c r="B182" s="1">
        <v>5233</v>
      </c>
      <c r="C182" s="2">
        <v>44682.156493055554</v>
      </c>
      <c r="D182" s="1">
        <v>9</v>
      </c>
      <c r="E182" s="12">
        <v>0.5</v>
      </c>
      <c r="F182" s="1">
        <v>0.74</v>
      </c>
      <c r="G182" s="1">
        <v>0.49</v>
      </c>
    </row>
    <row r="183" spans="1:7" x14ac:dyDescent="0.2">
      <c r="A183" s="1">
        <v>182</v>
      </c>
      <c r="B183" s="1">
        <v>6911</v>
      </c>
      <c r="C183" s="2">
        <v>44342.276944444442</v>
      </c>
      <c r="D183" s="1">
        <v>1</v>
      </c>
      <c r="E183" s="12">
        <v>0.43</v>
      </c>
      <c r="F183" s="1">
        <v>0.25</v>
      </c>
      <c r="G183" s="1">
        <v>0.84</v>
      </c>
    </row>
    <row r="184" spans="1:7" x14ac:dyDescent="0.2">
      <c r="A184" s="1">
        <v>183</v>
      </c>
      <c r="B184" s="1">
        <v>3807</v>
      </c>
      <c r="C184" s="2">
        <v>44231.508425925924</v>
      </c>
      <c r="D184" s="1">
        <v>8</v>
      </c>
      <c r="E184" s="12">
        <v>0.93</v>
      </c>
      <c r="F184" s="1">
        <v>0.32</v>
      </c>
      <c r="G184" s="1">
        <v>0.47</v>
      </c>
    </row>
    <row r="185" spans="1:7" x14ac:dyDescent="0.2">
      <c r="A185" s="1">
        <v>184</v>
      </c>
      <c r="B185" s="1">
        <v>9072</v>
      </c>
      <c r="C185" s="2">
        <v>44400.084594907406</v>
      </c>
      <c r="D185" s="1">
        <v>3</v>
      </c>
      <c r="E185" s="12">
        <v>0.67</v>
      </c>
      <c r="F185" s="1">
        <v>0.08</v>
      </c>
      <c r="G185" s="1">
        <v>0.92</v>
      </c>
    </row>
    <row r="186" spans="1:7" x14ac:dyDescent="0.2">
      <c r="A186" s="1">
        <v>185</v>
      </c>
      <c r="B186" s="1">
        <v>3184</v>
      </c>
      <c r="C186" s="2">
        <v>45067.14576388889</v>
      </c>
      <c r="D186" s="1">
        <v>10</v>
      </c>
      <c r="E186" s="12">
        <v>0.59</v>
      </c>
      <c r="F186" s="1">
        <v>0.82</v>
      </c>
      <c r="G186" s="1">
        <v>0.3</v>
      </c>
    </row>
    <row r="187" spans="1:7" x14ac:dyDescent="0.2">
      <c r="A187" s="1">
        <v>186</v>
      </c>
      <c r="B187" s="1">
        <v>1151</v>
      </c>
      <c r="C187" s="2">
        <v>44745.796099537038</v>
      </c>
      <c r="D187" s="1">
        <v>5</v>
      </c>
      <c r="E187" s="12">
        <v>0.18</v>
      </c>
      <c r="F187" s="1">
        <v>0.95</v>
      </c>
      <c r="G187" s="1">
        <v>0.67</v>
      </c>
    </row>
    <row r="188" spans="1:7" x14ac:dyDescent="0.2">
      <c r="A188" s="1">
        <v>187</v>
      </c>
      <c r="B188" s="1">
        <v>7964</v>
      </c>
      <c r="C188" s="2">
        <v>43965.871354166666</v>
      </c>
      <c r="D188" s="1">
        <v>4</v>
      </c>
      <c r="E188" s="12">
        <v>0.56000000000000005</v>
      </c>
      <c r="F188" s="1">
        <v>0.21</v>
      </c>
      <c r="G188" s="1">
        <v>0.25</v>
      </c>
    </row>
    <row r="189" spans="1:7" x14ac:dyDescent="0.2">
      <c r="A189" s="1">
        <v>188</v>
      </c>
      <c r="B189" s="1">
        <v>8814</v>
      </c>
      <c r="C189" s="2">
        <v>44972.939513888887</v>
      </c>
      <c r="D189" s="1">
        <v>3</v>
      </c>
      <c r="E189" s="12">
        <v>0.27</v>
      </c>
      <c r="F189" s="1">
        <v>0.15</v>
      </c>
      <c r="G189" s="1">
        <v>0.2</v>
      </c>
    </row>
    <row r="190" spans="1:7" x14ac:dyDescent="0.2">
      <c r="A190" s="1">
        <v>189</v>
      </c>
      <c r="B190" s="1">
        <v>7277</v>
      </c>
      <c r="C190" s="2">
        <v>44112.780150462961</v>
      </c>
      <c r="D190" s="1">
        <v>10</v>
      </c>
      <c r="E190" s="12">
        <v>0.61</v>
      </c>
      <c r="F190" s="1">
        <v>0.84</v>
      </c>
      <c r="G190" s="1">
        <v>0.68</v>
      </c>
    </row>
    <row r="191" spans="1:7" x14ac:dyDescent="0.2">
      <c r="A191" s="1">
        <v>190</v>
      </c>
      <c r="B191" s="1">
        <v>2160</v>
      </c>
      <c r="C191" s="2">
        <v>44847.448263888888</v>
      </c>
      <c r="D191" s="1">
        <v>9</v>
      </c>
      <c r="E191" s="12">
        <v>0.64</v>
      </c>
      <c r="F191" s="1">
        <v>0.8</v>
      </c>
      <c r="G191" s="1">
        <v>0.51</v>
      </c>
    </row>
    <row r="192" spans="1:7" x14ac:dyDescent="0.2">
      <c r="A192" s="1">
        <v>191</v>
      </c>
      <c r="B192" s="1">
        <v>9775</v>
      </c>
      <c r="C192" s="2">
        <v>44513.323993055557</v>
      </c>
      <c r="D192" s="1">
        <v>1</v>
      </c>
      <c r="E192" s="12">
        <v>0.93</v>
      </c>
      <c r="F192" s="1">
        <v>0.96</v>
      </c>
      <c r="G192" s="1">
        <v>0.35</v>
      </c>
    </row>
    <row r="193" spans="1:7" x14ac:dyDescent="0.2">
      <c r="A193" s="1">
        <v>192</v>
      </c>
      <c r="B193" s="1">
        <v>5830</v>
      </c>
      <c r="C193" s="2">
        <v>44203.878368055557</v>
      </c>
      <c r="D193" s="1">
        <v>4</v>
      </c>
      <c r="E193" s="12">
        <v>0.45</v>
      </c>
      <c r="F193" s="1">
        <v>0.52</v>
      </c>
      <c r="G193" s="1">
        <v>0.81</v>
      </c>
    </row>
    <row r="194" spans="1:7" x14ac:dyDescent="0.2">
      <c r="A194" s="1">
        <v>193</v>
      </c>
      <c r="B194" s="1">
        <v>3295</v>
      </c>
      <c r="C194" s="2">
        <v>44220.841481481482</v>
      </c>
      <c r="D194" s="1">
        <v>4</v>
      </c>
      <c r="E194" s="12">
        <v>0.57999999999999996</v>
      </c>
      <c r="F194" s="1">
        <v>0.83</v>
      </c>
      <c r="G194" s="1">
        <v>0.21</v>
      </c>
    </row>
    <row r="195" spans="1:7" x14ac:dyDescent="0.2">
      <c r="A195" s="1">
        <v>194</v>
      </c>
      <c r="B195" s="1">
        <v>9408</v>
      </c>
      <c r="C195" s="2">
        <v>44096.627569444441</v>
      </c>
      <c r="D195" s="1">
        <v>8</v>
      </c>
      <c r="E195" s="12">
        <v>0.94</v>
      </c>
      <c r="F195" s="1">
        <v>0.4</v>
      </c>
      <c r="G195" s="1">
        <v>0.56999999999999995</v>
      </c>
    </row>
    <row r="196" spans="1:7" x14ac:dyDescent="0.2">
      <c r="A196" s="1">
        <v>195</v>
      </c>
      <c r="B196" s="1">
        <v>7164</v>
      </c>
      <c r="C196" s="2">
        <v>44381.044351851851</v>
      </c>
      <c r="D196" s="1">
        <v>9</v>
      </c>
      <c r="E196" s="12">
        <v>0.18</v>
      </c>
      <c r="F196" s="1">
        <v>0.61</v>
      </c>
      <c r="G196" s="1">
        <v>0.55000000000000004</v>
      </c>
    </row>
    <row r="197" spans="1:7" x14ac:dyDescent="0.2">
      <c r="A197" s="1">
        <v>196</v>
      </c>
      <c r="B197" s="1">
        <v>6749</v>
      </c>
      <c r="C197" s="2">
        <v>44500.303865740738</v>
      </c>
      <c r="D197" s="1">
        <v>1</v>
      </c>
      <c r="E197" s="12">
        <v>0.44</v>
      </c>
      <c r="F197" s="1">
        <v>0.3</v>
      </c>
      <c r="G197" s="1">
        <v>0.57999999999999996</v>
      </c>
    </row>
    <row r="198" spans="1:7" x14ac:dyDescent="0.2">
      <c r="A198" s="1">
        <v>197</v>
      </c>
      <c r="B198" s="1">
        <v>8087</v>
      </c>
      <c r="C198" s="2">
        <v>44584.511307870373</v>
      </c>
      <c r="D198" s="1">
        <v>9</v>
      </c>
      <c r="E198" s="12">
        <v>0.7</v>
      </c>
      <c r="F198" s="1">
        <v>0.92</v>
      </c>
      <c r="G198" s="1">
        <v>0.52</v>
      </c>
    </row>
    <row r="199" spans="1:7" x14ac:dyDescent="0.2">
      <c r="A199" s="1">
        <v>198</v>
      </c>
      <c r="B199" s="1">
        <v>6480</v>
      </c>
      <c r="C199" s="2">
        <v>44087.610868055555</v>
      </c>
      <c r="D199" s="1">
        <v>10</v>
      </c>
      <c r="E199" s="12">
        <v>0.43</v>
      </c>
      <c r="F199" s="1">
        <v>0.92</v>
      </c>
      <c r="G199" s="1">
        <v>7.0000000000000007E-2</v>
      </c>
    </row>
    <row r="200" spans="1:7" x14ac:dyDescent="0.2">
      <c r="A200" s="1">
        <v>199</v>
      </c>
      <c r="B200" s="1">
        <v>3382</v>
      </c>
      <c r="C200" s="2">
        <v>44058.061030092591</v>
      </c>
      <c r="D200" s="1">
        <v>5</v>
      </c>
      <c r="E200" s="12">
        <v>0.56999999999999995</v>
      </c>
      <c r="F200" s="1">
        <v>0.17</v>
      </c>
      <c r="G200" s="1">
        <v>0.82</v>
      </c>
    </row>
    <row r="201" spans="1:7" x14ac:dyDescent="0.2">
      <c r="A201" s="1">
        <v>200</v>
      </c>
      <c r="B201" s="1">
        <v>8773</v>
      </c>
      <c r="C201" s="2">
        <v>43886.781655092593</v>
      </c>
      <c r="D201" s="1">
        <v>4</v>
      </c>
      <c r="E201" s="12">
        <v>0.15</v>
      </c>
      <c r="F201" s="1">
        <v>0.42</v>
      </c>
      <c r="G201" s="1">
        <v>0.49</v>
      </c>
    </row>
    <row r="202" spans="1:7" x14ac:dyDescent="0.2">
      <c r="A202" s="1">
        <v>201</v>
      </c>
      <c r="B202" s="1">
        <v>7675</v>
      </c>
      <c r="C202" s="2">
        <v>44075.818912037037</v>
      </c>
      <c r="D202" s="1">
        <v>3</v>
      </c>
      <c r="E202" s="12">
        <v>0.72</v>
      </c>
      <c r="F202" s="1">
        <v>0.28999999999999998</v>
      </c>
      <c r="G202" s="1">
        <v>0.25</v>
      </c>
    </row>
    <row r="203" spans="1:7" x14ac:dyDescent="0.2">
      <c r="A203" s="1">
        <v>202</v>
      </c>
      <c r="B203" s="1">
        <v>6646</v>
      </c>
      <c r="C203" s="2">
        <v>44740.702627314815</v>
      </c>
      <c r="D203" s="1">
        <v>10</v>
      </c>
      <c r="E203" s="12">
        <v>0</v>
      </c>
      <c r="F203" s="1">
        <v>7.0000000000000007E-2</v>
      </c>
      <c r="G203" s="1">
        <v>0.32</v>
      </c>
    </row>
    <row r="204" spans="1:7" x14ac:dyDescent="0.2">
      <c r="A204" s="1">
        <v>203</v>
      </c>
      <c r="B204" s="1">
        <v>3596</v>
      </c>
      <c r="C204" s="2">
        <v>44515.279456018521</v>
      </c>
      <c r="D204" s="1">
        <v>2</v>
      </c>
      <c r="E204" s="12">
        <v>0.18</v>
      </c>
      <c r="F204" s="1">
        <v>0.82</v>
      </c>
      <c r="G204" s="1">
        <v>0.34</v>
      </c>
    </row>
    <row r="205" spans="1:7" x14ac:dyDescent="0.2">
      <c r="A205" s="1">
        <v>204</v>
      </c>
      <c r="B205" s="1">
        <v>4929</v>
      </c>
      <c r="C205" s="2">
        <v>44110.737291666665</v>
      </c>
      <c r="D205" s="1">
        <v>6</v>
      </c>
      <c r="E205" s="12">
        <v>0.28999999999999998</v>
      </c>
      <c r="F205" s="1">
        <v>0.39</v>
      </c>
      <c r="G205" s="1">
        <v>0.5</v>
      </c>
    </row>
    <row r="206" spans="1:7" x14ac:dyDescent="0.2">
      <c r="A206" s="1">
        <v>205</v>
      </c>
      <c r="B206" s="1">
        <v>3966</v>
      </c>
      <c r="C206" s="2">
        <v>44752.001481481479</v>
      </c>
      <c r="D206" s="1">
        <v>7</v>
      </c>
      <c r="E206" s="12">
        <v>0.81</v>
      </c>
      <c r="F206" s="1">
        <v>7.0000000000000007E-2</v>
      </c>
      <c r="G206" s="1">
        <v>0.48</v>
      </c>
    </row>
    <row r="207" spans="1:7" x14ac:dyDescent="0.2">
      <c r="A207" s="1">
        <v>206</v>
      </c>
      <c r="B207" s="1">
        <v>8820</v>
      </c>
      <c r="C207" s="2">
        <v>44213.644988425927</v>
      </c>
      <c r="D207" s="1">
        <v>4</v>
      </c>
      <c r="E207" s="12">
        <v>0.54</v>
      </c>
      <c r="F207" s="1">
        <v>0.56999999999999995</v>
      </c>
      <c r="G207" s="1">
        <v>0.64</v>
      </c>
    </row>
    <row r="208" spans="1:7" x14ac:dyDescent="0.2">
      <c r="A208" s="1">
        <v>207</v>
      </c>
      <c r="B208" s="1">
        <v>2112</v>
      </c>
      <c r="C208" s="2">
        <v>43959.86787037037</v>
      </c>
      <c r="D208" s="1">
        <v>8</v>
      </c>
      <c r="E208" s="12">
        <v>0.04</v>
      </c>
      <c r="F208" s="1">
        <v>0.28999999999999998</v>
      </c>
      <c r="G208" s="1">
        <v>0.02</v>
      </c>
    </row>
    <row r="209" spans="1:7" x14ac:dyDescent="0.2">
      <c r="A209" s="1">
        <v>208</v>
      </c>
      <c r="B209" s="1">
        <v>8106</v>
      </c>
      <c r="C209" s="2">
        <v>44764.500092592592</v>
      </c>
      <c r="D209" s="1">
        <v>10</v>
      </c>
      <c r="E209" s="12">
        <v>0.65</v>
      </c>
      <c r="F209" s="1">
        <v>0.71</v>
      </c>
      <c r="G209" s="1">
        <v>0.4</v>
      </c>
    </row>
    <row r="210" spans="1:7" x14ac:dyDescent="0.2">
      <c r="A210" s="1">
        <v>209</v>
      </c>
      <c r="B210" s="1">
        <v>2991</v>
      </c>
      <c r="C210" s="2">
        <v>44934.774004629631</v>
      </c>
      <c r="D210" s="1">
        <v>1</v>
      </c>
      <c r="E210" s="12">
        <v>0.44</v>
      </c>
      <c r="F210" s="1">
        <v>0.32</v>
      </c>
      <c r="G210" s="1">
        <v>0.88</v>
      </c>
    </row>
    <row r="211" spans="1:7" x14ac:dyDescent="0.2">
      <c r="A211" s="1">
        <v>210</v>
      </c>
      <c r="B211" s="1">
        <v>2048</v>
      </c>
      <c r="C211" s="2">
        <v>44451.082418981481</v>
      </c>
      <c r="D211" s="1">
        <v>9</v>
      </c>
      <c r="E211" s="12">
        <v>0.79</v>
      </c>
      <c r="F211" s="1">
        <v>0.68</v>
      </c>
      <c r="G211" s="1">
        <v>0.3</v>
      </c>
    </row>
    <row r="212" spans="1:7" x14ac:dyDescent="0.2">
      <c r="A212" s="1">
        <v>211</v>
      </c>
      <c r="B212" s="1">
        <v>3986</v>
      </c>
      <c r="C212" s="2">
        <v>43911.112187500003</v>
      </c>
      <c r="D212" s="1">
        <v>10</v>
      </c>
      <c r="E212" s="12">
        <v>0.64</v>
      </c>
      <c r="F212" s="1">
        <v>0.38</v>
      </c>
      <c r="G212" s="1">
        <v>0.62</v>
      </c>
    </row>
    <row r="213" spans="1:7" x14ac:dyDescent="0.2">
      <c r="A213" s="1">
        <v>212</v>
      </c>
      <c r="B213" s="1">
        <v>5488</v>
      </c>
      <c r="C213" s="2">
        <v>44327.560972222222</v>
      </c>
      <c r="D213" s="1">
        <v>4</v>
      </c>
      <c r="E213" s="12">
        <v>0.03</v>
      </c>
      <c r="F213" s="1">
        <v>0.59</v>
      </c>
      <c r="G213" s="1">
        <v>0.54</v>
      </c>
    </row>
    <row r="214" spans="1:7" x14ac:dyDescent="0.2">
      <c r="A214" s="1">
        <v>213</v>
      </c>
      <c r="B214" s="1">
        <v>8603</v>
      </c>
      <c r="C214" s="2">
        <v>45076.352997685186</v>
      </c>
      <c r="D214" s="1">
        <v>8</v>
      </c>
      <c r="E214" s="12">
        <v>0.72</v>
      </c>
      <c r="F214" s="1">
        <v>0.32</v>
      </c>
      <c r="G214" s="1">
        <v>0.8</v>
      </c>
    </row>
    <row r="215" spans="1:7" x14ac:dyDescent="0.2">
      <c r="A215" s="1">
        <v>214</v>
      </c>
      <c r="B215" s="1">
        <v>1396</v>
      </c>
      <c r="C215" s="2">
        <v>44121.991620370369</v>
      </c>
      <c r="D215" s="1">
        <v>1</v>
      </c>
      <c r="E215" s="12">
        <v>0.98</v>
      </c>
      <c r="F215" s="1">
        <v>0.15</v>
      </c>
      <c r="G215" s="1">
        <v>0.01</v>
      </c>
    </row>
    <row r="216" spans="1:7" x14ac:dyDescent="0.2">
      <c r="A216" s="1">
        <v>215</v>
      </c>
      <c r="B216" s="1">
        <v>9503</v>
      </c>
      <c r="C216" s="2">
        <v>45168.159004629626</v>
      </c>
      <c r="D216" s="1">
        <v>1</v>
      </c>
      <c r="E216" s="12">
        <v>0.72</v>
      </c>
      <c r="F216" s="1">
        <v>0.43</v>
      </c>
      <c r="G216" s="1">
        <v>0.91</v>
      </c>
    </row>
    <row r="217" spans="1:7" x14ac:dyDescent="0.2">
      <c r="A217" s="1">
        <v>216</v>
      </c>
      <c r="B217" s="1">
        <v>2800</v>
      </c>
      <c r="C217" s="2">
        <v>44643.802858796298</v>
      </c>
      <c r="D217" s="1">
        <v>7</v>
      </c>
      <c r="E217" s="12">
        <v>0.09</v>
      </c>
      <c r="F217" s="1">
        <v>0.86</v>
      </c>
      <c r="G217" s="1">
        <v>0.39</v>
      </c>
    </row>
    <row r="218" spans="1:7" x14ac:dyDescent="0.2">
      <c r="A218" s="1">
        <v>217</v>
      </c>
      <c r="B218" s="1">
        <v>5970</v>
      </c>
      <c r="C218" s="2">
        <v>44846.707916666666</v>
      </c>
      <c r="D218" s="1">
        <v>4</v>
      </c>
      <c r="E218" s="12">
        <v>0.52</v>
      </c>
      <c r="F218" s="1">
        <v>0.47</v>
      </c>
      <c r="G218" s="1">
        <v>0.1</v>
      </c>
    </row>
    <row r="219" spans="1:7" x14ac:dyDescent="0.2">
      <c r="A219" s="1">
        <v>218</v>
      </c>
      <c r="B219" s="1">
        <v>4574</v>
      </c>
      <c r="C219" s="2">
        <v>44163.605937499997</v>
      </c>
      <c r="D219" s="1">
        <v>3</v>
      </c>
      <c r="E219" s="12">
        <v>0.74</v>
      </c>
      <c r="F219" s="1">
        <v>0.5</v>
      </c>
      <c r="G219" s="1">
        <v>0.96</v>
      </c>
    </row>
    <row r="220" spans="1:7" x14ac:dyDescent="0.2">
      <c r="A220" s="1">
        <v>219</v>
      </c>
      <c r="B220" s="1">
        <v>4172</v>
      </c>
      <c r="C220" s="2">
        <v>44081.59884259259</v>
      </c>
      <c r="D220" s="1">
        <v>9</v>
      </c>
      <c r="E220" s="12">
        <v>0.26</v>
      </c>
      <c r="F220" s="1">
        <v>0.19</v>
      </c>
      <c r="G220" s="1">
        <v>0.01</v>
      </c>
    </row>
    <row r="221" spans="1:7" x14ac:dyDescent="0.2">
      <c r="A221" s="1">
        <v>220</v>
      </c>
      <c r="B221" s="1">
        <v>2741</v>
      </c>
      <c r="C221" s="2">
        <v>44550.768599537034</v>
      </c>
      <c r="D221" s="1">
        <v>5</v>
      </c>
      <c r="E221" s="12">
        <v>0.65</v>
      </c>
      <c r="F221" s="1">
        <v>0.33</v>
      </c>
      <c r="G221" s="1">
        <v>0.99</v>
      </c>
    </row>
    <row r="222" spans="1:7" x14ac:dyDescent="0.2">
      <c r="A222" s="1">
        <v>221</v>
      </c>
      <c r="B222" s="1">
        <v>7185</v>
      </c>
      <c r="C222" s="2">
        <v>44324.314155092594</v>
      </c>
      <c r="D222" s="1">
        <v>8</v>
      </c>
      <c r="E222" s="12">
        <v>7.0000000000000007E-2</v>
      </c>
      <c r="F222" s="1">
        <v>0.23</v>
      </c>
      <c r="G222" s="1">
        <v>0.28999999999999998</v>
      </c>
    </row>
    <row r="223" spans="1:7" x14ac:dyDescent="0.2">
      <c r="A223" s="1">
        <v>222</v>
      </c>
      <c r="B223" s="1">
        <v>8440</v>
      </c>
      <c r="C223" s="2">
        <v>44659.547291666669</v>
      </c>
      <c r="D223" s="1">
        <v>10</v>
      </c>
      <c r="E223" s="12">
        <v>0.46</v>
      </c>
      <c r="F223" s="1">
        <v>0.67</v>
      </c>
      <c r="G223" s="1">
        <v>0.5</v>
      </c>
    </row>
    <row r="224" spans="1:7" x14ac:dyDescent="0.2">
      <c r="A224" s="1">
        <v>223</v>
      </c>
      <c r="B224" s="1">
        <v>5943</v>
      </c>
      <c r="C224" s="2">
        <v>44879.863634259258</v>
      </c>
      <c r="D224" s="1">
        <v>3</v>
      </c>
      <c r="E224" s="12">
        <v>0.23</v>
      </c>
      <c r="F224" s="1">
        <v>0.28999999999999998</v>
      </c>
      <c r="G224" s="1">
        <v>0.53</v>
      </c>
    </row>
    <row r="225" spans="1:7" x14ac:dyDescent="0.2">
      <c r="A225" s="1">
        <v>224</v>
      </c>
      <c r="B225" s="1">
        <v>9479</v>
      </c>
      <c r="C225" s="2">
        <v>44151.616898148146</v>
      </c>
      <c r="D225" s="1">
        <v>10</v>
      </c>
      <c r="E225" s="12">
        <v>0.98</v>
      </c>
      <c r="F225" s="1">
        <v>0.55000000000000004</v>
      </c>
      <c r="G225" s="1">
        <v>0.14000000000000001</v>
      </c>
    </row>
    <row r="226" spans="1:7" x14ac:dyDescent="0.2">
      <c r="A226" s="1">
        <v>225</v>
      </c>
      <c r="B226" s="1">
        <v>4121</v>
      </c>
      <c r="C226" s="2">
        <v>44283.791168981479</v>
      </c>
      <c r="D226" s="1">
        <v>9</v>
      </c>
      <c r="E226" s="12">
        <v>0.28000000000000003</v>
      </c>
      <c r="F226" s="1">
        <v>0.04</v>
      </c>
      <c r="G226" s="1">
        <v>0.78</v>
      </c>
    </row>
    <row r="227" spans="1:7" x14ac:dyDescent="0.2">
      <c r="A227" s="1">
        <v>226</v>
      </c>
      <c r="B227" s="1">
        <v>4985</v>
      </c>
      <c r="C227" s="2">
        <v>44910.302337962959</v>
      </c>
      <c r="D227" s="1">
        <v>3</v>
      </c>
      <c r="E227" s="12">
        <v>0.05</v>
      </c>
      <c r="F227" s="1">
        <v>0.79</v>
      </c>
      <c r="G227" s="1">
        <v>0.28000000000000003</v>
      </c>
    </row>
    <row r="228" spans="1:7" x14ac:dyDescent="0.2">
      <c r="A228" s="1">
        <v>227</v>
      </c>
      <c r="B228" s="1">
        <v>4342</v>
      </c>
      <c r="C228" s="2">
        <v>43964.481631944444</v>
      </c>
      <c r="D228" s="1">
        <v>6</v>
      </c>
      <c r="E228" s="12">
        <v>0.39</v>
      </c>
      <c r="F228" s="1">
        <v>0.59</v>
      </c>
      <c r="G228" s="1">
        <v>0.35</v>
      </c>
    </row>
    <row r="229" spans="1:7" x14ac:dyDescent="0.2">
      <c r="A229" s="1">
        <v>228</v>
      </c>
      <c r="B229" s="1">
        <v>6730</v>
      </c>
      <c r="C229" s="2">
        <v>44253.744849537034</v>
      </c>
      <c r="D229" s="1">
        <v>10</v>
      </c>
      <c r="E229" s="12">
        <v>0.55000000000000004</v>
      </c>
      <c r="F229" s="1">
        <v>0.86</v>
      </c>
      <c r="G229" s="1">
        <v>0</v>
      </c>
    </row>
    <row r="230" spans="1:7" x14ac:dyDescent="0.2">
      <c r="A230" s="1">
        <v>229</v>
      </c>
      <c r="B230" s="1">
        <v>2897</v>
      </c>
      <c r="C230" s="2">
        <v>45091.946863425925</v>
      </c>
      <c r="D230" s="1">
        <v>6</v>
      </c>
      <c r="E230" s="12">
        <v>0.92</v>
      </c>
      <c r="F230" s="1">
        <v>0.12</v>
      </c>
      <c r="G230" s="1">
        <v>0.97</v>
      </c>
    </row>
    <row r="231" spans="1:7" x14ac:dyDescent="0.2">
      <c r="A231" s="1">
        <v>230</v>
      </c>
      <c r="B231" s="1">
        <v>7614</v>
      </c>
      <c r="C231" s="2">
        <v>44331.015173611115</v>
      </c>
      <c r="D231" s="1">
        <v>2</v>
      </c>
      <c r="E231" s="12">
        <v>0.63</v>
      </c>
      <c r="F231" s="1">
        <v>0.96</v>
      </c>
      <c r="G231" s="1">
        <v>0.45</v>
      </c>
    </row>
    <row r="232" spans="1:7" x14ac:dyDescent="0.2">
      <c r="A232" s="1">
        <v>231</v>
      </c>
      <c r="B232" s="1">
        <v>6413</v>
      </c>
      <c r="C232" s="2">
        <v>44969.235381944447</v>
      </c>
      <c r="D232" s="1">
        <v>9</v>
      </c>
      <c r="E232" s="12">
        <v>0.1</v>
      </c>
      <c r="F232" s="1">
        <v>0.18</v>
      </c>
      <c r="G232" s="1">
        <v>0.06</v>
      </c>
    </row>
    <row r="233" spans="1:7" x14ac:dyDescent="0.2">
      <c r="A233" s="1">
        <v>232</v>
      </c>
      <c r="B233" s="1">
        <v>9010</v>
      </c>
      <c r="C233" s="2">
        <v>44973.132187499999</v>
      </c>
      <c r="D233" s="1">
        <v>3</v>
      </c>
      <c r="E233" s="12">
        <v>0.41</v>
      </c>
      <c r="F233" s="1">
        <v>0.93</v>
      </c>
      <c r="G233" s="1">
        <v>0.73</v>
      </c>
    </row>
    <row r="234" spans="1:7" x14ac:dyDescent="0.2">
      <c r="A234" s="1">
        <v>233</v>
      </c>
      <c r="B234" s="1">
        <v>2651</v>
      </c>
      <c r="C234" s="2">
        <v>44049.480115740742</v>
      </c>
      <c r="D234" s="1">
        <v>3</v>
      </c>
      <c r="E234" s="12">
        <v>0.5</v>
      </c>
      <c r="F234" s="1">
        <v>0.76</v>
      </c>
      <c r="G234" s="1">
        <v>0.37</v>
      </c>
    </row>
    <row r="235" spans="1:7" x14ac:dyDescent="0.2">
      <c r="A235" s="1">
        <v>234</v>
      </c>
      <c r="B235" s="1">
        <v>1722</v>
      </c>
      <c r="C235" s="2">
        <v>44558.589525462965</v>
      </c>
      <c r="D235" s="1">
        <v>10</v>
      </c>
      <c r="E235" s="12">
        <v>0.88</v>
      </c>
      <c r="F235" s="1">
        <v>0.83</v>
      </c>
      <c r="G235" s="1">
        <v>0.31</v>
      </c>
    </row>
    <row r="236" spans="1:7" x14ac:dyDescent="0.2">
      <c r="A236" s="1">
        <v>235</v>
      </c>
      <c r="B236" s="1">
        <v>9952</v>
      </c>
      <c r="C236" s="2">
        <v>44335.375300925924</v>
      </c>
      <c r="D236" s="1">
        <v>3</v>
      </c>
      <c r="E236" s="12">
        <v>0.95</v>
      </c>
      <c r="F236" s="1">
        <v>0.78</v>
      </c>
      <c r="G236" s="1">
        <v>0.8</v>
      </c>
    </row>
    <row r="237" spans="1:7" x14ac:dyDescent="0.2">
      <c r="A237" s="1">
        <v>236</v>
      </c>
      <c r="B237" s="1">
        <v>9470</v>
      </c>
      <c r="C237" s="2">
        <v>44095.572812500002</v>
      </c>
      <c r="D237" s="1">
        <v>7</v>
      </c>
      <c r="E237" s="12">
        <v>0.69</v>
      </c>
      <c r="F237" s="1">
        <v>0.12</v>
      </c>
      <c r="G237" s="1">
        <v>0.41</v>
      </c>
    </row>
    <row r="238" spans="1:7" x14ac:dyDescent="0.2">
      <c r="A238" s="1">
        <v>237</v>
      </c>
      <c r="B238" s="1">
        <v>2734</v>
      </c>
      <c r="C238" s="2">
        <v>43920.703784722224</v>
      </c>
      <c r="D238" s="1">
        <v>2</v>
      </c>
      <c r="E238" s="12">
        <v>0.86</v>
      </c>
      <c r="F238" s="1">
        <v>0.28000000000000003</v>
      </c>
      <c r="G238" s="1">
        <v>0.93</v>
      </c>
    </row>
    <row r="239" spans="1:7" x14ac:dyDescent="0.2">
      <c r="A239" s="1">
        <v>238</v>
      </c>
      <c r="B239" s="1">
        <v>1262</v>
      </c>
      <c r="C239" s="2">
        <v>44500.819050925929</v>
      </c>
      <c r="D239" s="1">
        <v>7</v>
      </c>
      <c r="E239" s="12">
        <v>0.43</v>
      </c>
      <c r="F239" s="1">
        <v>0.76</v>
      </c>
      <c r="G239" s="1">
        <v>0.77</v>
      </c>
    </row>
    <row r="240" spans="1:7" x14ac:dyDescent="0.2">
      <c r="A240" s="1">
        <v>239</v>
      </c>
      <c r="B240" s="1">
        <v>8433</v>
      </c>
      <c r="C240" s="2">
        <v>44205.825509259259</v>
      </c>
      <c r="D240" s="1">
        <v>3</v>
      </c>
      <c r="E240" s="12">
        <v>0.71</v>
      </c>
      <c r="F240" s="1">
        <v>0.3</v>
      </c>
      <c r="G240" s="1">
        <v>0.24</v>
      </c>
    </row>
    <row r="241" spans="1:7" x14ac:dyDescent="0.2">
      <c r="A241" s="1">
        <v>240</v>
      </c>
      <c r="B241" s="1">
        <v>7155</v>
      </c>
      <c r="C241" s="2">
        <v>44262.879814814813</v>
      </c>
      <c r="D241" s="1">
        <v>4</v>
      </c>
      <c r="E241" s="12">
        <v>0.98</v>
      </c>
      <c r="F241" s="1">
        <v>0.62</v>
      </c>
      <c r="G241" s="1">
        <v>0.03</v>
      </c>
    </row>
    <row r="242" spans="1:7" x14ac:dyDescent="0.2">
      <c r="A242" s="1">
        <v>241</v>
      </c>
      <c r="B242" s="1">
        <v>7167</v>
      </c>
      <c r="C242" s="2">
        <v>44743.74622685185</v>
      </c>
      <c r="D242" s="1">
        <v>2</v>
      </c>
      <c r="E242" s="12">
        <v>0.21</v>
      </c>
      <c r="F242" s="1">
        <v>0.67</v>
      </c>
      <c r="G242" s="1">
        <v>0.49</v>
      </c>
    </row>
    <row r="243" spans="1:7" x14ac:dyDescent="0.2">
      <c r="A243" s="1">
        <v>242</v>
      </c>
      <c r="B243" s="1">
        <v>8746</v>
      </c>
      <c r="C243" s="2">
        <v>45055.148611111108</v>
      </c>
      <c r="D243" s="1">
        <v>2</v>
      </c>
      <c r="E243" s="12">
        <v>0.5</v>
      </c>
      <c r="F243" s="1">
        <v>0.36</v>
      </c>
      <c r="G243" s="1">
        <v>0.82</v>
      </c>
    </row>
    <row r="244" spans="1:7" x14ac:dyDescent="0.2">
      <c r="A244" s="1">
        <v>243</v>
      </c>
      <c r="B244" s="1">
        <v>2091</v>
      </c>
      <c r="C244" s="2">
        <v>43972.254571759258</v>
      </c>
      <c r="D244" s="1">
        <v>1</v>
      </c>
      <c r="E244" s="12">
        <v>0.39</v>
      </c>
      <c r="F244" s="1">
        <v>0.64</v>
      </c>
      <c r="G244" s="1">
        <v>0.5</v>
      </c>
    </row>
    <row r="245" spans="1:7" x14ac:dyDescent="0.2">
      <c r="A245" s="1">
        <v>244</v>
      </c>
      <c r="B245" s="1">
        <v>1933</v>
      </c>
      <c r="C245" s="2">
        <v>44646.689456018517</v>
      </c>
      <c r="D245" s="1">
        <v>7</v>
      </c>
      <c r="E245" s="12">
        <v>0.71</v>
      </c>
      <c r="F245" s="1">
        <v>0.73</v>
      </c>
      <c r="G245" s="1">
        <v>0.03</v>
      </c>
    </row>
    <row r="246" spans="1:7" x14ac:dyDescent="0.2">
      <c r="A246" s="1">
        <v>245</v>
      </c>
      <c r="B246" s="1">
        <v>9801</v>
      </c>
      <c r="C246" s="2">
        <v>44561.314803240741</v>
      </c>
      <c r="D246" s="1">
        <v>1</v>
      </c>
      <c r="E246" s="12">
        <v>0.99</v>
      </c>
      <c r="F246" s="1">
        <v>0.87</v>
      </c>
      <c r="G246" s="1">
        <v>0.71</v>
      </c>
    </row>
    <row r="247" spans="1:7" x14ac:dyDescent="0.2">
      <c r="A247" s="1">
        <v>246</v>
      </c>
      <c r="B247" s="1">
        <v>1204</v>
      </c>
      <c r="C247" s="2">
        <v>45104.209062499998</v>
      </c>
      <c r="D247" s="1">
        <v>5</v>
      </c>
      <c r="E247" s="12">
        <v>0.35</v>
      </c>
      <c r="F247" s="1">
        <v>0.28999999999999998</v>
      </c>
      <c r="G247" s="1">
        <v>0.35</v>
      </c>
    </row>
    <row r="248" spans="1:7" x14ac:dyDescent="0.2">
      <c r="A248" s="1">
        <v>247</v>
      </c>
      <c r="B248" s="1">
        <v>3845</v>
      </c>
      <c r="C248" s="2">
        <v>45144.809155092589</v>
      </c>
      <c r="D248" s="1">
        <v>3</v>
      </c>
      <c r="E248" s="12">
        <v>0.73</v>
      </c>
      <c r="F248" s="1">
        <v>0.13</v>
      </c>
      <c r="G248" s="1">
        <v>0.84</v>
      </c>
    </row>
    <row r="249" spans="1:7" x14ac:dyDescent="0.2">
      <c r="A249" s="1">
        <v>248</v>
      </c>
      <c r="B249" s="1">
        <v>2245</v>
      </c>
      <c r="C249" s="2">
        <v>43989.917696759258</v>
      </c>
      <c r="D249" s="1">
        <v>3</v>
      </c>
      <c r="E249" s="12">
        <v>0.67</v>
      </c>
      <c r="F249" s="1">
        <v>0.89</v>
      </c>
      <c r="G249" s="1">
        <v>0.48</v>
      </c>
    </row>
    <row r="250" spans="1:7" x14ac:dyDescent="0.2">
      <c r="A250" s="1">
        <v>249</v>
      </c>
      <c r="B250" s="1">
        <v>9314</v>
      </c>
      <c r="C250" s="2">
        <v>44490.352280092593</v>
      </c>
      <c r="D250" s="1">
        <v>6</v>
      </c>
      <c r="E250" s="12">
        <v>0.45</v>
      </c>
      <c r="F250" s="1">
        <v>0.75</v>
      </c>
      <c r="G250" s="1">
        <v>0.13</v>
      </c>
    </row>
    <row r="251" spans="1:7" x14ac:dyDescent="0.2">
      <c r="A251" s="1">
        <v>250</v>
      </c>
      <c r="B251" s="1">
        <v>4642</v>
      </c>
      <c r="C251" s="2">
        <v>45182.919409722221</v>
      </c>
      <c r="D251" s="1">
        <v>4</v>
      </c>
      <c r="E251" s="12">
        <v>0.56999999999999995</v>
      </c>
      <c r="F251" s="1">
        <v>0.91</v>
      </c>
      <c r="G251" s="1">
        <v>0.33</v>
      </c>
    </row>
    <row r="252" spans="1:7" x14ac:dyDescent="0.2">
      <c r="A252" s="1">
        <v>251</v>
      </c>
      <c r="B252" s="1">
        <v>8884</v>
      </c>
      <c r="C252" s="2">
        <v>44242.775138888886</v>
      </c>
      <c r="D252" s="1">
        <v>2</v>
      </c>
      <c r="E252" s="12">
        <v>0.91</v>
      </c>
      <c r="F252" s="1">
        <v>0.74</v>
      </c>
      <c r="G252" s="1">
        <v>0.11</v>
      </c>
    </row>
    <row r="253" spans="1:7" x14ac:dyDescent="0.2">
      <c r="A253" s="1">
        <v>252</v>
      </c>
      <c r="B253" s="1">
        <v>2557</v>
      </c>
      <c r="C253" s="2">
        <v>44060.378020833334</v>
      </c>
      <c r="D253" s="1">
        <v>10</v>
      </c>
      <c r="E253" s="12">
        <v>0.42</v>
      </c>
      <c r="F253" s="1">
        <v>0.74</v>
      </c>
      <c r="G253" s="1">
        <v>0.8</v>
      </c>
    </row>
    <row r="254" spans="1:7" x14ac:dyDescent="0.2">
      <c r="A254" s="1">
        <v>253</v>
      </c>
      <c r="B254" s="1">
        <v>5417</v>
      </c>
      <c r="C254" s="2">
        <v>44399.755925925929</v>
      </c>
      <c r="D254" s="1">
        <v>7</v>
      </c>
      <c r="E254" s="12">
        <v>0.98</v>
      </c>
      <c r="F254" s="1">
        <v>0.19</v>
      </c>
      <c r="G254" s="1">
        <v>0.7</v>
      </c>
    </row>
    <row r="255" spans="1:7" x14ac:dyDescent="0.2">
      <c r="A255" s="1">
        <v>254</v>
      </c>
      <c r="B255" s="1">
        <v>2102</v>
      </c>
      <c r="C255" s="2">
        <v>44020.095555555556</v>
      </c>
      <c r="D255" s="1">
        <v>3</v>
      </c>
      <c r="E255" s="12">
        <v>0.53</v>
      </c>
      <c r="F255" s="1">
        <v>0.47</v>
      </c>
      <c r="G255" s="1">
        <v>0.56000000000000005</v>
      </c>
    </row>
    <row r="256" spans="1:7" x14ac:dyDescent="0.2">
      <c r="A256" s="1">
        <v>255</v>
      </c>
      <c r="B256" s="1">
        <v>9791</v>
      </c>
      <c r="C256" s="2">
        <v>44745.767812500002</v>
      </c>
      <c r="D256" s="1">
        <v>4</v>
      </c>
      <c r="E256" s="12">
        <v>0.45</v>
      </c>
      <c r="F256" s="1">
        <v>0.71</v>
      </c>
      <c r="G256" s="1">
        <v>0.02</v>
      </c>
    </row>
    <row r="257" spans="1:7" x14ac:dyDescent="0.2">
      <c r="A257" s="1">
        <v>256</v>
      </c>
      <c r="B257" s="1">
        <v>2903</v>
      </c>
      <c r="C257" s="2">
        <v>44982.939351851855</v>
      </c>
      <c r="D257" s="1">
        <v>4</v>
      </c>
      <c r="E257" s="12">
        <v>0.2</v>
      </c>
      <c r="F257" s="1">
        <v>0.84</v>
      </c>
      <c r="G257" s="1">
        <v>0.96</v>
      </c>
    </row>
    <row r="258" spans="1:7" x14ac:dyDescent="0.2">
      <c r="A258" s="1">
        <v>257</v>
      </c>
      <c r="B258" s="1">
        <v>3431</v>
      </c>
      <c r="C258" s="2">
        <v>43982.67931712963</v>
      </c>
      <c r="D258" s="1">
        <v>5</v>
      </c>
      <c r="E258" s="12">
        <v>0.7</v>
      </c>
      <c r="F258" s="1">
        <v>0.85</v>
      </c>
      <c r="G258" s="1">
        <v>0.11</v>
      </c>
    </row>
    <row r="259" spans="1:7" x14ac:dyDescent="0.2">
      <c r="A259" s="1">
        <v>258</v>
      </c>
      <c r="B259" s="1">
        <v>8640</v>
      </c>
      <c r="C259" s="2">
        <v>45124.496944444443</v>
      </c>
      <c r="D259" s="1">
        <v>5</v>
      </c>
      <c r="E259" s="12">
        <v>0.83</v>
      </c>
      <c r="F259" s="1">
        <v>0.74</v>
      </c>
      <c r="G259" s="1">
        <v>7.0000000000000007E-2</v>
      </c>
    </row>
    <row r="260" spans="1:7" x14ac:dyDescent="0.2">
      <c r="A260" s="1">
        <v>259</v>
      </c>
      <c r="B260" s="1">
        <v>1896</v>
      </c>
      <c r="C260" s="2">
        <v>43909.559502314813</v>
      </c>
      <c r="D260" s="1">
        <v>7</v>
      </c>
      <c r="E260" s="12">
        <v>0.61</v>
      </c>
      <c r="F260" s="1">
        <v>0.72</v>
      </c>
      <c r="G260" s="1">
        <v>0.16</v>
      </c>
    </row>
    <row r="261" spans="1:7" x14ac:dyDescent="0.2">
      <c r="A261" s="1">
        <v>260</v>
      </c>
      <c r="B261" s="1">
        <v>5377</v>
      </c>
      <c r="C261" s="2">
        <v>44479.106342592589</v>
      </c>
      <c r="D261" s="1">
        <v>10</v>
      </c>
      <c r="E261" s="12">
        <v>0.04</v>
      </c>
      <c r="F261" s="1">
        <v>0.3</v>
      </c>
      <c r="G261" s="1">
        <v>0.78</v>
      </c>
    </row>
    <row r="262" spans="1:7" x14ac:dyDescent="0.2">
      <c r="A262" s="1">
        <v>261</v>
      </c>
      <c r="B262" s="1">
        <v>2220</v>
      </c>
      <c r="C262" s="2">
        <v>44024.440775462965</v>
      </c>
      <c r="D262" s="1">
        <v>3</v>
      </c>
      <c r="E262" s="12">
        <v>0.87</v>
      </c>
      <c r="F262" s="1">
        <v>0.59</v>
      </c>
      <c r="G262" s="1">
        <v>0.89</v>
      </c>
    </row>
    <row r="263" spans="1:7" x14ac:dyDescent="0.2">
      <c r="A263" s="1">
        <v>262</v>
      </c>
      <c r="B263" s="1">
        <v>5038</v>
      </c>
      <c r="C263" s="2">
        <v>44100.608414351853</v>
      </c>
      <c r="D263" s="1">
        <v>1</v>
      </c>
      <c r="E263" s="12">
        <v>0.49</v>
      </c>
      <c r="F263" s="1">
        <v>0.4</v>
      </c>
      <c r="G263" s="1">
        <v>0.15</v>
      </c>
    </row>
    <row r="264" spans="1:7" x14ac:dyDescent="0.2">
      <c r="A264" s="1">
        <v>263</v>
      </c>
      <c r="B264" s="1">
        <v>9906</v>
      </c>
      <c r="C264" s="2">
        <v>44406.742245370369</v>
      </c>
      <c r="D264" s="1">
        <v>8</v>
      </c>
      <c r="E264" s="12">
        <v>0.97</v>
      </c>
      <c r="F264" s="1">
        <v>0.28000000000000003</v>
      </c>
      <c r="G264" s="1">
        <v>0.54</v>
      </c>
    </row>
    <row r="265" spans="1:7" x14ac:dyDescent="0.2">
      <c r="A265" s="1">
        <v>264</v>
      </c>
      <c r="B265" s="1">
        <v>1662</v>
      </c>
      <c r="C265" s="2">
        <v>45021.941493055558</v>
      </c>
      <c r="D265" s="1">
        <v>8</v>
      </c>
      <c r="E265" s="12">
        <v>0.64</v>
      </c>
      <c r="F265" s="1">
        <v>0.82</v>
      </c>
      <c r="G265" s="1">
        <v>0.74</v>
      </c>
    </row>
    <row r="266" spans="1:7" x14ac:dyDescent="0.2">
      <c r="A266" s="1">
        <v>265</v>
      </c>
      <c r="B266" s="1">
        <v>4821</v>
      </c>
      <c r="C266" s="2">
        <v>44723.970613425925</v>
      </c>
      <c r="D266" s="1">
        <v>3</v>
      </c>
      <c r="E266" s="12">
        <v>0.88</v>
      </c>
      <c r="F266" s="1">
        <v>0.37</v>
      </c>
      <c r="G266" s="1">
        <v>0.21</v>
      </c>
    </row>
    <row r="267" spans="1:7" x14ac:dyDescent="0.2">
      <c r="A267" s="1">
        <v>266</v>
      </c>
      <c r="B267" s="1">
        <v>1433</v>
      </c>
      <c r="C267" s="2">
        <v>43978.774710648147</v>
      </c>
      <c r="D267" s="1">
        <v>5</v>
      </c>
      <c r="E267" s="12">
        <v>0.04</v>
      </c>
      <c r="F267" s="1">
        <v>0.98</v>
      </c>
      <c r="G267" s="1">
        <v>0.51</v>
      </c>
    </row>
    <row r="268" spans="1:7" x14ac:dyDescent="0.2">
      <c r="A268" s="1">
        <v>267</v>
      </c>
      <c r="B268" s="1">
        <v>1546</v>
      </c>
      <c r="C268" s="2">
        <v>44653.078831018516</v>
      </c>
      <c r="D268" s="1">
        <v>1</v>
      </c>
      <c r="E268" s="12">
        <v>0.5</v>
      </c>
      <c r="F268" s="1">
        <v>0.92</v>
      </c>
      <c r="G268" s="1">
        <v>0.34</v>
      </c>
    </row>
    <row r="269" spans="1:7" x14ac:dyDescent="0.2">
      <c r="A269" s="1">
        <v>268</v>
      </c>
      <c r="B269" s="1">
        <v>2586</v>
      </c>
      <c r="C269" s="2">
        <v>44418.642581018517</v>
      </c>
      <c r="D269" s="1">
        <v>10</v>
      </c>
      <c r="E269" s="12">
        <v>0.91</v>
      </c>
      <c r="F269" s="1">
        <v>0.81</v>
      </c>
      <c r="G269" s="1">
        <v>0.92</v>
      </c>
    </row>
    <row r="270" spans="1:7" x14ac:dyDescent="0.2">
      <c r="A270" s="1">
        <v>269</v>
      </c>
      <c r="B270" s="1">
        <v>3993</v>
      </c>
      <c r="C270" s="2">
        <v>44877.245266203703</v>
      </c>
      <c r="D270" s="1">
        <v>10</v>
      </c>
      <c r="E270" s="12">
        <v>0.75</v>
      </c>
      <c r="F270" s="1">
        <v>0.88</v>
      </c>
      <c r="G270" s="1">
        <v>0.11</v>
      </c>
    </row>
    <row r="271" spans="1:7" x14ac:dyDescent="0.2">
      <c r="A271" s="1">
        <v>270</v>
      </c>
      <c r="B271" s="1">
        <v>4932</v>
      </c>
      <c r="C271" s="2">
        <v>44095.265914351854</v>
      </c>
      <c r="D271" s="1">
        <v>3</v>
      </c>
      <c r="E271" s="12">
        <v>0.73</v>
      </c>
      <c r="F271" s="1">
        <v>0.02</v>
      </c>
      <c r="G271" s="1">
        <v>0.17</v>
      </c>
    </row>
    <row r="272" spans="1:7" x14ac:dyDescent="0.2">
      <c r="A272" s="1">
        <v>271</v>
      </c>
      <c r="B272" s="1">
        <v>4718</v>
      </c>
      <c r="C272" s="2">
        <v>44649.986331018517</v>
      </c>
      <c r="D272" s="1">
        <v>8</v>
      </c>
      <c r="E272" s="12">
        <v>0.57999999999999996</v>
      </c>
      <c r="F272" s="1">
        <v>0.05</v>
      </c>
      <c r="G272" s="1">
        <v>0.79</v>
      </c>
    </row>
    <row r="273" spans="1:7" x14ac:dyDescent="0.2">
      <c r="A273" s="1">
        <v>272</v>
      </c>
      <c r="B273" s="1">
        <v>5470</v>
      </c>
      <c r="C273" s="2">
        <v>45046.352546296293</v>
      </c>
      <c r="D273" s="1">
        <v>8</v>
      </c>
      <c r="E273" s="12">
        <v>0.49</v>
      </c>
      <c r="F273" s="1">
        <v>0.31</v>
      </c>
      <c r="G273" s="1">
        <v>0.32</v>
      </c>
    </row>
    <row r="274" spans="1:7" x14ac:dyDescent="0.2">
      <c r="A274" s="1">
        <v>273</v>
      </c>
      <c r="B274" s="1">
        <v>4551</v>
      </c>
      <c r="C274" s="2">
        <v>44404.861296296294</v>
      </c>
      <c r="D274" s="1">
        <v>6</v>
      </c>
      <c r="E274" s="12">
        <v>0.24</v>
      </c>
      <c r="F274" s="1">
        <v>1</v>
      </c>
      <c r="G274" s="1">
        <v>0.61</v>
      </c>
    </row>
    <row r="275" spans="1:7" x14ac:dyDescent="0.2">
      <c r="A275" s="1">
        <v>274</v>
      </c>
      <c r="B275" s="1">
        <v>2248</v>
      </c>
      <c r="C275" s="2">
        <v>44283.516041666669</v>
      </c>
      <c r="D275" s="1">
        <v>10</v>
      </c>
      <c r="E275" s="12">
        <v>0.94</v>
      </c>
      <c r="F275" s="1">
        <v>0.01</v>
      </c>
      <c r="G275" s="1">
        <v>0.93</v>
      </c>
    </row>
    <row r="276" spans="1:7" x14ac:dyDescent="0.2">
      <c r="A276" s="1">
        <v>275</v>
      </c>
      <c r="B276" s="1">
        <v>7335</v>
      </c>
      <c r="C276" s="2">
        <v>44778.024340277778</v>
      </c>
      <c r="D276" s="1">
        <v>9</v>
      </c>
      <c r="E276" s="12">
        <v>0.87</v>
      </c>
      <c r="F276" s="1">
        <v>0.83</v>
      </c>
      <c r="G276" s="1">
        <v>0.28000000000000003</v>
      </c>
    </row>
    <row r="277" spans="1:7" x14ac:dyDescent="0.2">
      <c r="A277" s="1">
        <v>276</v>
      </c>
      <c r="B277" s="1">
        <v>7366</v>
      </c>
      <c r="C277" s="2">
        <v>44681.753796296296</v>
      </c>
      <c r="D277" s="1">
        <v>3</v>
      </c>
      <c r="E277" s="12">
        <v>7.0000000000000007E-2</v>
      </c>
      <c r="F277" s="1">
        <v>0.85</v>
      </c>
      <c r="G277" s="1">
        <v>0.68</v>
      </c>
    </row>
    <row r="278" spans="1:7" x14ac:dyDescent="0.2">
      <c r="A278" s="1">
        <v>277</v>
      </c>
      <c r="B278" s="1">
        <v>6277</v>
      </c>
      <c r="C278" s="2">
        <v>44112.8671412037</v>
      </c>
      <c r="D278" s="1">
        <v>10</v>
      </c>
      <c r="E278" s="12">
        <v>0.65</v>
      </c>
      <c r="F278" s="1">
        <v>0.78</v>
      </c>
      <c r="G278" s="1">
        <v>0.32</v>
      </c>
    </row>
    <row r="279" spans="1:7" x14ac:dyDescent="0.2">
      <c r="A279" s="1">
        <v>278</v>
      </c>
      <c r="B279" s="1">
        <v>1276</v>
      </c>
      <c r="C279" s="2">
        <v>44040.098310185182</v>
      </c>
      <c r="D279" s="1">
        <v>4</v>
      </c>
      <c r="E279" s="12">
        <v>0.48</v>
      </c>
      <c r="F279" s="1">
        <v>0.49</v>
      </c>
      <c r="G279" s="1">
        <v>0.67</v>
      </c>
    </row>
    <row r="280" spans="1:7" x14ac:dyDescent="0.2">
      <c r="A280" s="1">
        <v>279</v>
      </c>
      <c r="B280" s="1">
        <v>7945</v>
      </c>
      <c r="C280" s="2">
        <v>45046.706689814811</v>
      </c>
      <c r="D280" s="1">
        <v>8</v>
      </c>
      <c r="E280" s="12">
        <v>0.51</v>
      </c>
      <c r="F280" s="1">
        <v>0.12</v>
      </c>
      <c r="G280" s="1">
        <v>0.25</v>
      </c>
    </row>
    <row r="281" spans="1:7" x14ac:dyDescent="0.2">
      <c r="A281" s="1">
        <v>280</v>
      </c>
      <c r="B281" s="1">
        <v>8590</v>
      </c>
      <c r="C281" s="2">
        <v>44168.59752314815</v>
      </c>
      <c r="D281" s="1">
        <v>2</v>
      </c>
      <c r="E281" s="12">
        <v>0.96</v>
      </c>
      <c r="F281" s="1">
        <v>0.57999999999999996</v>
      </c>
      <c r="G281" s="1">
        <v>0.91</v>
      </c>
    </row>
    <row r="282" spans="1:7" x14ac:dyDescent="0.2">
      <c r="A282" s="1">
        <v>281</v>
      </c>
      <c r="B282" s="1">
        <v>9709</v>
      </c>
      <c r="C282" s="2">
        <v>43936.084039351852</v>
      </c>
      <c r="D282" s="1">
        <v>4</v>
      </c>
      <c r="E282" s="12">
        <v>0.68</v>
      </c>
      <c r="F282" s="1">
        <v>0.14000000000000001</v>
      </c>
      <c r="G282" s="1">
        <v>0.28000000000000003</v>
      </c>
    </row>
    <row r="283" spans="1:7" x14ac:dyDescent="0.2">
      <c r="A283" s="1">
        <v>282</v>
      </c>
      <c r="B283" s="1">
        <v>1169</v>
      </c>
      <c r="C283" s="2">
        <v>44239.402928240743</v>
      </c>
      <c r="D283" s="1">
        <v>6</v>
      </c>
      <c r="E283" s="12">
        <v>0.56000000000000005</v>
      </c>
      <c r="F283" s="1">
        <v>0.72</v>
      </c>
      <c r="G283" s="1">
        <v>0.08</v>
      </c>
    </row>
    <row r="284" spans="1:7" x14ac:dyDescent="0.2">
      <c r="A284" s="1">
        <v>283</v>
      </c>
      <c r="B284" s="1">
        <v>6975</v>
      </c>
      <c r="C284" s="2">
        <v>44316.262569444443</v>
      </c>
      <c r="D284" s="1">
        <v>9</v>
      </c>
      <c r="E284" s="12">
        <v>0.28999999999999998</v>
      </c>
      <c r="F284" s="1">
        <v>0.96</v>
      </c>
      <c r="G284" s="1">
        <v>0.34</v>
      </c>
    </row>
    <row r="285" spans="1:7" x14ac:dyDescent="0.2">
      <c r="A285" s="1">
        <v>284</v>
      </c>
      <c r="B285" s="1">
        <v>9434</v>
      </c>
      <c r="C285" s="2">
        <v>44286.629421296297</v>
      </c>
      <c r="D285" s="1">
        <v>8</v>
      </c>
      <c r="E285" s="12">
        <v>0.3</v>
      </c>
      <c r="F285" s="1">
        <v>0.6</v>
      </c>
      <c r="G285" s="1">
        <v>0.03</v>
      </c>
    </row>
    <row r="286" spans="1:7" x14ac:dyDescent="0.2">
      <c r="A286" s="1">
        <v>285</v>
      </c>
      <c r="B286" s="1">
        <v>3274</v>
      </c>
      <c r="C286" s="2">
        <v>44683.735659722224</v>
      </c>
      <c r="D286" s="1">
        <v>3</v>
      </c>
      <c r="E286" s="12">
        <v>0.1</v>
      </c>
      <c r="F286" s="1">
        <v>0.32</v>
      </c>
      <c r="G286" s="1">
        <v>0.45</v>
      </c>
    </row>
    <row r="287" spans="1:7" x14ac:dyDescent="0.2">
      <c r="A287" s="1">
        <v>286</v>
      </c>
      <c r="B287" s="1">
        <v>3543</v>
      </c>
      <c r="C287" s="2">
        <v>44337.720995370371</v>
      </c>
      <c r="D287" s="1">
        <v>7</v>
      </c>
      <c r="E287" s="12">
        <v>0.81</v>
      </c>
      <c r="F287" s="1">
        <v>0.34</v>
      </c>
      <c r="G287" s="1">
        <v>0.97</v>
      </c>
    </row>
    <row r="288" spans="1:7" x14ac:dyDescent="0.2">
      <c r="A288" s="1">
        <v>287</v>
      </c>
      <c r="B288" s="1">
        <v>6748</v>
      </c>
      <c r="C288" s="2">
        <v>45152.66878472222</v>
      </c>
      <c r="D288" s="1">
        <v>3</v>
      </c>
      <c r="E288" s="12">
        <v>0.72</v>
      </c>
      <c r="F288" s="1">
        <v>0.76</v>
      </c>
      <c r="G288" s="1">
        <v>0.81</v>
      </c>
    </row>
    <row r="289" spans="1:7" x14ac:dyDescent="0.2">
      <c r="A289" s="1">
        <v>288</v>
      </c>
      <c r="B289" s="1">
        <v>2104</v>
      </c>
      <c r="C289" s="2">
        <v>43930.757395833331</v>
      </c>
      <c r="D289" s="1">
        <v>8</v>
      </c>
      <c r="E289" s="12">
        <v>0.86</v>
      </c>
      <c r="F289" s="1">
        <v>0.37</v>
      </c>
      <c r="G289" s="1">
        <v>0.56000000000000005</v>
      </c>
    </row>
    <row r="290" spans="1:7" x14ac:dyDescent="0.2">
      <c r="A290" s="1">
        <v>289</v>
      </c>
      <c r="B290" s="1">
        <v>8578</v>
      </c>
      <c r="C290" s="2">
        <v>45053.841064814813</v>
      </c>
      <c r="D290" s="1">
        <v>9</v>
      </c>
      <c r="E290" s="12">
        <v>0.51</v>
      </c>
      <c r="F290" s="1">
        <v>0.73</v>
      </c>
      <c r="G290" s="1">
        <v>0.04</v>
      </c>
    </row>
    <row r="291" spans="1:7" x14ac:dyDescent="0.2">
      <c r="A291" s="1">
        <v>290</v>
      </c>
      <c r="B291" s="1">
        <v>7304</v>
      </c>
      <c r="C291" s="2">
        <v>44434.937326388892</v>
      </c>
      <c r="D291" s="1">
        <v>3</v>
      </c>
      <c r="E291" s="12">
        <v>0.32</v>
      </c>
      <c r="F291" s="1">
        <v>0.38</v>
      </c>
      <c r="G291" s="1">
        <v>0.43</v>
      </c>
    </row>
    <row r="292" spans="1:7" x14ac:dyDescent="0.2">
      <c r="A292" s="1">
        <v>291</v>
      </c>
      <c r="B292" s="1">
        <v>4034</v>
      </c>
      <c r="C292" s="2">
        <v>43920.906898148147</v>
      </c>
      <c r="D292" s="1">
        <v>7</v>
      </c>
      <c r="E292" s="12">
        <v>7.0000000000000007E-2</v>
      </c>
      <c r="F292" s="1">
        <v>0.24</v>
      </c>
      <c r="G292" s="1">
        <v>0.85</v>
      </c>
    </row>
    <row r="293" spans="1:7" x14ac:dyDescent="0.2">
      <c r="A293" s="1">
        <v>292</v>
      </c>
      <c r="B293" s="1">
        <v>9249</v>
      </c>
      <c r="C293" s="2">
        <v>44856.949537037035</v>
      </c>
      <c r="D293" s="1">
        <v>4</v>
      </c>
      <c r="E293" s="12">
        <v>0.05</v>
      </c>
      <c r="F293" s="1">
        <v>0.35</v>
      </c>
      <c r="G293" s="1">
        <v>0.76</v>
      </c>
    </row>
    <row r="294" spans="1:7" x14ac:dyDescent="0.2">
      <c r="A294" s="1">
        <v>293</v>
      </c>
      <c r="B294" s="1">
        <v>7905</v>
      </c>
      <c r="C294" s="2">
        <v>44180.974490740744</v>
      </c>
      <c r="D294" s="1">
        <v>1</v>
      </c>
      <c r="E294" s="12">
        <v>7.0000000000000007E-2</v>
      </c>
      <c r="F294" s="1">
        <v>0.55000000000000004</v>
      </c>
      <c r="G294" s="1">
        <v>0.47</v>
      </c>
    </row>
    <row r="295" spans="1:7" x14ac:dyDescent="0.2">
      <c r="A295" s="1">
        <v>294</v>
      </c>
      <c r="B295" s="1">
        <v>2294</v>
      </c>
      <c r="C295" s="2">
        <v>43963.833182870374</v>
      </c>
      <c r="D295" s="1">
        <v>10</v>
      </c>
      <c r="E295" s="12">
        <v>0.13</v>
      </c>
      <c r="F295" s="1">
        <v>0.85</v>
      </c>
      <c r="G295" s="1">
        <v>0.63</v>
      </c>
    </row>
    <row r="296" spans="1:7" x14ac:dyDescent="0.2">
      <c r="A296" s="1">
        <v>295</v>
      </c>
      <c r="B296" s="1">
        <v>2489</v>
      </c>
      <c r="C296" s="2">
        <v>44632.26048611111</v>
      </c>
      <c r="D296" s="1">
        <v>7</v>
      </c>
      <c r="E296" s="12">
        <v>0.55000000000000004</v>
      </c>
      <c r="F296" s="1">
        <v>0.12</v>
      </c>
      <c r="G296" s="1">
        <v>0.78</v>
      </c>
    </row>
    <row r="297" spans="1:7" x14ac:dyDescent="0.2">
      <c r="A297" s="1">
        <v>296</v>
      </c>
      <c r="B297" s="1">
        <v>2213</v>
      </c>
      <c r="C297" s="2">
        <v>44619.727303240739</v>
      </c>
      <c r="D297" s="1">
        <v>5</v>
      </c>
      <c r="E297" s="12">
        <v>0.02</v>
      </c>
      <c r="F297" s="1">
        <v>0.86</v>
      </c>
      <c r="G297" s="1">
        <v>0.32</v>
      </c>
    </row>
    <row r="298" spans="1:7" x14ac:dyDescent="0.2">
      <c r="A298" s="1">
        <v>297</v>
      </c>
      <c r="B298" s="1">
        <v>1267</v>
      </c>
      <c r="C298" s="2">
        <v>44680.959930555553</v>
      </c>
      <c r="D298" s="1">
        <v>6</v>
      </c>
      <c r="E298" s="12">
        <v>0.76</v>
      </c>
      <c r="F298" s="1">
        <v>0.02</v>
      </c>
      <c r="G298" s="1">
        <v>0.74</v>
      </c>
    </row>
    <row r="299" spans="1:7" x14ac:dyDescent="0.2">
      <c r="A299" s="1">
        <v>298</v>
      </c>
      <c r="B299" s="1">
        <v>2286</v>
      </c>
      <c r="C299" s="2">
        <v>44209.007013888891</v>
      </c>
      <c r="D299" s="1">
        <v>10</v>
      </c>
      <c r="E299" s="12">
        <v>0.71</v>
      </c>
      <c r="F299" s="1">
        <v>0.96</v>
      </c>
      <c r="G299" s="1">
        <v>0.98</v>
      </c>
    </row>
    <row r="300" spans="1:7" x14ac:dyDescent="0.2">
      <c r="A300" s="1">
        <v>299</v>
      </c>
      <c r="B300" s="1">
        <v>2649</v>
      </c>
      <c r="C300" s="2">
        <v>44151.035787037035</v>
      </c>
      <c r="D300" s="1">
        <v>9</v>
      </c>
      <c r="E300" s="12">
        <v>0.19</v>
      </c>
      <c r="F300" s="1">
        <v>0.89</v>
      </c>
      <c r="G300" s="1">
        <v>0.37</v>
      </c>
    </row>
    <row r="301" spans="1:7" x14ac:dyDescent="0.2">
      <c r="A301" s="1">
        <v>300</v>
      </c>
      <c r="B301" s="1">
        <v>9868</v>
      </c>
      <c r="C301" s="2">
        <v>44085.969108796293</v>
      </c>
      <c r="D301" s="1">
        <v>4</v>
      </c>
      <c r="E301" s="12">
        <v>0.56999999999999995</v>
      </c>
      <c r="F301" s="1">
        <v>0.84</v>
      </c>
      <c r="G301" s="1">
        <v>0.88</v>
      </c>
    </row>
    <row r="302" spans="1:7" x14ac:dyDescent="0.2">
      <c r="A302" s="1">
        <v>301</v>
      </c>
      <c r="B302" s="1">
        <v>7454</v>
      </c>
      <c r="C302" s="2">
        <v>43999.130486111113</v>
      </c>
      <c r="D302" s="1">
        <v>9</v>
      </c>
      <c r="E302" s="12">
        <v>0.72</v>
      </c>
      <c r="F302" s="1">
        <v>0.34</v>
      </c>
      <c r="G302" s="1">
        <v>0.25</v>
      </c>
    </row>
    <row r="303" spans="1:7" x14ac:dyDescent="0.2">
      <c r="A303" s="1">
        <v>302</v>
      </c>
      <c r="B303" s="1">
        <v>4323</v>
      </c>
      <c r="C303" s="2">
        <v>43850.901678240742</v>
      </c>
      <c r="D303" s="1">
        <v>5</v>
      </c>
      <c r="E303" s="12">
        <v>0.04</v>
      </c>
      <c r="F303" s="1">
        <v>0.09</v>
      </c>
      <c r="G303" s="1">
        <v>0.39</v>
      </c>
    </row>
    <row r="304" spans="1:7" x14ac:dyDescent="0.2">
      <c r="A304" s="1">
        <v>303</v>
      </c>
      <c r="B304" s="1">
        <v>4943</v>
      </c>
      <c r="C304" s="2">
        <v>44495.890960648147</v>
      </c>
      <c r="D304" s="1">
        <v>5</v>
      </c>
      <c r="E304" s="12">
        <v>0.54</v>
      </c>
      <c r="F304" s="1">
        <v>0.7</v>
      </c>
      <c r="G304" s="1">
        <v>0.45</v>
      </c>
    </row>
    <row r="305" spans="1:7" x14ac:dyDescent="0.2">
      <c r="A305" s="1">
        <v>304</v>
      </c>
      <c r="B305" s="1">
        <v>1091</v>
      </c>
      <c r="C305" s="2">
        <v>44004.743738425925</v>
      </c>
      <c r="D305" s="1">
        <v>7</v>
      </c>
      <c r="E305" s="12">
        <v>0.2</v>
      </c>
      <c r="F305" s="1">
        <v>0.75</v>
      </c>
      <c r="G305" s="1">
        <v>0.83</v>
      </c>
    </row>
    <row r="306" spans="1:7" x14ac:dyDescent="0.2">
      <c r="A306" s="1">
        <v>305</v>
      </c>
      <c r="B306" s="1">
        <v>5044</v>
      </c>
      <c r="C306" s="2">
        <v>44105.914305555554</v>
      </c>
      <c r="D306" s="1">
        <v>8</v>
      </c>
      <c r="E306" s="12">
        <v>0.88</v>
      </c>
      <c r="F306" s="1">
        <v>0.95</v>
      </c>
      <c r="G306" s="1">
        <v>0.48</v>
      </c>
    </row>
    <row r="307" spans="1:7" x14ac:dyDescent="0.2">
      <c r="A307" s="1">
        <v>306</v>
      </c>
      <c r="B307" s="1">
        <v>6058</v>
      </c>
      <c r="C307" s="2">
        <v>44194.990231481483</v>
      </c>
      <c r="D307" s="1">
        <v>2</v>
      </c>
      <c r="E307" s="12">
        <v>0.71</v>
      </c>
      <c r="F307" s="1">
        <v>0.98</v>
      </c>
      <c r="G307" s="1">
        <v>0.3</v>
      </c>
    </row>
    <row r="308" spans="1:7" x14ac:dyDescent="0.2">
      <c r="A308" s="1">
        <v>307</v>
      </c>
      <c r="B308" s="1">
        <v>2033</v>
      </c>
      <c r="C308" s="2">
        <v>44701.873078703706</v>
      </c>
      <c r="D308" s="1">
        <v>9</v>
      </c>
      <c r="E308" s="12">
        <v>0.91</v>
      </c>
      <c r="F308" s="1">
        <v>0.08</v>
      </c>
      <c r="G308" s="1">
        <v>0.56000000000000005</v>
      </c>
    </row>
    <row r="309" spans="1:7" x14ac:dyDescent="0.2">
      <c r="A309" s="1">
        <v>308</v>
      </c>
      <c r="B309" s="1">
        <v>8589</v>
      </c>
      <c r="C309" s="2">
        <v>45012.458483796298</v>
      </c>
      <c r="D309" s="1">
        <v>6</v>
      </c>
      <c r="E309" s="12">
        <v>0.57999999999999996</v>
      </c>
      <c r="F309" s="1">
        <v>0.95</v>
      </c>
      <c r="G309" s="1">
        <v>0.11</v>
      </c>
    </row>
    <row r="310" spans="1:7" x14ac:dyDescent="0.2">
      <c r="A310" s="1">
        <v>309</v>
      </c>
      <c r="B310" s="1">
        <v>5259</v>
      </c>
      <c r="C310" s="2">
        <v>44740.884166666663</v>
      </c>
      <c r="D310" s="1">
        <v>4</v>
      </c>
      <c r="E310" s="12">
        <v>0.74</v>
      </c>
      <c r="F310" s="1">
        <v>0.56999999999999995</v>
      </c>
      <c r="G310" s="1">
        <v>0.79</v>
      </c>
    </row>
    <row r="311" spans="1:7" x14ac:dyDescent="0.2">
      <c r="A311" s="1">
        <v>310</v>
      </c>
      <c r="B311" s="1">
        <v>9916</v>
      </c>
      <c r="C311" s="2">
        <v>44863.347199074073</v>
      </c>
      <c r="D311" s="1">
        <v>6</v>
      </c>
      <c r="E311" s="12">
        <v>0.93</v>
      </c>
      <c r="F311" s="1">
        <v>0.65</v>
      </c>
      <c r="G311" s="1">
        <v>0.08</v>
      </c>
    </row>
    <row r="312" spans="1:7" x14ac:dyDescent="0.2">
      <c r="A312" s="1">
        <v>311</v>
      </c>
      <c r="B312" s="1">
        <v>3868</v>
      </c>
      <c r="C312" s="2">
        <v>45170.053738425922</v>
      </c>
      <c r="D312" s="1">
        <v>5</v>
      </c>
      <c r="E312" s="12">
        <v>0.9</v>
      </c>
      <c r="F312" s="1">
        <v>0.88</v>
      </c>
      <c r="G312" s="1">
        <v>0.65</v>
      </c>
    </row>
    <row r="313" spans="1:7" x14ac:dyDescent="0.2">
      <c r="A313" s="1">
        <v>312</v>
      </c>
      <c r="B313" s="1">
        <v>1677</v>
      </c>
      <c r="C313" s="2">
        <v>44625.644583333335</v>
      </c>
      <c r="D313" s="1">
        <v>5</v>
      </c>
      <c r="E313" s="12">
        <v>0.17</v>
      </c>
      <c r="F313" s="1">
        <v>0.27</v>
      </c>
      <c r="G313" s="1">
        <v>0.54</v>
      </c>
    </row>
    <row r="314" spans="1:7" x14ac:dyDescent="0.2">
      <c r="A314" s="1">
        <v>313</v>
      </c>
      <c r="B314" s="1">
        <v>3035</v>
      </c>
      <c r="C314" s="2">
        <v>45002.333773148152</v>
      </c>
      <c r="D314" s="1">
        <v>1</v>
      </c>
      <c r="E314" s="12">
        <v>0.27</v>
      </c>
      <c r="F314" s="1">
        <v>0.69</v>
      </c>
      <c r="G314" s="1">
        <v>0.41</v>
      </c>
    </row>
    <row r="315" spans="1:7" x14ac:dyDescent="0.2">
      <c r="A315" s="1">
        <v>314</v>
      </c>
      <c r="B315" s="1">
        <v>6740</v>
      </c>
      <c r="C315" s="2">
        <v>44860.647152777776</v>
      </c>
      <c r="D315" s="1">
        <v>1</v>
      </c>
      <c r="E315" s="12">
        <v>0.26</v>
      </c>
      <c r="F315" s="1">
        <v>0.04</v>
      </c>
      <c r="G315" s="1">
        <v>0.89</v>
      </c>
    </row>
    <row r="316" spans="1:7" x14ac:dyDescent="0.2">
      <c r="A316" s="1">
        <v>315</v>
      </c>
      <c r="B316" s="1">
        <v>2601</v>
      </c>
      <c r="C316" s="2">
        <v>44118.292928240742</v>
      </c>
      <c r="D316" s="1">
        <v>6</v>
      </c>
      <c r="E316" s="12">
        <v>0.68</v>
      </c>
      <c r="F316" s="1">
        <v>0.3</v>
      </c>
      <c r="G316" s="1">
        <v>0.65</v>
      </c>
    </row>
    <row r="317" spans="1:7" x14ac:dyDescent="0.2">
      <c r="A317" s="1">
        <v>316</v>
      </c>
      <c r="B317" s="1">
        <v>7359</v>
      </c>
      <c r="C317" s="2">
        <v>44952.887916666667</v>
      </c>
      <c r="D317" s="1">
        <v>9</v>
      </c>
      <c r="E317" s="12">
        <v>0.79</v>
      </c>
      <c r="F317" s="1">
        <v>0.81</v>
      </c>
      <c r="G317" s="1">
        <v>0.3</v>
      </c>
    </row>
    <row r="318" spans="1:7" x14ac:dyDescent="0.2">
      <c r="A318" s="1">
        <v>317</v>
      </c>
      <c r="B318" s="1">
        <v>8646</v>
      </c>
      <c r="C318" s="2">
        <v>44875.627395833333</v>
      </c>
      <c r="D318" s="1">
        <v>8</v>
      </c>
      <c r="E318" s="12">
        <v>0.08</v>
      </c>
      <c r="F318" s="1">
        <v>0.34</v>
      </c>
      <c r="G318" s="1">
        <v>0.15</v>
      </c>
    </row>
    <row r="319" spans="1:7" x14ac:dyDescent="0.2">
      <c r="A319" s="1">
        <v>318</v>
      </c>
      <c r="B319" s="1">
        <v>7188</v>
      </c>
      <c r="C319" s="2">
        <v>45075.328402777777</v>
      </c>
      <c r="D319" s="1">
        <v>8</v>
      </c>
      <c r="E319" s="12">
        <v>0.66</v>
      </c>
      <c r="F319" s="1">
        <v>0.56000000000000005</v>
      </c>
      <c r="G319" s="1">
        <v>0.85</v>
      </c>
    </row>
    <row r="320" spans="1:7" x14ac:dyDescent="0.2">
      <c r="A320" s="1">
        <v>319</v>
      </c>
      <c r="B320" s="1">
        <v>4966</v>
      </c>
      <c r="C320" s="2">
        <v>44028.031157407408</v>
      </c>
      <c r="D320" s="1">
        <v>4</v>
      </c>
      <c r="E320" s="12">
        <v>0.05</v>
      </c>
      <c r="F320" s="1">
        <v>0.19</v>
      </c>
      <c r="G320" s="1">
        <v>0.22</v>
      </c>
    </row>
    <row r="321" spans="1:7" x14ac:dyDescent="0.2">
      <c r="A321" s="1">
        <v>320</v>
      </c>
      <c r="B321" s="1">
        <v>4042</v>
      </c>
      <c r="C321" s="2">
        <v>44167.568344907406</v>
      </c>
      <c r="D321" s="1">
        <v>2</v>
      </c>
      <c r="E321" s="12">
        <v>0.28999999999999998</v>
      </c>
      <c r="F321" s="1">
        <v>0.36</v>
      </c>
      <c r="G321" s="1">
        <v>0.54</v>
      </c>
    </row>
    <row r="322" spans="1:7" x14ac:dyDescent="0.2">
      <c r="A322" s="1">
        <v>321</v>
      </c>
      <c r="B322" s="1">
        <v>8602</v>
      </c>
      <c r="C322" s="2">
        <v>44442.225497685184</v>
      </c>
      <c r="D322" s="1">
        <v>10</v>
      </c>
      <c r="E322" s="12">
        <v>0.9</v>
      </c>
      <c r="F322" s="1">
        <v>0.9</v>
      </c>
      <c r="G322" s="1">
        <v>0.96</v>
      </c>
    </row>
    <row r="323" spans="1:7" x14ac:dyDescent="0.2">
      <c r="A323" s="1">
        <v>322</v>
      </c>
      <c r="B323" s="1">
        <v>1077</v>
      </c>
      <c r="C323" s="2">
        <v>43942.676874999997</v>
      </c>
      <c r="D323" s="1">
        <v>2</v>
      </c>
      <c r="E323" s="12">
        <v>0.57999999999999996</v>
      </c>
      <c r="F323" s="1">
        <v>0.9</v>
      </c>
      <c r="G323" s="1">
        <v>0.73</v>
      </c>
    </row>
    <row r="324" spans="1:7" x14ac:dyDescent="0.2">
      <c r="A324" s="1">
        <v>323</v>
      </c>
      <c r="B324" s="1">
        <v>3181</v>
      </c>
      <c r="C324" s="2">
        <v>45128.243368055555</v>
      </c>
      <c r="D324" s="1">
        <v>6</v>
      </c>
      <c r="E324" s="12">
        <v>7.0000000000000007E-2</v>
      </c>
      <c r="F324" s="1">
        <v>0.54</v>
      </c>
      <c r="G324" s="1">
        <v>0.59</v>
      </c>
    </row>
    <row r="325" spans="1:7" x14ac:dyDescent="0.2">
      <c r="A325" s="1">
        <v>324</v>
      </c>
      <c r="B325" s="1">
        <v>9660</v>
      </c>
      <c r="C325" s="2">
        <v>44814.033668981479</v>
      </c>
      <c r="D325" s="1">
        <v>1</v>
      </c>
      <c r="E325" s="12">
        <v>0.26</v>
      </c>
      <c r="F325" s="1">
        <v>0.23</v>
      </c>
      <c r="G325" s="1">
        <v>0.13</v>
      </c>
    </row>
    <row r="326" spans="1:7" x14ac:dyDescent="0.2">
      <c r="A326" s="1">
        <v>325</v>
      </c>
      <c r="B326" s="1">
        <v>5162</v>
      </c>
      <c r="C326" s="2">
        <v>44764.996145833335</v>
      </c>
      <c r="D326" s="1">
        <v>7</v>
      </c>
      <c r="E326" s="12">
        <v>0.6</v>
      </c>
      <c r="F326" s="1">
        <v>7.0000000000000007E-2</v>
      </c>
      <c r="G326" s="1">
        <v>0.82</v>
      </c>
    </row>
    <row r="327" spans="1:7" x14ac:dyDescent="0.2">
      <c r="A327" s="1">
        <v>326</v>
      </c>
      <c r="B327" s="1">
        <v>1596</v>
      </c>
      <c r="C327" s="2">
        <v>44848.431307870371</v>
      </c>
      <c r="D327" s="1">
        <v>4</v>
      </c>
      <c r="E327" s="12">
        <v>0.66</v>
      </c>
      <c r="F327" s="1">
        <v>0.8</v>
      </c>
      <c r="G327" s="1">
        <v>0.14000000000000001</v>
      </c>
    </row>
    <row r="328" spans="1:7" x14ac:dyDescent="0.2">
      <c r="A328" s="1">
        <v>327</v>
      </c>
      <c r="B328" s="1">
        <v>7616</v>
      </c>
      <c r="C328" s="2">
        <v>44756.345081018517</v>
      </c>
      <c r="D328" s="1">
        <v>8</v>
      </c>
      <c r="E328" s="12">
        <v>0.67</v>
      </c>
      <c r="F328" s="1">
        <v>0.09</v>
      </c>
      <c r="G328" s="1">
        <v>0.46</v>
      </c>
    </row>
    <row r="329" spans="1:7" x14ac:dyDescent="0.2">
      <c r="A329" s="1">
        <v>328</v>
      </c>
      <c r="B329" s="1">
        <v>1723</v>
      </c>
      <c r="C329" s="2">
        <v>44091.429606481484</v>
      </c>
      <c r="D329" s="1">
        <v>2</v>
      </c>
      <c r="E329" s="12">
        <v>0.11</v>
      </c>
      <c r="F329" s="1">
        <v>0.12</v>
      </c>
      <c r="G329" s="1">
        <v>0.62</v>
      </c>
    </row>
    <row r="330" spans="1:7" x14ac:dyDescent="0.2">
      <c r="A330" s="1">
        <v>329</v>
      </c>
      <c r="B330" s="1">
        <v>6815</v>
      </c>
      <c r="C330" s="2">
        <v>44364.995810185188</v>
      </c>
      <c r="D330" s="1">
        <v>8</v>
      </c>
      <c r="E330" s="12">
        <v>0.94</v>
      </c>
      <c r="F330" s="1">
        <v>0.21</v>
      </c>
      <c r="G330" s="1">
        <v>0.76</v>
      </c>
    </row>
    <row r="331" spans="1:7" x14ac:dyDescent="0.2">
      <c r="A331" s="1">
        <v>330</v>
      </c>
      <c r="B331" s="1">
        <v>5442</v>
      </c>
      <c r="C331" s="2">
        <v>44377.173622685186</v>
      </c>
      <c r="D331" s="1">
        <v>9</v>
      </c>
      <c r="E331" s="12">
        <v>0.83</v>
      </c>
      <c r="F331" s="1">
        <v>0.83</v>
      </c>
      <c r="G331" s="1">
        <v>0.26</v>
      </c>
    </row>
    <row r="332" spans="1:7" x14ac:dyDescent="0.2">
      <c r="A332" s="1">
        <v>331</v>
      </c>
      <c r="B332" s="1">
        <v>5434</v>
      </c>
      <c r="C332" s="2">
        <v>44340.042557870373</v>
      </c>
      <c r="D332" s="1">
        <v>1</v>
      </c>
      <c r="E332" s="12">
        <v>0.63</v>
      </c>
      <c r="F332" s="1">
        <v>0.65</v>
      </c>
      <c r="G332" s="1">
        <v>0.34</v>
      </c>
    </row>
    <row r="333" spans="1:7" x14ac:dyDescent="0.2">
      <c r="A333" s="1">
        <v>332</v>
      </c>
      <c r="B333" s="1">
        <v>3437</v>
      </c>
      <c r="C333" s="2">
        <v>44640.253171296295</v>
      </c>
      <c r="D333" s="1">
        <v>8</v>
      </c>
      <c r="E333" s="12">
        <v>0.76</v>
      </c>
      <c r="F333" s="1">
        <v>0.21</v>
      </c>
      <c r="G333" s="1">
        <v>0.21</v>
      </c>
    </row>
    <row r="334" spans="1:7" x14ac:dyDescent="0.2">
      <c r="A334" s="1">
        <v>333</v>
      </c>
      <c r="B334" s="1">
        <v>4688</v>
      </c>
      <c r="C334" s="2">
        <v>44981.260740740741</v>
      </c>
      <c r="D334" s="1">
        <v>1</v>
      </c>
      <c r="E334" s="12">
        <v>0.47</v>
      </c>
      <c r="F334" s="1">
        <v>0.51</v>
      </c>
      <c r="G334" s="1">
        <v>0.75</v>
      </c>
    </row>
    <row r="335" spans="1:7" x14ac:dyDescent="0.2">
      <c r="A335" s="1">
        <v>334</v>
      </c>
      <c r="B335" s="1">
        <v>2844</v>
      </c>
      <c r="C335" s="2">
        <v>44946.842928240738</v>
      </c>
      <c r="D335" s="1">
        <v>10</v>
      </c>
      <c r="E335" s="12">
        <v>0.56999999999999995</v>
      </c>
      <c r="F335" s="1">
        <v>0.87</v>
      </c>
      <c r="G335" s="1">
        <v>0.25</v>
      </c>
    </row>
    <row r="336" spans="1:7" x14ac:dyDescent="0.2">
      <c r="A336" s="1">
        <v>335</v>
      </c>
      <c r="B336" s="1">
        <v>8432</v>
      </c>
      <c r="C336" s="2">
        <v>44011.783275462964</v>
      </c>
      <c r="D336" s="1">
        <v>9</v>
      </c>
      <c r="E336" s="12">
        <v>0.13</v>
      </c>
      <c r="F336" s="1">
        <v>0.56999999999999995</v>
      </c>
      <c r="G336" s="1">
        <v>0.94</v>
      </c>
    </row>
    <row r="337" spans="1:7" x14ac:dyDescent="0.2">
      <c r="A337" s="1">
        <v>336</v>
      </c>
      <c r="B337" s="1">
        <v>1855</v>
      </c>
      <c r="C337" s="2">
        <v>45090.786134259259</v>
      </c>
      <c r="D337" s="1">
        <v>7</v>
      </c>
      <c r="E337" s="12">
        <v>0.19</v>
      </c>
      <c r="F337" s="1">
        <v>0.83</v>
      </c>
      <c r="G337" s="1">
        <v>0.18</v>
      </c>
    </row>
    <row r="338" spans="1:7" x14ac:dyDescent="0.2">
      <c r="A338" s="1">
        <v>337</v>
      </c>
      <c r="B338" s="1">
        <v>7851</v>
      </c>
      <c r="C338" s="2">
        <v>43924.851226851853</v>
      </c>
      <c r="D338" s="1">
        <v>5</v>
      </c>
      <c r="E338" s="12">
        <v>0.14000000000000001</v>
      </c>
      <c r="F338" s="1">
        <v>0.08</v>
      </c>
      <c r="G338" s="1">
        <v>0.16</v>
      </c>
    </row>
    <row r="339" spans="1:7" x14ac:dyDescent="0.2">
      <c r="A339" s="1">
        <v>338</v>
      </c>
      <c r="B339" s="1">
        <v>7962</v>
      </c>
      <c r="C339" s="2">
        <v>45177.76934027778</v>
      </c>
      <c r="D339" s="1">
        <v>1</v>
      </c>
      <c r="E339" s="12">
        <v>0.81</v>
      </c>
      <c r="F339" s="1">
        <v>0.33</v>
      </c>
      <c r="G339" s="1">
        <v>0.27</v>
      </c>
    </row>
    <row r="340" spans="1:7" x14ac:dyDescent="0.2">
      <c r="A340" s="1">
        <v>339</v>
      </c>
      <c r="B340" s="1">
        <v>4970</v>
      </c>
      <c r="C340" s="2">
        <v>44338.507013888891</v>
      </c>
      <c r="D340" s="1">
        <v>6</v>
      </c>
      <c r="E340" s="12">
        <v>0.83</v>
      </c>
      <c r="F340" s="1">
        <v>0.91</v>
      </c>
      <c r="G340" s="1">
        <v>0.12</v>
      </c>
    </row>
    <row r="341" spans="1:7" x14ac:dyDescent="0.2">
      <c r="A341" s="1">
        <v>340</v>
      </c>
      <c r="B341" s="1">
        <v>3132</v>
      </c>
      <c r="C341" s="2">
        <v>44201.336157407408</v>
      </c>
      <c r="D341" s="1">
        <v>1</v>
      </c>
      <c r="E341" s="12">
        <v>0.85</v>
      </c>
      <c r="F341" s="1">
        <v>0.32</v>
      </c>
      <c r="G341" s="1">
        <v>0.94</v>
      </c>
    </row>
    <row r="342" spans="1:7" x14ac:dyDescent="0.2">
      <c r="A342" s="1">
        <v>341</v>
      </c>
      <c r="B342" s="1">
        <v>1429</v>
      </c>
      <c r="C342" s="2">
        <v>44710.723749999997</v>
      </c>
      <c r="D342" s="1">
        <v>9</v>
      </c>
      <c r="E342" s="12">
        <v>0.59</v>
      </c>
      <c r="F342" s="1">
        <v>0.61</v>
      </c>
      <c r="G342" s="1">
        <v>0.47</v>
      </c>
    </row>
    <row r="343" spans="1:7" x14ac:dyDescent="0.2">
      <c r="A343" s="1">
        <v>342</v>
      </c>
      <c r="B343" s="1">
        <v>6450</v>
      </c>
      <c r="C343" s="2">
        <v>44132.684699074074</v>
      </c>
      <c r="D343" s="1">
        <v>10</v>
      </c>
      <c r="E343" s="12">
        <v>0.27</v>
      </c>
      <c r="F343" s="1">
        <v>0.55000000000000004</v>
      </c>
      <c r="G343" s="1">
        <v>0.47</v>
      </c>
    </row>
    <row r="344" spans="1:7" x14ac:dyDescent="0.2">
      <c r="A344" s="1">
        <v>343</v>
      </c>
      <c r="B344" s="1">
        <v>1862</v>
      </c>
      <c r="C344" s="2">
        <v>44839.067754629628</v>
      </c>
      <c r="D344" s="1">
        <v>10</v>
      </c>
      <c r="E344" s="12">
        <v>0.61</v>
      </c>
      <c r="F344" s="1">
        <v>0.53</v>
      </c>
      <c r="G344" s="1">
        <v>0.52</v>
      </c>
    </row>
    <row r="345" spans="1:7" x14ac:dyDescent="0.2">
      <c r="A345" s="1">
        <v>344</v>
      </c>
      <c r="B345" s="1">
        <v>8870</v>
      </c>
      <c r="C345" s="2">
        <v>43973.624108796299</v>
      </c>
      <c r="D345" s="1">
        <v>3</v>
      </c>
      <c r="E345" s="12">
        <v>0.23</v>
      </c>
      <c r="F345" s="1">
        <v>0.24</v>
      </c>
      <c r="G345" s="1">
        <v>0.38</v>
      </c>
    </row>
    <row r="346" spans="1:7" x14ac:dyDescent="0.2">
      <c r="A346" s="1">
        <v>345</v>
      </c>
      <c r="B346" s="1">
        <v>1544</v>
      </c>
      <c r="C346" s="2">
        <v>44811.904560185183</v>
      </c>
      <c r="D346" s="1">
        <v>3</v>
      </c>
      <c r="E346" s="12">
        <v>0.88</v>
      </c>
      <c r="F346" s="1">
        <v>0.11</v>
      </c>
      <c r="G346" s="1">
        <v>0.1</v>
      </c>
    </row>
    <row r="347" spans="1:7" x14ac:dyDescent="0.2">
      <c r="A347" s="1">
        <v>346</v>
      </c>
      <c r="B347" s="1">
        <v>9078</v>
      </c>
      <c r="C347" s="2">
        <v>43835.530972222223</v>
      </c>
      <c r="D347" s="1">
        <v>9</v>
      </c>
      <c r="E347" s="12">
        <v>0.42</v>
      </c>
      <c r="F347" s="1">
        <v>0.68</v>
      </c>
      <c r="G347" s="1">
        <v>0.02</v>
      </c>
    </row>
    <row r="348" spans="1:7" x14ac:dyDescent="0.2">
      <c r="A348" s="1">
        <v>347</v>
      </c>
      <c r="B348" s="1">
        <v>1189</v>
      </c>
      <c r="C348" s="2">
        <v>45137.025254629632</v>
      </c>
      <c r="D348" s="1">
        <v>1</v>
      </c>
      <c r="E348" s="12">
        <v>0.98</v>
      </c>
      <c r="F348" s="1">
        <v>0.78</v>
      </c>
      <c r="G348" s="1">
        <v>0.45</v>
      </c>
    </row>
    <row r="349" spans="1:7" x14ac:dyDescent="0.2">
      <c r="A349" s="1">
        <v>348</v>
      </c>
      <c r="B349" s="1">
        <v>7487</v>
      </c>
      <c r="C349" s="2">
        <v>44403.032858796294</v>
      </c>
      <c r="D349" s="1">
        <v>7</v>
      </c>
      <c r="E349" s="12">
        <v>0.16</v>
      </c>
      <c r="F349" s="1">
        <v>0.49</v>
      </c>
      <c r="G349" s="1">
        <v>0.93</v>
      </c>
    </row>
    <row r="350" spans="1:7" x14ac:dyDescent="0.2">
      <c r="A350" s="1">
        <v>349</v>
      </c>
      <c r="B350" s="1">
        <v>8486</v>
      </c>
      <c r="C350" s="2">
        <v>43950.694918981484</v>
      </c>
      <c r="D350" s="1">
        <v>9</v>
      </c>
      <c r="E350" s="12">
        <v>0.68</v>
      </c>
      <c r="F350" s="1">
        <v>0.7</v>
      </c>
      <c r="G350" s="1">
        <v>0.28999999999999998</v>
      </c>
    </row>
    <row r="351" spans="1:7" x14ac:dyDescent="0.2">
      <c r="A351" s="1">
        <v>350</v>
      </c>
      <c r="B351" s="1">
        <v>6119</v>
      </c>
      <c r="C351" s="2">
        <v>44058.456157407411</v>
      </c>
      <c r="D351" s="1">
        <v>8</v>
      </c>
      <c r="E351" s="12">
        <v>0.75</v>
      </c>
      <c r="F351" s="1">
        <v>0.35</v>
      </c>
      <c r="G351" s="1">
        <v>0.44</v>
      </c>
    </row>
    <row r="352" spans="1:7" x14ac:dyDescent="0.2">
      <c r="A352" s="1">
        <v>351</v>
      </c>
      <c r="B352" s="1">
        <v>3943</v>
      </c>
      <c r="C352" s="2">
        <v>45188.283576388887</v>
      </c>
      <c r="D352" s="1">
        <v>3</v>
      </c>
      <c r="E352" s="12">
        <v>0.39</v>
      </c>
      <c r="F352" s="1">
        <v>0.95</v>
      </c>
      <c r="G352" s="1">
        <v>0.56000000000000005</v>
      </c>
    </row>
    <row r="353" spans="1:7" x14ac:dyDescent="0.2">
      <c r="A353" s="1">
        <v>352</v>
      </c>
      <c r="B353" s="1">
        <v>7410</v>
      </c>
      <c r="C353" s="2">
        <v>43878.764155092591</v>
      </c>
      <c r="D353" s="1">
        <v>5</v>
      </c>
      <c r="E353" s="12">
        <v>0.21</v>
      </c>
      <c r="F353" s="1">
        <v>0.35</v>
      </c>
      <c r="G353" s="1">
        <v>0.96</v>
      </c>
    </row>
    <row r="354" spans="1:7" x14ac:dyDescent="0.2">
      <c r="A354" s="1">
        <v>353</v>
      </c>
      <c r="B354" s="1">
        <v>4461</v>
      </c>
      <c r="C354" s="2">
        <v>44273.440370370372</v>
      </c>
      <c r="D354" s="1">
        <v>2</v>
      </c>
      <c r="E354" s="12">
        <v>0.28999999999999998</v>
      </c>
      <c r="F354" s="1">
        <v>0.91</v>
      </c>
      <c r="G354" s="1">
        <v>0.89</v>
      </c>
    </row>
    <row r="355" spans="1:7" x14ac:dyDescent="0.2">
      <c r="A355" s="1">
        <v>354</v>
      </c>
      <c r="B355" s="1">
        <v>7648</v>
      </c>
      <c r="C355" s="2">
        <v>44060.209479166668</v>
      </c>
      <c r="D355" s="1">
        <v>6</v>
      </c>
      <c r="E355" s="12">
        <v>0.86</v>
      </c>
      <c r="F355" s="1">
        <v>0.55000000000000004</v>
      </c>
      <c r="G355" s="1">
        <v>0.14000000000000001</v>
      </c>
    </row>
    <row r="356" spans="1:7" x14ac:dyDescent="0.2">
      <c r="A356" s="1">
        <v>355</v>
      </c>
      <c r="B356" s="1">
        <v>1132</v>
      </c>
      <c r="C356" s="2">
        <v>43970.320555555554</v>
      </c>
      <c r="D356" s="1">
        <v>10</v>
      </c>
      <c r="E356" s="12">
        <v>0.88</v>
      </c>
      <c r="F356" s="1">
        <v>7.0000000000000007E-2</v>
      </c>
      <c r="G356" s="1">
        <v>0.03</v>
      </c>
    </row>
    <row r="357" spans="1:7" x14ac:dyDescent="0.2">
      <c r="A357" s="1">
        <v>356</v>
      </c>
      <c r="B357" s="1">
        <v>8637</v>
      </c>
      <c r="C357" s="2">
        <v>45109.82708333333</v>
      </c>
      <c r="D357" s="1">
        <v>7</v>
      </c>
      <c r="E357" s="12">
        <v>0.92</v>
      </c>
      <c r="F357" s="1">
        <v>0.74</v>
      </c>
      <c r="G357" s="1">
        <v>0.17</v>
      </c>
    </row>
    <row r="358" spans="1:7" x14ac:dyDescent="0.2">
      <c r="A358" s="1">
        <v>357</v>
      </c>
      <c r="B358" s="1">
        <v>4363</v>
      </c>
      <c r="C358" s="2">
        <v>44116.104247685187</v>
      </c>
      <c r="D358" s="1">
        <v>6</v>
      </c>
      <c r="E358" s="12">
        <v>0.85</v>
      </c>
      <c r="F358" s="1">
        <v>0.31</v>
      </c>
      <c r="G358" s="1">
        <v>0</v>
      </c>
    </row>
    <row r="359" spans="1:7" x14ac:dyDescent="0.2">
      <c r="A359" s="1">
        <v>358</v>
      </c>
      <c r="B359" s="1">
        <v>3576</v>
      </c>
      <c r="C359" s="2">
        <v>44440.406967592593</v>
      </c>
      <c r="D359" s="1">
        <v>4</v>
      </c>
      <c r="E359" s="12">
        <v>0.75</v>
      </c>
      <c r="F359" s="1">
        <v>0.54</v>
      </c>
      <c r="G359" s="1">
        <v>0.14000000000000001</v>
      </c>
    </row>
    <row r="360" spans="1:7" x14ac:dyDescent="0.2">
      <c r="A360" s="1">
        <v>359</v>
      </c>
      <c r="B360" s="1">
        <v>4836</v>
      </c>
      <c r="C360" s="2">
        <v>44105.597974537035</v>
      </c>
      <c r="D360" s="1">
        <v>3</v>
      </c>
      <c r="E360" s="12">
        <v>0.97</v>
      </c>
      <c r="F360" s="1">
        <v>0.99</v>
      </c>
      <c r="G360" s="1">
        <v>0.64</v>
      </c>
    </row>
    <row r="361" spans="1:7" x14ac:dyDescent="0.2">
      <c r="A361" s="1">
        <v>360</v>
      </c>
      <c r="B361" s="1">
        <v>9231</v>
      </c>
      <c r="C361" s="2">
        <v>44152.848715277774</v>
      </c>
      <c r="D361" s="1">
        <v>3</v>
      </c>
      <c r="E361" s="12">
        <v>0.04</v>
      </c>
      <c r="F361" s="1">
        <v>0.05</v>
      </c>
      <c r="G361" s="1">
        <v>0.32</v>
      </c>
    </row>
    <row r="362" spans="1:7" x14ac:dyDescent="0.2">
      <c r="A362" s="1">
        <v>361</v>
      </c>
      <c r="B362" s="1">
        <v>9295</v>
      </c>
      <c r="C362" s="2">
        <v>45137.280162037037</v>
      </c>
      <c r="D362" s="1">
        <v>9</v>
      </c>
      <c r="E362" s="12">
        <v>0.34</v>
      </c>
      <c r="F362" s="1">
        <v>0.83</v>
      </c>
      <c r="G362" s="1">
        <v>0.56999999999999995</v>
      </c>
    </row>
    <row r="363" spans="1:7" x14ac:dyDescent="0.2">
      <c r="A363" s="1">
        <v>362</v>
      </c>
      <c r="B363" s="1">
        <v>3682</v>
      </c>
      <c r="C363" s="2">
        <v>44290.299120370371</v>
      </c>
      <c r="D363" s="1">
        <v>4</v>
      </c>
      <c r="E363" s="12">
        <v>0.27</v>
      </c>
      <c r="F363" s="1">
        <v>7.0000000000000007E-2</v>
      </c>
      <c r="G363" s="1">
        <v>0.76</v>
      </c>
    </row>
    <row r="364" spans="1:7" x14ac:dyDescent="0.2">
      <c r="A364" s="1">
        <v>363</v>
      </c>
      <c r="B364" s="1">
        <v>2482</v>
      </c>
      <c r="C364" s="2">
        <v>44006.962534722225</v>
      </c>
      <c r="D364" s="1">
        <v>3</v>
      </c>
      <c r="E364" s="12">
        <v>0.14000000000000001</v>
      </c>
      <c r="F364" s="1">
        <v>0.31</v>
      </c>
      <c r="G364" s="1">
        <v>0.42</v>
      </c>
    </row>
    <row r="365" spans="1:7" x14ac:dyDescent="0.2">
      <c r="A365" s="1">
        <v>364</v>
      </c>
      <c r="B365" s="1">
        <v>2281</v>
      </c>
      <c r="C365" s="2">
        <v>44245.443067129629</v>
      </c>
      <c r="D365" s="1">
        <v>6</v>
      </c>
      <c r="E365" s="12">
        <v>0.21</v>
      </c>
      <c r="F365" s="1">
        <v>0.71</v>
      </c>
      <c r="G365" s="1">
        <v>0.25</v>
      </c>
    </row>
    <row r="366" spans="1:7" x14ac:dyDescent="0.2">
      <c r="A366" s="1">
        <v>365</v>
      </c>
      <c r="B366" s="1">
        <v>3734</v>
      </c>
      <c r="C366" s="2">
        <v>45163.745879629627</v>
      </c>
      <c r="D366" s="1">
        <v>6</v>
      </c>
      <c r="E366" s="12">
        <v>1</v>
      </c>
      <c r="F366" s="1">
        <v>0.39</v>
      </c>
      <c r="G366" s="1">
        <v>0.93</v>
      </c>
    </row>
    <row r="367" spans="1:7" x14ac:dyDescent="0.2">
      <c r="A367" s="1">
        <v>366</v>
      </c>
      <c r="B367" s="1">
        <v>6727</v>
      </c>
      <c r="C367" s="2">
        <v>44013.787662037037</v>
      </c>
      <c r="D367" s="1">
        <v>9</v>
      </c>
      <c r="E367" s="12">
        <v>0.19</v>
      </c>
      <c r="F367" s="1">
        <v>0.21</v>
      </c>
      <c r="G367" s="1">
        <v>0.67</v>
      </c>
    </row>
    <row r="368" spans="1:7" x14ac:dyDescent="0.2">
      <c r="A368" s="1">
        <v>367</v>
      </c>
      <c r="B368" s="1">
        <v>8900</v>
      </c>
      <c r="C368" s="2">
        <v>43861.328148148146</v>
      </c>
      <c r="D368" s="1">
        <v>10</v>
      </c>
      <c r="E368" s="12">
        <v>0.67</v>
      </c>
      <c r="F368" s="1">
        <v>0.94</v>
      </c>
      <c r="G368" s="1">
        <v>0.05</v>
      </c>
    </row>
    <row r="369" spans="1:7" x14ac:dyDescent="0.2">
      <c r="A369" s="1">
        <v>368</v>
      </c>
      <c r="B369" s="1">
        <v>9453</v>
      </c>
      <c r="C369" s="2">
        <v>43905.080717592595</v>
      </c>
      <c r="D369" s="1">
        <v>8</v>
      </c>
      <c r="E369" s="12">
        <v>0.3</v>
      </c>
      <c r="F369" s="1">
        <v>0.06</v>
      </c>
      <c r="G369" s="1">
        <v>0.06</v>
      </c>
    </row>
    <row r="370" spans="1:7" x14ac:dyDescent="0.2">
      <c r="A370" s="1">
        <v>369</v>
      </c>
      <c r="B370" s="1">
        <v>1400</v>
      </c>
      <c r="C370" s="2">
        <v>44667.050185185188</v>
      </c>
      <c r="D370" s="1">
        <v>3</v>
      </c>
      <c r="E370" s="12">
        <v>0.57999999999999996</v>
      </c>
      <c r="F370" s="1">
        <v>0.19</v>
      </c>
      <c r="G370" s="1">
        <v>0.94</v>
      </c>
    </row>
    <row r="371" spans="1:7" x14ac:dyDescent="0.2">
      <c r="A371" s="1">
        <v>370</v>
      </c>
      <c r="B371" s="1">
        <v>6524</v>
      </c>
      <c r="C371" s="2">
        <v>44288.359340277777</v>
      </c>
      <c r="D371" s="1">
        <v>2</v>
      </c>
      <c r="E371" s="12">
        <v>0.43</v>
      </c>
      <c r="F371" s="1">
        <v>0.68</v>
      </c>
      <c r="G371" s="1">
        <v>0.45</v>
      </c>
    </row>
    <row r="372" spans="1:7" x14ac:dyDescent="0.2">
      <c r="A372" s="1">
        <v>371</v>
      </c>
      <c r="B372" s="1">
        <v>5159</v>
      </c>
      <c r="C372" s="2">
        <v>45069.986006944448</v>
      </c>
      <c r="D372" s="1">
        <v>4</v>
      </c>
      <c r="E372" s="12">
        <v>0.11</v>
      </c>
      <c r="F372" s="1">
        <v>0.04</v>
      </c>
      <c r="G372" s="1">
        <v>0.7</v>
      </c>
    </row>
    <row r="373" spans="1:7" x14ac:dyDescent="0.2">
      <c r="A373" s="1">
        <v>372</v>
      </c>
      <c r="B373" s="1">
        <v>2743</v>
      </c>
      <c r="C373" s="2">
        <v>45030.524641203701</v>
      </c>
      <c r="D373" s="1">
        <v>10</v>
      </c>
      <c r="E373" s="12">
        <v>0.64</v>
      </c>
      <c r="F373" s="1">
        <v>0.79</v>
      </c>
      <c r="G373" s="1">
        <v>0.6</v>
      </c>
    </row>
    <row r="374" spans="1:7" x14ac:dyDescent="0.2">
      <c r="A374" s="1">
        <v>373</v>
      </c>
      <c r="B374" s="1">
        <v>9728</v>
      </c>
      <c r="C374" s="2">
        <v>45048.908020833333</v>
      </c>
      <c r="D374" s="1">
        <v>10</v>
      </c>
      <c r="E374" s="12">
        <v>0.34</v>
      </c>
      <c r="F374" s="1">
        <v>0.43</v>
      </c>
      <c r="G374" s="1">
        <v>0.68</v>
      </c>
    </row>
    <row r="375" spans="1:7" x14ac:dyDescent="0.2">
      <c r="A375" s="1">
        <v>374</v>
      </c>
      <c r="B375" s="1">
        <v>9934</v>
      </c>
      <c r="C375" s="2">
        <v>44409.456111111111</v>
      </c>
      <c r="D375" s="1">
        <v>7</v>
      </c>
      <c r="E375" s="12">
        <v>0.45</v>
      </c>
      <c r="F375" s="1">
        <v>0.01</v>
      </c>
      <c r="G375" s="1">
        <v>0.27</v>
      </c>
    </row>
    <row r="376" spans="1:7" x14ac:dyDescent="0.2">
      <c r="A376" s="1">
        <v>375</v>
      </c>
      <c r="B376" s="1">
        <v>3045</v>
      </c>
      <c r="C376" s="2">
        <v>44615.994513888887</v>
      </c>
      <c r="D376" s="1">
        <v>9</v>
      </c>
      <c r="E376" s="12">
        <v>0.83</v>
      </c>
      <c r="F376" s="1">
        <v>0.08</v>
      </c>
      <c r="G376" s="1">
        <v>0.31</v>
      </c>
    </row>
    <row r="377" spans="1:7" x14ac:dyDescent="0.2">
      <c r="A377" s="1">
        <v>376</v>
      </c>
      <c r="B377" s="1">
        <v>1032</v>
      </c>
      <c r="C377" s="2">
        <v>44879.654398148145</v>
      </c>
      <c r="D377" s="1">
        <v>9</v>
      </c>
      <c r="E377" s="12">
        <v>0.51</v>
      </c>
      <c r="F377" s="1">
        <v>0.83</v>
      </c>
      <c r="G377" s="1">
        <v>0.73</v>
      </c>
    </row>
    <row r="378" spans="1:7" x14ac:dyDescent="0.2">
      <c r="A378" s="1">
        <v>377</v>
      </c>
      <c r="B378" s="1">
        <v>3262</v>
      </c>
      <c r="C378" s="2">
        <v>44047.789386574077</v>
      </c>
      <c r="D378" s="1">
        <v>4</v>
      </c>
      <c r="E378" s="12">
        <v>0.57999999999999996</v>
      </c>
      <c r="F378" s="1">
        <v>0.17</v>
      </c>
      <c r="G378" s="1">
        <v>0.3</v>
      </c>
    </row>
    <row r="379" spans="1:7" x14ac:dyDescent="0.2">
      <c r="A379" s="1">
        <v>378</v>
      </c>
      <c r="B379" s="1">
        <v>8487</v>
      </c>
      <c r="C379" s="2">
        <v>44732.900914351849</v>
      </c>
      <c r="D379" s="1">
        <v>5</v>
      </c>
      <c r="E379" s="12">
        <v>0.79</v>
      </c>
      <c r="F379" s="1">
        <v>0.71</v>
      </c>
      <c r="G379" s="1">
        <v>0.73</v>
      </c>
    </row>
    <row r="380" spans="1:7" x14ac:dyDescent="0.2">
      <c r="A380" s="1">
        <v>379</v>
      </c>
      <c r="B380" s="1">
        <v>1404</v>
      </c>
      <c r="C380" s="2">
        <v>44074.955590277779</v>
      </c>
      <c r="D380" s="1">
        <v>5</v>
      </c>
      <c r="E380" s="12">
        <v>0.38</v>
      </c>
      <c r="F380" s="1">
        <v>0.26</v>
      </c>
      <c r="G380" s="1">
        <v>0.06</v>
      </c>
    </row>
    <row r="381" spans="1:7" x14ac:dyDescent="0.2">
      <c r="A381" s="1">
        <v>380</v>
      </c>
      <c r="B381" s="1">
        <v>7134</v>
      </c>
      <c r="C381" s="2">
        <v>45122.867523148147</v>
      </c>
      <c r="D381" s="1">
        <v>10</v>
      </c>
      <c r="E381" s="12">
        <v>0.22</v>
      </c>
      <c r="F381" s="1">
        <v>0.45</v>
      </c>
      <c r="G381" s="1">
        <v>0.22</v>
      </c>
    </row>
    <row r="382" spans="1:7" x14ac:dyDescent="0.2">
      <c r="A382" s="1">
        <v>381</v>
      </c>
      <c r="B382" s="1">
        <v>8528</v>
      </c>
      <c r="C382" s="2">
        <v>44696.447141203702</v>
      </c>
      <c r="D382" s="1">
        <v>8</v>
      </c>
      <c r="E382" s="12">
        <v>0.84</v>
      </c>
      <c r="F382" s="1">
        <v>0.06</v>
      </c>
      <c r="G382" s="1">
        <v>0.88</v>
      </c>
    </row>
    <row r="383" spans="1:7" x14ac:dyDescent="0.2">
      <c r="A383" s="1">
        <v>382</v>
      </c>
      <c r="B383" s="1">
        <v>4444</v>
      </c>
      <c r="C383" s="2">
        <v>44068.097071759257</v>
      </c>
      <c r="D383" s="1">
        <v>5</v>
      </c>
      <c r="E383" s="12">
        <v>0.27</v>
      </c>
      <c r="F383" s="1">
        <v>0.65</v>
      </c>
      <c r="G383" s="1">
        <v>0.23</v>
      </c>
    </row>
    <row r="384" spans="1:7" x14ac:dyDescent="0.2">
      <c r="A384" s="1">
        <v>383</v>
      </c>
      <c r="B384" s="1">
        <v>4209</v>
      </c>
      <c r="C384" s="2">
        <v>44404.679166666669</v>
      </c>
      <c r="D384" s="1">
        <v>8</v>
      </c>
      <c r="E384" s="12">
        <v>0.28999999999999998</v>
      </c>
      <c r="F384" s="1">
        <v>0.44</v>
      </c>
      <c r="G384" s="1">
        <v>0.5</v>
      </c>
    </row>
    <row r="385" spans="1:7" x14ac:dyDescent="0.2">
      <c r="A385" s="1">
        <v>384</v>
      </c>
      <c r="B385" s="1">
        <v>4400</v>
      </c>
      <c r="C385" s="2">
        <v>44308.422881944447</v>
      </c>
      <c r="D385" s="1">
        <v>5</v>
      </c>
      <c r="E385" s="12">
        <v>0.18</v>
      </c>
      <c r="F385" s="1">
        <v>0.8</v>
      </c>
      <c r="G385" s="1">
        <v>0.56000000000000005</v>
      </c>
    </row>
    <row r="386" spans="1:7" x14ac:dyDescent="0.2">
      <c r="A386" s="1">
        <v>385</v>
      </c>
      <c r="B386" s="1">
        <v>9919</v>
      </c>
      <c r="C386" s="2">
        <v>44249.648148148146</v>
      </c>
      <c r="D386" s="1">
        <v>1</v>
      </c>
      <c r="E386" s="12">
        <v>0.47</v>
      </c>
      <c r="F386" s="1">
        <v>0.14000000000000001</v>
      </c>
      <c r="G386" s="1">
        <v>0.93</v>
      </c>
    </row>
    <row r="387" spans="1:7" x14ac:dyDescent="0.2">
      <c r="A387" s="1">
        <v>386</v>
      </c>
      <c r="B387" s="1">
        <v>2622</v>
      </c>
      <c r="C387" s="2">
        <v>44901.218136574076</v>
      </c>
      <c r="D387" s="1">
        <v>1</v>
      </c>
      <c r="E387" s="12">
        <v>0.27</v>
      </c>
      <c r="F387" s="1">
        <v>0.52</v>
      </c>
      <c r="G387" s="1">
        <v>0.3</v>
      </c>
    </row>
    <row r="388" spans="1:7" x14ac:dyDescent="0.2">
      <c r="A388" s="1">
        <v>387</v>
      </c>
      <c r="B388" s="1">
        <v>3468</v>
      </c>
      <c r="C388" s="2">
        <v>44629.123807870368</v>
      </c>
      <c r="D388" s="1">
        <v>10</v>
      </c>
      <c r="E388" s="12">
        <v>0.15</v>
      </c>
      <c r="F388" s="1">
        <v>0.45</v>
      </c>
      <c r="G388" s="1">
        <v>0.89</v>
      </c>
    </row>
    <row r="389" spans="1:7" x14ac:dyDescent="0.2">
      <c r="A389" s="1">
        <v>388</v>
      </c>
      <c r="B389" s="1">
        <v>8422</v>
      </c>
      <c r="C389" s="2">
        <v>45028.971956018519</v>
      </c>
      <c r="D389" s="1">
        <v>3</v>
      </c>
      <c r="E389" s="12">
        <v>0.55000000000000004</v>
      </c>
      <c r="F389" s="1">
        <v>0.82</v>
      </c>
      <c r="G389" s="1">
        <v>0.28999999999999998</v>
      </c>
    </row>
    <row r="390" spans="1:7" x14ac:dyDescent="0.2">
      <c r="A390" s="1">
        <v>389</v>
      </c>
      <c r="B390" s="1">
        <v>6609</v>
      </c>
      <c r="C390" s="2">
        <v>44254.23673611111</v>
      </c>
      <c r="D390" s="1">
        <v>5</v>
      </c>
      <c r="E390" s="12">
        <v>0.78</v>
      </c>
      <c r="F390" s="1">
        <v>0.85</v>
      </c>
      <c r="G390" s="1">
        <v>0.95</v>
      </c>
    </row>
    <row r="391" spans="1:7" x14ac:dyDescent="0.2">
      <c r="A391" s="1">
        <v>390</v>
      </c>
      <c r="B391" s="1">
        <v>5854</v>
      </c>
      <c r="C391" s="2">
        <v>44962.30846064815</v>
      </c>
      <c r="D391" s="1">
        <v>2</v>
      </c>
      <c r="E391" s="12">
        <v>0.93</v>
      </c>
      <c r="F391" s="1">
        <v>0.88</v>
      </c>
      <c r="G391" s="1">
        <v>0.76</v>
      </c>
    </row>
    <row r="392" spans="1:7" x14ac:dyDescent="0.2">
      <c r="A392" s="1">
        <v>391</v>
      </c>
      <c r="B392" s="1">
        <v>7809</v>
      </c>
      <c r="C392" s="2">
        <v>44518.994074074071</v>
      </c>
      <c r="D392" s="1">
        <v>5</v>
      </c>
      <c r="E392" s="12">
        <v>0.03</v>
      </c>
      <c r="F392" s="1">
        <v>0.3</v>
      </c>
      <c r="G392" s="1">
        <v>0.36</v>
      </c>
    </row>
    <row r="393" spans="1:7" x14ac:dyDescent="0.2">
      <c r="A393" s="1">
        <v>392</v>
      </c>
      <c r="B393" s="1">
        <v>2133</v>
      </c>
      <c r="C393" s="2">
        <v>45133.588402777779</v>
      </c>
      <c r="D393" s="1">
        <v>1</v>
      </c>
      <c r="E393" s="12">
        <v>0.57999999999999996</v>
      </c>
      <c r="F393" s="1">
        <v>0.03</v>
      </c>
      <c r="G393" s="1">
        <v>0.84</v>
      </c>
    </row>
    <row r="394" spans="1:7" x14ac:dyDescent="0.2">
      <c r="A394" s="1">
        <v>393</v>
      </c>
      <c r="B394" s="1">
        <v>8926</v>
      </c>
      <c r="C394" s="2">
        <v>44460.894004629627</v>
      </c>
      <c r="D394" s="1">
        <v>3</v>
      </c>
      <c r="E394" s="12">
        <v>0.25</v>
      </c>
      <c r="F394" s="1">
        <v>0.53</v>
      </c>
      <c r="G394" s="1">
        <v>0.17</v>
      </c>
    </row>
    <row r="395" spans="1:7" x14ac:dyDescent="0.2">
      <c r="A395" s="1">
        <v>394</v>
      </c>
      <c r="B395" s="1">
        <v>2141</v>
      </c>
      <c r="C395" s="2">
        <v>44728.852754629632</v>
      </c>
      <c r="D395" s="1">
        <v>1</v>
      </c>
      <c r="E395" s="12">
        <v>0.05</v>
      </c>
      <c r="F395" s="1">
        <v>0.8</v>
      </c>
      <c r="G395" s="1">
        <v>0.43</v>
      </c>
    </row>
    <row r="396" spans="1:7" x14ac:dyDescent="0.2">
      <c r="A396" s="1">
        <v>395</v>
      </c>
      <c r="B396" s="1">
        <v>8971</v>
      </c>
      <c r="C396" s="2">
        <v>44120.043449074074</v>
      </c>
      <c r="D396" s="1">
        <v>6</v>
      </c>
      <c r="E396" s="12">
        <v>0.56999999999999995</v>
      </c>
      <c r="F396" s="1">
        <v>0.46</v>
      </c>
      <c r="G396" s="1">
        <v>0.03</v>
      </c>
    </row>
    <row r="397" spans="1:7" x14ac:dyDescent="0.2">
      <c r="A397" s="1">
        <v>396</v>
      </c>
      <c r="B397" s="1">
        <v>1209</v>
      </c>
      <c r="C397" s="2">
        <v>43931.230844907404</v>
      </c>
      <c r="D397" s="1">
        <v>8</v>
      </c>
      <c r="E397" s="12">
        <v>0.56999999999999995</v>
      </c>
      <c r="F397" s="1">
        <v>0.15</v>
      </c>
      <c r="G397" s="1">
        <v>1</v>
      </c>
    </row>
    <row r="398" spans="1:7" x14ac:dyDescent="0.2">
      <c r="A398" s="1">
        <v>397</v>
      </c>
      <c r="B398" s="1">
        <v>5726</v>
      </c>
      <c r="C398" s="2">
        <v>44023.431828703702</v>
      </c>
      <c r="D398" s="1">
        <v>4</v>
      </c>
      <c r="E398" s="12">
        <v>0.3</v>
      </c>
      <c r="F398" s="1">
        <v>0.86</v>
      </c>
      <c r="G398" s="1">
        <v>0.24</v>
      </c>
    </row>
    <row r="399" spans="1:7" x14ac:dyDescent="0.2">
      <c r="A399" s="1">
        <v>398</v>
      </c>
      <c r="B399" s="1">
        <v>6900</v>
      </c>
      <c r="C399" s="2">
        <v>43886.851412037038</v>
      </c>
      <c r="D399" s="1">
        <v>6</v>
      </c>
      <c r="E399" s="12">
        <v>0.03</v>
      </c>
      <c r="F399" s="1">
        <v>0.9</v>
      </c>
      <c r="G399" s="1">
        <v>0.27</v>
      </c>
    </row>
    <row r="400" spans="1:7" x14ac:dyDescent="0.2">
      <c r="A400" s="1">
        <v>399</v>
      </c>
      <c r="B400" s="1">
        <v>7892</v>
      </c>
      <c r="C400" s="2">
        <v>44582.689108796294</v>
      </c>
      <c r="D400" s="1">
        <v>9</v>
      </c>
      <c r="E400" s="12">
        <v>0.1</v>
      </c>
      <c r="F400" s="1">
        <v>0.87</v>
      </c>
      <c r="G400" s="1">
        <v>0.13</v>
      </c>
    </row>
    <row r="401" spans="1:7" x14ac:dyDescent="0.2">
      <c r="A401" s="1">
        <v>400</v>
      </c>
      <c r="B401" s="1">
        <v>8545</v>
      </c>
      <c r="C401" s="2">
        <v>43841.032210648147</v>
      </c>
      <c r="D401" s="1">
        <v>2</v>
      </c>
      <c r="E401" s="12">
        <v>0.69</v>
      </c>
      <c r="F401" s="1">
        <v>0.5</v>
      </c>
      <c r="G401" s="1">
        <v>0.63</v>
      </c>
    </row>
    <row r="402" spans="1:7" x14ac:dyDescent="0.2">
      <c r="A402" s="1">
        <v>401</v>
      </c>
      <c r="B402" s="1">
        <v>4256</v>
      </c>
      <c r="C402" s="2">
        <v>43985.259513888886</v>
      </c>
      <c r="D402" s="1">
        <v>4</v>
      </c>
      <c r="E402" s="12">
        <v>0.36</v>
      </c>
      <c r="F402" s="1">
        <v>0.97</v>
      </c>
      <c r="G402" s="1">
        <v>0.04</v>
      </c>
    </row>
    <row r="403" spans="1:7" x14ac:dyDescent="0.2">
      <c r="A403" s="1">
        <v>402</v>
      </c>
      <c r="B403" s="1">
        <v>1506</v>
      </c>
      <c r="C403" s="2">
        <v>44398.280046296299</v>
      </c>
      <c r="D403" s="1">
        <v>5</v>
      </c>
      <c r="E403" s="12">
        <v>0.89</v>
      </c>
      <c r="F403" s="1">
        <v>0.96</v>
      </c>
      <c r="G403" s="1">
        <v>0.69</v>
      </c>
    </row>
    <row r="404" spans="1:7" x14ac:dyDescent="0.2">
      <c r="A404" s="1">
        <v>403</v>
      </c>
      <c r="B404" s="1">
        <v>6132</v>
      </c>
      <c r="C404" s="2">
        <v>44460.322187500002</v>
      </c>
      <c r="D404" s="1">
        <v>6</v>
      </c>
      <c r="E404" s="12">
        <v>0.49</v>
      </c>
      <c r="F404" s="1">
        <v>1</v>
      </c>
      <c r="G404" s="1">
        <v>0.47</v>
      </c>
    </row>
    <row r="405" spans="1:7" x14ac:dyDescent="0.2">
      <c r="A405" s="1">
        <v>404</v>
      </c>
      <c r="B405" s="1">
        <v>3968</v>
      </c>
      <c r="C405" s="2">
        <v>44419.385162037041</v>
      </c>
      <c r="D405" s="1">
        <v>10</v>
      </c>
      <c r="E405" s="12">
        <v>0.32</v>
      </c>
      <c r="F405" s="1">
        <v>0.54</v>
      </c>
      <c r="G405" s="1">
        <v>0.73</v>
      </c>
    </row>
    <row r="406" spans="1:7" x14ac:dyDescent="0.2">
      <c r="A406" s="1">
        <v>405</v>
      </c>
      <c r="B406" s="1">
        <v>6718</v>
      </c>
      <c r="C406" s="2">
        <v>44475.89502314815</v>
      </c>
      <c r="D406" s="1">
        <v>9</v>
      </c>
      <c r="E406" s="12">
        <v>0.89</v>
      </c>
      <c r="F406" s="1">
        <v>0.15</v>
      </c>
      <c r="G406" s="1">
        <v>0.94</v>
      </c>
    </row>
    <row r="407" spans="1:7" x14ac:dyDescent="0.2">
      <c r="A407" s="1">
        <v>406</v>
      </c>
      <c r="B407" s="1">
        <v>8222</v>
      </c>
      <c r="C407" s="2">
        <v>44586.224895833337</v>
      </c>
      <c r="D407" s="1">
        <v>3</v>
      </c>
      <c r="E407" s="12">
        <v>0.14000000000000001</v>
      </c>
      <c r="F407" s="1">
        <v>0.77</v>
      </c>
      <c r="G407" s="1">
        <v>0.21</v>
      </c>
    </row>
    <row r="408" spans="1:7" x14ac:dyDescent="0.2">
      <c r="A408" s="1">
        <v>407</v>
      </c>
      <c r="B408" s="1">
        <v>6041</v>
      </c>
      <c r="C408" s="2">
        <v>44448.096087962964</v>
      </c>
      <c r="D408" s="1">
        <v>5</v>
      </c>
      <c r="E408" s="12">
        <v>0.45</v>
      </c>
      <c r="F408" s="1">
        <v>0.28999999999999998</v>
      </c>
      <c r="G408" s="1">
        <v>0.45</v>
      </c>
    </row>
    <row r="409" spans="1:7" x14ac:dyDescent="0.2">
      <c r="A409" s="1">
        <v>408</v>
      </c>
      <c r="B409" s="1">
        <v>7947</v>
      </c>
      <c r="C409" s="2">
        <v>44188.936701388891</v>
      </c>
      <c r="D409" s="1">
        <v>4</v>
      </c>
      <c r="E409" s="12">
        <v>0.83</v>
      </c>
      <c r="F409" s="1">
        <v>0.79</v>
      </c>
      <c r="G409" s="1">
        <v>0.94</v>
      </c>
    </row>
    <row r="410" spans="1:7" x14ac:dyDescent="0.2">
      <c r="A410" s="1">
        <v>409</v>
      </c>
      <c r="B410" s="1">
        <v>6577</v>
      </c>
      <c r="C410" s="2">
        <v>44268.712754629632</v>
      </c>
      <c r="D410" s="1">
        <v>8</v>
      </c>
      <c r="E410" s="12">
        <v>0.37</v>
      </c>
      <c r="F410" s="1">
        <v>7.0000000000000007E-2</v>
      </c>
      <c r="G410" s="1">
        <v>0.74</v>
      </c>
    </row>
    <row r="411" spans="1:7" x14ac:dyDescent="0.2">
      <c r="A411" s="1">
        <v>410</v>
      </c>
      <c r="B411" s="1">
        <v>2611</v>
      </c>
      <c r="C411" s="2">
        <v>44671.542060185187</v>
      </c>
      <c r="D411" s="1">
        <v>8</v>
      </c>
      <c r="E411" s="12">
        <v>0.13</v>
      </c>
      <c r="F411" s="1">
        <v>0.28000000000000003</v>
      </c>
      <c r="G411" s="1">
        <v>0.05</v>
      </c>
    </row>
    <row r="412" spans="1:7" x14ac:dyDescent="0.2">
      <c r="A412" s="1">
        <v>411</v>
      </c>
      <c r="B412" s="1">
        <v>1843</v>
      </c>
      <c r="C412" s="2">
        <v>43874.563692129632</v>
      </c>
      <c r="D412" s="1">
        <v>5</v>
      </c>
      <c r="E412" s="12">
        <v>0.14000000000000001</v>
      </c>
      <c r="F412" s="1">
        <v>0.08</v>
      </c>
      <c r="G412" s="1">
        <v>0.72</v>
      </c>
    </row>
    <row r="413" spans="1:7" x14ac:dyDescent="0.2">
      <c r="A413" s="1">
        <v>412</v>
      </c>
      <c r="B413" s="1">
        <v>8365</v>
      </c>
      <c r="C413" s="2">
        <v>44830.410509259258</v>
      </c>
      <c r="D413" s="1">
        <v>4</v>
      </c>
      <c r="E413" s="12">
        <v>0.54</v>
      </c>
      <c r="F413" s="1">
        <v>0.28000000000000003</v>
      </c>
      <c r="G413" s="1">
        <v>0.6</v>
      </c>
    </row>
    <row r="414" spans="1:7" x14ac:dyDescent="0.2">
      <c r="A414" s="1">
        <v>413</v>
      </c>
      <c r="B414" s="1">
        <v>9378</v>
      </c>
      <c r="C414" s="2">
        <v>44502.25980324074</v>
      </c>
      <c r="D414" s="1">
        <v>2</v>
      </c>
      <c r="E414" s="12">
        <v>0.11</v>
      </c>
      <c r="F414" s="1">
        <v>0.04</v>
      </c>
      <c r="G414" s="1">
        <v>0.71</v>
      </c>
    </row>
    <row r="415" spans="1:7" x14ac:dyDescent="0.2">
      <c r="A415" s="1">
        <v>414</v>
      </c>
      <c r="B415" s="1">
        <v>7503</v>
      </c>
      <c r="C415" s="2">
        <v>44381.773993055554</v>
      </c>
      <c r="D415" s="1">
        <v>2</v>
      </c>
      <c r="E415" s="12">
        <v>0.06</v>
      </c>
      <c r="F415" s="1">
        <v>0.96</v>
      </c>
      <c r="G415" s="1">
        <v>0.06</v>
      </c>
    </row>
    <row r="416" spans="1:7" x14ac:dyDescent="0.2">
      <c r="A416" s="1">
        <v>415</v>
      </c>
      <c r="B416" s="1">
        <v>6535</v>
      </c>
      <c r="C416" s="2">
        <v>43959.504074074073</v>
      </c>
      <c r="D416" s="1">
        <v>1</v>
      </c>
      <c r="E416" s="12">
        <v>0.36</v>
      </c>
      <c r="F416" s="1">
        <v>0.01</v>
      </c>
      <c r="G416" s="1">
        <v>0.18</v>
      </c>
    </row>
    <row r="417" spans="1:7" x14ac:dyDescent="0.2">
      <c r="A417" s="1">
        <v>416</v>
      </c>
      <c r="B417" s="1">
        <v>5763</v>
      </c>
      <c r="C417" s="2">
        <v>44935.108541666668</v>
      </c>
      <c r="D417" s="1">
        <v>4</v>
      </c>
      <c r="E417" s="12">
        <v>0.44</v>
      </c>
      <c r="F417" s="1">
        <v>0.15</v>
      </c>
      <c r="G417" s="1">
        <v>0.28000000000000003</v>
      </c>
    </row>
    <row r="418" spans="1:7" x14ac:dyDescent="0.2">
      <c r="A418" s="1">
        <v>417</v>
      </c>
      <c r="B418" s="1">
        <v>9397</v>
      </c>
      <c r="C418" s="2">
        <v>43889.715497685182</v>
      </c>
      <c r="D418" s="1">
        <v>3</v>
      </c>
      <c r="E418" s="12">
        <v>0.53</v>
      </c>
      <c r="F418" s="1">
        <v>0.16</v>
      </c>
      <c r="G418" s="1">
        <v>0.72</v>
      </c>
    </row>
    <row r="419" spans="1:7" x14ac:dyDescent="0.2">
      <c r="A419" s="1">
        <v>418</v>
      </c>
      <c r="B419" s="1">
        <v>3245</v>
      </c>
      <c r="C419" s="2">
        <v>44672.286122685182</v>
      </c>
      <c r="D419" s="1">
        <v>10</v>
      </c>
      <c r="E419" s="12">
        <v>0.32</v>
      </c>
      <c r="F419" s="1">
        <v>0.2</v>
      </c>
      <c r="G419" s="1">
        <v>0.92</v>
      </c>
    </row>
    <row r="420" spans="1:7" x14ac:dyDescent="0.2">
      <c r="A420" s="1">
        <v>419</v>
      </c>
      <c r="B420" s="1">
        <v>9241</v>
      </c>
      <c r="C420" s="2">
        <v>43990.353715277779</v>
      </c>
      <c r="D420" s="1">
        <v>5</v>
      </c>
      <c r="E420" s="12">
        <v>0.53</v>
      </c>
      <c r="F420" s="1">
        <v>0.87</v>
      </c>
      <c r="G420" s="1">
        <v>0.45</v>
      </c>
    </row>
    <row r="421" spans="1:7" x14ac:dyDescent="0.2">
      <c r="A421" s="1">
        <v>420</v>
      </c>
      <c r="B421" s="1">
        <v>7724</v>
      </c>
      <c r="C421" s="2">
        <v>44767.98978009259</v>
      </c>
      <c r="D421" s="1">
        <v>5</v>
      </c>
      <c r="E421" s="12">
        <v>0.66</v>
      </c>
      <c r="F421" s="1">
        <v>0.77</v>
      </c>
      <c r="G421" s="1">
        <v>0.98</v>
      </c>
    </row>
    <row r="422" spans="1:7" x14ac:dyDescent="0.2">
      <c r="A422" s="1">
        <v>421</v>
      </c>
      <c r="B422" s="1">
        <v>7615</v>
      </c>
      <c r="C422" s="2">
        <v>44497.805486111109</v>
      </c>
      <c r="D422" s="1">
        <v>8</v>
      </c>
      <c r="E422" s="12">
        <v>0.63</v>
      </c>
      <c r="F422" s="1">
        <v>0.44</v>
      </c>
      <c r="G422" s="1">
        <v>0.43</v>
      </c>
    </row>
    <row r="423" spans="1:7" x14ac:dyDescent="0.2">
      <c r="A423" s="1">
        <v>422</v>
      </c>
      <c r="B423" s="1">
        <v>4571</v>
      </c>
      <c r="C423" s="2">
        <v>45102.445613425924</v>
      </c>
      <c r="D423" s="1">
        <v>2</v>
      </c>
      <c r="E423" s="12">
        <v>0.52</v>
      </c>
      <c r="F423" s="1">
        <v>0.93</v>
      </c>
      <c r="G423" s="1">
        <v>0.57999999999999996</v>
      </c>
    </row>
    <row r="424" spans="1:7" x14ac:dyDescent="0.2">
      <c r="A424" s="1">
        <v>423</v>
      </c>
      <c r="B424" s="1">
        <v>2307</v>
      </c>
      <c r="C424" s="2">
        <v>44209.146539351852</v>
      </c>
      <c r="D424" s="1">
        <v>8</v>
      </c>
      <c r="E424" s="12">
        <v>0.5</v>
      </c>
      <c r="F424" s="1">
        <v>0.79</v>
      </c>
      <c r="G424" s="1">
        <v>0.5</v>
      </c>
    </row>
    <row r="425" spans="1:7" x14ac:dyDescent="0.2">
      <c r="A425" s="1">
        <v>424</v>
      </c>
      <c r="B425" s="1">
        <v>1796</v>
      </c>
      <c r="C425" s="2">
        <v>44917.374861111108</v>
      </c>
      <c r="D425" s="1">
        <v>3</v>
      </c>
      <c r="E425" s="12">
        <v>0.36</v>
      </c>
      <c r="F425" s="1">
        <v>0.26</v>
      </c>
      <c r="G425" s="1">
        <v>0.35</v>
      </c>
    </row>
    <row r="426" spans="1:7" x14ac:dyDescent="0.2">
      <c r="A426" s="1">
        <v>425</v>
      </c>
      <c r="B426" s="1">
        <v>3265</v>
      </c>
      <c r="C426" s="2">
        <v>44068.833067129628</v>
      </c>
      <c r="D426" s="1">
        <v>10</v>
      </c>
      <c r="E426" s="12">
        <v>0.26</v>
      </c>
      <c r="F426" s="1">
        <v>0.8</v>
      </c>
      <c r="G426" s="1">
        <v>0.3</v>
      </c>
    </row>
    <row r="427" spans="1:7" x14ac:dyDescent="0.2">
      <c r="A427" s="1">
        <v>426</v>
      </c>
      <c r="B427" s="1">
        <v>9695</v>
      </c>
      <c r="C427" s="2">
        <v>44586.771874999999</v>
      </c>
      <c r="D427" s="1">
        <v>7</v>
      </c>
      <c r="E427" s="12">
        <v>0.36</v>
      </c>
      <c r="F427" s="1">
        <v>0.48</v>
      </c>
      <c r="G427" s="1">
        <v>1</v>
      </c>
    </row>
    <row r="428" spans="1:7" x14ac:dyDescent="0.2">
      <c r="A428" s="1">
        <v>427</v>
      </c>
      <c r="B428" s="1">
        <v>4554</v>
      </c>
      <c r="C428" s="2">
        <v>44769.071620370371</v>
      </c>
      <c r="D428" s="1">
        <v>4</v>
      </c>
      <c r="E428" s="12">
        <v>0.91</v>
      </c>
      <c r="F428" s="1">
        <v>0.16</v>
      </c>
      <c r="G428" s="1">
        <v>0.81</v>
      </c>
    </row>
    <row r="429" spans="1:7" x14ac:dyDescent="0.2">
      <c r="A429" s="1">
        <v>428</v>
      </c>
      <c r="B429" s="1">
        <v>8191</v>
      </c>
      <c r="C429" s="2">
        <v>44114.475034722222</v>
      </c>
      <c r="D429" s="1">
        <v>9</v>
      </c>
      <c r="E429" s="12">
        <v>0.49</v>
      </c>
      <c r="F429" s="1">
        <v>0.97</v>
      </c>
      <c r="G429" s="1">
        <v>0.48</v>
      </c>
    </row>
    <row r="430" spans="1:7" x14ac:dyDescent="0.2">
      <c r="A430" s="1">
        <v>429</v>
      </c>
      <c r="B430" s="1">
        <v>8146</v>
      </c>
      <c r="C430" s="2">
        <v>44991.037534722222</v>
      </c>
      <c r="D430" s="1">
        <v>7</v>
      </c>
      <c r="E430" s="12">
        <v>0.6</v>
      </c>
      <c r="F430" s="1">
        <v>0.62</v>
      </c>
      <c r="G430" s="1">
        <v>0.28000000000000003</v>
      </c>
    </row>
    <row r="431" spans="1:7" x14ac:dyDescent="0.2">
      <c r="A431" s="1">
        <v>430</v>
      </c>
      <c r="B431" s="1">
        <v>9324</v>
      </c>
      <c r="C431" s="2">
        <v>43948.124374999999</v>
      </c>
      <c r="D431" s="1">
        <v>1</v>
      </c>
      <c r="E431" s="12">
        <v>0.41</v>
      </c>
      <c r="F431" s="1">
        <v>7.0000000000000007E-2</v>
      </c>
      <c r="G431" s="1">
        <v>0.34</v>
      </c>
    </row>
    <row r="432" spans="1:7" x14ac:dyDescent="0.2">
      <c r="A432" s="1">
        <v>431</v>
      </c>
      <c r="B432" s="1">
        <v>1025</v>
      </c>
      <c r="C432" s="2">
        <v>44148.926712962966</v>
      </c>
      <c r="D432" s="1">
        <v>5</v>
      </c>
      <c r="E432" s="12">
        <v>0.64</v>
      </c>
      <c r="F432" s="1">
        <v>0.55000000000000004</v>
      </c>
      <c r="G432" s="1">
        <v>0.11</v>
      </c>
    </row>
    <row r="433" spans="1:7" x14ac:dyDescent="0.2">
      <c r="A433" s="1">
        <v>432</v>
      </c>
      <c r="B433" s="1">
        <v>4987</v>
      </c>
      <c r="C433" s="2">
        <v>44983.521180555559</v>
      </c>
      <c r="D433" s="1">
        <v>3</v>
      </c>
      <c r="E433" s="12">
        <v>0.37</v>
      </c>
      <c r="F433" s="1">
        <v>0.15</v>
      </c>
      <c r="G433" s="1">
        <v>0.46</v>
      </c>
    </row>
    <row r="434" spans="1:7" x14ac:dyDescent="0.2">
      <c r="A434" s="1">
        <v>433</v>
      </c>
      <c r="B434" s="1">
        <v>2876</v>
      </c>
      <c r="C434" s="2">
        <v>43942.361701388887</v>
      </c>
      <c r="D434" s="1">
        <v>7</v>
      </c>
      <c r="E434" s="12">
        <v>0.38</v>
      </c>
      <c r="F434" s="1">
        <v>0.88</v>
      </c>
      <c r="G434" s="1">
        <v>0.03</v>
      </c>
    </row>
    <row r="435" spans="1:7" x14ac:dyDescent="0.2">
      <c r="A435" s="1">
        <v>434</v>
      </c>
      <c r="B435" s="1">
        <v>2284</v>
      </c>
      <c r="C435" s="2">
        <v>44343.518090277779</v>
      </c>
      <c r="D435" s="1">
        <v>8</v>
      </c>
      <c r="E435" s="12">
        <v>0.17</v>
      </c>
      <c r="F435" s="1">
        <v>0.64</v>
      </c>
      <c r="G435" s="1">
        <v>0.56000000000000005</v>
      </c>
    </row>
    <row r="436" spans="1:7" x14ac:dyDescent="0.2">
      <c r="A436" s="1">
        <v>435</v>
      </c>
      <c r="B436" s="1">
        <v>9211</v>
      </c>
      <c r="C436" s="2">
        <v>44871.335335648146</v>
      </c>
      <c r="D436" s="1">
        <v>5</v>
      </c>
      <c r="E436" s="12">
        <v>0.08</v>
      </c>
      <c r="F436" s="1">
        <v>0.68</v>
      </c>
      <c r="G436" s="1">
        <v>0.45</v>
      </c>
    </row>
    <row r="437" spans="1:7" x14ac:dyDescent="0.2">
      <c r="A437" s="1">
        <v>436</v>
      </c>
      <c r="B437" s="1">
        <v>6454</v>
      </c>
      <c r="C437" s="2">
        <v>45089.550671296296</v>
      </c>
      <c r="D437" s="1">
        <v>5</v>
      </c>
      <c r="E437" s="12">
        <v>0.36</v>
      </c>
      <c r="F437" s="1">
        <v>0.03</v>
      </c>
      <c r="G437" s="1">
        <v>0.17</v>
      </c>
    </row>
    <row r="438" spans="1:7" x14ac:dyDescent="0.2">
      <c r="A438" s="1">
        <v>437</v>
      </c>
      <c r="B438" s="1">
        <v>8256</v>
      </c>
      <c r="C438" s="2">
        <v>45152.203263888892</v>
      </c>
      <c r="D438" s="1">
        <v>3</v>
      </c>
      <c r="E438" s="12">
        <v>0.61</v>
      </c>
      <c r="F438" s="1">
        <v>0.77</v>
      </c>
      <c r="G438" s="1">
        <v>0.85</v>
      </c>
    </row>
    <row r="439" spans="1:7" x14ac:dyDescent="0.2">
      <c r="A439" s="1">
        <v>438</v>
      </c>
      <c r="B439" s="1">
        <v>9124</v>
      </c>
      <c r="C439" s="2">
        <v>44812.367800925924</v>
      </c>
      <c r="D439" s="1">
        <v>5</v>
      </c>
      <c r="E439" s="12">
        <v>0.33</v>
      </c>
      <c r="F439" s="1">
        <v>0.34</v>
      </c>
      <c r="G439" s="1">
        <v>0.19</v>
      </c>
    </row>
    <row r="440" spans="1:7" x14ac:dyDescent="0.2">
      <c r="A440" s="1">
        <v>439</v>
      </c>
      <c r="B440" s="1">
        <v>5431</v>
      </c>
      <c r="C440" s="2">
        <v>43974.702060185184</v>
      </c>
      <c r="D440" s="1">
        <v>1</v>
      </c>
      <c r="E440" s="12">
        <v>0.96</v>
      </c>
      <c r="F440" s="1">
        <v>0.06</v>
      </c>
      <c r="G440" s="1">
        <v>0.35</v>
      </c>
    </row>
    <row r="441" spans="1:7" x14ac:dyDescent="0.2">
      <c r="A441" s="1">
        <v>440</v>
      </c>
      <c r="B441" s="1">
        <v>7292</v>
      </c>
      <c r="C441" s="2">
        <v>44806.775983796295</v>
      </c>
      <c r="D441" s="1">
        <v>1</v>
      </c>
      <c r="E441" s="12">
        <v>0.95</v>
      </c>
      <c r="F441" s="1">
        <v>0.39</v>
      </c>
      <c r="G441" s="1">
        <v>0.1</v>
      </c>
    </row>
    <row r="442" spans="1:7" x14ac:dyDescent="0.2">
      <c r="A442" s="1">
        <v>441</v>
      </c>
      <c r="B442" s="1">
        <v>2132</v>
      </c>
      <c r="C442" s="2">
        <v>44444.32203703704</v>
      </c>
      <c r="D442" s="1">
        <v>6</v>
      </c>
      <c r="E442" s="12">
        <v>0.89</v>
      </c>
      <c r="F442" s="1">
        <v>0.21</v>
      </c>
      <c r="G442" s="1">
        <v>0.56000000000000005</v>
      </c>
    </row>
    <row r="443" spans="1:7" x14ac:dyDescent="0.2">
      <c r="A443" s="1">
        <v>442</v>
      </c>
      <c r="B443" s="1">
        <v>2233</v>
      </c>
      <c r="C443" s="2">
        <v>45017.629479166666</v>
      </c>
      <c r="D443" s="1">
        <v>1</v>
      </c>
      <c r="E443" s="12">
        <v>0.38</v>
      </c>
      <c r="F443" s="1">
        <v>0.93</v>
      </c>
      <c r="G443" s="1">
        <v>0.62</v>
      </c>
    </row>
    <row r="444" spans="1:7" x14ac:dyDescent="0.2">
      <c r="A444" s="1">
        <v>443</v>
      </c>
      <c r="B444" s="1">
        <v>7283</v>
      </c>
      <c r="C444" s="2">
        <v>44160.914664351854</v>
      </c>
      <c r="D444" s="1">
        <v>6</v>
      </c>
      <c r="E444" s="12">
        <v>0.76</v>
      </c>
      <c r="F444" s="1">
        <v>0.36</v>
      </c>
      <c r="G444" s="1">
        <v>0.39</v>
      </c>
    </row>
    <row r="445" spans="1:7" x14ac:dyDescent="0.2">
      <c r="A445" s="1">
        <v>444</v>
      </c>
      <c r="B445" s="1">
        <v>9859</v>
      </c>
      <c r="C445" s="2">
        <v>44588.592326388891</v>
      </c>
      <c r="D445" s="1">
        <v>1</v>
      </c>
      <c r="E445" s="12">
        <v>0.47</v>
      </c>
      <c r="F445" s="1">
        <v>0.03</v>
      </c>
      <c r="G445" s="1">
        <v>0.18</v>
      </c>
    </row>
    <row r="446" spans="1:7" x14ac:dyDescent="0.2">
      <c r="A446" s="1">
        <v>445</v>
      </c>
      <c r="B446" s="1">
        <v>8549</v>
      </c>
      <c r="C446" s="2">
        <v>44637.275937500002</v>
      </c>
      <c r="D446" s="1">
        <v>3</v>
      </c>
      <c r="E446" s="12">
        <v>0.74</v>
      </c>
      <c r="F446" s="1">
        <v>0.86</v>
      </c>
      <c r="G446" s="1">
        <v>0.1</v>
      </c>
    </row>
    <row r="447" spans="1:7" x14ac:dyDescent="0.2">
      <c r="A447" s="1">
        <v>446</v>
      </c>
      <c r="B447" s="1">
        <v>8205</v>
      </c>
      <c r="C447" s="2">
        <v>44098.335925925923</v>
      </c>
      <c r="D447" s="1">
        <v>10</v>
      </c>
      <c r="E447" s="12">
        <v>0.21</v>
      </c>
      <c r="F447" s="1">
        <v>0.69</v>
      </c>
      <c r="G447" s="1">
        <v>0.52</v>
      </c>
    </row>
    <row r="448" spans="1:7" x14ac:dyDescent="0.2">
      <c r="A448" s="1">
        <v>447</v>
      </c>
      <c r="B448" s="1">
        <v>9940</v>
      </c>
      <c r="C448" s="2">
        <v>45029.424270833333</v>
      </c>
      <c r="D448" s="1">
        <v>6</v>
      </c>
      <c r="E448" s="12">
        <v>0.7</v>
      </c>
      <c r="F448" s="1">
        <v>0.05</v>
      </c>
      <c r="G448" s="1">
        <v>0.56000000000000005</v>
      </c>
    </row>
    <row r="449" spans="1:7" x14ac:dyDescent="0.2">
      <c r="A449" s="1">
        <v>448</v>
      </c>
      <c r="B449" s="1">
        <v>3605</v>
      </c>
      <c r="C449" s="2">
        <v>43964.641979166663</v>
      </c>
      <c r="D449" s="1">
        <v>3</v>
      </c>
      <c r="E449" s="12">
        <v>0.23</v>
      </c>
      <c r="F449" s="1">
        <v>0.85</v>
      </c>
      <c r="G449" s="1">
        <v>0.73</v>
      </c>
    </row>
    <row r="450" spans="1:7" x14ac:dyDescent="0.2">
      <c r="A450" s="1">
        <v>449</v>
      </c>
      <c r="B450" s="1">
        <v>4077</v>
      </c>
      <c r="C450" s="2">
        <v>44854.186724537038</v>
      </c>
      <c r="D450" s="1">
        <v>3</v>
      </c>
      <c r="E450" s="12">
        <v>0.02</v>
      </c>
      <c r="F450" s="1">
        <v>0.26</v>
      </c>
      <c r="G450" s="1">
        <v>0.18</v>
      </c>
    </row>
    <row r="451" spans="1:7" x14ac:dyDescent="0.2">
      <c r="A451" s="1">
        <v>450</v>
      </c>
      <c r="B451" s="1">
        <v>1389</v>
      </c>
      <c r="C451" s="2">
        <v>44010.242951388886</v>
      </c>
      <c r="D451" s="1">
        <v>8</v>
      </c>
      <c r="E451" s="12">
        <v>0.25</v>
      </c>
      <c r="F451" s="1">
        <v>0.89</v>
      </c>
      <c r="G451" s="1">
        <v>0.42</v>
      </c>
    </row>
    <row r="452" spans="1:7" x14ac:dyDescent="0.2">
      <c r="A452" s="1">
        <v>451</v>
      </c>
      <c r="B452" s="1">
        <v>1951</v>
      </c>
      <c r="C452" s="2">
        <v>44173.268622685187</v>
      </c>
      <c r="D452" s="1">
        <v>4</v>
      </c>
      <c r="E452" s="12">
        <v>0.46</v>
      </c>
      <c r="F452" s="1">
        <v>0.97</v>
      </c>
      <c r="G452" s="1">
        <v>0.65</v>
      </c>
    </row>
    <row r="453" spans="1:7" x14ac:dyDescent="0.2">
      <c r="A453" s="1">
        <v>452</v>
      </c>
      <c r="B453" s="1">
        <v>1001</v>
      </c>
      <c r="C453" s="2">
        <v>44011.275543981479</v>
      </c>
      <c r="D453" s="1">
        <v>3</v>
      </c>
      <c r="E453" s="12">
        <v>0.38</v>
      </c>
      <c r="F453" s="1">
        <v>0.59</v>
      </c>
      <c r="G453" s="1">
        <v>0.87</v>
      </c>
    </row>
    <row r="454" spans="1:7" x14ac:dyDescent="0.2">
      <c r="A454" s="1">
        <v>453</v>
      </c>
      <c r="B454" s="1">
        <v>7255</v>
      </c>
      <c r="C454" s="2">
        <v>45173.705057870371</v>
      </c>
      <c r="D454" s="1">
        <v>8</v>
      </c>
      <c r="E454" s="12">
        <v>0.32</v>
      </c>
      <c r="F454" s="1">
        <v>0.95</v>
      </c>
      <c r="G454" s="1">
        <v>0.88</v>
      </c>
    </row>
    <row r="455" spans="1:7" x14ac:dyDescent="0.2">
      <c r="A455" s="1">
        <v>454</v>
      </c>
      <c r="B455" s="1">
        <v>8738</v>
      </c>
      <c r="C455" s="2">
        <v>44554.799479166664</v>
      </c>
      <c r="D455" s="1">
        <v>6</v>
      </c>
      <c r="E455" s="12">
        <v>0.12</v>
      </c>
      <c r="F455" s="1">
        <v>0.43</v>
      </c>
      <c r="G455" s="1">
        <v>0.21</v>
      </c>
    </row>
    <row r="456" spans="1:7" x14ac:dyDescent="0.2">
      <c r="A456" s="1">
        <v>455</v>
      </c>
      <c r="B456" s="1">
        <v>6918</v>
      </c>
      <c r="C456" s="2">
        <v>45168.168854166666</v>
      </c>
      <c r="D456" s="1">
        <v>9</v>
      </c>
      <c r="E456" s="12">
        <v>0.54</v>
      </c>
      <c r="F456" s="1">
        <v>0.62</v>
      </c>
      <c r="G456" s="1">
        <v>0.61</v>
      </c>
    </row>
    <row r="457" spans="1:7" x14ac:dyDescent="0.2">
      <c r="A457" s="1">
        <v>456</v>
      </c>
      <c r="B457" s="1">
        <v>7099</v>
      </c>
      <c r="C457" s="2">
        <v>44250.510601851849</v>
      </c>
      <c r="D457" s="1">
        <v>1</v>
      </c>
      <c r="E457" s="12">
        <v>0.6</v>
      </c>
      <c r="F457" s="1">
        <v>0.35</v>
      </c>
      <c r="G457" s="1">
        <v>0.12</v>
      </c>
    </row>
    <row r="458" spans="1:7" x14ac:dyDescent="0.2">
      <c r="A458" s="1">
        <v>457</v>
      </c>
      <c r="B458" s="1">
        <v>5068</v>
      </c>
      <c r="C458" s="2">
        <v>44556.251747685186</v>
      </c>
      <c r="D458" s="1">
        <v>10</v>
      </c>
      <c r="E458" s="12">
        <v>0</v>
      </c>
      <c r="F458" s="1">
        <v>0.26</v>
      </c>
      <c r="G458" s="1">
        <v>0.73</v>
      </c>
    </row>
    <row r="459" spans="1:7" x14ac:dyDescent="0.2">
      <c r="A459" s="1">
        <v>458</v>
      </c>
      <c r="B459" s="1">
        <v>8045</v>
      </c>
      <c r="C459" s="2">
        <v>44513.74015046296</v>
      </c>
      <c r="D459" s="1">
        <v>6</v>
      </c>
      <c r="E459" s="12">
        <v>0.79</v>
      </c>
      <c r="F459" s="1">
        <v>0.26</v>
      </c>
      <c r="G459" s="1">
        <v>0.41</v>
      </c>
    </row>
    <row r="460" spans="1:7" x14ac:dyDescent="0.2">
      <c r="A460" s="1">
        <v>459</v>
      </c>
      <c r="B460" s="1">
        <v>1278</v>
      </c>
      <c r="C460" s="2">
        <v>43999.414675925924</v>
      </c>
      <c r="D460" s="1">
        <v>7</v>
      </c>
      <c r="E460" s="12">
        <v>0.63</v>
      </c>
      <c r="F460" s="1">
        <v>0.28000000000000003</v>
      </c>
      <c r="G460" s="1">
        <v>0.93</v>
      </c>
    </row>
    <row r="461" spans="1:7" x14ac:dyDescent="0.2">
      <c r="A461" s="1">
        <v>460</v>
      </c>
      <c r="B461" s="1">
        <v>8187</v>
      </c>
      <c r="C461" s="2">
        <v>44704.017106481479</v>
      </c>
      <c r="D461" s="1">
        <v>7</v>
      </c>
      <c r="E461" s="12">
        <v>0.56999999999999995</v>
      </c>
      <c r="F461" s="1">
        <v>0.41</v>
      </c>
      <c r="G461" s="1">
        <v>0.71</v>
      </c>
    </row>
    <row r="462" spans="1:7" x14ac:dyDescent="0.2">
      <c r="A462" s="1">
        <v>461</v>
      </c>
      <c r="B462" s="1">
        <v>9033</v>
      </c>
      <c r="C462" s="2">
        <v>44740.109317129631</v>
      </c>
      <c r="D462" s="1">
        <v>10</v>
      </c>
      <c r="E462" s="12">
        <v>0.01</v>
      </c>
      <c r="F462" s="1">
        <v>0.49</v>
      </c>
      <c r="G462" s="1">
        <v>0.18</v>
      </c>
    </row>
    <row r="463" spans="1:7" x14ac:dyDescent="0.2">
      <c r="A463" s="1">
        <v>462</v>
      </c>
      <c r="B463" s="1">
        <v>5092</v>
      </c>
      <c r="C463" s="2">
        <v>44537.668668981481</v>
      </c>
      <c r="D463" s="1">
        <v>9</v>
      </c>
      <c r="E463" s="12">
        <v>0.14000000000000001</v>
      </c>
      <c r="F463" s="1">
        <v>0.01</v>
      </c>
      <c r="G463" s="1">
        <v>0</v>
      </c>
    </row>
    <row r="464" spans="1:7" x14ac:dyDescent="0.2">
      <c r="A464" s="1">
        <v>463</v>
      </c>
      <c r="B464" s="1">
        <v>3518</v>
      </c>
      <c r="C464" s="2">
        <v>44627.156180555554</v>
      </c>
      <c r="D464" s="1">
        <v>7</v>
      </c>
      <c r="E464" s="12">
        <v>0.3</v>
      </c>
      <c r="F464" s="1">
        <v>0.19</v>
      </c>
      <c r="G464" s="1">
        <v>0.44</v>
      </c>
    </row>
    <row r="465" spans="1:7" x14ac:dyDescent="0.2">
      <c r="A465" s="1">
        <v>464</v>
      </c>
      <c r="B465" s="1">
        <v>3725</v>
      </c>
      <c r="C465" s="2">
        <v>45088.258298611108</v>
      </c>
      <c r="D465" s="1">
        <v>2</v>
      </c>
      <c r="E465" s="12">
        <v>0.46</v>
      </c>
      <c r="F465" s="1">
        <v>0.05</v>
      </c>
      <c r="G465" s="1">
        <v>0.11</v>
      </c>
    </row>
    <row r="466" spans="1:7" x14ac:dyDescent="0.2">
      <c r="A466" s="1">
        <v>465</v>
      </c>
      <c r="B466" s="1">
        <v>2599</v>
      </c>
      <c r="C466" s="2">
        <v>43983.300891203704</v>
      </c>
      <c r="D466" s="1">
        <v>7</v>
      </c>
      <c r="E466" s="12">
        <v>0.7</v>
      </c>
      <c r="F466" s="1">
        <v>0.56999999999999995</v>
      </c>
      <c r="G466" s="1">
        <v>0.03</v>
      </c>
    </row>
    <row r="467" spans="1:7" x14ac:dyDescent="0.2">
      <c r="A467" s="1">
        <v>466</v>
      </c>
      <c r="B467" s="1">
        <v>4321</v>
      </c>
      <c r="C467" s="2">
        <v>44812.150196759256</v>
      </c>
      <c r="D467" s="1">
        <v>2</v>
      </c>
      <c r="E467" s="12">
        <v>0.48</v>
      </c>
      <c r="F467" s="1">
        <v>0.66</v>
      </c>
      <c r="G467" s="1">
        <v>0.69</v>
      </c>
    </row>
    <row r="468" spans="1:7" x14ac:dyDescent="0.2">
      <c r="A468" s="1">
        <v>467</v>
      </c>
      <c r="B468" s="1">
        <v>5788</v>
      </c>
      <c r="C468" s="2">
        <v>43839.258900462963</v>
      </c>
      <c r="D468" s="1">
        <v>5</v>
      </c>
      <c r="E468" s="12">
        <v>0.45</v>
      </c>
      <c r="F468" s="1">
        <v>0.85</v>
      </c>
      <c r="G468" s="1">
        <v>0.69</v>
      </c>
    </row>
    <row r="469" spans="1:7" x14ac:dyDescent="0.2">
      <c r="A469" s="1">
        <v>468</v>
      </c>
      <c r="B469" s="1">
        <v>3408</v>
      </c>
      <c r="C469" s="2">
        <v>44025.66851851852</v>
      </c>
      <c r="D469" s="1">
        <v>4</v>
      </c>
      <c r="E469" s="12">
        <v>0.15</v>
      </c>
      <c r="F469" s="1">
        <v>0.16</v>
      </c>
      <c r="G469" s="1">
        <v>0.19</v>
      </c>
    </row>
    <row r="470" spans="1:7" x14ac:dyDescent="0.2">
      <c r="A470" s="1">
        <v>469</v>
      </c>
      <c r="B470" s="1">
        <v>7060</v>
      </c>
      <c r="C470" s="2">
        <v>43968.459409722222</v>
      </c>
      <c r="D470" s="1">
        <v>9</v>
      </c>
      <c r="E470" s="12">
        <v>0.47</v>
      </c>
      <c r="F470" s="1">
        <v>0.57999999999999996</v>
      </c>
      <c r="G470" s="1">
        <v>0.59</v>
      </c>
    </row>
    <row r="471" spans="1:7" x14ac:dyDescent="0.2">
      <c r="A471" s="1">
        <v>470</v>
      </c>
      <c r="B471" s="1">
        <v>8163</v>
      </c>
      <c r="C471" s="2">
        <v>44022.787928240738</v>
      </c>
      <c r="D471" s="1">
        <v>8</v>
      </c>
      <c r="E471" s="12">
        <v>0.77</v>
      </c>
      <c r="F471" s="1">
        <v>0.47</v>
      </c>
      <c r="G471" s="1">
        <v>0.71</v>
      </c>
    </row>
    <row r="472" spans="1:7" x14ac:dyDescent="0.2">
      <c r="A472" s="1">
        <v>471</v>
      </c>
      <c r="B472" s="1">
        <v>9761</v>
      </c>
      <c r="C472" s="2">
        <v>44610.872442129628</v>
      </c>
      <c r="D472" s="1">
        <v>2</v>
      </c>
      <c r="E472" s="12">
        <v>0.82</v>
      </c>
      <c r="F472" s="1">
        <v>0.14000000000000001</v>
      </c>
      <c r="G472" s="1">
        <v>0.32</v>
      </c>
    </row>
    <row r="473" spans="1:7" x14ac:dyDescent="0.2">
      <c r="A473" s="1">
        <v>472</v>
      </c>
      <c r="B473" s="1">
        <v>6449</v>
      </c>
      <c r="C473" s="2">
        <v>44951.012939814813</v>
      </c>
      <c r="D473" s="1">
        <v>9</v>
      </c>
      <c r="E473" s="12">
        <v>0.57999999999999996</v>
      </c>
      <c r="F473" s="1">
        <v>0.6</v>
      </c>
      <c r="G473" s="1">
        <v>0.92</v>
      </c>
    </row>
    <row r="474" spans="1:7" x14ac:dyDescent="0.2">
      <c r="A474" s="1">
        <v>473</v>
      </c>
      <c r="B474" s="1">
        <v>8622</v>
      </c>
      <c r="C474" s="2">
        <v>44876.906574074077</v>
      </c>
      <c r="D474" s="1">
        <v>1</v>
      </c>
      <c r="E474" s="12">
        <v>0.53</v>
      </c>
      <c r="F474" s="1">
        <v>0.86</v>
      </c>
      <c r="G474" s="1">
        <v>0.62</v>
      </c>
    </row>
    <row r="475" spans="1:7" x14ac:dyDescent="0.2">
      <c r="A475" s="1">
        <v>474</v>
      </c>
      <c r="B475" s="1">
        <v>6956</v>
      </c>
      <c r="C475" s="2">
        <v>44061.788888888892</v>
      </c>
      <c r="D475" s="1">
        <v>4</v>
      </c>
      <c r="E475" s="12">
        <v>0.87</v>
      </c>
      <c r="F475" s="1">
        <v>0.91</v>
      </c>
      <c r="G475" s="1">
        <v>0.56000000000000005</v>
      </c>
    </row>
    <row r="476" spans="1:7" x14ac:dyDescent="0.2">
      <c r="A476" s="1">
        <v>475</v>
      </c>
      <c r="B476" s="1">
        <v>4108</v>
      </c>
      <c r="C476" s="2">
        <v>44047.216261574074</v>
      </c>
      <c r="D476" s="1">
        <v>8</v>
      </c>
      <c r="E476" s="12">
        <v>0.28000000000000003</v>
      </c>
      <c r="F476" s="1">
        <v>0.47</v>
      </c>
      <c r="G476" s="1">
        <v>0.28999999999999998</v>
      </c>
    </row>
    <row r="477" spans="1:7" x14ac:dyDescent="0.2">
      <c r="A477" s="1">
        <v>476</v>
      </c>
      <c r="B477" s="1">
        <v>4017</v>
      </c>
      <c r="C477" s="2">
        <v>44137.838935185187</v>
      </c>
      <c r="D477" s="1">
        <v>4</v>
      </c>
      <c r="E477" s="12">
        <v>0.73</v>
      </c>
      <c r="F477" s="1">
        <v>0.49</v>
      </c>
      <c r="G477" s="1">
        <v>0.68</v>
      </c>
    </row>
    <row r="478" spans="1:7" x14ac:dyDescent="0.2">
      <c r="A478" s="1">
        <v>477</v>
      </c>
      <c r="B478" s="1">
        <v>8600</v>
      </c>
      <c r="C478" s="2">
        <v>44775.521979166668</v>
      </c>
      <c r="D478" s="1">
        <v>6</v>
      </c>
      <c r="E478" s="12">
        <v>0.7</v>
      </c>
      <c r="F478" s="1">
        <v>0.47</v>
      </c>
      <c r="G478" s="1">
        <v>0.41</v>
      </c>
    </row>
    <row r="479" spans="1:7" x14ac:dyDescent="0.2">
      <c r="A479" s="1">
        <v>478</v>
      </c>
      <c r="B479" s="1">
        <v>6476</v>
      </c>
      <c r="C479" s="2">
        <v>44976.827280092592</v>
      </c>
      <c r="D479" s="1">
        <v>3</v>
      </c>
      <c r="E479" s="12">
        <v>0.46</v>
      </c>
      <c r="F479" s="1">
        <v>0.26</v>
      </c>
      <c r="G479" s="1">
        <v>0.16</v>
      </c>
    </row>
    <row r="480" spans="1:7" x14ac:dyDescent="0.2">
      <c r="A480" s="1">
        <v>479</v>
      </c>
      <c r="B480" s="1">
        <v>8759</v>
      </c>
      <c r="C480" s="2">
        <v>44492.708796296298</v>
      </c>
      <c r="D480" s="1">
        <v>5</v>
      </c>
      <c r="E480" s="12">
        <v>0.13</v>
      </c>
      <c r="F480" s="1">
        <v>0.23</v>
      </c>
      <c r="G480" s="1">
        <v>0.28999999999999998</v>
      </c>
    </row>
    <row r="481" spans="1:7" x14ac:dyDescent="0.2">
      <c r="A481" s="1">
        <v>480</v>
      </c>
      <c r="B481" s="1">
        <v>1427</v>
      </c>
      <c r="C481" s="2">
        <v>44610.44730324074</v>
      </c>
      <c r="D481" s="1">
        <v>1</v>
      </c>
      <c r="E481" s="12">
        <v>0.84</v>
      </c>
      <c r="F481" s="1">
        <v>0.43</v>
      </c>
      <c r="G481" s="1">
        <v>0.09</v>
      </c>
    </row>
    <row r="482" spans="1:7" x14ac:dyDescent="0.2">
      <c r="A482" s="1">
        <v>481</v>
      </c>
      <c r="B482" s="1">
        <v>2168</v>
      </c>
      <c r="C482" s="2">
        <v>44656.595289351855</v>
      </c>
      <c r="D482" s="1">
        <v>8</v>
      </c>
      <c r="E482" s="12">
        <v>0.5</v>
      </c>
      <c r="F482" s="1">
        <v>0.27</v>
      </c>
      <c r="G482" s="1">
        <v>0.62</v>
      </c>
    </row>
    <row r="483" spans="1:7" x14ac:dyDescent="0.2">
      <c r="A483" s="1">
        <v>482</v>
      </c>
      <c r="B483" s="1">
        <v>6333</v>
      </c>
      <c r="C483" s="2">
        <v>45037.064039351855</v>
      </c>
      <c r="D483" s="1">
        <v>5</v>
      </c>
      <c r="E483" s="12">
        <v>0.14000000000000001</v>
      </c>
      <c r="F483" s="1">
        <v>0.62</v>
      </c>
      <c r="G483" s="1">
        <v>0.45</v>
      </c>
    </row>
    <row r="484" spans="1:7" x14ac:dyDescent="0.2">
      <c r="A484" s="1">
        <v>483</v>
      </c>
      <c r="B484" s="1">
        <v>9923</v>
      </c>
      <c r="C484" s="2">
        <v>44356.095543981479</v>
      </c>
      <c r="D484" s="1">
        <v>2</v>
      </c>
      <c r="E484" s="12">
        <v>0.46</v>
      </c>
      <c r="F484" s="1">
        <v>0.25</v>
      </c>
      <c r="G484" s="1">
        <v>0.84</v>
      </c>
    </row>
    <row r="485" spans="1:7" x14ac:dyDescent="0.2">
      <c r="A485" s="1">
        <v>484</v>
      </c>
      <c r="B485" s="1">
        <v>5391</v>
      </c>
      <c r="C485" s="2">
        <v>44661.757025462961</v>
      </c>
      <c r="D485" s="1">
        <v>6</v>
      </c>
      <c r="E485" s="12">
        <v>0.6</v>
      </c>
      <c r="F485" s="1">
        <v>0.01</v>
      </c>
      <c r="G485" s="1">
        <v>0.01</v>
      </c>
    </row>
    <row r="486" spans="1:7" x14ac:dyDescent="0.2">
      <c r="A486" s="1">
        <v>485</v>
      </c>
      <c r="B486" s="1">
        <v>6448</v>
      </c>
      <c r="C486" s="2">
        <v>43927.336712962962</v>
      </c>
      <c r="D486" s="1">
        <v>6</v>
      </c>
      <c r="E486" s="12">
        <v>0.81</v>
      </c>
      <c r="F486" s="1">
        <v>0.46</v>
      </c>
      <c r="G486" s="1">
        <v>0.17</v>
      </c>
    </row>
    <row r="487" spans="1:7" x14ac:dyDescent="0.2">
      <c r="A487" s="1">
        <v>486</v>
      </c>
      <c r="B487" s="1">
        <v>9930</v>
      </c>
      <c r="C487" s="2">
        <v>44367.304618055554</v>
      </c>
      <c r="D487" s="1">
        <v>10</v>
      </c>
      <c r="E487" s="12">
        <v>0.06</v>
      </c>
      <c r="F487" s="1">
        <v>0.05</v>
      </c>
      <c r="G487" s="1">
        <v>0.31</v>
      </c>
    </row>
    <row r="488" spans="1:7" x14ac:dyDescent="0.2">
      <c r="A488" s="1">
        <v>487</v>
      </c>
      <c r="B488" s="1">
        <v>4737</v>
      </c>
      <c r="C488" s="2">
        <v>44050.105451388888</v>
      </c>
      <c r="D488" s="1">
        <v>5</v>
      </c>
      <c r="E488" s="12">
        <v>0.3</v>
      </c>
      <c r="F488" s="1">
        <v>0.13</v>
      </c>
      <c r="G488" s="1">
        <v>0.86</v>
      </c>
    </row>
    <row r="489" spans="1:7" x14ac:dyDescent="0.2">
      <c r="A489" s="1">
        <v>488</v>
      </c>
      <c r="B489" s="1">
        <v>2163</v>
      </c>
      <c r="C489" s="2">
        <v>44551.138425925928</v>
      </c>
      <c r="D489" s="1">
        <v>10</v>
      </c>
      <c r="E489" s="12">
        <v>0.7</v>
      </c>
      <c r="F489" s="1">
        <v>0.73</v>
      </c>
      <c r="G489" s="1">
        <v>0.85</v>
      </c>
    </row>
    <row r="490" spans="1:7" x14ac:dyDescent="0.2">
      <c r="A490" s="1">
        <v>489</v>
      </c>
      <c r="B490" s="1">
        <v>8382</v>
      </c>
      <c r="C490" s="2">
        <v>43933.918634259258</v>
      </c>
      <c r="D490" s="1">
        <v>6</v>
      </c>
      <c r="E490" s="12">
        <v>0.3</v>
      </c>
      <c r="F490" s="1">
        <v>0.71</v>
      </c>
      <c r="G490" s="1">
        <v>0.87</v>
      </c>
    </row>
    <row r="491" spans="1:7" x14ac:dyDescent="0.2">
      <c r="A491" s="1">
        <v>490</v>
      </c>
      <c r="B491" s="1">
        <v>6459</v>
      </c>
      <c r="C491" s="2">
        <v>44258.283634259256</v>
      </c>
      <c r="D491" s="1">
        <v>4</v>
      </c>
      <c r="E491" s="12">
        <v>0.06</v>
      </c>
      <c r="F491" s="1">
        <v>0.43</v>
      </c>
      <c r="G491" s="1">
        <v>0.61</v>
      </c>
    </row>
    <row r="492" spans="1:7" x14ac:dyDescent="0.2">
      <c r="A492" s="1">
        <v>491</v>
      </c>
      <c r="B492" s="1">
        <v>6395</v>
      </c>
      <c r="C492" s="2">
        <v>44447.883692129632</v>
      </c>
      <c r="D492" s="1">
        <v>3</v>
      </c>
      <c r="E492" s="12">
        <v>0.63</v>
      </c>
      <c r="F492" s="1">
        <v>0.23</v>
      </c>
      <c r="G492" s="1">
        <v>0.7</v>
      </c>
    </row>
    <row r="493" spans="1:7" x14ac:dyDescent="0.2">
      <c r="A493" s="1">
        <v>492</v>
      </c>
      <c r="B493" s="1">
        <v>4202</v>
      </c>
      <c r="C493" s="2">
        <v>45120.44903935185</v>
      </c>
      <c r="D493" s="1">
        <v>5</v>
      </c>
      <c r="E493" s="12">
        <v>0.15</v>
      </c>
      <c r="F493" s="1">
        <v>0.41</v>
      </c>
      <c r="G493" s="1">
        <v>0.95</v>
      </c>
    </row>
    <row r="494" spans="1:7" x14ac:dyDescent="0.2">
      <c r="A494" s="1">
        <v>493</v>
      </c>
      <c r="B494" s="1">
        <v>8881</v>
      </c>
      <c r="C494" s="2">
        <v>43860.788275462961</v>
      </c>
      <c r="D494" s="1">
        <v>5</v>
      </c>
      <c r="E494" s="12">
        <v>0.81</v>
      </c>
      <c r="F494" s="1">
        <v>0.42</v>
      </c>
      <c r="G494" s="1">
        <v>0.39</v>
      </c>
    </row>
    <row r="495" spans="1:7" x14ac:dyDescent="0.2">
      <c r="A495" s="1">
        <v>494</v>
      </c>
      <c r="B495" s="1">
        <v>1030</v>
      </c>
      <c r="C495" s="2">
        <v>44790.343773148146</v>
      </c>
      <c r="D495" s="1">
        <v>3</v>
      </c>
      <c r="E495" s="12">
        <v>0.9</v>
      </c>
      <c r="F495" s="1">
        <v>0.35</v>
      </c>
      <c r="G495" s="1">
        <v>0.99</v>
      </c>
    </row>
    <row r="496" spans="1:7" x14ac:dyDescent="0.2">
      <c r="A496" s="1">
        <v>495</v>
      </c>
      <c r="B496" s="1">
        <v>9512</v>
      </c>
      <c r="C496" s="2">
        <v>43889.306747685187</v>
      </c>
      <c r="D496" s="1">
        <v>9</v>
      </c>
      <c r="E496" s="12">
        <v>0.75</v>
      </c>
      <c r="F496" s="1">
        <v>0.17</v>
      </c>
      <c r="G496" s="1">
        <v>0.51</v>
      </c>
    </row>
    <row r="497" spans="1:7" x14ac:dyDescent="0.2">
      <c r="A497" s="1">
        <v>496</v>
      </c>
      <c r="B497" s="1">
        <v>5581</v>
      </c>
      <c r="C497" s="2">
        <v>44911.160358796296</v>
      </c>
      <c r="D497" s="1">
        <v>10</v>
      </c>
      <c r="E497" s="12">
        <v>0.22</v>
      </c>
      <c r="F497" s="1">
        <v>0.85</v>
      </c>
      <c r="G497" s="1">
        <v>0.24</v>
      </c>
    </row>
    <row r="498" spans="1:7" x14ac:dyDescent="0.2">
      <c r="A498" s="1">
        <v>497</v>
      </c>
      <c r="B498" s="1">
        <v>1741</v>
      </c>
      <c r="C498" s="2">
        <v>43838.916747685187</v>
      </c>
      <c r="D498" s="1">
        <v>5</v>
      </c>
      <c r="E498" s="12">
        <v>0.01</v>
      </c>
      <c r="F498" s="1">
        <v>0.82</v>
      </c>
      <c r="G498" s="1">
        <v>0.25</v>
      </c>
    </row>
    <row r="499" spans="1:7" x14ac:dyDescent="0.2">
      <c r="A499" s="1">
        <v>498</v>
      </c>
      <c r="B499" s="1">
        <v>1982</v>
      </c>
      <c r="C499" s="2">
        <v>44531.956724537034</v>
      </c>
      <c r="D499" s="1">
        <v>4</v>
      </c>
      <c r="E499" s="12">
        <v>0.1</v>
      </c>
      <c r="F499" s="1">
        <v>0.05</v>
      </c>
      <c r="G499" s="1">
        <v>0.17</v>
      </c>
    </row>
    <row r="500" spans="1:7" x14ac:dyDescent="0.2">
      <c r="A500" s="1">
        <v>499</v>
      </c>
      <c r="B500" s="1">
        <v>4044</v>
      </c>
      <c r="C500" s="2">
        <v>44330.784039351849</v>
      </c>
      <c r="D500" s="1">
        <v>7</v>
      </c>
      <c r="E500" s="12">
        <v>0.75</v>
      </c>
      <c r="F500" s="1">
        <v>0.9</v>
      </c>
      <c r="G500" s="1">
        <v>0.48</v>
      </c>
    </row>
    <row r="501" spans="1:7" x14ac:dyDescent="0.2">
      <c r="A501" s="1">
        <v>500</v>
      </c>
      <c r="B501" s="1">
        <v>5415</v>
      </c>
      <c r="C501" s="2">
        <v>44395.302569444444</v>
      </c>
      <c r="D501" s="1">
        <v>3</v>
      </c>
      <c r="E501" s="12">
        <v>0.47</v>
      </c>
      <c r="F501" s="1">
        <v>0.89</v>
      </c>
      <c r="G501" s="1">
        <v>0.34</v>
      </c>
    </row>
    <row r="502" spans="1:7" x14ac:dyDescent="0.2">
      <c r="A502" s="1">
        <v>501</v>
      </c>
      <c r="B502" s="1">
        <v>9100</v>
      </c>
      <c r="C502" s="2">
        <v>44389.342395833337</v>
      </c>
      <c r="D502" s="1">
        <v>7</v>
      </c>
      <c r="E502" s="12">
        <v>0.2</v>
      </c>
      <c r="F502" s="1">
        <v>0.37</v>
      </c>
      <c r="G502" s="1">
        <v>0.54</v>
      </c>
    </row>
    <row r="503" spans="1:7" x14ac:dyDescent="0.2">
      <c r="A503" s="1">
        <v>502</v>
      </c>
      <c r="B503" s="1">
        <v>7027</v>
      </c>
      <c r="C503" s="2">
        <v>44565.379675925928</v>
      </c>
      <c r="D503" s="1">
        <v>5</v>
      </c>
      <c r="E503" s="12">
        <v>0.26</v>
      </c>
      <c r="F503" s="1">
        <v>0.18</v>
      </c>
      <c r="G503" s="1">
        <v>0.56999999999999995</v>
      </c>
    </row>
    <row r="504" spans="1:7" x14ac:dyDescent="0.2">
      <c r="A504" s="1">
        <v>503</v>
      </c>
      <c r="B504" s="1">
        <v>4320</v>
      </c>
      <c r="C504" s="2">
        <v>44089.488368055558</v>
      </c>
      <c r="D504" s="1">
        <v>3</v>
      </c>
      <c r="E504" s="12">
        <v>0.17</v>
      </c>
      <c r="F504" s="1">
        <v>0.33</v>
      </c>
      <c r="G504" s="1">
        <v>0.05</v>
      </c>
    </row>
    <row r="505" spans="1:7" x14ac:dyDescent="0.2">
      <c r="A505" s="1">
        <v>504</v>
      </c>
      <c r="B505" s="1">
        <v>8731</v>
      </c>
      <c r="C505" s="2">
        <v>45055.182488425926</v>
      </c>
      <c r="D505" s="1">
        <v>4</v>
      </c>
      <c r="E505" s="12">
        <v>0.28999999999999998</v>
      </c>
      <c r="F505" s="1">
        <v>0.51</v>
      </c>
      <c r="G505" s="1">
        <v>0.25</v>
      </c>
    </row>
    <row r="506" spans="1:7" x14ac:dyDescent="0.2">
      <c r="A506" s="1">
        <v>505</v>
      </c>
      <c r="B506" s="1">
        <v>6287</v>
      </c>
      <c r="C506" s="2">
        <v>44383.641527777778</v>
      </c>
      <c r="D506" s="1">
        <v>1</v>
      </c>
      <c r="E506" s="12">
        <v>0.45</v>
      </c>
      <c r="F506" s="1">
        <v>0.66</v>
      </c>
      <c r="G506" s="1">
        <v>0.19</v>
      </c>
    </row>
    <row r="507" spans="1:7" x14ac:dyDescent="0.2">
      <c r="A507" s="1">
        <v>506</v>
      </c>
      <c r="B507" s="1">
        <v>6128</v>
      </c>
      <c r="C507" s="2">
        <v>44646.532094907408</v>
      </c>
      <c r="D507" s="1">
        <v>10</v>
      </c>
      <c r="E507" s="12">
        <v>0.76</v>
      </c>
      <c r="F507" s="1">
        <v>0.66</v>
      </c>
      <c r="G507" s="1">
        <v>0.76</v>
      </c>
    </row>
    <row r="508" spans="1:7" x14ac:dyDescent="0.2">
      <c r="A508" s="1">
        <v>507</v>
      </c>
      <c r="B508" s="1">
        <v>5822</v>
      </c>
      <c r="C508" s="2">
        <v>44938.642129629632</v>
      </c>
      <c r="D508" s="1">
        <v>3</v>
      </c>
      <c r="E508" s="12">
        <v>0.21</v>
      </c>
      <c r="F508" s="1">
        <v>0.4</v>
      </c>
      <c r="G508" s="1">
        <v>0.5</v>
      </c>
    </row>
    <row r="509" spans="1:7" x14ac:dyDescent="0.2">
      <c r="A509" s="1">
        <v>508</v>
      </c>
      <c r="B509" s="1">
        <v>6771</v>
      </c>
      <c r="C509" s="2">
        <v>44748.667592592596</v>
      </c>
      <c r="D509" s="1">
        <v>2</v>
      </c>
      <c r="E509" s="12">
        <v>0.84</v>
      </c>
      <c r="F509" s="1">
        <v>0.22</v>
      </c>
      <c r="G509" s="1">
        <v>0.51</v>
      </c>
    </row>
    <row r="510" spans="1:7" x14ac:dyDescent="0.2">
      <c r="A510" s="1">
        <v>509</v>
      </c>
      <c r="B510" s="1">
        <v>3113</v>
      </c>
      <c r="C510" s="2">
        <v>43857.967407407406</v>
      </c>
      <c r="D510" s="1">
        <v>2</v>
      </c>
      <c r="E510" s="12">
        <v>0.42</v>
      </c>
      <c r="F510" s="1">
        <v>0.35</v>
      </c>
      <c r="G510" s="1">
        <v>0.62</v>
      </c>
    </row>
    <row r="511" spans="1:7" x14ac:dyDescent="0.2">
      <c r="A511" s="1">
        <v>510</v>
      </c>
      <c r="B511" s="1">
        <v>8743</v>
      </c>
      <c r="C511" s="2">
        <v>45171.553090277775</v>
      </c>
      <c r="D511" s="1">
        <v>8</v>
      </c>
      <c r="E511" s="12">
        <v>0.13</v>
      </c>
      <c r="F511" s="1">
        <v>0.11</v>
      </c>
      <c r="G511" s="1">
        <v>0.1</v>
      </c>
    </row>
    <row r="512" spans="1:7" x14ac:dyDescent="0.2">
      <c r="A512" s="1">
        <v>511</v>
      </c>
      <c r="B512" s="1">
        <v>1553</v>
      </c>
      <c r="C512" s="2">
        <v>44804.020115740743</v>
      </c>
      <c r="D512" s="1">
        <v>1</v>
      </c>
      <c r="E512" s="12">
        <v>0.12</v>
      </c>
      <c r="F512" s="1">
        <v>0.08</v>
      </c>
      <c r="G512" s="1">
        <v>0.23</v>
      </c>
    </row>
    <row r="513" spans="1:7" x14ac:dyDescent="0.2">
      <c r="A513" s="1">
        <v>512</v>
      </c>
      <c r="B513" s="1">
        <v>5349</v>
      </c>
      <c r="C513" s="2">
        <v>43891.456793981481</v>
      </c>
      <c r="D513" s="1">
        <v>4</v>
      </c>
      <c r="E513" s="12">
        <v>0.42</v>
      </c>
      <c r="F513" s="1">
        <v>0.8</v>
      </c>
      <c r="G513" s="1">
        <v>0.44</v>
      </c>
    </row>
    <row r="514" spans="1:7" x14ac:dyDescent="0.2">
      <c r="A514" s="1">
        <v>513</v>
      </c>
      <c r="B514" s="1">
        <v>7423</v>
      </c>
      <c r="C514" s="2">
        <v>44487.923564814817</v>
      </c>
      <c r="D514" s="1">
        <v>7</v>
      </c>
      <c r="E514" s="12">
        <v>0.99</v>
      </c>
      <c r="F514" s="1">
        <v>0.41</v>
      </c>
      <c r="G514" s="1">
        <v>0.65</v>
      </c>
    </row>
    <row r="515" spans="1:7" x14ac:dyDescent="0.2">
      <c r="A515" s="1">
        <v>514</v>
      </c>
      <c r="B515" s="1">
        <v>3445</v>
      </c>
      <c r="C515" s="2">
        <v>45188.125613425924</v>
      </c>
      <c r="D515" s="1">
        <v>4</v>
      </c>
      <c r="E515" s="12">
        <v>0.93</v>
      </c>
      <c r="F515" s="1">
        <v>0.22</v>
      </c>
      <c r="G515" s="1">
        <v>0.95</v>
      </c>
    </row>
    <row r="516" spans="1:7" x14ac:dyDescent="0.2">
      <c r="A516" s="1">
        <v>515</v>
      </c>
      <c r="B516" s="1">
        <v>5842</v>
      </c>
      <c r="C516" s="2">
        <v>43936.844178240739</v>
      </c>
      <c r="D516" s="1">
        <v>1</v>
      </c>
      <c r="E516" s="12">
        <v>0.13</v>
      </c>
      <c r="F516" s="1">
        <v>0.11</v>
      </c>
      <c r="G516" s="1">
        <v>0.88</v>
      </c>
    </row>
    <row r="517" spans="1:7" x14ac:dyDescent="0.2">
      <c r="A517" s="1">
        <v>516</v>
      </c>
      <c r="B517" s="1">
        <v>1784</v>
      </c>
      <c r="C517" s="2">
        <v>43977.516157407408</v>
      </c>
      <c r="D517" s="1">
        <v>8</v>
      </c>
      <c r="E517" s="12">
        <v>0.19</v>
      </c>
      <c r="F517" s="1">
        <v>0.52</v>
      </c>
      <c r="G517" s="1">
        <v>0.81</v>
      </c>
    </row>
    <row r="518" spans="1:7" x14ac:dyDescent="0.2">
      <c r="A518" s="1">
        <v>517</v>
      </c>
      <c r="B518" s="1">
        <v>4369</v>
      </c>
      <c r="C518" s="2">
        <v>44353.578703703701</v>
      </c>
      <c r="D518" s="1">
        <v>2</v>
      </c>
      <c r="E518" s="12">
        <v>0.52</v>
      </c>
      <c r="F518" s="1">
        <v>0.76</v>
      </c>
      <c r="G518" s="1">
        <v>0.77</v>
      </c>
    </row>
    <row r="519" spans="1:7" x14ac:dyDescent="0.2">
      <c r="A519" s="1">
        <v>518</v>
      </c>
      <c r="B519" s="1">
        <v>3473</v>
      </c>
      <c r="C519" s="2">
        <v>45078.01798611111</v>
      </c>
      <c r="D519" s="1">
        <v>5</v>
      </c>
      <c r="E519" s="12">
        <v>0.86</v>
      </c>
      <c r="F519" s="1">
        <v>0.89</v>
      </c>
      <c r="G519" s="1">
        <v>0.38</v>
      </c>
    </row>
    <row r="520" spans="1:7" x14ac:dyDescent="0.2">
      <c r="A520" s="1">
        <v>519</v>
      </c>
      <c r="B520" s="1">
        <v>2629</v>
      </c>
      <c r="C520" s="2">
        <v>44543.706805555557</v>
      </c>
      <c r="D520" s="1">
        <v>1</v>
      </c>
      <c r="E520" s="12">
        <v>0.92</v>
      </c>
      <c r="F520" s="1">
        <v>0.24</v>
      </c>
      <c r="G520" s="1">
        <v>0.89</v>
      </c>
    </row>
    <row r="521" spans="1:7" x14ac:dyDescent="0.2">
      <c r="A521" s="1">
        <v>520</v>
      </c>
      <c r="B521" s="1">
        <v>1798</v>
      </c>
      <c r="C521" s="2">
        <v>44250.060694444444</v>
      </c>
      <c r="D521" s="1">
        <v>9</v>
      </c>
      <c r="E521" s="12">
        <v>0.08</v>
      </c>
      <c r="F521" s="1">
        <v>0.53</v>
      </c>
      <c r="G521" s="1">
        <v>0.98</v>
      </c>
    </row>
    <row r="522" spans="1:7" x14ac:dyDescent="0.2">
      <c r="A522" s="1">
        <v>521</v>
      </c>
      <c r="B522" s="1">
        <v>6692</v>
      </c>
      <c r="C522" s="2">
        <v>45044.736041666663</v>
      </c>
      <c r="D522" s="1">
        <v>5</v>
      </c>
      <c r="E522" s="12">
        <v>0.66</v>
      </c>
      <c r="F522" s="1">
        <v>0.99</v>
      </c>
      <c r="G522" s="1">
        <v>0.36</v>
      </c>
    </row>
    <row r="523" spans="1:7" x14ac:dyDescent="0.2">
      <c r="A523" s="1">
        <v>522</v>
      </c>
      <c r="B523" s="1">
        <v>5218</v>
      </c>
      <c r="C523" s="2">
        <v>44140.773472222223</v>
      </c>
      <c r="D523" s="1">
        <v>7</v>
      </c>
      <c r="E523" s="12">
        <v>0.28000000000000003</v>
      </c>
      <c r="F523" s="1">
        <v>0.36</v>
      </c>
      <c r="G523" s="1">
        <v>0.88</v>
      </c>
    </row>
    <row r="524" spans="1:7" x14ac:dyDescent="0.2">
      <c r="A524" s="1">
        <v>523</v>
      </c>
      <c r="B524" s="1">
        <v>7239</v>
      </c>
      <c r="C524" s="2">
        <v>45002.565844907411</v>
      </c>
      <c r="D524" s="1">
        <v>5</v>
      </c>
      <c r="E524" s="12">
        <v>0.93</v>
      </c>
      <c r="F524" s="1">
        <v>0.97</v>
      </c>
      <c r="G524" s="1">
        <v>0.33</v>
      </c>
    </row>
    <row r="525" spans="1:7" x14ac:dyDescent="0.2">
      <c r="A525" s="1">
        <v>524</v>
      </c>
      <c r="B525" s="1">
        <v>2810</v>
      </c>
      <c r="C525" s="2">
        <v>44995.900752314818</v>
      </c>
      <c r="D525" s="1">
        <v>4</v>
      </c>
      <c r="E525" s="12">
        <v>0.09</v>
      </c>
      <c r="F525" s="1">
        <v>0.59</v>
      </c>
      <c r="G525" s="1">
        <v>0.2</v>
      </c>
    </row>
    <row r="526" spans="1:7" x14ac:dyDescent="0.2">
      <c r="A526" s="1">
        <v>525</v>
      </c>
      <c r="B526" s="1">
        <v>8687</v>
      </c>
      <c r="C526" s="2">
        <v>45172.605740740742</v>
      </c>
      <c r="D526" s="1">
        <v>4</v>
      </c>
      <c r="E526" s="12">
        <v>0.19</v>
      </c>
      <c r="F526" s="1">
        <v>0.52</v>
      </c>
      <c r="G526" s="1">
        <v>0.39</v>
      </c>
    </row>
    <row r="527" spans="1:7" x14ac:dyDescent="0.2">
      <c r="A527" s="1">
        <v>526</v>
      </c>
      <c r="B527" s="1">
        <v>3130</v>
      </c>
      <c r="C527" s="2">
        <v>44967.41684027778</v>
      </c>
      <c r="D527" s="1">
        <v>9</v>
      </c>
      <c r="E527" s="12">
        <v>0.25</v>
      </c>
      <c r="F527" s="1">
        <v>0.74</v>
      </c>
      <c r="G527" s="1">
        <v>0.13</v>
      </c>
    </row>
    <row r="528" spans="1:7" x14ac:dyDescent="0.2">
      <c r="A528" s="1">
        <v>527</v>
      </c>
      <c r="B528" s="1">
        <v>7349</v>
      </c>
      <c r="C528" s="2">
        <v>44695.611932870372</v>
      </c>
      <c r="D528" s="1">
        <v>9</v>
      </c>
      <c r="E528" s="12">
        <v>0.23</v>
      </c>
      <c r="F528" s="1">
        <v>0.48</v>
      </c>
      <c r="G528" s="1">
        <v>0.18</v>
      </c>
    </row>
    <row r="529" spans="1:7" x14ac:dyDescent="0.2">
      <c r="A529" s="1">
        <v>528</v>
      </c>
      <c r="B529" s="1">
        <v>6280</v>
      </c>
      <c r="C529" s="2">
        <v>44154.509606481479</v>
      </c>
      <c r="D529" s="1">
        <v>6</v>
      </c>
      <c r="E529" s="12">
        <v>0.18</v>
      </c>
      <c r="F529" s="1">
        <v>0.05</v>
      </c>
      <c r="G529" s="1">
        <v>0.91</v>
      </c>
    </row>
    <row r="530" spans="1:7" x14ac:dyDescent="0.2">
      <c r="A530" s="1">
        <v>529</v>
      </c>
      <c r="B530" s="1">
        <v>6443</v>
      </c>
      <c r="C530" s="2">
        <v>44266.341979166667</v>
      </c>
      <c r="D530" s="1">
        <v>3</v>
      </c>
      <c r="E530" s="12">
        <v>0.1</v>
      </c>
      <c r="F530" s="1">
        <v>0.76</v>
      </c>
      <c r="G530" s="1">
        <v>0.82</v>
      </c>
    </row>
    <row r="531" spans="1:7" x14ac:dyDescent="0.2">
      <c r="A531" s="1">
        <v>530</v>
      </c>
      <c r="B531" s="1">
        <v>1690</v>
      </c>
      <c r="C531" s="2">
        <v>44940.299583333333</v>
      </c>
      <c r="D531" s="1">
        <v>2</v>
      </c>
      <c r="E531" s="12">
        <v>0.46</v>
      </c>
      <c r="F531" s="1">
        <v>0.81</v>
      </c>
      <c r="G531" s="1">
        <v>0.73</v>
      </c>
    </row>
    <row r="532" spans="1:7" x14ac:dyDescent="0.2">
      <c r="A532" s="1">
        <v>531</v>
      </c>
      <c r="B532" s="1">
        <v>6065</v>
      </c>
      <c r="C532" s="2">
        <v>43926.830185185187</v>
      </c>
      <c r="D532" s="1">
        <v>1</v>
      </c>
      <c r="E532" s="12">
        <v>0.97</v>
      </c>
      <c r="F532" s="1">
        <v>0.73</v>
      </c>
      <c r="G532" s="1">
        <v>0.53</v>
      </c>
    </row>
    <row r="533" spans="1:7" x14ac:dyDescent="0.2">
      <c r="A533" s="1">
        <v>532</v>
      </c>
      <c r="B533" s="1">
        <v>7965</v>
      </c>
      <c r="C533" s="2">
        <v>44756.830671296295</v>
      </c>
      <c r="D533" s="1">
        <v>5</v>
      </c>
      <c r="E533" s="12">
        <v>0.53</v>
      </c>
      <c r="F533" s="1">
        <v>0.22</v>
      </c>
      <c r="G533" s="1">
        <v>0.08</v>
      </c>
    </row>
    <row r="534" spans="1:7" x14ac:dyDescent="0.2">
      <c r="A534" s="1">
        <v>533</v>
      </c>
      <c r="B534" s="1">
        <v>6770</v>
      </c>
      <c r="C534" s="2">
        <v>45082.785902777781</v>
      </c>
      <c r="D534" s="1">
        <v>5</v>
      </c>
      <c r="E534" s="12">
        <v>7.0000000000000007E-2</v>
      </c>
      <c r="F534" s="1">
        <v>0.71</v>
      </c>
      <c r="G534" s="1">
        <v>0.54</v>
      </c>
    </row>
    <row r="535" spans="1:7" x14ac:dyDescent="0.2">
      <c r="A535" s="1">
        <v>534</v>
      </c>
      <c r="B535" s="1">
        <v>5603</v>
      </c>
      <c r="C535" s="2">
        <v>44011.92392361111</v>
      </c>
      <c r="D535" s="1">
        <v>5</v>
      </c>
      <c r="E535" s="12">
        <v>0.59</v>
      </c>
      <c r="F535" s="1">
        <v>0.55000000000000004</v>
      </c>
      <c r="G535" s="1">
        <v>0.86</v>
      </c>
    </row>
    <row r="536" spans="1:7" x14ac:dyDescent="0.2">
      <c r="A536" s="1">
        <v>535</v>
      </c>
      <c r="B536" s="1">
        <v>8401</v>
      </c>
      <c r="C536" s="2">
        <v>44877.393738425926</v>
      </c>
      <c r="D536" s="1">
        <v>4</v>
      </c>
      <c r="E536" s="12">
        <v>0.75</v>
      </c>
      <c r="F536" s="1">
        <v>0.44</v>
      </c>
      <c r="G536" s="1">
        <v>0.09</v>
      </c>
    </row>
    <row r="537" spans="1:7" x14ac:dyDescent="0.2">
      <c r="A537" s="1">
        <v>536</v>
      </c>
      <c r="B537" s="1">
        <v>5310</v>
      </c>
      <c r="C537" s="2">
        <v>44736.895729166667</v>
      </c>
      <c r="D537" s="1">
        <v>4</v>
      </c>
      <c r="E537" s="12">
        <v>0.9</v>
      </c>
      <c r="F537" s="1">
        <v>0.55000000000000004</v>
      </c>
      <c r="G537" s="1">
        <v>0.38</v>
      </c>
    </row>
    <row r="538" spans="1:7" x14ac:dyDescent="0.2">
      <c r="A538" s="1">
        <v>537</v>
      </c>
      <c r="B538" s="1">
        <v>4117</v>
      </c>
      <c r="C538" s="2">
        <v>44743.180381944447</v>
      </c>
      <c r="D538" s="1">
        <v>3</v>
      </c>
      <c r="E538" s="12">
        <v>0.62</v>
      </c>
      <c r="F538" s="1">
        <v>0.45</v>
      </c>
      <c r="G538" s="1">
        <v>0.02</v>
      </c>
    </row>
    <row r="539" spans="1:7" x14ac:dyDescent="0.2">
      <c r="A539" s="1">
        <v>538</v>
      </c>
      <c r="B539" s="1">
        <v>9805</v>
      </c>
      <c r="C539" s="2">
        <v>44434.641111111108</v>
      </c>
      <c r="D539" s="1">
        <v>6</v>
      </c>
      <c r="E539" s="12">
        <v>0.16</v>
      </c>
      <c r="F539" s="1">
        <v>0.6</v>
      </c>
      <c r="G539" s="1">
        <v>0.57999999999999996</v>
      </c>
    </row>
    <row r="540" spans="1:7" x14ac:dyDescent="0.2">
      <c r="A540" s="1">
        <v>539</v>
      </c>
      <c r="B540" s="1">
        <v>6650</v>
      </c>
      <c r="C540" s="2">
        <v>44315.834363425929</v>
      </c>
      <c r="D540" s="1">
        <v>1</v>
      </c>
      <c r="E540" s="12">
        <v>0.02</v>
      </c>
      <c r="F540" s="1">
        <v>0</v>
      </c>
      <c r="G540" s="1">
        <v>0.48</v>
      </c>
    </row>
    <row r="541" spans="1:7" x14ac:dyDescent="0.2">
      <c r="A541" s="1">
        <v>540</v>
      </c>
      <c r="B541" s="1">
        <v>2847</v>
      </c>
      <c r="C541" s="2">
        <v>44787.272118055553</v>
      </c>
      <c r="D541" s="1">
        <v>4</v>
      </c>
      <c r="E541" s="12">
        <v>0.03</v>
      </c>
      <c r="F541" s="1">
        <v>0.82</v>
      </c>
      <c r="G541" s="1">
        <v>0.03</v>
      </c>
    </row>
    <row r="542" spans="1:7" x14ac:dyDescent="0.2">
      <c r="A542" s="1">
        <v>541</v>
      </c>
      <c r="B542" s="1">
        <v>4264</v>
      </c>
      <c r="C542" s="2">
        <v>44890.953240740739</v>
      </c>
      <c r="D542" s="1">
        <v>6</v>
      </c>
      <c r="E542" s="12">
        <v>0.28000000000000003</v>
      </c>
      <c r="F542" s="1">
        <v>0.77</v>
      </c>
      <c r="G542" s="1">
        <v>0.45</v>
      </c>
    </row>
    <row r="543" spans="1:7" x14ac:dyDescent="0.2">
      <c r="A543" s="1">
        <v>542</v>
      </c>
      <c r="B543" s="1">
        <v>6919</v>
      </c>
      <c r="C543" s="2">
        <v>43939.697129629632</v>
      </c>
      <c r="D543" s="1">
        <v>6</v>
      </c>
      <c r="E543" s="12">
        <v>0</v>
      </c>
      <c r="F543" s="1">
        <v>0.99</v>
      </c>
      <c r="G543" s="1">
        <v>0.54</v>
      </c>
    </row>
    <row r="544" spans="1:7" x14ac:dyDescent="0.2">
      <c r="A544" s="1">
        <v>543</v>
      </c>
      <c r="B544" s="1">
        <v>7218</v>
      </c>
      <c r="C544" s="2">
        <v>44213.882847222223</v>
      </c>
      <c r="D544" s="1">
        <v>10</v>
      </c>
      <c r="E544" s="12">
        <v>0.41</v>
      </c>
      <c r="F544" s="1">
        <v>0.45</v>
      </c>
      <c r="G544" s="1">
        <v>0.39</v>
      </c>
    </row>
    <row r="545" spans="1:7" x14ac:dyDescent="0.2">
      <c r="A545" s="1">
        <v>544</v>
      </c>
      <c r="B545" s="1">
        <v>2437</v>
      </c>
      <c r="C545" s="2">
        <v>44501.717974537038</v>
      </c>
      <c r="D545" s="1">
        <v>5</v>
      </c>
      <c r="E545" s="12">
        <v>0.96</v>
      </c>
      <c r="F545" s="1">
        <v>0.73</v>
      </c>
      <c r="G545" s="1">
        <v>0.75</v>
      </c>
    </row>
    <row r="546" spans="1:7" x14ac:dyDescent="0.2">
      <c r="A546" s="1">
        <v>545</v>
      </c>
      <c r="B546" s="1">
        <v>4336</v>
      </c>
      <c r="C546" s="2">
        <v>44863.74386574074</v>
      </c>
      <c r="D546" s="1">
        <v>3</v>
      </c>
      <c r="E546" s="12">
        <v>0.8</v>
      </c>
      <c r="F546" s="1">
        <v>0.93</v>
      </c>
      <c r="G546" s="1">
        <v>0.7</v>
      </c>
    </row>
    <row r="547" spans="1:7" x14ac:dyDescent="0.2">
      <c r="A547" s="1">
        <v>546</v>
      </c>
      <c r="B547" s="1">
        <v>4560</v>
      </c>
      <c r="C547" s="2">
        <v>45095.005208333336</v>
      </c>
      <c r="D547" s="1">
        <v>3</v>
      </c>
      <c r="E547" s="12">
        <v>0.13</v>
      </c>
      <c r="F547" s="1">
        <v>0.14000000000000001</v>
      </c>
      <c r="G547" s="1">
        <v>0.39</v>
      </c>
    </row>
    <row r="548" spans="1:7" x14ac:dyDescent="0.2">
      <c r="A548" s="1">
        <v>547</v>
      </c>
      <c r="B548" s="1">
        <v>8259</v>
      </c>
      <c r="C548" s="2">
        <v>44262.761643518519</v>
      </c>
      <c r="D548" s="1">
        <v>5</v>
      </c>
      <c r="E548" s="12">
        <v>0.7</v>
      </c>
      <c r="F548" s="1">
        <v>0.22</v>
      </c>
      <c r="G548" s="1">
        <v>0.19</v>
      </c>
    </row>
    <row r="549" spans="1:7" x14ac:dyDescent="0.2">
      <c r="A549" s="1">
        <v>548</v>
      </c>
      <c r="B549" s="1">
        <v>3349</v>
      </c>
      <c r="C549" s="2">
        <v>43875.36173611111</v>
      </c>
      <c r="D549" s="1">
        <v>10</v>
      </c>
      <c r="E549" s="12">
        <v>0.53</v>
      </c>
      <c r="F549" s="1">
        <v>0.46</v>
      </c>
      <c r="G549" s="1">
        <v>0.63</v>
      </c>
    </row>
    <row r="550" spans="1:7" x14ac:dyDescent="0.2">
      <c r="A550" s="1">
        <v>549</v>
      </c>
      <c r="B550" s="1">
        <v>2302</v>
      </c>
      <c r="C550" s="2">
        <v>45112.11074074074</v>
      </c>
      <c r="D550" s="1">
        <v>10</v>
      </c>
      <c r="E550" s="12">
        <v>0.77</v>
      </c>
      <c r="F550" s="1">
        <v>0.65</v>
      </c>
      <c r="G550" s="1">
        <v>0.44</v>
      </c>
    </row>
    <row r="551" spans="1:7" x14ac:dyDescent="0.2">
      <c r="A551" s="1">
        <v>550</v>
      </c>
      <c r="B551" s="1">
        <v>8158</v>
      </c>
      <c r="C551" s="2">
        <v>44610.01934027778</v>
      </c>
      <c r="D551" s="1">
        <v>10</v>
      </c>
      <c r="E551" s="12">
        <v>0.78</v>
      </c>
      <c r="F551" s="1">
        <v>0.62</v>
      </c>
      <c r="G551" s="1">
        <v>0.37</v>
      </c>
    </row>
    <row r="552" spans="1:7" x14ac:dyDescent="0.2">
      <c r="A552" s="1">
        <v>551</v>
      </c>
      <c r="B552" s="1">
        <v>9812</v>
      </c>
      <c r="C552" s="2">
        <v>44937.447766203702</v>
      </c>
      <c r="D552" s="1">
        <v>1</v>
      </c>
      <c r="E552" s="12">
        <v>0.75</v>
      </c>
      <c r="F552" s="1">
        <v>0.99</v>
      </c>
      <c r="G552" s="1">
        <v>0.06</v>
      </c>
    </row>
    <row r="553" spans="1:7" x14ac:dyDescent="0.2">
      <c r="A553" s="1">
        <v>552</v>
      </c>
      <c r="B553" s="1">
        <v>7016</v>
      </c>
      <c r="C553" s="2">
        <v>44419.028333333335</v>
      </c>
      <c r="D553" s="1">
        <v>9</v>
      </c>
      <c r="E553" s="12">
        <v>0.81</v>
      </c>
      <c r="F553" s="1">
        <v>0.48</v>
      </c>
      <c r="G553" s="1">
        <v>0.42</v>
      </c>
    </row>
    <row r="554" spans="1:7" x14ac:dyDescent="0.2">
      <c r="A554" s="1">
        <v>553</v>
      </c>
      <c r="B554" s="1">
        <v>6936</v>
      </c>
      <c r="C554" s="2">
        <v>44812.375775462962</v>
      </c>
      <c r="D554" s="1">
        <v>2</v>
      </c>
      <c r="E554" s="12">
        <v>7.0000000000000007E-2</v>
      </c>
      <c r="F554" s="1">
        <v>0.53</v>
      </c>
      <c r="G554" s="1">
        <v>0.12</v>
      </c>
    </row>
    <row r="555" spans="1:7" x14ac:dyDescent="0.2">
      <c r="A555" s="1">
        <v>554</v>
      </c>
      <c r="B555" s="1">
        <v>7189</v>
      </c>
      <c r="C555" s="2">
        <v>43892.850902777776</v>
      </c>
      <c r="D555" s="1">
        <v>3</v>
      </c>
      <c r="E555" s="12">
        <v>0.85</v>
      </c>
      <c r="F555" s="1">
        <v>0.95</v>
      </c>
      <c r="G555" s="1">
        <v>1</v>
      </c>
    </row>
    <row r="556" spans="1:7" x14ac:dyDescent="0.2">
      <c r="A556" s="1">
        <v>555</v>
      </c>
      <c r="B556" s="1">
        <v>5671</v>
      </c>
      <c r="C556" s="2">
        <v>44640.889027777775</v>
      </c>
      <c r="D556" s="1">
        <v>6</v>
      </c>
      <c r="E556" s="12">
        <v>0.85</v>
      </c>
      <c r="F556" s="1">
        <v>0.13</v>
      </c>
      <c r="G556" s="1">
        <v>0.52</v>
      </c>
    </row>
    <row r="557" spans="1:7" x14ac:dyDescent="0.2">
      <c r="A557" s="1">
        <v>556</v>
      </c>
      <c r="B557" s="1">
        <v>8167</v>
      </c>
      <c r="C557" s="2">
        <v>44829.554548611108</v>
      </c>
      <c r="D557" s="1">
        <v>1</v>
      </c>
      <c r="E557" s="12">
        <v>0.71</v>
      </c>
      <c r="F557" s="1">
        <v>0.71</v>
      </c>
      <c r="G557" s="1">
        <v>0.77</v>
      </c>
    </row>
    <row r="558" spans="1:7" x14ac:dyDescent="0.2">
      <c r="A558" s="1">
        <v>557</v>
      </c>
      <c r="B558" s="1">
        <v>3556</v>
      </c>
      <c r="C558" s="2">
        <v>44738.942199074074</v>
      </c>
      <c r="D558" s="1">
        <v>1</v>
      </c>
      <c r="E558" s="12">
        <v>0.8</v>
      </c>
      <c r="F558" s="1">
        <v>0.16</v>
      </c>
      <c r="G558" s="1">
        <v>0.02</v>
      </c>
    </row>
    <row r="559" spans="1:7" x14ac:dyDescent="0.2">
      <c r="A559" s="1">
        <v>558</v>
      </c>
      <c r="B559" s="1">
        <v>5960</v>
      </c>
      <c r="C559" s="2">
        <v>44852.463067129633</v>
      </c>
      <c r="D559" s="1">
        <v>1</v>
      </c>
      <c r="E559" s="12">
        <v>0.43</v>
      </c>
      <c r="F559" s="1">
        <v>0.66</v>
      </c>
      <c r="G559" s="1">
        <v>0.9</v>
      </c>
    </row>
    <row r="560" spans="1:7" x14ac:dyDescent="0.2">
      <c r="A560" s="1">
        <v>559</v>
      </c>
      <c r="B560" s="1">
        <v>3128</v>
      </c>
      <c r="C560" s="2">
        <v>44988.105636574073</v>
      </c>
      <c r="D560" s="1">
        <v>4</v>
      </c>
      <c r="E560" s="12">
        <v>0.98</v>
      </c>
      <c r="F560" s="1">
        <v>0.01</v>
      </c>
      <c r="G560" s="1">
        <v>0.56999999999999995</v>
      </c>
    </row>
    <row r="561" spans="1:7" x14ac:dyDescent="0.2">
      <c r="A561" s="1">
        <v>560</v>
      </c>
      <c r="B561" s="1">
        <v>7358</v>
      </c>
      <c r="C561" s="2">
        <v>43960.551481481481</v>
      </c>
      <c r="D561" s="1">
        <v>8</v>
      </c>
      <c r="E561" s="12">
        <v>0.23</v>
      </c>
      <c r="F561" s="1">
        <v>0.76</v>
      </c>
      <c r="G561" s="1">
        <v>0.66</v>
      </c>
    </row>
    <row r="562" spans="1:7" x14ac:dyDescent="0.2">
      <c r="A562" s="1">
        <v>561</v>
      </c>
      <c r="B562" s="1">
        <v>2349</v>
      </c>
      <c r="C562" s="2">
        <v>44457.682569444441</v>
      </c>
      <c r="D562" s="1">
        <v>8</v>
      </c>
      <c r="E562" s="12">
        <v>0.62</v>
      </c>
      <c r="F562" s="1">
        <v>0.08</v>
      </c>
      <c r="G562" s="1">
        <v>0.1</v>
      </c>
    </row>
    <row r="563" spans="1:7" x14ac:dyDescent="0.2">
      <c r="A563" s="1">
        <v>562</v>
      </c>
      <c r="B563" s="1">
        <v>2492</v>
      </c>
      <c r="C563" s="2">
        <v>44432.722500000003</v>
      </c>
      <c r="D563" s="1">
        <v>7</v>
      </c>
      <c r="E563" s="12">
        <v>0.05</v>
      </c>
      <c r="F563" s="1">
        <v>0.6</v>
      </c>
      <c r="G563" s="1">
        <v>0.24</v>
      </c>
    </row>
    <row r="564" spans="1:7" x14ac:dyDescent="0.2">
      <c r="A564" s="1">
        <v>563</v>
      </c>
      <c r="B564" s="1">
        <v>4278</v>
      </c>
      <c r="C564" s="2">
        <v>43998.322233796294</v>
      </c>
      <c r="D564" s="1">
        <v>7</v>
      </c>
      <c r="E564" s="12">
        <v>0.34</v>
      </c>
      <c r="F564" s="1">
        <v>0.52</v>
      </c>
      <c r="G564" s="1">
        <v>0.14000000000000001</v>
      </c>
    </row>
    <row r="565" spans="1:7" x14ac:dyDescent="0.2">
      <c r="A565" s="1">
        <v>564</v>
      </c>
      <c r="B565" s="1">
        <v>5755</v>
      </c>
      <c r="C565" s="2">
        <v>44976.310659722221</v>
      </c>
      <c r="D565" s="1">
        <v>9</v>
      </c>
      <c r="E565" s="12">
        <v>0.13</v>
      </c>
      <c r="F565" s="1">
        <v>0.26</v>
      </c>
      <c r="G565" s="1">
        <v>0.14000000000000001</v>
      </c>
    </row>
    <row r="566" spans="1:7" x14ac:dyDescent="0.2">
      <c r="A566" s="1">
        <v>565</v>
      </c>
      <c r="B566" s="1">
        <v>5799</v>
      </c>
      <c r="C566" s="2">
        <v>44224.025312500002</v>
      </c>
      <c r="D566" s="1">
        <v>4</v>
      </c>
      <c r="E566" s="12">
        <v>0.35</v>
      </c>
      <c r="F566" s="1">
        <v>0.01</v>
      </c>
      <c r="G566" s="1">
        <v>0.95</v>
      </c>
    </row>
    <row r="567" spans="1:7" x14ac:dyDescent="0.2">
      <c r="A567" s="1">
        <v>566</v>
      </c>
      <c r="B567" s="1">
        <v>4947</v>
      </c>
      <c r="C567" s="2">
        <v>44581.748437499999</v>
      </c>
      <c r="D567" s="1">
        <v>6</v>
      </c>
      <c r="E567" s="12">
        <v>0.63</v>
      </c>
      <c r="F567" s="1">
        <v>0.41</v>
      </c>
      <c r="G567" s="1">
        <v>0.2</v>
      </c>
    </row>
    <row r="568" spans="1:7" x14ac:dyDescent="0.2">
      <c r="A568" s="1">
        <v>567</v>
      </c>
      <c r="B568" s="1">
        <v>4294</v>
      </c>
      <c r="C568" s="2">
        <v>45174.27753472222</v>
      </c>
      <c r="D568" s="1">
        <v>6</v>
      </c>
      <c r="E568" s="12">
        <v>0.06</v>
      </c>
      <c r="F568" s="1">
        <v>0.7</v>
      </c>
      <c r="G568" s="1">
        <v>0.38</v>
      </c>
    </row>
    <row r="569" spans="1:7" x14ac:dyDescent="0.2">
      <c r="A569" s="1">
        <v>568</v>
      </c>
      <c r="B569" s="1">
        <v>5000</v>
      </c>
      <c r="C569" s="2">
        <v>43997.321597222224</v>
      </c>
      <c r="D569" s="1">
        <v>4</v>
      </c>
      <c r="E569" s="12">
        <v>0.99</v>
      </c>
      <c r="F569" s="1">
        <v>0.86</v>
      </c>
      <c r="G569" s="1">
        <v>0.42</v>
      </c>
    </row>
    <row r="570" spans="1:7" x14ac:dyDescent="0.2">
      <c r="A570" s="1">
        <v>569</v>
      </c>
      <c r="B570" s="1">
        <v>2036</v>
      </c>
      <c r="C570" s="2">
        <v>44172.344178240739</v>
      </c>
      <c r="D570" s="1">
        <v>3</v>
      </c>
      <c r="E570" s="12">
        <v>0.25</v>
      </c>
      <c r="F570" s="1">
        <v>0.41</v>
      </c>
      <c r="G570" s="1">
        <v>0.92</v>
      </c>
    </row>
    <row r="571" spans="1:7" x14ac:dyDescent="0.2">
      <c r="A571" s="1">
        <v>570</v>
      </c>
      <c r="B571" s="1">
        <v>5547</v>
      </c>
      <c r="C571" s="2">
        <v>44300.085625</v>
      </c>
      <c r="D571" s="1">
        <v>10</v>
      </c>
      <c r="E571" s="12">
        <v>0.16</v>
      </c>
      <c r="F571" s="1">
        <v>0.95</v>
      </c>
      <c r="G571" s="1">
        <v>0.1</v>
      </c>
    </row>
    <row r="572" spans="1:7" x14ac:dyDescent="0.2">
      <c r="A572" s="1">
        <v>571</v>
      </c>
      <c r="B572" s="1">
        <v>9270</v>
      </c>
      <c r="C572" s="2">
        <v>44917.897245370368</v>
      </c>
      <c r="D572" s="1">
        <v>2</v>
      </c>
      <c r="E572" s="12">
        <v>0.43</v>
      </c>
      <c r="F572" s="1">
        <v>0.76</v>
      </c>
      <c r="G572" s="1">
        <v>0.05</v>
      </c>
    </row>
    <row r="573" spans="1:7" x14ac:dyDescent="0.2">
      <c r="A573" s="1">
        <v>572</v>
      </c>
      <c r="B573" s="1">
        <v>7212</v>
      </c>
      <c r="C573" s="2">
        <v>44038.971759259257</v>
      </c>
      <c r="D573" s="1">
        <v>3</v>
      </c>
      <c r="E573" s="12">
        <v>0.53</v>
      </c>
      <c r="F573" s="1">
        <v>0.54</v>
      </c>
      <c r="G573" s="1">
        <v>0.88</v>
      </c>
    </row>
    <row r="574" spans="1:7" x14ac:dyDescent="0.2">
      <c r="A574" s="1">
        <v>573</v>
      </c>
      <c r="B574" s="1">
        <v>8505</v>
      </c>
      <c r="C574" s="2">
        <v>44246.596574074072</v>
      </c>
      <c r="D574" s="1">
        <v>7</v>
      </c>
      <c r="E574" s="12">
        <v>0.59</v>
      </c>
      <c r="F574" s="1">
        <v>0.36</v>
      </c>
      <c r="G574" s="1">
        <v>0.66</v>
      </c>
    </row>
    <row r="575" spans="1:7" x14ac:dyDescent="0.2">
      <c r="A575" s="1">
        <v>574</v>
      </c>
      <c r="B575" s="1">
        <v>9199</v>
      </c>
      <c r="C575" s="2">
        <v>45107.566631944443</v>
      </c>
      <c r="D575" s="1">
        <v>9</v>
      </c>
      <c r="E575" s="12">
        <v>0.86</v>
      </c>
      <c r="F575" s="1">
        <v>0.94</v>
      </c>
      <c r="G575" s="1">
        <v>0.48</v>
      </c>
    </row>
    <row r="576" spans="1:7" x14ac:dyDescent="0.2">
      <c r="A576" s="1">
        <v>575</v>
      </c>
      <c r="B576" s="1">
        <v>6805</v>
      </c>
      <c r="C576" s="2">
        <v>44833.121261574073</v>
      </c>
      <c r="D576" s="1">
        <v>8</v>
      </c>
      <c r="E576" s="12">
        <v>0.72</v>
      </c>
      <c r="F576" s="1">
        <v>0.09</v>
      </c>
      <c r="G576" s="1">
        <v>0.95</v>
      </c>
    </row>
    <row r="577" spans="1:7" x14ac:dyDescent="0.2">
      <c r="A577" s="1">
        <v>576</v>
      </c>
      <c r="B577" s="1">
        <v>2668</v>
      </c>
      <c r="C577" s="2">
        <v>44364.25571759259</v>
      </c>
      <c r="D577" s="1">
        <v>6</v>
      </c>
      <c r="E577" s="12">
        <v>0.76</v>
      </c>
      <c r="F577" s="1">
        <v>0.75</v>
      </c>
      <c r="G577" s="1">
        <v>0.57999999999999996</v>
      </c>
    </row>
    <row r="578" spans="1:7" x14ac:dyDescent="0.2">
      <c r="A578" s="1">
        <v>577</v>
      </c>
      <c r="B578" s="1">
        <v>3673</v>
      </c>
      <c r="C578" s="2">
        <v>44025.617476851854</v>
      </c>
      <c r="D578" s="1">
        <v>9</v>
      </c>
      <c r="E578" s="12">
        <v>0.6</v>
      </c>
      <c r="F578" s="1">
        <v>0.42</v>
      </c>
      <c r="G578" s="1">
        <v>0.15</v>
      </c>
    </row>
    <row r="579" spans="1:7" x14ac:dyDescent="0.2">
      <c r="A579" s="1">
        <v>578</v>
      </c>
      <c r="B579" s="1">
        <v>7765</v>
      </c>
      <c r="C579" s="2">
        <v>44858.088009259256</v>
      </c>
      <c r="D579" s="1">
        <v>1</v>
      </c>
      <c r="E579" s="12">
        <v>0.69</v>
      </c>
      <c r="F579" s="1">
        <v>0.42</v>
      </c>
      <c r="G579" s="1">
        <v>0.63</v>
      </c>
    </row>
    <row r="580" spans="1:7" x14ac:dyDescent="0.2">
      <c r="A580" s="1">
        <v>579</v>
      </c>
      <c r="B580" s="1">
        <v>4171</v>
      </c>
      <c r="C580" s="2">
        <v>45112.778043981481</v>
      </c>
      <c r="D580" s="1">
        <v>10</v>
      </c>
      <c r="E580" s="12">
        <v>0.15</v>
      </c>
      <c r="F580" s="1">
        <v>0.93</v>
      </c>
      <c r="G580" s="1">
        <v>0.66</v>
      </c>
    </row>
    <row r="581" spans="1:7" x14ac:dyDescent="0.2">
      <c r="A581" s="1">
        <v>580</v>
      </c>
      <c r="B581" s="1">
        <v>9025</v>
      </c>
      <c r="C581" s="2">
        <v>44813.362314814818</v>
      </c>
      <c r="D581" s="1">
        <v>10</v>
      </c>
      <c r="E581" s="12">
        <v>0.13</v>
      </c>
      <c r="F581" s="1">
        <v>0.98</v>
      </c>
      <c r="G581" s="1">
        <v>0.21</v>
      </c>
    </row>
    <row r="582" spans="1:7" x14ac:dyDescent="0.2">
      <c r="A582" s="1">
        <v>581</v>
      </c>
      <c r="B582" s="1">
        <v>7072</v>
      </c>
      <c r="C582" s="2">
        <v>43941.726041666669</v>
      </c>
      <c r="D582" s="1">
        <v>8</v>
      </c>
      <c r="E582" s="12">
        <v>0.2</v>
      </c>
      <c r="F582" s="1">
        <v>0.89</v>
      </c>
      <c r="G582" s="1">
        <v>0.47</v>
      </c>
    </row>
    <row r="583" spans="1:7" x14ac:dyDescent="0.2">
      <c r="A583" s="1">
        <v>582</v>
      </c>
      <c r="B583" s="1">
        <v>9079</v>
      </c>
      <c r="C583" s="2">
        <v>44309.086550925924</v>
      </c>
      <c r="D583" s="1">
        <v>9</v>
      </c>
      <c r="E583" s="12">
        <v>0.94</v>
      </c>
      <c r="F583" s="1">
        <v>0.02</v>
      </c>
      <c r="G583" s="1">
        <v>0.04</v>
      </c>
    </row>
    <row r="584" spans="1:7" x14ac:dyDescent="0.2">
      <c r="A584" s="1">
        <v>583</v>
      </c>
      <c r="B584" s="1">
        <v>6844</v>
      </c>
      <c r="C584" s="2">
        <v>43908.227418981478</v>
      </c>
      <c r="D584" s="1">
        <v>7</v>
      </c>
      <c r="E584" s="12">
        <v>0.8</v>
      </c>
      <c r="F584" s="1">
        <v>0.98</v>
      </c>
      <c r="G584" s="1">
        <v>0.64</v>
      </c>
    </row>
    <row r="585" spans="1:7" x14ac:dyDescent="0.2">
      <c r="A585" s="1">
        <v>584</v>
      </c>
      <c r="B585" s="1">
        <v>6045</v>
      </c>
      <c r="C585" s="2">
        <v>44072.691261574073</v>
      </c>
      <c r="D585" s="1">
        <v>4</v>
      </c>
      <c r="E585" s="12">
        <v>0.94</v>
      </c>
      <c r="F585" s="1">
        <v>0.4</v>
      </c>
      <c r="G585" s="1">
        <v>0.79</v>
      </c>
    </row>
    <row r="586" spans="1:7" x14ac:dyDescent="0.2">
      <c r="A586" s="1">
        <v>585</v>
      </c>
      <c r="B586" s="1">
        <v>5968</v>
      </c>
      <c r="C586" s="2">
        <v>44478.886574074073</v>
      </c>
      <c r="D586" s="1">
        <v>2</v>
      </c>
      <c r="E586" s="12">
        <v>0.28000000000000003</v>
      </c>
      <c r="F586" s="1">
        <v>0.27</v>
      </c>
      <c r="G586" s="1">
        <v>0.06</v>
      </c>
    </row>
    <row r="587" spans="1:7" x14ac:dyDescent="0.2">
      <c r="A587" s="1">
        <v>586</v>
      </c>
      <c r="B587" s="1">
        <v>2979</v>
      </c>
      <c r="C587" s="2">
        <v>43904.055081018516</v>
      </c>
      <c r="D587" s="1">
        <v>8</v>
      </c>
      <c r="E587" s="12">
        <v>0.86</v>
      </c>
      <c r="F587" s="1">
        <v>0.13</v>
      </c>
      <c r="G587" s="1">
        <v>0.02</v>
      </c>
    </row>
    <row r="588" spans="1:7" x14ac:dyDescent="0.2">
      <c r="A588" s="1">
        <v>587</v>
      </c>
      <c r="B588" s="1">
        <v>6084</v>
      </c>
      <c r="C588" s="2">
        <v>43992.216469907406</v>
      </c>
      <c r="D588" s="1">
        <v>9</v>
      </c>
      <c r="E588" s="12">
        <v>0.16</v>
      </c>
      <c r="F588" s="1">
        <v>0.74</v>
      </c>
      <c r="G588" s="1">
        <v>0.14000000000000001</v>
      </c>
    </row>
    <row r="589" spans="1:7" x14ac:dyDescent="0.2">
      <c r="A589" s="1">
        <v>588</v>
      </c>
      <c r="B589" s="1">
        <v>7456</v>
      </c>
      <c r="C589" s="2">
        <v>44033.20884259259</v>
      </c>
      <c r="D589" s="1">
        <v>2</v>
      </c>
      <c r="E589" s="12">
        <v>0.92</v>
      </c>
      <c r="F589" s="1">
        <v>0.97</v>
      </c>
      <c r="G589" s="1">
        <v>0</v>
      </c>
    </row>
    <row r="590" spans="1:7" x14ac:dyDescent="0.2">
      <c r="A590" s="1">
        <v>589</v>
      </c>
      <c r="B590" s="1">
        <v>6738</v>
      </c>
      <c r="C590" s="2">
        <v>44352.718773148146</v>
      </c>
      <c r="D590" s="1">
        <v>2</v>
      </c>
      <c r="E590" s="12">
        <v>0.69</v>
      </c>
      <c r="F590" s="1">
        <v>0.33</v>
      </c>
      <c r="G590" s="1">
        <v>0.35</v>
      </c>
    </row>
    <row r="591" spans="1:7" x14ac:dyDescent="0.2">
      <c r="A591" s="1">
        <v>590</v>
      </c>
      <c r="B591" s="1">
        <v>8478</v>
      </c>
      <c r="C591" s="2">
        <v>44081.770266203705</v>
      </c>
      <c r="D591" s="1">
        <v>10</v>
      </c>
      <c r="E591" s="12">
        <v>0.37</v>
      </c>
      <c r="F591" s="1">
        <v>0.36</v>
      </c>
      <c r="G591" s="1">
        <v>0.79</v>
      </c>
    </row>
    <row r="592" spans="1:7" x14ac:dyDescent="0.2">
      <c r="A592" s="1">
        <v>591</v>
      </c>
      <c r="B592" s="1">
        <v>8076</v>
      </c>
      <c r="C592" s="2">
        <v>44452.717361111114</v>
      </c>
      <c r="D592" s="1">
        <v>2</v>
      </c>
      <c r="E592" s="12">
        <v>0.77</v>
      </c>
      <c r="F592" s="1">
        <v>0.67</v>
      </c>
      <c r="G592" s="1">
        <v>0.68</v>
      </c>
    </row>
    <row r="593" spans="1:7" x14ac:dyDescent="0.2">
      <c r="A593" s="1">
        <v>592</v>
      </c>
      <c r="B593" s="1">
        <v>5125</v>
      </c>
      <c r="C593" s="2">
        <v>44206.944513888891</v>
      </c>
      <c r="D593" s="1">
        <v>2</v>
      </c>
      <c r="E593" s="12">
        <v>0.68</v>
      </c>
      <c r="F593" s="1">
        <v>0.67</v>
      </c>
      <c r="G593" s="1">
        <v>0.31</v>
      </c>
    </row>
    <row r="594" spans="1:7" x14ac:dyDescent="0.2">
      <c r="A594" s="1">
        <v>593</v>
      </c>
      <c r="B594" s="1">
        <v>3593</v>
      </c>
      <c r="C594" s="2">
        <v>44993.390833333331</v>
      </c>
      <c r="D594" s="1">
        <v>10</v>
      </c>
      <c r="E594" s="12">
        <v>0.44</v>
      </c>
      <c r="F594" s="1">
        <v>0.04</v>
      </c>
      <c r="G594" s="1">
        <v>0.27</v>
      </c>
    </row>
    <row r="595" spans="1:7" x14ac:dyDescent="0.2">
      <c r="A595" s="1">
        <v>594</v>
      </c>
      <c r="B595" s="1">
        <v>1570</v>
      </c>
      <c r="C595" s="2">
        <v>44184.899525462963</v>
      </c>
      <c r="D595" s="1">
        <v>5</v>
      </c>
      <c r="E595" s="12">
        <v>0.12</v>
      </c>
      <c r="F595" s="1">
        <v>0.13</v>
      </c>
      <c r="G595" s="1">
        <v>0.93</v>
      </c>
    </row>
    <row r="596" spans="1:7" x14ac:dyDescent="0.2">
      <c r="A596" s="1">
        <v>595</v>
      </c>
      <c r="B596" s="1">
        <v>5672</v>
      </c>
      <c r="C596" s="2">
        <v>44874.088530092595</v>
      </c>
      <c r="D596" s="1">
        <v>10</v>
      </c>
      <c r="E596" s="12">
        <v>0.34</v>
      </c>
      <c r="F596" s="1">
        <v>0.64</v>
      </c>
      <c r="G596" s="1">
        <v>0.54</v>
      </c>
    </row>
    <row r="597" spans="1:7" x14ac:dyDescent="0.2">
      <c r="A597" s="1">
        <v>596</v>
      </c>
      <c r="B597" s="1">
        <v>7790</v>
      </c>
      <c r="C597" s="2">
        <v>44507.781030092592</v>
      </c>
      <c r="D597" s="1">
        <v>1</v>
      </c>
      <c r="E597" s="12">
        <v>0.14000000000000001</v>
      </c>
      <c r="F597" s="1">
        <v>0.92</v>
      </c>
      <c r="G597" s="1">
        <v>0.6</v>
      </c>
    </row>
    <row r="598" spans="1:7" x14ac:dyDescent="0.2">
      <c r="A598" s="1">
        <v>597</v>
      </c>
      <c r="B598" s="1">
        <v>8740</v>
      </c>
      <c r="C598" s="2">
        <v>44819.98914351852</v>
      </c>
      <c r="D598" s="1">
        <v>3</v>
      </c>
      <c r="E598" s="12">
        <v>0.92</v>
      </c>
      <c r="F598" s="1">
        <v>0.87</v>
      </c>
      <c r="G598" s="1">
        <v>0.72</v>
      </c>
    </row>
    <row r="599" spans="1:7" x14ac:dyDescent="0.2">
      <c r="A599" s="1">
        <v>598</v>
      </c>
      <c r="B599" s="1">
        <v>3849</v>
      </c>
      <c r="C599" s="2">
        <v>45162.737905092596</v>
      </c>
      <c r="D599" s="1">
        <v>7</v>
      </c>
      <c r="E599" s="12">
        <v>0.11</v>
      </c>
      <c r="F599" s="1">
        <v>0.2</v>
      </c>
      <c r="G599" s="1">
        <v>0.42</v>
      </c>
    </row>
    <row r="600" spans="1:7" x14ac:dyDescent="0.2">
      <c r="A600" s="1">
        <v>599</v>
      </c>
      <c r="B600" s="1">
        <v>7793</v>
      </c>
      <c r="C600" s="2">
        <v>44712.350069444445</v>
      </c>
      <c r="D600" s="1">
        <v>2</v>
      </c>
      <c r="E600" s="12">
        <v>0.98</v>
      </c>
      <c r="F600" s="1">
        <v>0.95</v>
      </c>
      <c r="G600" s="1">
        <v>0.76</v>
      </c>
    </row>
    <row r="601" spans="1:7" x14ac:dyDescent="0.2">
      <c r="A601" s="1">
        <v>600</v>
      </c>
      <c r="B601" s="1">
        <v>8412</v>
      </c>
      <c r="C601" s="2">
        <v>44683.234884259262</v>
      </c>
      <c r="D601" s="1">
        <v>5</v>
      </c>
      <c r="E601" s="12">
        <v>0.63</v>
      </c>
      <c r="F601" s="1">
        <v>0.77</v>
      </c>
      <c r="G601" s="1">
        <v>0.87</v>
      </c>
    </row>
    <row r="602" spans="1:7" x14ac:dyDescent="0.2">
      <c r="A602" s="1">
        <v>601</v>
      </c>
      <c r="B602" s="1">
        <v>3070</v>
      </c>
      <c r="C602" s="2">
        <v>43948.888611111113</v>
      </c>
      <c r="D602" s="1">
        <v>3</v>
      </c>
      <c r="E602" s="12">
        <v>0.77</v>
      </c>
      <c r="F602" s="1">
        <v>0.54</v>
      </c>
      <c r="G602" s="1">
        <v>0.28999999999999998</v>
      </c>
    </row>
    <row r="603" spans="1:7" x14ac:dyDescent="0.2">
      <c r="A603" s="1">
        <v>602</v>
      </c>
      <c r="B603" s="1">
        <v>4991</v>
      </c>
      <c r="C603" s="2">
        <v>44043.583229166667</v>
      </c>
      <c r="D603" s="1">
        <v>3</v>
      </c>
      <c r="E603" s="12">
        <v>0.01</v>
      </c>
      <c r="F603" s="1">
        <v>0.83</v>
      </c>
      <c r="G603" s="1">
        <v>0.28000000000000003</v>
      </c>
    </row>
    <row r="604" spans="1:7" x14ac:dyDescent="0.2">
      <c r="A604" s="1">
        <v>603</v>
      </c>
      <c r="B604" s="1">
        <v>6514</v>
      </c>
      <c r="C604" s="2">
        <v>44016.400150462963</v>
      </c>
      <c r="D604" s="1">
        <v>8</v>
      </c>
      <c r="E604" s="12">
        <v>0.22</v>
      </c>
      <c r="F604" s="1">
        <v>0.16</v>
      </c>
      <c r="G604" s="1">
        <v>0.83</v>
      </c>
    </row>
    <row r="605" spans="1:7" x14ac:dyDescent="0.2">
      <c r="A605" s="1">
        <v>604</v>
      </c>
      <c r="B605" s="1">
        <v>6385</v>
      </c>
      <c r="C605" s="2">
        <v>44399.122685185182</v>
      </c>
      <c r="D605" s="1">
        <v>6</v>
      </c>
      <c r="E605" s="12">
        <v>0.06</v>
      </c>
      <c r="F605" s="1">
        <v>0.72</v>
      </c>
      <c r="G605" s="1">
        <v>0.31</v>
      </c>
    </row>
    <row r="606" spans="1:7" x14ac:dyDescent="0.2">
      <c r="A606" s="1">
        <v>605</v>
      </c>
      <c r="B606" s="1">
        <v>3368</v>
      </c>
      <c r="C606" s="2">
        <v>44954.363807870373</v>
      </c>
      <c r="D606" s="1">
        <v>10</v>
      </c>
      <c r="E606" s="12">
        <v>0.18</v>
      </c>
      <c r="F606" s="1">
        <v>0.37</v>
      </c>
      <c r="G606" s="1">
        <v>0.86</v>
      </c>
    </row>
    <row r="607" spans="1:7" x14ac:dyDescent="0.2">
      <c r="A607" s="1">
        <v>606</v>
      </c>
      <c r="B607" s="1">
        <v>2722</v>
      </c>
      <c r="C607" s="2">
        <v>44615.779675925929</v>
      </c>
      <c r="D607" s="1">
        <v>9</v>
      </c>
      <c r="E607" s="12">
        <v>0.28999999999999998</v>
      </c>
      <c r="F607" s="1">
        <v>0.49</v>
      </c>
      <c r="G607" s="1">
        <v>0.83</v>
      </c>
    </row>
    <row r="608" spans="1:7" x14ac:dyDescent="0.2">
      <c r="A608" s="1">
        <v>607</v>
      </c>
      <c r="B608" s="1">
        <v>7553</v>
      </c>
      <c r="C608" s="2">
        <v>44881.777557870373</v>
      </c>
      <c r="D608" s="1">
        <v>1</v>
      </c>
      <c r="E608" s="12">
        <v>0.25</v>
      </c>
      <c r="F608" s="1">
        <v>0.2</v>
      </c>
      <c r="G608" s="1">
        <v>0.05</v>
      </c>
    </row>
    <row r="609" spans="1:7" x14ac:dyDescent="0.2">
      <c r="A609" s="1">
        <v>608</v>
      </c>
      <c r="B609" s="1">
        <v>7949</v>
      </c>
      <c r="C609" s="2">
        <v>44056.178310185183</v>
      </c>
      <c r="D609" s="1">
        <v>3</v>
      </c>
      <c r="E609" s="12">
        <v>0.46</v>
      </c>
      <c r="F609" s="1">
        <v>0.34</v>
      </c>
      <c r="G609" s="1">
        <v>0.44</v>
      </c>
    </row>
    <row r="610" spans="1:7" x14ac:dyDescent="0.2">
      <c r="A610" s="1">
        <v>609</v>
      </c>
      <c r="B610" s="1">
        <v>5971</v>
      </c>
      <c r="C610" s="2">
        <v>44473.903333333335</v>
      </c>
      <c r="D610" s="1">
        <v>2</v>
      </c>
      <c r="E610" s="12">
        <v>0.74</v>
      </c>
      <c r="F610" s="1">
        <v>0.79</v>
      </c>
      <c r="G610" s="1">
        <v>0.01</v>
      </c>
    </row>
    <row r="611" spans="1:7" x14ac:dyDescent="0.2">
      <c r="A611" s="1">
        <v>610</v>
      </c>
      <c r="B611" s="1">
        <v>1696</v>
      </c>
      <c r="C611" s="2">
        <v>44622.87804398148</v>
      </c>
      <c r="D611" s="1">
        <v>6</v>
      </c>
      <c r="E611" s="12">
        <v>0.99</v>
      </c>
      <c r="F611" s="1">
        <v>0.03</v>
      </c>
      <c r="G611" s="1">
        <v>0.27</v>
      </c>
    </row>
    <row r="612" spans="1:7" x14ac:dyDescent="0.2">
      <c r="A612" s="1">
        <v>611</v>
      </c>
      <c r="B612" s="1">
        <v>9088</v>
      </c>
      <c r="C612" s="2">
        <v>44363.974502314813</v>
      </c>
      <c r="D612" s="1">
        <v>4</v>
      </c>
      <c r="E612" s="12">
        <v>0.69</v>
      </c>
      <c r="F612" s="1">
        <v>0.72</v>
      </c>
      <c r="G612" s="1">
        <v>0.65</v>
      </c>
    </row>
    <row r="613" spans="1:7" x14ac:dyDescent="0.2">
      <c r="A613" s="1">
        <v>612</v>
      </c>
      <c r="B613" s="1">
        <v>3207</v>
      </c>
      <c r="C613" s="2">
        <v>44763.768831018519</v>
      </c>
      <c r="D613" s="1">
        <v>10</v>
      </c>
      <c r="E613" s="12">
        <v>0.33</v>
      </c>
      <c r="F613" s="1">
        <v>0.9</v>
      </c>
      <c r="G613" s="1">
        <v>0.46</v>
      </c>
    </row>
    <row r="614" spans="1:7" x14ac:dyDescent="0.2">
      <c r="A614" s="1">
        <v>613</v>
      </c>
      <c r="B614" s="1">
        <v>2961</v>
      </c>
      <c r="C614" s="2">
        <v>44030.015717592592</v>
      </c>
      <c r="D614" s="1">
        <v>9</v>
      </c>
      <c r="E614" s="12">
        <v>0.87</v>
      </c>
      <c r="F614" s="1">
        <v>0.78</v>
      </c>
      <c r="G614" s="1">
        <v>0.11</v>
      </c>
    </row>
    <row r="615" spans="1:7" x14ac:dyDescent="0.2">
      <c r="A615" s="1">
        <v>614</v>
      </c>
      <c r="B615" s="1">
        <v>7413</v>
      </c>
      <c r="C615" s="2">
        <v>43884.61209490741</v>
      </c>
      <c r="D615" s="1">
        <v>2</v>
      </c>
      <c r="E615" s="12">
        <v>0.04</v>
      </c>
      <c r="F615" s="1">
        <v>0.01</v>
      </c>
      <c r="G615" s="1">
        <v>7.0000000000000007E-2</v>
      </c>
    </row>
    <row r="616" spans="1:7" x14ac:dyDescent="0.2">
      <c r="A616" s="1">
        <v>615</v>
      </c>
      <c r="B616" s="1">
        <v>7141</v>
      </c>
      <c r="C616" s="2">
        <v>43901.703298611108</v>
      </c>
      <c r="D616" s="1">
        <v>8</v>
      </c>
      <c r="E616" s="12">
        <v>0.21</v>
      </c>
      <c r="F616" s="1">
        <v>0.7</v>
      </c>
      <c r="G616" s="1">
        <v>0.2</v>
      </c>
    </row>
    <row r="617" spans="1:7" x14ac:dyDescent="0.2">
      <c r="A617" s="1">
        <v>616</v>
      </c>
      <c r="B617" s="1">
        <v>6088</v>
      </c>
      <c r="C617" s="2">
        <v>44611.442025462966</v>
      </c>
      <c r="D617" s="1">
        <v>7</v>
      </c>
      <c r="E617" s="12">
        <v>0.45</v>
      </c>
      <c r="F617" s="1">
        <v>0.54</v>
      </c>
      <c r="G617" s="1">
        <v>0.04</v>
      </c>
    </row>
    <row r="618" spans="1:7" x14ac:dyDescent="0.2">
      <c r="A618" s="1">
        <v>617</v>
      </c>
      <c r="B618" s="1">
        <v>6926</v>
      </c>
      <c r="C618" s="2">
        <v>45036.368449074071</v>
      </c>
      <c r="D618" s="1">
        <v>4</v>
      </c>
      <c r="E618" s="12">
        <v>0.56000000000000005</v>
      </c>
      <c r="F618" s="1">
        <v>0.72</v>
      </c>
      <c r="G618" s="1">
        <v>0.86</v>
      </c>
    </row>
    <row r="619" spans="1:7" x14ac:dyDescent="0.2">
      <c r="A619" s="1">
        <v>618</v>
      </c>
      <c r="B619" s="1">
        <v>4613</v>
      </c>
      <c r="C619" s="2">
        <v>44908.348726851851</v>
      </c>
      <c r="D619" s="1">
        <v>10</v>
      </c>
      <c r="E619" s="12">
        <v>0.13</v>
      </c>
      <c r="F619" s="1">
        <v>0.84</v>
      </c>
      <c r="G619" s="1">
        <v>0.01</v>
      </c>
    </row>
    <row r="620" spans="1:7" x14ac:dyDescent="0.2">
      <c r="A620" s="1">
        <v>619</v>
      </c>
      <c r="B620" s="1">
        <v>9823</v>
      </c>
      <c r="C620" s="2">
        <v>45018.719039351854</v>
      </c>
      <c r="D620" s="1">
        <v>3</v>
      </c>
      <c r="E620" s="12">
        <v>0.97</v>
      </c>
      <c r="F620" s="1">
        <v>0.62</v>
      </c>
      <c r="G620" s="1">
        <v>0.6</v>
      </c>
    </row>
    <row r="621" spans="1:7" x14ac:dyDescent="0.2">
      <c r="A621" s="1">
        <v>620</v>
      </c>
      <c r="B621" s="1">
        <v>7529</v>
      </c>
      <c r="C621" s="2">
        <v>44834.900243055556</v>
      </c>
      <c r="D621" s="1">
        <v>7</v>
      </c>
      <c r="E621" s="12">
        <v>0.87</v>
      </c>
      <c r="F621" s="1">
        <v>0.56999999999999995</v>
      </c>
      <c r="G621" s="1">
        <v>0.79</v>
      </c>
    </row>
    <row r="622" spans="1:7" x14ac:dyDescent="0.2">
      <c r="A622" s="1">
        <v>621</v>
      </c>
      <c r="B622" s="1">
        <v>7033</v>
      </c>
      <c r="C622" s="2">
        <v>44328.075370370374</v>
      </c>
      <c r="D622" s="1">
        <v>8</v>
      </c>
      <c r="E622" s="12">
        <v>0.74</v>
      </c>
      <c r="F622" s="1">
        <v>0.11</v>
      </c>
      <c r="G622" s="1">
        <v>0.49</v>
      </c>
    </row>
    <row r="623" spans="1:7" x14ac:dyDescent="0.2">
      <c r="A623" s="1">
        <v>622</v>
      </c>
      <c r="B623" s="1">
        <v>5630</v>
      </c>
      <c r="C623" s="2">
        <v>45121.999178240738</v>
      </c>
      <c r="D623" s="1">
        <v>4</v>
      </c>
      <c r="E623" s="12">
        <v>0.82</v>
      </c>
      <c r="F623" s="1">
        <v>0.23</v>
      </c>
      <c r="G623" s="1">
        <v>0.19</v>
      </c>
    </row>
    <row r="624" spans="1:7" x14ac:dyDescent="0.2">
      <c r="A624" s="1">
        <v>623</v>
      </c>
      <c r="B624" s="1">
        <v>7301</v>
      </c>
      <c r="C624" s="2">
        <v>44163.555358796293</v>
      </c>
      <c r="D624" s="1">
        <v>6</v>
      </c>
      <c r="E624" s="12">
        <v>0.1</v>
      </c>
      <c r="F624" s="1">
        <v>0.15</v>
      </c>
      <c r="G624" s="1">
        <v>0.82</v>
      </c>
    </row>
    <row r="625" spans="1:7" x14ac:dyDescent="0.2">
      <c r="A625" s="1">
        <v>624</v>
      </c>
      <c r="B625" s="1">
        <v>7766</v>
      </c>
      <c r="C625" s="2">
        <v>45179.299097222225</v>
      </c>
      <c r="D625" s="1">
        <v>1</v>
      </c>
      <c r="E625" s="12">
        <v>0.1</v>
      </c>
      <c r="F625" s="1">
        <v>0.81</v>
      </c>
      <c r="G625" s="1">
        <v>0.93</v>
      </c>
    </row>
    <row r="626" spans="1:7" x14ac:dyDescent="0.2">
      <c r="A626" s="1">
        <v>625</v>
      </c>
      <c r="B626" s="1">
        <v>3164</v>
      </c>
      <c r="C626" s="2">
        <v>44177.527175925927</v>
      </c>
      <c r="D626" s="1">
        <v>8</v>
      </c>
      <c r="E626" s="12">
        <v>0.36</v>
      </c>
      <c r="F626" s="1">
        <v>0.24</v>
      </c>
      <c r="G626" s="1">
        <v>0.19</v>
      </c>
    </row>
    <row r="627" spans="1:7" x14ac:dyDescent="0.2">
      <c r="A627" s="1">
        <v>626</v>
      </c>
      <c r="B627" s="1">
        <v>7291</v>
      </c>
      <c r="C627" s="2">
        <v>45149.471817129626</v>
      </c>
      <c r="D627" s="1">
        <v>1</v>
      </c>
      <c r="E627" s="12">
        <v>0.08</v>
      </c>
      <c r="F627" s="1">
        <v>0.08</v>
      </c>
      <c r="G627" s="1">
        <v>0.22</v>
      </c>
    </row>
    <row r="628" spans="1:7" x14ac:dyDescent="0.2">
      <c r="A628" s="1">
        <v>627</v>
      </c>
      <c r="B628" s="1">
        <v>8377</v>
      </c>
      <c r="C628" s="2">
        <v>45164.018935185188</v>
      </c>
      <c r="D628" s="1">
        <v>2</v>
      </c>
      <c r="E628" s="12">
        <v>0.17</v>
      </c>
      <c r="F628" s="1">
        <v>0.31</v>
      </c>
      <c r="G628" s="1">
        <v>0.94</v>
      </c>
    </row>
    <row r="629" spans="1:7" x14ac:dyDescent="0.2">
      <c r="A629" s="1">
        <v>628</v>
      </c>
      <c r="B629" s="1">
        <v>8824</v>
      </c>
      <c r="C629" s="2">
        <v>44357.387349537035</v>
      </c>
      <c r="D629" s="1">
        <v>1</v>
      </c>
      <c r="E629" s="12">
        <v>0.2</v>
      </c>
      <c r="F629" s="1">
        <v>0.06</v>
      </c>
      <c r="G629" s="1">
        <v>0.08</v>
      </c>
    </row>
    <row r="630" spans="1:7" x14ac:dyDescent="0.2">
      <c r="A630" s="1">
        <v>629</v>
      </c>
      <c r="B630" s="1">
        <v>3716</v>
      </c>
      <c r="C630" s="2">
        <v>45114.650555555556</v>
      </c>
      <c r="D630" s="1">
        <v>7</v>
      </c>
      <c r="E630" s="12">
        <v>0.65</v>
      </c>
      <c r="F630" s="1">
        <v>0.62</v>
      </c>
      <c r="G630" s="1">
        <v>0.61</v>
      </c>
    </row>
    <row r="631" spans="1:7" x14ac:dyDescent="0.2">
      <c r="A631" s="1">
        <v>630</v>
      </c>
      <c r="B631" s="1">
        <v>5111</v>
      </c>
      <c r="C631" s="2">
        <v>44084.027037037034</v>
      </c>
      <c r="D631" s="1">
        <v>10</v>
      </c>
      <c r="E631" s="12">
        <v>0.93</v>
      </c>
      <c r="F631" s="1">
        <v>0.4</v>
      </c>
      <c r="G631" s="1">
        <v>0.4</v>
      </c>
    </row>
    <row r="632" spans="1:7" x14ac:dyDescent="0.2">
      <c r="A632" s="1">
        <v>631</v>
      </c>
      <c r="B632" s="1">
        <v>7517</v>
      </c>
      <c r="C632" s="2">
        <v>45014.970648148148</v>
      </c>
      <c r="D632" s="1">
        <v>3</v>
      </c>
      <c r="E632" s="12">
        <v>0.83</v>
      </c>
      <c r="F632" s="1">
        <v>0.85</v>
      </c>
      <c r="G632" s="1">
        <v>0.64</v>
      </c>
    </row>
    <row r="633" spans="1:7" x14ac:dyDescent="0.2">
      <c r="A633" s="1">
        <v>632</v>
      </c>
      <c r="B633" s="1">
        <v>6317</v>
      </c>
      <c r="C633" s="2">
        <v>44202.711724537039</v>
      </c>
      <c r="D633" s="1">
        <v>2</v>
      </c>
      <c r="E633" s="12">
        <v>0.56999999999999995</v>
      </c>
      <c r="F633" s="1">
        <v>0.14000000000000001</v>
      </c>
      <c r="G633" s="1">
        <v>0.15</v>
      </c>
    </row>
    <row r="634" spans="1:7" x14ac:dyDescent="0.2">
      <c r="A634" s="1">
        <v>633</v>
      </c>
      <c r="B634" s="1">
        <v>9624</v>
      </c>
      <c r="C634" s="2">
        <v>44990.928865740738</v>
      </c>
      <c r="D634" s="1">
        <v>1</v>
      </c>
      <c r="E634" s="12">
        <v>0.66</v>
      </c>
      <c r="F634" s="1">
        <v>0.39</v>
      </c>
      <c r="G634" s="1">
        <v>0.2</v>
      </c>
    </row>
    <row r="635" spans="1:7" x14ac:dyDescent="0.2">
      <c r="A635" s="1">
        <v>634</v>
      </c>
      <c r="B635" s="1">
        <v>5204</v>
      </c>
      <c r="C635" s="2">
        <v>43854.418206018519</v>
      </c>
      <c r="D635" s="1">
        <v>7</v>
      </c>
      <c r="E635" s="12">
        <v>0.02</v>
      </c>
      <c r="F635" s="1">
        <v>0.51</v>
      </c>
      <c r="G635" s="1">
        <v>0.96</v>
      </c>
    </row>
    <row r="636" spans="1:7" x14ac:dyDescent="0.2">
      <c r="A636" s="1">
        <v>635</v>
      </c>
      <c r="B636" s="1">
        <v>8121</v>
      </c>
      <c r="C636" s="2">
        <v>44176.916215277779</v>
      </c>
      <c r="D636" s="1">
        <v>7</v>
      </c>
      <c r="E636" s="12">
        <v>0.43</v>
      </c>
      <c r="F636" s="1">
        <v>0.95</v>
      </c>
      <c r="G636" s="1">
        <v>0.57999999999999996</v>
      </c>
    </row>
    <row r="637" spans="1:7" x14ac:dyDescent="0.2">
      <c r="A637" s="1">
        <v>636</v>
      </c>
      <c r="B637" s="1">
        <v>8530</v>
      </c>
      <c r="C637" s="2">
        <v>44196.105405092596</v>
      </c>
      <c r="D637" s="1">
        <v>4</v>
      </c>
      <c r="E637" s="12">
        <v>0.28999999999999998</v>
      </c>
      <c r="F637" s="1">
        <v>0.11</v>
      </c>
      <c r="G637" s="1">
        <v>0.06</v>
      </c>
    </row>
    <row r="638" spans="1:7" x14ac:dyDescent="0.2">
      <c r="A638" s="1">
        <v>637</v>
      </c>
      <c r="B638" s="1">
        <v>8303</v>
      </c>
      <c r="C638" s="2">
        <v>44916.453935185185</v>
      </c>
      <c r="D638" s="1">
        <v>3</v>
      </c>
      <c r="E638" s="12">
        <v>0.55000000000000004</v>
      </c>
      <c r="F638" s="1">
        <v>0.38</v>
      </c>
      <c r="G638" s="1">
        <v>0.63</v>
      </c>
    </row>
    <row r="639" spans="1:7" x14ac:dyDescent="0.2">
      <c r="A639" s="1">
        <v>638</v>
      </c>
      <c r="B639" s="1">
        <v>8410</v>
      </c>
      <c r="C639" s="2">
        <v>44355.672291666669</v>
      </c>
      <c r="D639" s="1">
        <v>5</v>
      </c>
      <c r="E639" s="12">
        <v>0.82</v>
      </c>
      <c r="F639" s="1">
        <v>0.7</v>
      </c>
      <c r="G639" s="1">
        <v>0.21</v>
      </c>
    </row>
    <row r="640" spans="1:7" x14ac:dyDescent="0.2">
      <c r="A640" s="1">
        <v>639</v>
      </c>
      <c r="B640" s="1">
        <v>5797</v>
      </c>
      <c r="C640" s="2">
        <v>43932.399143518516</v>
      </c>
      <c r="D640" s="1">
        <v>9</v>
      </c>
      <c r="E640" s="12">
        <v>0.41</v>
      </c>
      <c r="F640" s="1">
        <v>0.86</v>
      </c>
      <c r="G640" s="1">
        <v>0.42</v>
      </c>
    </row>
    <row r="641" spans="1:7" x14ac:dyDescent="0.2">
      <c r="A641" s="1">
        <v>640</v>
      </c>
      <c r="B641" s="1">
        <v>2739</v>
      </c>
      <c r="C641" s="2">
        <v>45078.208506944444</v>
      </c>
      <c r="D641" s="1">
        <v>9</v>
      </c>
      <c r="E641" s="12">
        <v>0.54</v>
      </c>
      <c r="F641" s="1">
        <v>0.72</v>
      </c>
      <c r="G641" s="1">
        <v>0.97</v>
      </c>
    </row>
    <row r="642" spans="1:7" x14ac:dyDescent="0.2">
      <c r="A642" s="1">
        <v>641</v>
      </c>
      <c r="B642" s="1">
        <v>3497</v>
      </c>
      <c r="C642" s="2">
        <v>43978.574583333335</v>
      </c>
      <c r="D642" s="1">
        <v>4</v>
      </c>
      <c r="E642" s="12">
        <v>0.08</v>
      </c>
      <c r="F642" s="1">
        <v>0.23</v>
      </c>
      <c r="G642" s="1">
        <v>0.82</v>
      </c>
    </row>
    <row r="643" spans="1:7" x14ac:dyDescent="0.2">
      <c r="A643" s="1">
        <v>642</v>
      </c>
      <c r="B643" s="1">
        <v>5853</v>
      </c>
      <c r="C643" s="2">
        <v>45097.025983796295</v>
      </c>
      <c r="D643" s="1">
        <v>5</v>
      </c>
      <c r="E643" s="12">
        <v>0.97</v>
      </c>
      <c r="F643" s="1">
        <v>0.46</v>
      </c>
      <c r="G643" s="1">
        <v>0.89</v>
      </c>
    </row>
    <row r="644" spans="1:7" x14ac:dyDescent="0.2">
      <c r="A644" s="1">
        <v>643</v>
      </c>
      <c r="B644" s="1">
        <v>2121</v>
      </c>
      <c r="C644" s="2">
        <v>44757.32234953704</v>
      </c>
      <c r="D644" s="1">
        <v>1</v>
      </c>
      <c r="E644" s="12">
        <v>0.7</v>
      </c>
      <c r="F644" s="1">
        <v>0.09</v>
      </c>
      <c r="G644" s="1">
        <v>0.77</v>
      </c>
    </row>
    <row r="645" spans="1:7" x14ac:dyDescent="0.2">
      <c r="A645" s="1">
        <v>644</v>
      </c>
      <c r="B645" s="1">
        <v>5081</v>
      </c>
      <c r="C645" s="2">
        <v>45061.089722222219</v>
      </c>
      <c r="D645" s="1">
        <v>9</v>
      </c>
      <c r="E645" s="12">
        <v>0.51</v>
      </c>
      <c r="F645" s="1">
        <v>0.43</v>
      </c>
      <c r="G645" s="1">
        <v>0.64</v>
      </c>
    </row>
    <row r="646" spans="1:7" x14ac:dyDescent="0.2">
      <c r="A646" s="1">
        <v>645</v>
      </c>
      <c r="B646" s="1">
        <v>4025</v>
      </c>
      <c r="C646" s="2">
        <v>44616.276921296296</v>
      </c>
      <c r="D646" s="1">
        <v>10</v>
      </c>
      <c r="E646" s="12">
        <v>0.66</v>
      </c>
      <c r="F646" s="1">
        <v>0.91</v>
      </c>
      <c r="G646" s="1">
        <v>0.56000000000000005</v>
      </c>
    </row>
    <row r="647" spans="1:7" x14ac:dyDescent="0.2">
      <c r="A647" s="1">
        <v>646</v>
      </c>
      <c r="B647" s="1">
        <v>3323</v>
      </c>
      <c r="C647" s="2">
        <v>43955.421736111108</v>
      </c>
      <c r="D647" s="1">
        <v>1</v>
      </c>
      <c r="E647" s="12">
        <v>0.33</v>
      </c>
      <c r="F647" s="1">
        <v>0.97</v>
      </c>
      <c r="G647" s="1">
        <v>0.17</v>
      </c>
    </row>
    <row r="648" spans="1:7" x14ac:dyDescent="0.2">
      <c r="A648" s="1">
        <v>647</v>
      </c>
      <c r="B648" s="1">
        <v>2677</v>
      </c>
      <c r="C648" s="2">
        <v>44997.528298611112</v>
      </c>
      <c r="D648" s="1">
        <v>1</v>
      </c>
      <c r="E648" s="12">
        <v>0.7</v>
      </c>
      <c r="F648" s="1">
        <v>0.82</v>
      </c>
      <c r="G648" s="1">
        <v>0.48</v>
      </c>
    </row>
    <row r="649" spans="1:7" x14ac:dyDescent="0.2">
      <c r="A649" s="1">
        <v>648</v>
      </c>
      <c r="B649" s="1">
        <v>1374</v>
      </c>
      <c r="C649" s="2">
        <v>44746.29005787037</v>
      </c>
      <c r="D649" s="1">
        <v>9</v>
      </c>
      <c r="E649" s="12">
        <v>0.47</v>
      </c>
      <c r="F649" s="1">
        <v>0.5</v>
      </c>
      <c r="G649" s="1">
        <v>0.17</v>
      </c>
    </row>
    <row r="650" spans="1:7" x14ac:dyDescent="0.2">
      <c r="A650" s="1">
        <v>649</v>
      </c>
      <c r="B650" s="1">
        <v>4505</v>
      </c>
      <c r="C650" s="2">
        <v>44607.785300925927</v>
      </c>
      <c r="D650" s="1">
        <v>8</v>
      </c>
      <c r="E650" s="12">
        <v>0.62</v>
      </c>
      <c r="F650" s="1">
        <v>0.9</v>
      </c>
      <c r="G650" s="1">
        <v>0.97</v>
      </c>
    </row>
    <row r="651" spans="1:7" x14ac:dyDescent="0.2">
      <c r="A651" s="1">
        <v>650</v>
      </c>
      <c r="B651" s="1">
        <v>3664</v>
      </c>
      <c r="C651" s="2">
        <v>44175.725289351853</v>
      </c>
      <c r="D651" s="1">
        <v>3</v>
      </c>
      <c r="E651" s="12">
        <v>0.63</v>
      </c>
      <c r="F651" s="1">
        <v>0.28999999999999998</v>
      </c>
      <c r="G651" s="1">
        <v>0.19</v>
      </c>
    </row>
    <row r="652" spans="1:7" x14ac:dyDescent="0.2">
      <c r="A652" s="1">
        <v>651</v>
      </c>
      <c r="B652" s="1">
        <v>2661</v>
      </c>
      <c r="C652" s="2">
        <v>44660.885381944441</v>
      </c>
      <c r="D652" s="1">
        <v>7</v>
      </c>
      <c r="E652" s="12">
        <v>0.28000000000000003</v>
      </c>
      <c r="F652" s="1">
        <v>0.59</v>
      </c>
      <c r="G652" s="1">
        <v>0.04</v>
      </c>
    </row>
    <row r="653" spans="1:7" x14ac:dyDescent="0.2">
      <c r="A653" s="1">
        <v>652</v>
      </c>
      <c r="B653" s="1">
        <v>4195</v>
      </c>
      <c r="C653" s="2">
        <v>44936.897986111115</v>
      </c>
      <c r="D653" s="1">
        <v>7</v>
      </c>
      <c r="E653" s="12">
        <v>0.49</v>
      </c>
      <c r="F653" s="1">
        <v>0.45</v>
      </c>
      <c r="G653" s="1">
        <v>0.56999999999999995</v>
      </c>
    </row>
    <row r="654" spans="1:7" x14ac:dyDescent="0.2">
      <c r="A654" s="1">
        <v>653</v>
      </c>
      <c r="B654" s="1">
        <v>2502</v>
      </c>
      <c r="C654" s="2">
        <v>44190.552546296298</v>
      </c>
      <c r="D654" s="1">
        <v>2</v>
      </c>
      <c r="E654" s="12">
        <v>0.94</v>
      </c>
      <c r="F654" s="1">
        <v>0.46</v>
      </c>
      <c r="G654" s="1">
        <v>0.05</v>
      </c>
    </row>
    <row r="655" spans="1:7" x14ac:dyDescent="0.2">
      <c r="A655" s="1">
        <v>654</v>
      </c>
      <c r="B655" s="1">
        <v>1899</v>
      </c>
      <c r="C655" s="2">
        <v>43872.287037037036</v>
      </c>
      <c r="D655" s="1">
        <v>6</v>
      </c>
      <c r="E655" s="12">
        <v>0.91</v>
      </c>
      <c r="F655" s="1">
        <v>0.38</v>
      </c>
      <c r="G655" s="1">
        <v>0.54</v>
      </c>
    </row>
    <row r="656" spans="1:7" x14ac:dyDescent="0.2">
      <c r="A656" s="1">
        <v>655</v>
      </c>
      <c r="B656" s="1">
        <v>9585</v>
      </c>
      <c r="C656" s="2">
        <v>43970.345925925925</v>
      </c>
      <c r="D656" s="1">
        <v>6</v>
      </c>
      <c r="E656" s="12">
        <v>0.89</v>
      </c>
      <c r="F656" s="1">
        <v>0.71</v>
      </c>
      <c r="G656" s="1">
        <v>0.82</v>
      </c>
    </row>
    <row r="657" spans="1:7" x14ac:dyDescent="0.2">
      <c r="A657" s="1">
        <v>656</v>
      </c>
      <c r="B657" s="1">
        <v>4829</v>
      </c>
      <c r="C657" s="2">
        <v>44717.244166666664</v>
      </c>
      <c r="D657" s="1">
        <v>1</v>
      </c>
      <c r="E657" s="12">
        <v>0.15</v>
      </c>
      <c r="F657" s="1">
        <v>0.46</v>
      </c>
      <c r="G657" s="1">
        <v>0.75</v>
      </c>
    </row>
    <row r="658" spans="1:7" x14ac:dyDescent="0.2">
      <c r="A658" s="1">
        <v>657</v>
      </c>
      <c r="B658" s="1">
        <v>2738</v>
      </c>
      <c r="C658" s="2">
        <v>44933.636921296296</v>
      </c>
      <c r="D658" s="1">
        <v>2</v>
      </c>
      <c r="E658" s="12">
        <v>0.86</v>
      </c>
      <c r="F658" s="1">
        <v>0.65</v>
      </c>
      <c r="G658" s="1">
        <v>0.18</v>
      </c>
    </row>
    <row r="659" spans="1:7" x14ac:dyDescent="0.2">
      <c r="A659" s="1">
        <v>658</v>
      </c>
      <c r="B659" s="1">
        <v>7295</v>
      </c>
      <c r="C659" s="2">
        <v>44410.095254629632</v>
      </c>
      <c r="D659" s="1">
        <v>8</v>
      </c>
      <c r="E659" s="12">
        <v>0.55000000000000004</v>
      </c>
      <c r="F659" s="1">
        <v>0.06</v>
      </c>
      <c r="G659" s="1">
        <v>0.24</v>
      </c>
    </row>
    <row r="660" spans="1:7" x14ac:dyDescent="0.2">
      <c r="A660" s="1">
        <v>659</v>
      </c>
      <c r="B660" s="1">
        <v>6074</v>
      </c>
      <c r="C660" s="2">
        <v>44220.358449074076</v>
      </c>
      <c r="D660" s="1">
        <v>3</v>
      </c>
      <c r="E660" s="12">
        <v>0.98</v>
      </c>
      <c r="F660" s="1">
        <v>0.97</v>
      </c>
      <c r="G660" s="1">
        <v>0.84</v>
      </c>
    </row>
    <row r="661" spans="1:7" x14ac:dyDescent="0.2">
      <c r="A661" s="1">
        <v>660</v>
      </c>
      <c r="B661" s="1">
        <v>8715</v>
      </c>
      <c r="C661" s="2">
        <v>44662.033379629633</v>
      </c>
      <c r="D661" s="1">
        <v>9</v>
      </c>
      <c r="E661" s="12">
        <v>0.18</v>
      </c>
      <c r="F661" s="1">
        <v>0.87</v>
      </c>
      <c r="G661" s="1">
        <v>0.69</v>
      </c>
    </row>
    <row r="662" spans="1:7" x14ac:dyDescent="0.2">
      <c r="A662" s="1">
        <v>661</v>
      </c>
      <c r="B662" s="1">
        <v>5720</v>
      </c>
      <c r="C662" s="2">
        <v>44128.181296296294</v>
      </c>
      <c r="D662" s="1">
        <v>5</v>
      </c>
      <c r="E662" s="12">
        <v>0.92</v>
      </c>
      <c r="F662" s="1">
        <v>0.19</v>
      </c>
      <c r="G662" s="1">
        <v>0.93</v>
      </c>
    </row>
    <row r="663" spans="1:7" x14ac:dyDescent="0.2">
      <c r="A663" s="1">
        <v>662</v>
      </c>
      <c r="B663" s="1">
        <v>9649</v>
      </c>
      <c r="C663" s="2">
        <v>44153.350891203707</v>
      </c>
      <c r="D663" s="1">
        <v>5</v>
      </c>
      <c r="E663" s="12">
        <v>0.22</v>
      </c>
      <c r="F663" s="1">
        <v>0.35</v>
      </c>
      <c r="G663" s="1">
        <v>0.55000000000000004</v>
      </c>
    </row>
    <row r="664" spans="1:7" x14ac:dyDescent="0.2">
      <c r="A664" s="1">
        <v>663</v>
      </c>
      <c r="B664" s="1">
        <v>7244</v>
      </c>
      <c r="C664" s="2">
        <v>45038.348310185182</v>
      </c>
      <c r="D664" s="1">
        <v>9</v>
      </c>
      <c r="E664" s="12">
        <v>0.61</v>
      </c>
      <c r="F664" s="1">
        <v>0.62</v>
      </c>
      <c r="G664" s="1">
        <v>0.39</v>
      </c>
    </row>
    <row r="665" spans="1:7" x14ac:dyDescent="0.2">
      <c r="A665" s="1">
        <v>664</v>
      </c>
      <c r="B665" s="1">
        <v>8439</v>
      </c>
      <c r="C665" s="2">
        <v>44585.184687499997</v>
      </c>
      <c r="D665" s="1">
        <v>9</v>
      </c>
      <c r="E665" s="12">
        <v>0.44</v>
      </c>
      <c r="F665" s="1">
        <v>0.9</v>
      </c>
      <c r="G665" s="1">
        <v>0.32</v>
      </c>
    </row>
    <row r="666" spans="1:7" x14ac:dyDescent="0.2">
      <c r="A666" s="1">
        <v>665</v>
      </c>
      <c r="B666" s="1">
        <v>5869</v>
      </c>
      <c r="C666" s="2">
        <v>45076.549351851849</v>
      </c>
      <c r="D666" s="1">
        <v>4</v>
      </c>
      <c r="E666" s="12">
        <v>0.94</v>
      </c>
      <c r="F666" s="1">
        <v>0.28000000000000003</v>
      </c>
      <c r="G666" s="1">
        <v>0.11</v>
      </c>
    </row>
    <row r="667" spans="1:7" x14ac:dyDescent="0.2">
      <c r="A667" s="1">
        <v>666</v>
      </c>
      <c r="B667" s="1">
        <v>5138</v>
      </c>
      <c r="C667" s="2">
        <v>44502.142858796295</v>
      </c>
      <c r="D667" s="1">
        <v>9</v>
      </c>
      <c r="E667" s="12">
        <v>0.13</v>
      </c>
      <c r="F667" s="1">
        <v>0.73</v>
      </c>
      <c r="G667" s="1">
        <v>0.11</v>
      </c>
    </row>
    <row r="668" spans="1:7" x14ac:dyDescent="0.2">
      <c r="A668" s="1">
        <v>667</v>
      </c>
      <c r="B668" s="1">
        <v>2498</v>
      </c>
      <c r="C668" s="2">
        <v>44787.436238425929</v>
      </c>
      <c r="D668" s="1">
        <v>3</v>
      </c>
      <c r="E668" s="12">
        <v>0.43</v>
      </c>
      <c r="F668" s="1">
        <v>0.83</v>
      </c>
      <c r="G668" s="1">
        <v>0.69</v>
      </c>
    </row>
    <row r="669" spans="1:7" x14ac:dyDescent="0.2">
      <c r="A669" s="1">
        <v>668</v>
      </c>
      <c r="B669" s="1">
        <v>9787</v>
      </c>
      <c r="C669" s="2">
        <v>44732.684189814812</v>
      </c>
      <c r="D669" s="1">
        <v>4</v>
      </c>
      <c r="E669" s="12">
        <v>0.73</v>
      </c>
      <c r="F669" s="1">
        <v>0.86</v>
      </c>
      <c r="G669" s="1">
        <v>0.82</v>
      </c>
    </row>
    <row r="670" spans="1:7" x14ac:dyDescent="0.2">
      <c r="A670" s="1">
        <v>669</v>
      </c>
      <c r="B670" s="1">
        <v>9265</v>
      </c>
      <c r="C670" s="2">
        <v>44562.997164351851</v>
      </c>
      <c r="D670" s="1">
        <v>2</v>
      </c>
      <c r="E670" s="12">
        <v>0.76</v>
      </c>
      <c r="F670" s="1">
        <v>0.36</v>
      </c>
      <c r="G670" s="1">
        <v>0.69</v>
      </c>
    </row>
    <row r="671" spans="1:7" x14ac:dyDescent="0.2">
      <c r="A671" s="1">
        <v>670</v>
      </c>
      <c r="B671" s="1">
        <v>2442</v>
      </c>
      <c r="C671" s="2">
        <v>44750.818622685183</v>
      </c>
      <c r="D671" s="1">
        <v>4</v>
      </c>
      <c r="E671" s="12">
        <v>0.97</v>
      </c>
      <c r="F671" s="1">
        <v>0.62</v>
      </c>
      <c r="G671" s="1">
        <v>0.97</v>
      </c>
    </row>
    <row r="672" spans="1:7" x14ac:dyDescent="0.2">
      <c r="A672" s="1">
        <v>671</v>
      </c>
      <c r="B672" s="1">
        <v>8456</v>
      </c>
      <c r="C672" s="2">
        <v>44033.657349537039</v>
      </c>
      <c r="D672" s="1">
        <v>10</v>
      </c>
      <c r="E672" s="12">
        <v>0.04</v>
      </c>
      <c r="F672" s="1">
        <v>0.24</v>
      </c>
      <c r="G672" s="1">
        <v>0.5</v>
      </c>
    </row>
    <row r="673" spans="1:7" x14ac:dyDescent="0.2">
      <c r="A673" s="1">
        <v>672</v>
      </c>
      <c r="B673" s="1">
        <v>5170</v>
      </c>
      <c r="C673" s="2">
        <v>44050.002222222225</v>
      </c>
      <c r="D673" s="1">
        <v>5</v>
      </c>
      <c r="E673" s="12">
        <v>0.39</v>
      </c>
      <c r="F673" s="1">
        <v>0.24</v>
      </c>
      <c r="G673" s="1">
        <v>0.39</v>
      </c>
    </row>
    <row r="674" spans="1:7" x14ac:dyDescent="0.2">
      <c r="A674" s="1">
        <v>673</v>
      </c>
      <c r="B674" s="1">
        <v>5182</v>
      </c>
      <c r="C674" s="2">
        <v>44634.832928240743</v>
      </c>
      <c r="D674" s="1">
        <v>2</v>
      </c>
      <c r="E674" s="12">
        <v>0.63</v>
      </c>
      <c r="F674" s="1">
        <v>0.73</v>
      </c>
      <c r="G674" s="1">
        <v>0.28000000000000003</v>
      </c>
    </row>
    <row r="675" spans="1:7" x14ac:dyDescent="0.2">
      <c r="A675" s="1">
        <v>674</v>
      </c>
      <c r="B675" s="1">
        <v>8565</v>
      </c>
      <c r="C675" s="2">
        <v>44198.935219907406</v>
      </c>
      <c r="D675" s="1">
        <v>2</v>
      </c>
      <c r="E675" s="12">
        <v>0.69</v>
      </c>
      <c r="F675" s="1">
        <v>0.25</v>
      </c>
      <c r="G675" s="1">
        <v>0.12</v>
      </c>
    </row>
    <row r="676" spans="1:7" x14ac:dyDescent="0.2">
      <c r="A676" s="1">
        <v>675</v>
      </c>
      <c r="B676" s="1">
        <v>2088</v>
      </c>
      <c r="C676" s="2">
        <v>45172.941354166665</v>
      </c>
      <c r="D676" s="1">
        <v>6</v>
      </c>
      <c r="E676" s="12">
        <v>0.15</v>
      </c>
      <c r="F676" s="1">
        <v>0.97</v>
      </c>
      <c r="G676" s="1">
        <v>0.15</v>
      </c>
    </row>
    <row r="677" spans="1:7" x14ac:dyDescent="0.2">
      <c r="A677" s="1">
        <v>676</v>
      </c>
      <c r="B677" s="1">
        <v>6221</v>
      </c>
      <c r="C677" s="2">
        <v>44120.895902777775</v>
      </c>
      <c r="D677" s="1">
        <v>1</v>
      </c>
      <c r="E677" s="12">
        <v>0.79</v>
      </c>
      <c r="F677" s="1">
        <v>0.23</v>
      </c>
      <c r="G677" s="1">
        <v>0.96</v>
      </c>
    </row>
    <row r="678" spans="1:7" x14ac:dyDescent="0.2">
      <c r="A678" s="1">
        <v>677</v>
      </c>
      <c r="B678" s="1">
        <v>5564</v>
      </c>
      <c r="C678" s="2">
        <v>44086.899537037039</v>
      </c>
      <c r="D678" s="1">
        <v>3</v>
      </c>
      <c r="E678" s="12">
        <v>0.59</v>
      </c>
      <c r="F678" s="1">
        <v>0.34</v>
      </c>
      <c r="G678" s="1">
        <v>0.27</v>
      </c>
    </row>
    <row r="679" spans="1:7" x14ac:dyDescent="0.2">
      <c r="A679" s="1">
        <v>678</v>
      </c>
      <c r="B679" s="1">
        <v>7195</v>
      </c>
      <c r="C679" s="2">
        <v>44871.680706018517</v>
      </c>
      <c r="D679" s="1">
        <v>8</v>
      </c>
      <c r="E679" s="12">
        <v>0.92</v>
      </c>
      <c r="F679" s="1">
        <v>0.95</v>
      </c>
      <c r="G679" s="1">
        <v>1</v>
      </c>
    </row>
    <row r="680" spans="1:7" x14ac:dyDescent="0.2">
      <c r="A680" s="1">
        <v>679</v>
      </c>
      <c r="B680" s="1">
        <v>5560</v>
      </c>
      <c r="C680" s="2">
        <v>44646.420011574075</v>
      </c>
      <c r="D680" s="1">
        <v>8</v>
      </c>
      <c r="E680" s="12">
        <v>0.41</v>
      </c>
      <c r="F680" s="1">
        <v>0.42</v>
      </c>
      <c r="G680" s="1">
        <v>0.25</v>
      </c>
    </row>
    <row r="681" spans="1:7" x14ac:dyDescent="0.2">
      <c r="A681" s="1">
        <v>680</v>
      </c>
      <c r="B681" s="1">
        <v>6248</v>
      </c>
      <c r="C681" s="2">
        <v>44888.766157407408</v>
      </c>
      <c r="D681" s="1">
        <v>10</v>
      </c>
      <c r="E681" s="12">
        <v>0.35</v>
      </c>
      <c r="F681" s="1">
        <v>0.95</v>
      </c>
      <c r="G681" s="1">
        <v>0.61</v>
      </c>
    </row>
    <row r="682" spans="1:7" x14ac:dyDescent="0.2">
      <c r="A682" s="1">
        <v>681</v>
      </c>
      <c r="B682" s="1">
        <v>3988</v>
      </c>
      <c r="C682" s="2">
        <v>44995.371469907404</v>
      </c>
      <c r="D682" s="1">
        <v>1</v>
      </c>
      <c r="E682" s="12">
        <v>0.62</v>
      </c>
      <c r="F682" s="1">
        <v>0.32</v>
      </c>
      <c r="G682" s="1">
        <v>0.45</v>
      </c>
    </row>
    <row r="683" spans="1:7" x14ac:dyDescent="0.2">
      <c r="A683" s="1">
        <v>682</v>
      </c>
      <c r="B683" s="1">
        <v>6623</v>
      </c>
      <c r="C683" s="2">
        <v>44715.180405092593</v>
      </c>
      <c r="D683" s="1">
        <v>3</v>
      </c>
      <c r="E683" s="12">
        <v>0.1</v>
      </c>
      <c r="F683" s="1">
        <v>0.74</v>
      </c>
      <c r="G683" s="1">
        <v>0.43</v>
      </c>
    </row>
    <row r="684" spans="1:7" x14ac:dyDescent="0.2">
      <c r="A684" s="1">
        <v>683</v>
      </c>
      <c r="B684" s="1">
        <v>1678</v>
      </c>
      <c r="C684" s="2">
        <v>45001.829108796293</v>
      </c>
      <c r="D684" s="1">
        <v>7</v>
      </c>
      <c r="E684" s="12">
        <v>0.69</v>
      </c>
      <c r="F684" s="1">
        <v>0.44</v>
      </c>
      <c r="G684" s="1">
        <v>0.81</v>
      </c>
    </row>
    <row r="685" spans="1:7" x14ac:dyDescent="0.2">
      <c r="A685" s="1">
        <v>684</v>
      </c>
      <c r="B685" s="1">
        <v>5824</v>
      </c>
      <c r="C685" s="2">
        <v>44220.675659722219</v>
      </c>
      <c r="D685" s="1">
        <v>3</v>
      </c>
      <c r="E685" s="12">
        <v>0.47</v>
      </c>
      <c r="F685" s="1">
        <v>0.75</v>
      </c>
      <c r="G685" s="1">
        <v>0.03</v>
      </c>
    </row>
    <row r="686" spans="1:7" x14ac:dyDescent="0.2">
      <c r="A686" s="1">
        <v>685</v>
      </c>
      <c r="B686" s="1">
        <v>7958</v>
      </c>
      <c r="C686" s="2">
        <v>44611.515162037038</v>
      </c>
      <c r="D686" s="1">
        <v>6</v>
      </c>
      <c r="E686" s="12">
        <v>0.86</v>
      </c>
      <c r="F686" s="1">
        <v>0.81</v>
      </c>
      <c r="G686" s="1">
        <v>0.86</v>
      </c>
    </row>
    <row r="687" spans="1:7" x14ac:dyDescent="0.2">
      <c r="A687" s="1">
        <v>686</v>
      </c>
      <c r="B687" s="1">
        <v>1984</v>
      </c>
      <c r="C687" s="2">
        <v>44896.499594907407</v>
      </c>
      <c r="D687" s="1">
        <v>4</v>
      </c>
      <c r="E687" s="12">
        <v>0.77</v>
      </c>
      <c r="F687" s="1">
        <v>0.61</v>
      </c>
      <c r="G687" s="1">
        <v>0.28000000000000003</v>
      </c>
    </row>
    <row r="688" spans="1:7" x14ac:dyDescent="0.2">
      <c r="A688" s="1">
        <v>687</v>
      </c>
      <c r="B688" s="1">
        <v>4627</v>
      </c>
      <c r="C688" s="2">
        <v>43860.307141203702</v>
      </c>
      <c r="D688" s="1">
        <v>5</v>
      </c>
      <c r="E688" s="12">
        <v>0.18</v>
      </c>
      <c r="F688" s="1">
        <v>0.86</v>
      </c>
      <c r="G688" s="1">
        <v>0.28000000000000003</v>
      </c>
    </row>
    <row r="689" spans="1:7" x14ac:dyDescent="0.2">
      <c r="A689" s="1">
        <v>688</v>
      </c>
      <c r="B689" s="1">
        <v>7591</v>
      </c>
      <c r="C689" s="2">
        <v>44386.437858796293</v>
      </c>
      <c r="D689" s="1">
        <v>2</v>
      </c>
      <c r="E689" s="12">
        <v>0.06</v>
      </c>
      <c r="F689" s="1">
        <v>0.8</v>
      </c>
      <c r="G689" s="1">
        <v>0.83</v>
      </c>
    </row>
    <row r="690" spans="1:7" x14ac:dyDescent="0.2">
      <c r="A690" s="1">
        <v>689</v>
      </c>
      <c r="B690" s="1">
        <v>9110</v>
      </c>
      <c r="C690" s="2">
        <v>44314.783888888887</v>
      </c>
      <c r="D690" s="1">
        <v>2</v>
      </c>
      <c r="E690" s="12">
        <v>0.2</v>
      </c>
      <c r="F690" s="1">
        <v>0.44</v>
      </c>
      <c r="G690" s="1">
        <v>0.59</v>
      </c>
    </row>
    <row r="691" spans="1:7" x14ac:dyDescent="0.2">
      <c r="A691" s="1">
        <v>690</v>
      </c>
      <c r="B691" s="1">
        <v>7143</v>
      </c>
      <c r="C691" s="2">
        <v>44349.465138888889</v>
      </c>
      <c r="D691" s="1">
        <v>7</v>
      </c>
      <c r="E691" s="12">
        <v>0.59</v>
      </c>
      <c r="F691" s="1">
        <v>0.66</v>
      </c>
      <c r="G691" s="1">
        <v>0.63</v>
      </c>
    </row>
    <row r="692" spans="1:7" x14ac:dyDescent="0.2">
      <c r="A692" s="1">
        <v>691</v>
      </c>
      <c r="B692" s="1">
        <v>3625</v>
      </c>
      <c r="C692" s="2">
        <v>44852.79414351852</v>
      </c>
      <c r="D692" s="1">
        <v>2</v>
      </c>
      <c r="E692" s="12">
        <v>0.68</v>
      </c>
      <c r="F692" s="1">
        <v>0.43</v>
      </c>
      <c r="G692" s="1">
        <v>0.9</v>
      </c>
    </row>
    <row r="693" spans="1:7" x14ac:dyDescent="0.2">
      <c r="A693" s="1">
        <v>692</v>
      </c>
      <c r="B693" s="1">
        <v>2754</v>
      </c>
      <c r="C693" s="2">
        <v>44627.788344907407</v>
      </c>
      <c r="D693" s="1">
        <v>1</v>
      </c>
      <c r="E693" s="12">
        <v>0.59</v>
      </c>
      <c r="F693" s="1">
        <v>0.11</v>
      </c>
      <c r="G693" s="1">
        <v>0.5</v>
      </c>
    </row>
    <row r="694" spans="1:7" x14ac:dyDescent="0.2">
      <c r="A694" s="1">
        <v>693</v>
      </c>
      <c r="B694" s="1">
        <v>2400</v>
      </c>
      <c r="C694" s="2">
        <v>45183.356122685182</v>
      </c>
      <c r="D694" s="1">
        <v>2</v>
      </c>
      <c r="E694" s="12">
        <v>0.87</v>
      </c>
      <c r="F694" s="1">
        <v>0.78</v>
      </c>
      <c r="G694" s="1">
        <v>0.43</v>
      </c>
    </row>
    <row r="695" spans="1:7" x14ac:dyDescent="0.2">
      <c r="A695" s="1">
        <v>694</v>
      </c>
      <c r="B695" s="1">
        <v>6695</v>
      </c>
      <c r="C695" s="2">
        <v>44629.322951388887</v>
      </c>
      <c r="D695" s="1">
        <v>9</v>
      </c>
      <c r="E695" s="12">
        <v>0.04</v>
      </c>
      <c r="F695" s="1">
        <v>0.39</v>
      </c>
      <c r="G695" s="1">
        <v>0.88</v>
      </c>
    </row>
    <row r="696" spans="1:7" x14ac:dyDescent="0.2">
      <c r="A696" s="1">
        <v>695</v>
      </c>
      <c r="B696" s="1">
        <v>7502</v>
      </c>
      <c r="C696" s="2">
        <v>44698.736261574071</v>
      </c>
      <c r="D696" s="1">
        <v>7</v>
      </c>
      <c r="E696" s="12">
        <v>0.05</v>
      </c>
      <c r="F696" s="1">
        <v>0.61</v>
      </c>
      <c r="G696" s="1">
        <v>0.52</v>
      </c>
    </row>
    <row r="697" spans="1:7" x14ac:dyDescent="0.2">
      <c r="A697" s="1">
        <v>696</v>
      </c>
      <c r="B697" s="1">
        <v>1351</v>
      </c>
      <c r="C697" s="2">
        <v>44780.965914351851</v>
      </c>
      <c r="D697" s="1">
        <v>9</v>
      </c>
      <c r="E697" s="12">
        <v>0.56000000000000005</v>
      </c>
      <c r="F697" s="1">
        <v>0.86</v>
      </c>
      <c r="G697" s="1">
        <v>0.26</v>
      </c>
    </row>
    <row r="698" spans="1:7" x14ac:dyDescent="0.2">
      <c r="A698" s="1">
        <v>697</v>
      </c>
      <c r="B698" s="1">
        <v>9612</v>
      </c>
      <c r="C698" s="2">
        <v>44871.11824074074</v>
      </c>
      <c r="D698" s="1">
        <v>1</v>
      </c>
      <c r="E698" s="12">
        <v>0.64</v>
      </c>
      <c r="F698" s="1">
        <v>0.95</v>
      </c>
      <c r="G698" s="1">
        <v>0.5</v>
      </c>
    </row>
    <row r="699" spans="1:7" x14ac:dyDescent="0.2">
      <c r="A699" s="1">
        <v>698</v>
      </c>
      <c r="B699" s="1">
        <v>2544</v>
      </c>
      <c r="C699" s="2">
        <v>44597.573506944442</v>
      </c>
      <c r="D699" s="1">
        <v>5</v>
      </c>
      <c r="E699" s="12">
        <v>0.94</v>
      </c>
      <c r="F699" s="1">
        <v>0.94</v>
      </c>
      <c r="G699" s="1">
        <v>0.85</v>
      </c>
    </row>
    <row r="700" spans="1:7" x14ac:dyDescent="0.2">
      <c r="A700" s="1">
        <v>699</v>
      </c>
      <c r="B700" s="1">
        <v>7009</v>
      </c>
      <c r="C700" s="2">
        <v>44751.296134259261</v>
      </c>
      <c r="D700" s="1">
        <v>3</v>
      </c>
      <c r="E700" s="12">
        <v>0.46</v>
      </c>
      <c r="F700" s="1">
        <v>0.1</v>
      </c>
      <c r="G700" s="1">
        <v>0.23</v>
      </c>
    </row>
    <row r="701" spans="1:7" x14ac:dyDescent="0.2">
      <c r="A701" s="1">
        <v>700</v>
      </c>
      <c r="B701" s="1">
        <v>8673</v>
      </c>
      <c r="C701" s="2">
        <v>44677.823159722226</v>
      </c>
      <c r="D701" s="1">
        <v>5</v>
      </c>
      <c r="E701" s="12">
        <v>0.44</v>
      </c>
      <c r="F701" s="1">
        <v>0.75</v>
      </c>
      <c r="G701" s="1">
        <v>0.05</v>
      </c>
    </row>
    <row r="702" spans="1:7" x14ac:dyDescent="0.2">
      <c r="A702" s="1">
        <v>701</v>
      </c>
      <c r="B702" s="1">
        <v>3374</v>
      </c>
      <c r="C702" s="2">
        <v>43866.593715277777</v>
      </c>
      <c r="D702" s="1">
        <v>4</v>
      </c>
      <c r="E702" s="12">
        <v>0.17</v>
      </c>
      <c r="F702" s="1">
        <v>0.38</v>
      </c>
      <c r="G702" s="1">
        <v>0.02</v>
      </c>
    </row>
    <row r="703" spans="1:7" x14ac:dyDescent="0.2">
      <c r="A703" s="1">
        <v>702</v>
      </c>
      <c r="B703" s="1">
        <v>5595</v>
      </c>
      <c r="C703" s="2">
        <v>44368.4059375</v>
      </c>
      <c r="D703" s="1">
        <v>1</v>
      </c>
      <c r="E703" s="12">
        <v>0.74</v>
      </c>
      <c r="F703" s="1">
        <v>0.46</v>
      </c>
      <c r="G703" s="1">
        <v>0.48</v>
      </c>
    </row>
    <row r="704" spans="1:7" x14ac:dyDescent="0.2">
      <c r="A704" s="1">
        <v>703</v>
      </c>
      <c r="B704" s="1">
        <v>1706</v>
      </c>
      <c r="C704" s="2">
        <v>45174.879872685182</v>
      </c>
      <c r="D704" s="1">
        <v>10</v>
      </c>
      <c r="E704" s="12">
        <v>0.36</v>
      </c>
      <c r="F704" s="1">
        <v>0.17</v>
      </c>
      <c r="G704" s="1">
        <v>0.27</v>
      </c>
    </row>
    <row r="705" spans="1:7" x14ac:dyDescent="0.2">
      <c r="A705" s="1">
        <v>704</v>
      </c>
      <c r="B705" s="1">
        <v>5526</v>
      </c>
      <c r="C705" s="2">
        <v>44547.544363425928</v>
      </c>
      <c r="D705" s="1">
        <v>5</v>
      </c>
      <c r="E705" s="12">
        <v>0.04</v>
      </c>
      <c r="F705" s="1">
        <v>0.79</v>
      </c>
      <c r="G705" s="1">
        <v>0.81</v>
      </c>
    </row>
    <row r="706" spans="1:7" x14ac:dyDescent="0.2">
      <c r="A706" s="1">
        <v>705</v>
      </c>
      <c r="B706" s="1">
        <v>4059</v>
      </c>
      <c r="C706" s="2">
        <v>44545.0940625</v>
      </c>
      <c r="D706" s="1">
        <v>6</v>
      </c>
      <c r="E706" s="12">
        <v>0.7</v>
      </c>
      <c r="F706" s="1">
        <v>0.21</v>
      </c>
      <c r="G706" s="1">
        <v>0.35</v>
      </c>
    </row>
    <row r="707" spans="1:7" x14ac:dyDescent="0.2">
      <c r="A707" s="1">
        <v>706</v>
      </c>
      <c r="B707" s="1">
        <v>5401</v>
      </c>
      <c r="C707" s="2">
        <v>44434.692025462966</v>
      </c>
      <c r="D707" s="1">
        <v>10</v>
      </c>
      <c r="E707" s="12">
        <v>0.49</v>
      </c>
      <c r="F707" s="1">
        <v>0.56999999999999995</v>
      </c>
      <c r="G707" s="1">
        <v>0.91</v>
      </c>
    </row>
    <row r="708" spans="1:7" x14ac:dyDescent="0.2">
      <c r="A708" s="1">
        <v>707</v>
      </c>
      <c r="B708" s="1">
        <v>3484</v>
      </c>
      <c r="C708" s="2">
        <v>45176.845856481479</v>
      </c>
      <c r="D708" s="1">
        <v>2</v>
      </c>
      <c r="E708" s="12">
        <v>0.67</v>
      </c>
      <c r="F708" s="1">
        <v>0.94</v>
      </c>
      <c r="G708" s="1">
        <v>0.66</v>
      </c>
    </row>
    <row r="709" spans="1:7" x14ac:dyDescent="0.2">
      <c r="A709" s="1">
        <v>708</v>
      </c>
      <c r="B709" s="1">
        <v>1439</v>
      </c>
      <c r="C709" s="2">
        <v>45026.855624999997</v>
      </c>
      <c r="D709" s="1">
        <v>5</v>
      </c>
      <c r="E709" s="12">
        <v>0.96</v>
      </c>
      <c r="F709" s="1">
        <v>0.72</v>
      </c>
      <c r="G709" s="1">
        <v>0.33</v>
      </c>
    </row>
    <row r="710" spans="1:7" x14ac:dyDescent="0.2">
      <c r="A710" s="1">
        <v>709</v>
      </c>
      <c r="B710" s="1">
        <v>5026</v>
      </c>
      <c r="C710" s="2">
        <v>44353.462708333333</v>
      </c>
      <c r="D710" s="1">
        <v>2</v>
      </c>
      <c r="E710" s="12">
        <v>0.74</v>
      </c>
      <c r="F710" s="1">
        <v>0.44</v>
      </c>
      <c r="G710" s="1">
        <v>0.88</v>
      </c>
    </row>
    <row r="711" spans="1:7" x14ac:dyDescent="0.2">
      <c r="A711" s="1">
        <v>710</v>
      </c>
      <c r="B711" s="1">
        <v>1860</v>
      </c>
      <c r="C711" s="2">
        <v>43871.864733796298</v>
      </c>
      <c r="D711" s="1">
        <v>6</v>
      </c>
      <c r="E711" s="12">
        <v>0.76</v>
      </c>
      <c r="F711" s="1">
        <v>0.51</v>
      </c>
      <c r="G711" s="1">
        <v>0.08</v>
      </c>
    </row>
    <row r="712" spans="1:7" x14ac:dyDescent="0.2">
      <c r="A712" s="1">
        <v>711</v>
      </c>
      <c r="B712" s="1">
        <v>3616</v>
      </c>
      <c r="C712" s="2">
        <v>44683.941666666666</v>
      </c>
      <c r="D712" s="1">
        <v>7</v>
      </c>
      <c r="E712" s="12">
        <v>0.76</v>
      </c>
      <c r="F712" s="1">
        <v>0.22</v>
      </c>
      <c r="G712" s="1">
        <v>0.81</v>
      </c>
    </row>
    <row r="713" spans="1:7" x14ac:dyDescent="0.2">
      <c r="A713" s="1">
        <v>712</v>
      </c>
      <c r="B713" s="1">
        <v>4745</v>
      </c>
      <c r="C713" s="2">
        <v>45027.533460648148</v>
      </c>
      <c r="D713" s="1">
        <v>1</v>
      </c>
      <c r="E713" s="12">
        <v>0.04</v>
      </c>
      <c r="F713" s="1">
        <v>0.92</v>
      </c>
      <c r="G713" s="1">
        <v>0.81</v>
      </c>
    </row>
    <row r="714" spans="1:7" x14ac:dyDescent="0.2">
      <c r="A714" s="1">
        <v>713</v>
      </c>
      <c r="B714" s="1">
        <v>3696</v>
      </c>
      <c r="C714" s="2">
        <v>44133.404930555553</v>
      </c>
      <c r="D714" s="1">
        <v>9</v>
      </c>
      <c r="E714" s="12">
        <v>0.96</v>
      </c>
      <c r="F714" s="1">
        <v>0.68</v>
      </c>
      <c r="G714" s="1">
        <v>0.62</v>
      </c>
    </row>
    <row r="715" spans="1:7" x14ac:dyDescent="0.2">
      <c r="A715" s="1">
        <v>714</v>
      </c>
      <c r="B715" s="1">
        <v>9736</v>
      </c>
      <c r="C715" s="2">
        <v>44559.949733796297</v>
      </c>
      <c r="D715" s="1">
        <v>10</v>
      </c>
      <c r="E715" s="12">
        <v>0.67</v>
      </c>
      <c r="F715" s="1">
        <v>0.5</v>
      </c>
      <c r="G715" s="1">
        <v>0.88</v>
      </c>
    </row>
    <row r="716" spans="1:7" x14ac:dyDescent="0.2">
      <c r="A716" s="1">
        <v>715</v>
      </c>
      <c r="B716" s="1">
        <v>8402</v>
      </c>
      <c r="C716" s="2">
        <v>45125.261516203704</v>
      </c>
      <c r="D716" s="1">
        <v>3</v>
      </c>
      <c r="E716" s="12">
        <v>0.82</v>
      </c>
      <c r="F716" s="1">
        <v>0.18</v>
      </c>
      <c r="G716" s="1">
        <v>0.91</v>
      </c>
    </row>
    <row r="717" spans="1:7" x14ac:dyDescent="0.2">
      <c r="A717" s="1">
        <v>716</v>
      </c>
      <c r="B717" s="1">
        <v>3360</v>
      </c>
      <c r="C717" s="2">
        <v>44600.861828703702</v>
      </c>
      <c r="D717" s="1">
        <v>10</v>
      </c>
      <c r="E717" s="12">
        <v>0.71</v>
      </c>
      <c r="F717" s="1">
        <v>0.18</v>
      </c>
      <c r="G717" s="1">
        <v>0.89</v>
      </c>
    </row>
    <row r="718" spans="1:7" x14ac:dyDescent="0.2">
      <c r="A718" s="1">
        <v>717</v>
      </c>
      <c r="B718" s="1">
        <v>9200</v>
      </c>
      <c r="C718" s="2">
        <v>44884.535729166666</v>
      </c>
      <c r="D718" s="1">
        <v>5</v>
      </c>
      <c r="E718" s="12">
        <v>0.43</v>
      </c>
      <c r="F718" s="1">
        <v>0.51</v>
      </c>
      <c r="G718" s="1">
        <v>0.2</v>
      </c>
    </row>
    <row r="719" spans="1:7" x14ac:dyDescent="0.2">
      <c r="A719" s="1">
        <v>718</v>
      </c>
      <c r="B719" s="1">
        <v>5927</v>
      </c>
      <c r="C719" s="2">
        <v>44820.572997685187</v>
      </c>
      <c r="D719" s="1">
        <v>3</v>
      </c>
      <c r="E719" s="12">
        <v>0.67</v>
      </c>
      <c r="F719" s="1">
        <v>0.04</v>
      </c>
      <c r="G719" s="1">
        <v>0.15</v>
      </c>
    </row>
    <row r="720" spans="1:7" x14ac:dyDescent="0.2">
      <c r="A720" s="1">
        <v>719</v>
      </c>
      <c r="B720" s="1">
        <v>6793</v>
      </c>
      <c r="C720" s="2">
        <v>44021.32707175926</v>
      </c>
      <c r="D720" s="1">
        <v>9</v>
      </c>
      <c r="E720" s="12">
        <v>0.88</v>
      </c>
      <c r="F720" s="1">
        <v>0.56999999999999995</v>
      </c>
      <c r="G720" s="1">
        <v>0.88</v>
      </c>
    </row>
    <row r="721" spans="1:7" x14ac:dyDescent="0.2">
      <c r="A721" s="1">
        <v>720</v>
      </c>
      <c r="B721" s="1">
        <v>3663</v>
      </c>
      <c r="C721" s="2">
        <v>45027.780671296299</v>
      </c>
      <c r="D721" s="1">
        <v>2</v>
      </c>
      <c r="E721" s="12">
        <v>0.39</v>
      </c>
      <c r="F721" s="1">
        <v>0.23</v>
      </c>
      <c r="G721" s="1">
        <v>0.88</v>
      </c>
    </row>
    <row r="722" spans="1:7" x14ac:dyDescent="0.2">
      <c r="A722" s="1">
        <v>721</v>
      </c>
      <c r="B722" s="1">
        <v>5237</v>
      </c>
      <c r="C722" s="2">
        <v>44279.02853009259</v>
      </c>
      <c r="D722" s="1">
        <v>5</v>
      </c>
      <c r="E722" s="12">
        <v>0.53</v>
      </c>
      <c r="F722" s="1">
        <v>0.85</v>
      </c>
      <c r="G722" s="1">
        <v>0.57999999999999996</v>
      </c>
    </row>
    <row r="723" spans="1:7" x14ac:dyDescent="0.2">
      <c r="A723" s="1">
        <v>722</v>
      </c>
      <c r="B723" s="1">
        <v>5238</v>
      </c>
      <c r="C723" s="2">
        <v>45044.030844907407</v>
      </c>
      <c r="D723" s="1">
        <v>3</v>
      </c>
      <c r="E723" s="12">
        <v>0.74</v>
      </c>
      <c r="F723" s="1">
        <v>0.96</v>
      </c>
      <c r="G723" s="1">
        <v>0.02</v>
      </c>
    </row>
    <row r="724" spans="1:7" x14ac:dyDescent="0.2">
      <c r="A724" s="1">
        <v>723</v>
      </c>
      <c r="B724" s="1">
        <v>7848</v>
      </c>
      <c r="C724" s="2">
        <v>43903.538541666669</v>
      </c>
      <c r="D724" s="1">
        <v>7</v>
      </c>
      <c r="E724" s="12">
        <v>0.87</v>
      </c>
      <c r="F724" s="1">
        <v>0.76</v>
      </c>
      <c r="G724" s="1">
        <v>0.4</v>
      </c>
    </row>
    <row r="725" spans="1:7" x14ac:dyDescent="0.2">
      <c r="A725" s="1">
        <v>724</v>
      </c>
      <c r="B725" s="1">
        <v>8792</v>
      </c>
      <c r="C725" s="2">
        <v>44194.991331018522</v>
      </c>
      <c r="D725" s="1">
        <v>6</v>
      </c>
      <c r="E725" s="12">
        <v>0.69</v>
      </c>
      <c r="F725" s="1">
        <v>0.51</v>
      </c>
      <c r="G725" s="1">
        <v>0.64</v>
      </c>
    </row>
    <row r="726" spans="1:7" x14ac:dyDescent="0.2">
      <c r="A726" s="1">
        <v>725</v>
      </c>
      <c r="B726" s="1">
        <v>8819</v>
      </c>
      <c r="C726" s="2">
        <v>45127.209340277775</v>
      </c>
      <c r="D726" s="1">
        <v>2</v>
      </c>
      <c r="E726" s="12">
        <v>0.19</v>
      </c>
      <c r="F726" s="1">
        <v>0.88</v>
      </c>
      <c r="G726" s="1">
        <v>0.53</v>
      </c>
    </row>
    <row r="727" spans="1:7" x14ac:dyDescent="0.2">
      <c r="A727" s="1">
        <v>726</v>
      </c>
      <c r="B727" s="1">
        <v>9631</v>
      </c>
      <c r="C727" s="2">
        <v>44956.533206018517</v>
      </c>
      <c r="D727" s="1">
        <v>7</v>
      </c>
      <c r="E727" s="12">
        <v>0.03</v>
      </c>
      <c r="F727" s="1">
        <v>0.76</v>
      </c>
      <c r="G727" s="1">
        <v>0.31</v>
      </c>
    </row>
    <row r="728" spans="1:7" x14ac:dyDescent="0.2">
      <c r="A728" s="1">
        <v>727</v>
      </c>
      <c r="B728" s="1">
        <v>2237</v>
      </c>
      <c r="C728" s="2">
        <v>44621.476539351854</v>
      </c>
      <c r="D728" s="1">
        <v>1</v>
      </c>
      <c r="E728" s="12">
        <v>0.68</v>
      </c>
      <c r="F728" s="1">
        <v>0.27</v>
      </c>
      <c r="G728" s="1">
        <v>0.98</v>
      </c>
    </row>
    <row r="729" spans="1:7" x14ac:dyDescent="0.2">
      <c r="A729" s="1">
        <v>728</v>
      </c>
      <c r="B729" s="1">
        <v>1226</v>
      </c>
      <c r="C729" s="2">
        <v>44829.25271990741</v>
      </c>
      <c r="D729" s="1">
        <v>8</v>
      </c>
      <c r="E729" s="12">
        <v>0.15</v>
      </c>
      <c r="F729" s="1">
        <v>0.89</v>
      </c>
      <c r="G729" s="1">
        <v>0.15</v>
      </c>
    </row>
    <row r="730" spans="1:7" x14ac:dyDescent="0.2">
      <c r="A730" s="1">
        <v>729</v>
      </c>
      <c r="B730" s="1">
        <v>4158</v>
      </c>
      <c r="C730" s="2">
        <v>44938.600787037038</v>
      </c>
      <c r="D730" s="1">
        <v>9</v>
      </c>
      <c r="E730" s="12">
        <v>0.13</v>
      </c>
      <c r="F730" s="1">
        <v>0.84</v>
      </c>
      <c r="G730" s="1">
        <v>0.93</v>
      </c>
    </row>
    <row r="731" spans="1:7" x14ac:dyDescent="0.2">
      <c r="A731" s="1">
        <v>730</v>
      </c>
      <c r="B731" s="1">
        <v>9542</v>
      </c>
      <c r="C731" s="2">
        <v>44345.913611111115</v>
      </c>
      <c r="D731" s="1">
        <v>4</v>
      </c>
      <c r="E731" s="12">
        <v>0.96</v>
      </c>
      <c r="F731" s="1">
        <v>0.32</v>
      </c>
      <c r="G731" s="1">
        <v>0.28999999999999998</v>
      </c>
    </row>
    <row r="732" spans="1:7" x14ac:dyDescent="0.2">
      <c r="A732" s="1">
        <v>731</v>
      </c>
      <c r="B732" s="1">
        <v>2855</v>
      </c>
      <c r="C732" s="2">
        <v>44542.978310185186</v>
      </c>
      <c r="D732" s="1">
        <v>7</v>
      </c>
      <c r="E732" s="12">
        <v>0.46</v>
      </c>
      <c r="F732" s="1">
        <v>0.4</v>
      </c>
      <c r="G732" s="1">
        <v>0.99</v>
      </c>
    </row>
    <row r="733" spans="1:7" x14ac:dyDescent="0.2">
      <c r="A733" s="1">
        <v>732</v>
      </c>
      <c r="B733" s="1">
        <v>9694</v>
      </c>
      <c r="C733" s="2">
        <v>44400.468090277776</v>
      </c>
      <c r="D733" s="1">
        <v>9</v>
      </c>
      <c r="E733" s="12">
        <v>0.47</v>
      </c>
      <c r="F733" s="1">
        <v>0.21</v>
      </c>
      <c r="G733" s="1">
        <v>0.19</v>
      </c>
    </row>
    <row r="734" spans="1:7" x14ac:dyDescent="0.2">
      <c r="A734" s="1">
        <v>733</v>
      </c>
      <c r="B734" s="1">
        <v>9466</v>
      </c>
      <c r="C734" s="2">
        <v>44390.047731481478</v>
      </c>
      <c r="D734" s="1">
        <v>6</v>
      </c>
      <c r="E734" s="12">
        <v>0.09</v>
      </c>
      <c r="F734" s="1">
        <v>7.0000000000000007E-2</v>
      </c>
      <c r="G734" s="1">
        <v>0.7</v>
      </c>
    </row>
    <row r="735" spans="1:7" x14ac:dyDescent="0.2">
      <c r="A735" s="1">
        <v>734</v>
      </c>
      <c r="B735" s="1">
        <v>2031</v>
      </c>
      <c r="C735" s="2">
        <v>44251.693784722222</v>
      </c>
      <c r="D735" s="1">
        <v>7</v>
      </c>
      <c r="E735" s="12">
        <v>0.2</v>
      </c>
      <c r="F735" s="1">
        <v>0.18</v>
      </c>
      <c r="G735" s="1">
        <v>0.55000000000000004</v>
      </c>
    </row>
    <row r="736" spans="1:7" x14ac:dyDescent="0.2">
      <c r="A736" s="1">
        <v>735</v>
      </c>
      <c r="B736" s="1">
        <v>7207</v>
      </c>
      <c r="C736" s="2">
        <v>44717.527951388889</v>
      </c>
      <c r="D736" s="1">
        <v>6</v>
      </c>
      <c r="E736" s="12">
        <v>0.22</v>
      </c>
      <c r="F736" s="1">
        <v>0.16</v>
      </c>
      <c r="G736" s="1">
        <v>0.8</v>
      </c>
    </row>
    <row r="737" spans="1:7" x14ac:dyDescent="0.2">
      <c r="A737" s="1">
        <v>736</v>
      </c>
      <c r="B737" s="1">
        <v>5529</v>
      </c>
      <c r="C737" s="2">
        <v>43944.219687500001</v>
      </c>
      <c r="D737" s="1">
        <v>7</v>
      </c>
      <c r="E737" s="12">
        <v>0.03</v>
      </c>
      <c r="F737" s="1">
        <v>0.71</v>
      </c>
      <c r="G737" s="1">
        <v>0.76</v>
      </c>
    </row>
    <row r="738" spans="1:7" x14ac:dyDescent="0.2">
      <c r="A738" s="1">
        <v>737</v>
      </c>
      <c r="B738" s="1">
        <v>2849</v>
      </c>
      <c r="C738" s="2">
        <v>44721.615428240744</v>
      </c>
      <c r="D738" s="1">
        <v>5</v>
      </c>
      <c r="E738" s="12">
        <v>0.77</v>
      </c>
      <c r="F738" s="1">
        <v>0.61</v>
      </c>
      <c r="G738" s="1">
        <v>0.89</v>
      </c>
    </row>
    <row r="739" spans="1:7" x14ac:dyDescent="0.2">
      <c r="A739" s="1">
        <v>738</v>
      </c>
      <c r="B739" s="1">
        <v>6202</v>
      </c>
      <c r="C739" s="2">
        <v>44396.610706018517</v>
      </c>
      <c r="D739" s="1">
        <v>6</v>
      </c>
      <c r="E739" s="12">
        <v>0.23</v>
      </c>
      <c r="F739" s="1">
        <v>0.49</v>
      </c>
      <c r="G739" s="1">
        <v>0.45</v>
      </c>
    </row>
    <row r="740" spans="1:7" x14ac:dyDescent="0.2">
      <c r="A740" s="1">
        <v>739</v>
      </c>
      <c r="B740" s="1">
        <v>8426</v>
      </c>
      <c r="C740" s="2">
        <v>44576.253703703704</v>
      </c>
      <c r="D740" s="1">
        <v>8</v>
      </c>
      <c r="E740" s="12">
        <v>0.09</v>
      </c>
      <c r="F740" s="1">
        <v>0.88</v>
      </c>
      <c r="G740" s="1">
        <v>0.67</v>
      </c>
    </row>
    <row r="741" spans="1:7" x14ac:dyDescent="0.2">
      <c r="A741" s="1">
        <v>740</v>
      </c>
      <c r="B741" s="1">
        <v>7607</v>
      </c>
      <c r="C741" s="2">
        <v>44572.569282407407</v>
      </c>
      <c r="D741" s="1">
        <v>8</v>
      </c>
      <c r="E741" s="12">
        <v>0.77</v>
      </c>
      <c r="F741" s="1">
        <v>0.45</v>
      </c>
      <c r="G741" s="1">
        <v>0.23</v>
      </c>
    </row>
    <row r="742" spans="1:7" x14ac:dyDescent="0.2">
      <c r="A742" s="1">
        <v>741</v>
      </c>
      <c r="B742" s="1">
        <v>7273</v>
      </c>
      <c r="C742" s="2">
        <v>44231.016817129632</v>
      </c>
      <c r="D742" s="1">
        <v>1</v>
      </c>
      <c r="E742" s="12">
        <v>0.71</v>
      </c>
      <c r="F742" s="1">
        <v>0.13</v>
      </c>
      <c r="G742" s="1">
        <v>0.93</v>
      </c>
    </row>
    <row r="743" spans="1:7" x14ac:dyDescent="0.2">
      <c r="A743" s="1">
        <v>742</v>
      </c>
      <c r="B743" s="1">
        <v>4768</v>
      </c>
      <c r="C743" s="2">
        <v>44029.775555555556</v>
      </c>
      <c r="D743" s="1">
        <v>3</v>
      </c>
      <c r="E743" s="12">
        <v>0.95</v>
      </c>
      <c r="F743" s="1">
        <v>0.53</v>
      </c>
      <c r="G743" s="1">
        <v>0.99</v>
      </c>
    </row>
    <row r="744" spans="1:7" x14ac:dyDescent="0.2">
      <c r="A744" s="1">
        <v>743</v>
      </c>
      <c r="B744" s="1">
        <v>9984</v>
      </c>
      <c r="C744" s="2">
        <v>44511.31927083333</v>
      </c>
      <c r="D744" s="1">
        <v>6</v>
      </c>
      <c r="E744" s="12">
        <v>0.22</v>
      </c>
      <c r="F744" s="1">
        <v>0.94</v>
      </c>
      <c r="G744" s="1">
        <v>0.54</v>
      </c>
    </row>
    <row r="745" spans="1:7" x14ac:dyDescent="0.2">
      <c r="A745" s="1">
        <v>744</v>
      </c>
      <c r="B745" s="1">
        <v>7652</v>
      </c>
      <c r="C745" s="2">
        <v>44353.520428240743</v>
      </c>
      <c r="D745" s="1">
        <v>3</v>
      </c>
      <c r="E745" s="12">
        <v>0.99</v>
      </c>
      <c r="F745" s="1">
        <v>0.15</v>
      </c>
      <c r="G745" s="1">
        <v>0.85</v>
      </c>
    </row>
    <row r="746" spans="1:7" x14ac:dyDescent="0.2">
      <c r="A746" s="1">
        <v>745</v>
      </c>
      <c r="B746" s="1">
        <v>7433</v>
      </c>
      <c r="C746" s="2">
        <v>44760.385162037041</v>
      </c>
      <c r="D746" s="1">
        <v>5</v>
      </c>
      <c r="E746" s="12">
        <v>0.02</v>
      </c>
      <c r="F746" s="1">
        <v>1</v>
      </c>
      <c r="G746" s="1">
        <v>0.72</v>
      </c>
    </row>
    <row r="747" spans="1:7" x14ac:dyDescent="0.2">
      <c r="A747" s="1">
        <v>746</v>
      </c>
      <c r="B747" s="1">
        <v>2931</v>
      </c>
      <c r="C747" s="2">
        <v>44597.20957175926</v>
      </c>
      <c r="D747" s="1">
        <v>4</v>
      </c>
      <c r="E747" s="12">
        <v>0.67</v>
      </c>
      <c r="F747" s="1">
        <v>0.81</v>
      </c>
      <c r="G747" s="1">
        <v>0.18</v>
      </c>
    </row>
    <row r="748" spans="1:7" x14ac:dyDescent="0.2">
      <c r="A748" s="1">
        <v>747</v>
      </c>
      <c r="B748" s="1">
        <v>4752</v>
      </c>
      <c r="C748" s="2">
        <v>44247.525694444441</v>
      </c>
      <c r="D748" s="1">
        <v>5</v>
      </c>
      <c r="E748" s="12">
        <v>0.79</v>
      </c>
      <c r="F748" s="1">
        <v>0.22</v>
      </c>
      <c r="G748" s="1">
        <v>0.85</v>
      </c>
    </row>
    <row r="749" spans="1:7" x14ac:dyDescent="0.2">
      <c r="A749" s="1">
        <v>748</v>
      </c>
      <c r="B749" s="1">
        <v>2541</v>
      </c>
      <c r="C749" s="2">
        <v>44913.988634259258</v>
      </c>
      <c r="D749" s="1">
        <v>5</v>
      </c>
      <c r="E749" s="12">
        <v>0.33</v>
      </c>
      <c r="F749" s="1">
        <v>0.93</v>
      </c>
      <c r="G749" s="1">
        <v>0.09</v>
      </c>
    </row>
    <row r="750" spans="1:7" x14ac:dyDescent="0.2">
      <c r="A750" s="1">
        <v>749</v>
      </c>
      <c r="B750" s="1">
        <v>1215</v>
      </c>
      <c r="C750" s="2">
        <v>43896.003912037035</v>
      </c>
      <c r="D750" s="1">
        <v>4</v>
      </c>
      <c r="E750" s="12">
        <v>0.35</v>
      </c>
      <c r="F750" s="1">
        <v>0.91</v>
      </c>
      <c r="G750" s="1">
        <v>0.5</v>
      </c>
    </row>
    <row r="751" spans="1:7" x14ac:dyDescent="0.2">
      <c r="A751" s="1">
        <v>750</v>
      </c>
      <c r="B751" s="1">
        <v>8044</v>
      </c>
      <c r="C751" s="2">
        <v>44793.425937499997</v>
      </c>
      <c r="D751" s="1">
        <v>8</v>
      </c>
      <c r="E751" s="12">
        <v>0.09</v>
      </c>
      <c r="F751" s="1">
        <v>0.87</v>
      </c>
      <c r="G751" s="1">
        <v>0.51</v>
      </c>
    </row>
    <row r="752" spans="1:7" x14ac:dyDescent="0.2">
      <c r="A752" s="1">
        <v>751</v>
      </c>
      <c r="B752" s="1">
        <v>4388</v>
      </c>
      <c r="C752" s="2">
        <v>44664.210347222222</v>
      </c>
      <c r="D752" s="1">
        <v>5</v>
      </c>
      <c r="E752" s="12">
        <v>0.53</v>
      </c>
      <c r="F752" s="1">
        <v>0.06</v>
      </c>
      <c r="G752" s="1">
        <v>0.56000000000000005</v>
      </c>
    </row>
    <row r="753" spans="1:7" x14ac:dyDescent="0.2">
      <c r="A753" s="1">
        <v>752</v>
      </c>
      <c r="B753" s="1">
        <v>9310</v>
      </c>
      <c r="C753" s="2">
        <v>44965.665891203702</v>
      </c>
      <c r="D753" s="1">
        <v>9</v>
      </c>
      <c r="E753" s="12">
        <v>0.27</v>
      </c>
      <c r="F753" s="1">
        <v>0.14000000000000001</v>
      </c>
      <c r="G753" s="1">
        <v>0.88</v>
      </c>
    </row>
    <row r="754" spans="1:7" x14ac:dyDescent="0.2">
      <c r="A754" s="1">
        <v>753</v>
      </c>
      <c r="B754" s="1">
        <v>5057</v>
      </c>
      <c r="C754" s="2">
        <v>44703.59171296296</v>
      </c>
      <c r="D754" s="1">
        <v>4</v>
      </c>
      <c r="E754" s="12">
        <v>0</v>
      </c>
      <c r="F754" s="1">
        <v>0.27</v>
      </c>
      <c r="G754" s="1">
        <v>1</v>
      </c>
    </row>
    <row r="755" spans="1:7" x14ac:dyDescent="0.2">
      <c r="A755" s="1">
        <v>754</v>
      </c>
      <c r="B755" s="1">
        <v>9174</v>
      </c>
      <c r="C755" s="2">
        <v>44408.053229166668</v>
      </c>
      <c r="D755" s="1">
        <v>3</v>
      </c>
      <c r="E755" s="12">
        <v>0.47</v>
      </c>
      <c r="F755" s="1">
        <v>0.08</v>
      </c>
      <c r="G755" s="1">
        <v>0.34</v>
      </c>
    </row>
    <row r="756" spans="1:7" x14ac:dyDescent="0.2">
      <c r="A756" s="1">
        <v>755</v>
      </c>
      <c r="B756" s="1">
        <v>6660</v>
      </c>
      <c r="C756" s="2">
        <v>45060.221261574072</v>
      </c>
      <c r="D756" s="1">
        <v>1</v>
      </c>
      <c r="E756" s="12">
        <v>0.1</v>
      </c>
      <c r="F756" s="1">
        <v>0.65</v>
      </c>
      <c r="G756" s="1">
        <v>0.4</v>
      </c>
    </row>
    <row r="757" spans="1:7" x14ac:dyDescent="0.2">
      <c r="A757" s="1">
        <v>756</v>
      </c>
      <c r="B757" s="1">
        <v>7586</v>
      </c>
      <c r="C757" s="2">
        <v>44422.459629629629</v>
      </c>
      <c r="D757" s="1">
        <v>4</v>
      </c>
      <c r="E757" s="12">
        <v>0.84</v>
      </c>
      <c r="F757" s="1">
        <v>0.55000000000000004</v>
      </c>
      <c r="G757" s="1">
        <v>0.53</v>
      </c>
    </row>
    <row r="758" spans="1:7" x14ac:dyDescent="0.2">
      <c r="A758" s="1">
        <v>757</v>
      </c>
      <c r="B758" s="1">
        <v>5037</v>
      </c>
      <c r="C758" s="2">
        <v>44694.46435185185</v>
      </c>
      <c r="D758" s="1">
        <v>5</v>
      </c>
      <c r="E758" s="12">
        <v>0.61</v>
      </c>
      <c r="F758" s="1">
        <v>0.84</v>
      </c>
      <c r="G758" s="1">
        <v>0.39</v>
      </c>
    </row>
    <row r="759" spans="1:7" x14ac:dyDescent="0.2">
      <c r="A759" s="1">
        <v>758</v>
      </c>
      <c r="B759" s="1">
        <v>5120</v>
      </c>
      <c r="C759" s="2">
        <v>44376.126377314817</v>
      </c>
      <c r="D759" s="1">
        <v>7</v>
      </c>
      <c r="E759" s="12">
        <v>0.27</v>
      </c>
      <c r="F759" s="1">
        <v>0.68</v>
      </c>
      <c r="G759" s="1">
        <v>0.78</v>
      </c>
    </row>
    <row r="760" spans="1:7" x14ac:dyDescent="0.2">
      <c r="A760" s="1">
        <v>759</v>
      </c>
      <c r="B760" s="1">
        <v>5029</v>
      </c>
      <c r="C760" s="2">
        <v>44916.092800925922</v>
      </c>
      <c r="D760" s="1">
        <v>9</v>
      </c>
      <c r="E760" s="12">
        <v>0.56999999999999995</v>
      </c>
      <c r="F760" s="1">
        <v>0.56000000000000005</v>
      </c>
      <c r="G760" s="1">
        <v>0.17</v>
      </c>
    </row>
    <row r="761" spans="1:7" x14ac:dyDescent="0.2">
      <c r="A761" s="1">
        <v>760</v>
      </c>
      <c r="B761" s="1">
        <v>2919</v>
      </c>
      <c r="C761" s="2">
        <v>45187.859895833331</v>
      </c>
      <c r="D761" s="1">
        <v>8</v>
      </c>
      <c r="E761" s="12">
        <v>0.26</v>
      </c>
      <c r="F761" s="1">
        <v>0.76</v>
      </c>
      <c r="G761" s="1">
        <v>0.45</v>
      </c>
    </row>
    <row r="762" spans="1:7" x14ac:dyDescent="0.2">
      <c r="A762" s="1">
        <v>761</v>
      </c>
      <c r="B762" s="1">
        <v>5826</v>
      </c>
      <c r="C762" s="2">
        <v>44190.957870370374</v>
      </c>
      <c r="D762" s="1">
        <v>3</v>
      </c>
      <c r="E762" s="12">
        <v>0.64</v>
      </c>
      <c r="F762" s="1">
        <v>0.08</v>
      </c>
      <c r="G762" s="1">
        <v>0.49</v>
      </c>
    </row>
    <row r="763" spans="1:7" x14ac:dyDescent="0.2">
      <c r="A763" s="1">
        <v>762</v>
      </c>
      <c r="B763" s="1">
        <v>1126</v>
      </c>
      <c r="C763" s="2">
        <v>44246.799780092595</v>
      </c>
      <c r="D763" s="1">
        <v>2</v>
      </c>
      <c r="E763" s="12">
        <v>0.08</v>
      </c>
      <c r="F763" s="1">
        <v>0.19</v>
      </c>
      <c r="G763" s="1">
        <v>0.57999999999999996</v>
      </c>
    </row>
    <row r="764" spans="1:7" x14ac:dyDescent="0.2">
      <c r="A764" s="1">
        <v>763</v>
      </c>
      <c r="B764" s="1">
        <v>4545</v>
      </c>
      <c r="C764" s="2">
        <v>45156.032812500001</v>
      </c>
      <c r="D764" s="1">
        <v>6</v>
      </c>
      <c r="E764" s="12">
        <v>0.54</v>
      </c>
      <c r="F764" s="1">
        <v>0.12</v>
      </c>
      <c r="G764" s="1">
        <v>0.61</v>
      </c>
    </row>
    <row r="765" spans="1:7" x14ac:dyDescent="0.2">
      <c r="A765" s="1">
        <v>764</v>
      </c>
      <c r="B765" s="1">
        <v>4116</v>
      </c>
      <c r="C765" s="2">
        <v>44153.75377314815</v>
      </c>
      <c r="D765" s="1">
        <v>2</v>
      </c>
      <c r="E765" s="12">
        <v>0.22</v>
      </c>
      <c r="F765" s="1">
        <v>0.11</v>
      </c>
      <c r="G765" s="1">
        <v>0.99</v>
      </c>
    </row>
    <row r="766" spans="1:7" x14ac:dyDescent="0.2">
      <c r="A766" s="1">
        <v>765</v>
      </c>
      <c r="B766" s="1">
        <v>4604</v>
      </c>
      <c r="C766" s="2">
        <v>43891.952268518522</v>
      </c>
      <c r="D766" s="1">
        <v>5</v>
      </c>
      <c r="E766" s="12">
        <v>0.38</v>
      </c>
      <c r="F766" s="1">
        <v>0.57999999999999996</v>
      </c>
      <c r="G766" s="1">
        <v>0.34</v>
      </c>
    </row>
    <row r="767" spans="1:7" x14ac:dyDescent="0.2">
      <c r="A767" s="1">
        <v>766</v>
      </c>
      <c r="B767" s="1">
        <v>8046</v>
      </c>
      <c r="C767" s="2">
        <v>44510.563321759262</v>
      </c>
      <c r="D767" s="1">
        <v>9</v>
      </c>
      <c r="E767" s="12">
        <v>0.4</v>
      </c>
      <c r="F767" s="1">
        <v>0.23</v>
      </c>
      <c r="G767" s="1">
        <v>0.28999999999999998</v>
      </c>
    </row>
    <row r="768" spans="1:7" x14ac:dyDescent="0.2">
      <c r="A768" s="1">
        <v>767</v>
      </c>
      <c r="B768" s="1">
        <v>9753</v>
      </c>
      <c r="C768" s="2">
        <v>44765.099247685182</v>
      </c>
      <c r="D768" s="1">
        <v>10</v>
      </c>
      <c r="E768" s="12">
        <v>0.12</v>
      </c>
      <c r="F768" s="1">
        <v>0.02</v>
      </c>
      <c r="G768" s="1">
        <v>0.86</v>
      </c>
    </row>
    <row r="769" spans="1:7" x14ac:dyDescent="0.2">
      <c r="A769" s="1">
        <v>768</v>
      </c>
      <c r="B769" s="1">
        <v>1377</v>
      </c>
      <c r="C769" s="2">
        <v>44753.853125000001</v>
      </c>
      <c r="D769" s="1">
        <v>8</v>
      </c>
      <c r="E769" s="12">
        <v>1</v>
      </c>
      <c r="F769" s="1">
        <v>0.23</v>
      </c>
      <c r="G769" s="1">
        <v>0.49</v>
      </c>
    </row>
    <row r="770" spans="1:7" x14ac:dyDescent="0.2">
      <c r="A770" s="1">
        <v>769</v>
      </c>
      <c r="B770" s="1">
        <v>6773</v>
      </c>
      <c r="C770" s="2">
        <v>44630.140659722223</v>
      </c>
      <c r="D770" s="1">
        <v>7</v>
      </c>
      <c r="E770" s="12">
        <v>0.74</v>
      </c>
      <c r="F770" s="1">
        <v>0.23</v>
      </c>
      <c r="G770" s="1">
        <v>0.66</v>
      </c>
    </row>
    <row r="771" spans="1:7" x14ac:dyDescent="0.2">
      <c r="A771" s="1">
        <v>770</v>
      </c>
      <c r="B771" s="1">
        <v>3817</v>
      </c>
      <c r="C771" s="2">
        <v>44362.379328703704</v>
      </c>
      <c r="D771" s="1">
        <v>9</v>
      </c>
      <c r="E771" s="12">
        <v>0.45</v>
      </c>
      <c r="F771" s="1">
        <v>0.99</v>
      </c>
      <c r="G771" s="1">
        <v>0.1</v>
      </c>
    </row>
    <row r="772" spans="1:7" x14ac:dyDescent="0.2">
      <c r="A772" s="1">
        <v>771</v>
      </c>
      <c r="B772" s="1">
        <v>3691</v>
      </c>
      <c r="C772" s="2">
        <v>44182.407592592594</v>
      </c>
      <c r="D772" s="1">
        <v>9</v>
      </c>
      <c r="E772" s="12">
        <v>0.78</v>
      </c>
      <c r="F772" s="1">
        <v>7.0000000000000007E-2</v>
      </c>
      <c r="G772" s="1">
        <v>0.28999999999999998</v>
      </c>
    </row>
    <row r="773" spans="1:7" x14ac:dyDescent="0.2">
      <c r="A773" s="1">
        <v>772</v>
      </c>
      <c r="B773" s="1">
        <v>7979</v>
      </c>
      <c r="C773" s="2">
        <v>45037.911643518521</v>
      </c>
      <c r="D773" s="1">
        <v>10</v>
      </c>
      <c r="E773" s="12">
        <v>0.89</v>
      </c>
      <c r="F773" s="1">
        <v>0.77</v>
      </c>
      <c r="G773" s="1">
        <v>0.6</v>
      </c>
    </row>
    <row r="774" spans="1:7" x14ac:dyDescent="0.2">
      <c r="A774" s="1">
        <v>773</v>
      </c>
      <c r="B774" s="1">
        <v>7572</v>
      </c>
      <c r="C774" s="2">
        <v>44207.890914351854</v>
      </c>
      <c r="D774" s="1">
        <v>7</v>
      </c>
      <c r="E774" s="12">
        <v>0.81</v>
      </c>
      <c r="F774" s="1">
        <v>0.33</v>
      </c>
      <c r="G774" s="1">
        <v>0.62</v>
      </c>
    </row>
    <row r="775" spans="1:7" x14ac:dyDescent="0.2">
      <c r="A775" s="1">
        <v>774</v>
      </c>
      <c r="B775" s="1">
        <v>4922</v>
      </c>
      <c r="C775" s="2">
        <v>44416.955451388887</v>
      </c>
      <c r="D775" s="1">
        <v>1</v>
      </c>
      <c r="E775" s="12">
        <v>0.9</v>
      </c>
      <c r="F775" s="1">
        <v>0.1</v>
      </c>
      <c r="G775" s="1">
        <v>0.21</v>
      </c>
    </row>
    <row r="776" spans="1:7" x14ac:dyDescent="0.2">
      <c r="A776" s="1">
        <v>775</v>
      </c>
      <c r="B776" s="1">
        <v>4492</v>
      </c>
      <c r="C776" s="2">
        <v>44858.366435185184</v>
      </c>
      <c r="D776" s="1">
        <v>4</v>
      </c>
      <c r="E776" s="12">
        <v>0.05</v>
      </c>
      <c r="F776" s="1">
        <v>0.03</v>
      </c>
      <c r="G776" s="1">
        <v>0.35</v>
      </c>
    </row>
    <row r="777" spans="1:7" x14ac:dyDescent="0.2">
      <c r="A777" s="1">
        <v>776</v>
      </c>
      <c r="B777" s="1">
        <v>8294</v>
      </c>
      <c r="C777" s="2">
        <v>44568.794039351851</v>
      </c>
      <c r="D777" s="1">
        <v>10</v>
      </c>
      <c r="E777" s="12">
        <v>0.27</v>
      </c>
      <c r="F777" s="1">
        <v>0.78</v>
      </c>
      <c r="G777" s="1">
        <v>0.89</v>
      </c>
    </row>
    <row r="778" spans="1:7" x14ac:dyDescent="0.2">
      <c r="A778" s="1">
        <v>777</v>
      </c>
      <c r="B778" s="1">
        <v>5405</v>
      </c>
      <c r="C778" s="2">
        <v>44673.351504629631</v>
      </c>
      <c r="D778" s="1">
        <v>1</v>
      </c>
      <c r="E778" s="12">
        <v>0.18</v>
      </c>
      <c r="F778" s="1">
        <v>0.56999999999999995</v>
      </c>
      <c r="G778" s="1">
        <v>0.85</v>
      </c>
    </row>
    <row r="779" spans="1:7" x14ac:dyDescent="0.2">
      <c r="A779" s="1">
        <v>778</v>
      </c>
      <c r="B779" s="1">
        <v>7678</v>
      </c>
      <c r="C779" s="2">
        <v>44187.92832175926</v>
      </c>
      <c r="D779" s="1">
        <v>6</v>
      </c>
      <c r="E779" s="12">
        <v>0.83</v>
      </c>
      <c r="F779" s="1">
        <v>0.85</v>
      </c>
      <c r="G779" s="1">
        <v>0.64</v>
      </c>
    </row>
    <row r="780" spans="1:7" x14ac:dyDescent="0.2">
      <c r="A780" s="1">
        <v>779</v>
      </c>
      <c r="B780" s="1">
        <v>8732</v>
      </c>
      <c r="C780" s="2">
        <v>44429.84134259259</v>
      </c>
      <c r="D780" s="1">
        <v>6</v>
      </c>
      <c r="E780" s="12">
        <v>0.44</v>
      </c>
      <c r="F780" s="1">
        <v>0.1</v>
      </c>
      <c r="G780" s="1">
        <v>0.54</v>
      </c>
    </row>
    <row r="781" spans="1:7" x14ac:dyDescent="0.2">
      <c r="A781" s="1">
        <v>780</v>
      </c>
      <c r="B781" s="1">
        <v>9890</v>
      </c>
      <c r="C781" s="2">
        <v>44730.030034722222</v>
      </c>
      <c r="D781" s="1">
        <v>6</v>
      </c>
      <c r="E781" s="12">
        <v>0.96</v>
      </c>
      <c r="F781" s="1">
        <v>7.0000000000000007E-2</v>
      </c>
      <c r="G781" s="1">
        <v>0.94</v>
      </c>
    </row>
    <row r="782" spans="1:7" x14ac:dyDescent="0.2">
      <c r="A782" s="1">
        <v>781</v>
      </c>
      <c r="B782" s="1">
        <v>2289</v>
      </c>
      <c r="C782" s="2">
        <v>43929.765104166669</v>
      </c>
      <c r="D782" s="1">
        <v>1</v>
      </c>
      <c r="E782" s="12">
        <v>0.64</v>
      </c>
      <c r="F782" s="1">
        <v>0.09</v>
      </c>
      <c r="G782" s="1">
        <v>0.48</v>
      </c>
    </row>
    <row r="783" spans="1:7" x14ac:dyDescent="0.2">
      <c r="A783" s="1">
        <v>782</v>
      </c>
      <c r="B783" s="1">
        <v>9652</v>
      </c>
      <c r="C783" s="2">
        <v>44024.725844907407</v>
      </c>
      <c r="D783" s="1">
        <v>7</v>
      </c>
      <c r="E783" s="12">
        <v>0.85</v>
      </c>
      <c r="F783" s="1">
        <v>0.53</v>
      </c>
      <c r="G783" s="1">
        <v>0.25</v>
      </c>
    </row>
    <row r="784" spans="1:7" x14ac:dyDescent="0.2">
      <c r="A784" s="1">
        <v>783</v>
      </c>
      <c r="B784" s="1">
        <v>1386</v>
      </c>
      <c r="C784" s="2">
        <v>44343.325555555559</v>
      </c>
      <c r="D784" s="1">
        <v>10</v>
      </c>
      <c r="E784" s="12">
        <v>0.31</v>
      </c>
      <c r="F784" s="1">
        <v>0.93</v>
      </c>
      <c r="G784" s="1">
        <v>0.03</v>
      </c>
    </row>
    <row r="785" spans="1:7" x14ac:dyDescent="0.2">
      <c r="A785" s="1">
        <v>784</v>
      </c>
      <c r="B785" s="1">
        <v>1198</v>
      </c>
      <c r="C785" s="2">
        <v>45005.133599537039</v>
      </c>
      <c r="D785" s="1">
        <v>1</v>
      </c>
      <c r="E785" s="12">
        <v>0.99</v>
      </c>
      <c r="F785" s="1">
        <v>0.73</v>
      </c>
      <c r="G785" s="1">
        <v>0.64</v>
      </c>
    </row>
    <row r="786" spans="1:7" x14ac:dyDescent="0.2">
      <c r="A786" s="1">
        <v>785</v>
      </c>
      <c r="B786" s="1">
        <v>6062</v>
      </c>
      <c r="C786" s="2">
        <v>44196.102719907409</v>
      </c>
      <c r="D786" s="1">
        <v>5</v>
      </c>
      <c r="E786" s="12">
        <v>0.11</v>
      </c>
      <c r="F786" s="1">
        <v>0.65</v>
      </c>
      <c r="G786" s="1">
        <v>0.48</v>
      </c>
    </row>
    <row r="787" spans="1:7" x14ac:dyDescent="0.2">
      <c r="A787" s="1">
        <v>786</v>
      </c>
      <c r="B787" s="1">
        <v>3304</v>
      </c>
      <c r="C787" s="2">
        <v>44422.735497685186</v>
      </c>
      <c r="D787" s="1">
        <v>5</v>
      </c>
      <c r="E787" s="12">
        <v>0.23</v>
      </c>
      <c r="F787" s="1">
        <v>0.93</v>
      </c>
      <c r="G787" s="1">
        <v>0.27</v>
      </c>
    </row>
    <row r="788" spans="1:7" x14ac:dyDescent="0.2">
      <c r="A788" s="1">
        <v>787</v>
      </c>
      <c r="B788" s="1">
        <v>5881</v>
      </c>
      <c r="C788" s="2">
        <v>44202.56994212963</v>
      </c>
      <c r="D788" s="1">
        <v>2</v>
      </c>
      <c r="E788" s="12">
        <v>0.38</v>
      </c>
      <c r="F788" s="1">
        <v>0.22</v>
      </c>
      <c r="G788" s="1">
        <v>0.99</v>
      </c>
    </row>
    <row r="789" spans="1:7" x14ac:dyDescent="0.2">
      <c r="A789" s="1">
        <v>788</v>
      </c>
      <c r="B789" s="1">
        <v>3642</v>
      </c>
      <c r="C789" s="2">
        <v>44114.731793981482</v>
      </c>
      <c r="D789" s="1">
        <v>10</v>
      </c>
      <c r="E789" s="12">
        <v>0.88</v>
      </c>
      <c r="F789" s="1">
        <v>0.34</v>
      </c>
      <c r="G789" s="1">
        <v>0.25</v>
      </c>
    </row>
    <row r="790" spans="1:7" x14ac:dyDescent="0.2">
      <c r="A790" s="1">
        <v>789</v>
      </c>
      <c r="B790" s="1">
        <v>7986</v>
      </c>
      <c r="C790" s="2">
        <v>43899.354259259257</v>
      </c>
      <c r="D790" s="1">
        <v>4</v>
      </c>
      <c r="E790" s="12">
        <v>0.02</v>
      </c>
      <c r="F790" s="1">
        <v>0.69</v>
      </c>
      <c r="G790" s="1">
        <v>0.63</v>
      </c>
    </row>
    <row r="791" spans="1:7" x14ac:dyDescent="0.2">
      <c r="A791" s="1">
        <v>790</v>
      </c>
      <c r="B791" s="1">
        <v>7246</v>
      </c>
      <c r="C791" s="2">
        <v>44140.606874999998</v>
      </c>
      <c r="D791" s="1">
        <v>8</v>
      </c>
      <c r="E791" s="12">
        <v>0.51</v>
      </c>
      <c r="F791" s="1">
        <v>0.62</v>
      </c>
      <c r="G791" s="1">
        <v>0.02</v>
      </c>
    </row>
    <row r="792" spans="1:7" x14ac:dyDescent="0.2">
      <c r="A792" s="1">
        <v>791</v>
      </c>
      <c r="B792" s="1">
        <v>6123</v>
      </c>
      <c r="C792" s="2">
        <v>44274.999016203707</v>
      </c>
      <c r="D792" s="1">
        <v>3</v>
      </c>
      <c r="E792" s="12">
        <v>0.63</v>
      </c>
      <c r="F792" s="1">
        <v>0.88</v>
      </c>
      <c r="G792" s="1">
        <v>0.2</v>
      </c>
    </row>
    <row r="793" spans="1:7" x14ac:dyDescent="0.2">
      <c r="A793" s="1">
        <v>792</v>
      </c>
      <c r="B793" s="1">
        <v>4115</v>
      </c>
      <c r="C793" s="2">
        <v>44601.087060185186</v>
      </c>
      <c r="D793" s="1">
        <v>9</v>
      </c>
      <c r="E793" s="12">
        <v>0.53</v>
      </c>
      <c r="F793" s="1">
        <v>0.62</v>
      </c>
      <c r="G793" s="1">
        <v>0.44</v>
      </c>
    </row>
    <row r="794" spans="1:7" x14ac:dyDescent="0.2">
      <c r="A794" s="1">
        <v>793</v>
      </c>
      <c r="B794" s="1">
        <v>4331</v>
      </c>
      <c r="C794" s="2">
        <v>44869.295729166668</v>
      </c>
      <c r="D794" s="1">
        <v>4</v>
      </c>
      <c r="E794" s="12">
        <v>0.34</v>
      </c>
      <c r="F794" s="1">
        <v>0.72</v>
      </c>
      <c r="G794" s="1">
        <v>0.02</v>
      </c>
    </row>
    <row r="795" spans="1:7" x14ac:dyDescent="0.2">
      <c r="A795" s="1">
        <v>794</v>
      </c>
      <c r="B795" s="1">
        <v>4249</v>
      </c>
      <c r="C795" s="2">
        <v>44576.436053240737</v>
      </c>
      <c r="D795" s="1">
        <v>5</v>
      </c>
      <c r="E795" s="12">
        <v>0.73</v>
      </c>
      <c r="F795" s="1">
        <v>0.23</v>
      </c>
      <c r="G795" s="1">
        <v>0.16</v>
      </c>
    </row>
    <row r="796" spans="1:7" x14ac:dyDescent="0.2">
      <c r="A796" s="1">
        <v>795</v>
      </c>
      <c r="B796" s="1">
        <v>6705</v>
      </c>
      <c r="C796" s="2">
        <v>44999.634548611109</v>
      </c>
      <c r="D796" s="1">
        <v>3</v>
      </c>
      <c r="E796" s="12">
        <v>0.83</v>
      </c>
      <c r="F796" s="1">
        <v>0.88</v>
      </c>
      <c r="G796" s="1">
        <v>0.09</v>
      </c>
    </row>
    <row r="797" spans="1:7" x14ac:dyDescent="0.2">
      <c r="A797" s="1">
        <v>796</v>
      </c>
      <c r="B797" s="1">
        <v>9734</v>
      </c>
      <c r="C797" s="2">
        <v>45088.691331018519</v>
      </c>
      <c r="D797" s="1">
        <v>8</v>
      </c>
      <c r="E797" s="12">
        <v>0.69</v>
      </c>
      <c r="F797" s="1">
        <v>0.8</v>
      </c>
      <c r="G797" s="1">
        <v>0.61</v>
      </c>
    </row>
    <row r="798" spans="1:7" x14ac:dyDescent="0.2">
      <c r="A798" s="1">
        <v>797</v>
      </c>
      <c r="B798" s="1">
        <v>2170</v>
      </c>
      <c r="C798" s="2">
        <v>44881.161446759259</v>
      </c>
      <c r="D798" s="1">
        <v>4</v>
      </c>
      <c r="E798" s="12">
        <v>0.77</v>
      </c>
      <c r="F798" s="1">
        <v>0.61</v>
      </c>
      <c r="G798" s="1">
        <v>0.68</v>
      </c>
    </row>
    <row r="799" spans="1:7" x14ac:dyDescent="0.2">
      <c r="A799" s="1">
        <v>798</v>
      </c>
      <c r="B799" s="1">
        <v>3350</v>
      </c>
      <c r="C799" s="2">
        <v>44350.743506944447</v>
      </c>
      <c r="D799" s="1">
        <v>8</v>
      </c>
      <c r="E799" s="12">
        <v>0.15</v>
      </c>
      <c r="F799" s="1">
        <v>0.56000000000000005</v>
      </c>
      <c r="G799" s="1">
        <v>0.54</v>
      </c>
    </row>
    <row r="800" spans="1:7" x14ac:dyDescent="0.2">
      <c r="A800" s="1">
        <v>799</v>
      </c>
      <c r="B800" s="1">
        <v>4913</v>
      </c>
      <c r="C800" s="2">
        <v>45160.416956018518</v>
      </c>
      <c r="D800" s="1">
        <v>10</v>
      </c>
      <c r="E800" s="12">
        <v>0.61</v>
      </c>
      <c r="F800" s="1">
        <v>0.88</v>
      </c>
      <c r="G800" s="1">
        <v>0.89</v>
      </c>
    </row>
    <row r="801" spans="1:7" x14ac:dyDescent="0.2">
      <c r="A801" s="1">
        <v>800</v>
      </c>
      <c r="B801" s="1">
        <v>3855</v>
      </c>
      <c r="C801" s="2">
        <v>44454.358368055553</v>
      </c>
      <c r="D801" s="1">
        <v>10</v>
      </c>
      <c r="E801" s="12">
        <v>0.15</v>
      </c>
      <c r="F801" s="1">
        <v>0.76</v>
      </c>
      <c r="G801" s="1">
        <v>0.35</v>
      </c>
    </row>
    <row r="802" spans="1:7" x14ac:dyDescent="0.2">
      <c r="A802" s="1">
        <v>801</v>
      </c>
      <c r="B802" s="1">
        <v>5497</v>
      </c>
      <c r="C802" s="2">
        <v>44786.56890046296</v>
      </c>
      <c r="D802" s="1">
        <v>8</v>
      </c>
      <c r="E802" s="12">
        <v>0.86</v>
      </c>
      <c r="F802" s="1">
        <v>0.62</v>
      </c>
      <c r="G802" s="1">
        <v>0.26</v>
      </c>
    </row>
    <row r="803" spans="1:7" x14ac:dyDescent="0.2">
      <c r="A803" s="1">
        <v>802</v>
      </c>
      <c r="B803" s="1">
        <v>5794</v>
      </c>
      <c r="C803" s="2">
        <v>44733.456134259257</v>
      </c>
      <c r="D803" s="1">
        <v>3</v>
      </c>
      <c r="E803" s="12">
        <v>0.12</v>
      </c>
      <c r="F803" s="1">
        <v>0.38</v>
      </c>
      <c r="G803" s="1">
        <v>0.35</v>
      </c>
    </row>
    <row r="804" spans="1:7" x14ac:dyDescent="0.2">
      <c r="A804" s="1">
        <v>803</v>
      </c>
      <c r="B804" s="1">
        <v>1679</v>
      </c>
      <c r="C804" s="2">
        <v>44316.563240740739</v>
      </c>
      <c r="D804" s="1">
        <v>5</v>
      </c>
      <c r="E804" s="12">
        <v>0.61</v>
      </c>
      <c r="F804" s="1">
        <v>0.18</v>
      </c>
      <c r="G804" s="1">
        <v>0.89</v>
      </c>
    </row>
    <row r="805" spans="1:7" x14ac:dyDescent="0.2">
      <c r="A805" s="1">
        <v>804</v>
      </c>
      <c r="B805" s="1">
        <v>2481</v>
      </c>
      <c r="C805" s="2">
        <v>44287.752615740741</v>
      </c>
      <c r="D805" s="1">
        <v>8</v>
      </c>
      <c r="E805" s="12">
        <v>0.17</v>
      </c>
      <c r="F805" s="1">
        <v>0.91</v>
      </c>
      <c r="G805" s="1">
        <v>0.36</v>
      </c>
    </row>
    <row r="806" spans="1:7" x14ac:dyDescent="0.2">
      <c r="A806" s="1">
        <v>805</v>
      </c>
      <c r="B806" s="1">
        <v>9886</v>
      </c>
      <c r="C806" s="2">
        <v>44726.424386574072</v>
      </c>
      <c r="D806" s="1">
        <v>4</v>
      </c>
      <c r="E806" s="12">
        <v>0.56000000000000005</v>
      </c>
      <c r="F806" s="1">
        <v>0.6</v>
      </c>
      <c r="G806" s="1">
        <v>0.06</v>
      </c>
    </row>
    <row r="807" spans="1:7" x14ac:dyDescent="0.2">
      <c r="A807" s="1">
        <v>806</v>
      </c>
      <c r="B807" s="1">
        <v>3124</v>
      </c>
      <c r="C807" s="2">
        <v>44218.862256944441</v>
      </c>
      <c r="D807" s="1">
        <v>8</v>
      </c>
      <c r="E807" s="12">
        <v>0.18</v>
      </c>
      <c r="F807" s="1">
        <v>0.93</v>
      </c>
      <c r="G807" s="1">
        <v>0.12</v>
      </c>
    </row>
    <row r="808" spans="1:7" x14ac:dyDescent="0.2">
      <c r="A808" s="1">
        <v>807</v>
      </c>
      <c r="B808" s="1">
        <v>4897</v>
      </c>
      <c r="C808" s="2">
        <v>43961.482743055552</v>
      </c>
      <c r="D808" s="1">
        <v>9</v>
      </c>
      <c r="E808" s="12">
        <v>0.81</v>
      </c>
      <c r="F808" s="1">
        <v>0.41</v>
      </c>
      <c r="G808" s="1">
        <v>0.5</v>
      </c>
    </row>
    <row r="809" spans="1:7" x14ac:dyDescent="0.2">
      <c r="A809" s="1">
        <v>808</v>
      </c>
      <c r="B809" s="1">
        <v>2271</v>
      </c>
      <c r="C809" s="2">
        <v>44835.032199074078</v>
      </c>
      <c r="D809" s="1">
        <v>1</v>
      </c>
      <c r="E809" s="12">
        <v>0.17</v>
      </c>
      <c r="F809" s="1">
        <v>0.9</v>
      </c>
      <c r="G809" s="1">
        <v>0.85</v>
      </c>
    </row>
    <row r="810" spans="1:7" x14ac:dyDescent="0.2">
      <c r="A810" s="1">
        <v>809</v>
      </c>
      <c r="B810" s="1">
        <v>1258</v>
      </c>
      <c r="C810" s="2">
        <v>44411.98945601852</v>
      </c>
      <c r="D810" s="1">
        <v>4</v>
      </c>
      <c r="E810" s="12">
        <v>0.68</v>
      </c>
      <c r="F810" s="1">
        <v>0.87</v>
      </c>
      <c r="G810" s="1">
        <v>0.19</v>
      </c>
    </row>
    <row r="811" spans="1:7" x14ac:dyDescent="0.2">
      <c r="A811" s="1">
        <v>810</v>
      </c>
      <c r="B811" s="1">
        <v>7639</v>
      </c>
      <c r="C811" s="2">
        <v>44215.017233796294</v>
      </c>
      <c r="D811" s="1">
        <v>5</v>
      </c>
      <c r="E811" s="12">
        <v>0.1</v>
      </c>
      <c r="F811" s="1">
        <v>0.4</v>
      </c>
      <c r="G811" s="1">
        <v>0.38</v>
      </c>
    </row>
    <row r="812" spans="1:7" x14ac:dyDescent="0.2">
      <c r="A812" s="1">
        <v>811</v>
      </c>
      <c r="B812" s="1">
        <v>8386</v>
      </c>
      <c r="C812" s="2">
        <v>44101.733854166669</v>
      </c>
      <c r="D812" s="1">
        <v>10</v>
      </c>
      <c r="E812" s="12">
        <v>0.26</v>
      </c>
      <c r="F812" s="1">
        <v>0.61</v>
      </c>
      <c r="G812" s="1">
        <v>0.8</v>
      </c>
    </row>
    <row r="813" spans="1:7" x14ac:dyDescent="0.2">
      <c r="A813" s="1">
        <v>812</v>
      </c>
      <c r="B813" s="1">
        <v>3562</v>
      </c>
      <c r="C813" s="2">
        <v>43979.589675925927</v>
      </c>
      <c r="D813" s="1">
        <v>2</v>
      </c>
      <c r="E813" s="12">
        <v>0.04</v>
      </c>
      <c r="F813" s="1">
        <v>0.47</v>
      </c>
      <c r="G813" s="1">
        <v>0.46</v>
      </c>
    </row>
    <row r="814" spans="1:7" x14ac:dyDescent="0.2">
      <c r="A814" s="1">
        <v>813</v>
      </c>
      <c r="B814" s="1">
        <v>2468</v>
      </c>
      <c r="C814" s="2">
        <v>44799.868993055556</v>
      </c>
      <c r="D814" s="1">
        <v>8</v>
      </c>
      <c r="E814" s="12">
        <v>0.55000000000000004</v>
      </c>
      <c r="F814" s="1">
        <v>0.68</v>
      </c>
      <c r="G814" s="1">
        <v>0.74</v>
      </c>
    </row>
    <row r="815" spans="1:7" x14ac:dyDescent="0.2">
      <c r="A815" s="1">
        <v>814</v>
      </c>
      <c r="B815" s="1">
        <v>7200</v>
      </c>
      <c r="C815" s="2">
        <v>44524.45521990741</v>
      </c>
      <c r="D815" s="1">
        <v>6</v>
      </c>
      <c r="E815" s="12">
        <v>0.5</v>
      </c>
      <c r="F815" s="1">
        <v>0.61</v>
      </c>
      <c r="G815" s="1">
        <v>0.03</v>
      </c>
    </row>
    <row r="816" spans="1:7" x14ac:dyDescent="0.2">
      <c r="A816" s="1">
        <v>815</v>
      </c>
      <c r="B816" s="1">
        <v>1448</v>
      </c>
      <c r="C816" s="2">
        <v>44388.268506944441</v>
      </c>
      <c r="D816" s="1">
        <v>5</v>
      </c>
      <c r="E816" s="12">
        <v>0.83</v>
      </c>
      <c r="F816" s="1">
        <v>0.54</v>
      </c>
      <c r="G816" s="1">
        <v>0.3</v>
      </c>
    </row>
    <row r="817" spans="1:7" x14ac:dyDescent="0.2">
      <c r="A817" s="1">
        <v>816</v>
      </c>
      <c r="B817" s="1">
        <v>9411</v>
      </c>
      <c r="C817" s="2">
        <v>44480.721168981479</v>
      </c>
      <c r="D817" s="1">
        <v>2</v>
      </c>
      <c r="E817" s="12">
        <v>0.19</v>
      </c>
      <c r="F817" s="1">
        <v>0.23</v>
      </c>
      <c r="G817" s="1">
        <v>0.22</v>
      </c>
    </row>
    <row r="818" spans="1:7" x14ac:dyDescent="0.2">
      <c r="A818" s="1">
        <v>817</v>
      </c>
      <c r="B818" s="1">
        <v>4763</v>
      </c>
      <c r="C818" s="2">
        <v>44210.931469907409</v>
      </c>
      <c r="D818" s="1">
        <v>9</v>
      </c>
      <c r="E818" s="12">
        <v>0.09</v>
      </c>
      <c r="F818" s="1">
        <v>0.83</v>
      </c>
      <c r="G818" s="1">
        <v>0.65</v>
      </c>
    </row>
    <row r="819" spans="1:7" x14ac:dyDescent="0.2">
      <c r="A819" s="1">
        <v>818</v>
      </c>
      <c r="B819" s="1">
        <v>6279</v>
      </c>
      <c r="C819" s="2">
        <v>44744.715879629628</v>
      </c>
      <c r="D819" s="1">
        <v>1</v>
      </c>
      <c r="E819" s="12">
        <v>0.32</v>
      </c>
      <c r="F819" s="1">
        <v>0.18</v>
      </c>
      <c r="G819" s="1">
        <v>0.23</v>
      </c>
    </row>
    <row r="820" spans="1:7" x14ac:dyDescent="0.2">
      <c r="A820" s="1">
        <v>819</v>
      </c>
      <c r="B820" s="1">
        <v>8305</v>
      </c>
      <c r="C820" s="2">
        <v>43875.011689814812</v>
      </c>
      <c r="D820" s="1">
        <v>9</v>
      </c>
      <c r="E820" s="12">
        <v>0.64</v>
      </c>
      <c r="F820" s="1">
        <v>0.27</v>
      </c>
      <c r="G820" s="1">
        <v>0.19</v>
      </c>
    </row>
    <row r="821" spans="1:7" x14ac:dyDescent="0.2">
      <c r="A821" s="1">
        <v>820</v>
      </c>
      <c r="B821" s="1">
        <v>2856</v>
      </c>
      <c r="C821" s="2">
        <v>44732.811064814814</v>
      </c>
      <c r="D821" s="1">
        <v>10</v>
      </c>
      <c r="E821" s="12">
        <v>0.67</v>
      </c>
      <c r="F821" s="1">
        <v>0.86</v>
      </c>
      <c r="G821" s="1">
        <v>0.05</v>
      </c>
    </row>
    <row r="822" spans="1:7" x14ac:dyDescent="0.2">
      <c r="A822" s="1">
        <v>821</v>
      </c>
      <c r="B822" s="1">
        <v>1349</v>
      </c>
      <c r="C822" s="2">
        <v>43838.841284722221</v>
      </c>
      <c r="D822" s="1">
        <v>10</v>
      </c>
      <c r="E822" s="12">
        <v>0.77</v>
      </c>
      <c r="F822" s="1">
        <v>0.17</v>
      </c>
      <c r="G822" s="1">
        <v>0.99</v>
      </c>
    </row>
    <row r="823" spans="1:7" x14ac:dyDescent="0.2">
      <c r="A823" s="1">
        <v>822</v>
      </c>
      <c r="B823" s="1">
        <v>8246</v>
      </c>
      <c r="C823" s="2">
        <v>43900.247870370367</v>
      </c>
      <c r="D823" s="1">
        <v>4</v>
      </c>
      <c r="E823" s="12">
        <v>0.56999999999999995</v>
      </c>
      <c r="F823" s="1">
        <v>0.66</v>
      </c>
      <c r="G823" s="1">
        <v>0.05</v>
      </c>
    </row>
    <row r="824" spans="1:7" x14ac:dyDescent="0.2">
      <c r="A824" s="1">
        <v>823</v>
      </c>
      <c r="B824" s="1">
        <v>4003</v>
      </c>
      <c r="C824" s="2">
        <v>45167.253055555557</v>
      </c>
      <c r="D824" s="1">
        <v>10</v>
      </c>
      <c r="E824" s="12">
        <v>0.12</v>
      </c>
      <c r="F824" s="1">
        <v>0.1</v>
      </c>
      <c r="G824" s="1">
        <v>0.81</v>
      </c>
    </row>
    <row r="825" spans="1:7" x14ac:dyDescent="0.2">
      <c r="A825" s="1">
        <v>824</v>
      </c>
      <c r="B825" s="1">
        <v>8233</v>
      </c>
      <c r="C825" s="2">
        <v>44980.677569444444</v>
      </c>
      <c r="D825" s="1">
        <v>8</v>
      </c>
      <c r="E825" s="12">
        <v>0.21</v>
      </c>
      <c r="F825" s="1">
        <v>0.39</v>
      </c>
      <c r="G825" s="1">
        <v>0.49</v>
      </c>
    </row>
    <row r="826" spans="1:7" x14ac:dyDescent="0.2">
      <c r="A826" s="1">
        <v>825</v>
      </c>
      <c r="B826" s="1">
        <v>8463</v>
      </c>
      <c r="C826" s="2">
        <v>44197.625277777777</v>
      </c>
      <c r="D826" s="1">
        <v>4</v>
      </c>
      <c r="E826" s="12">
        <v>0.7</v>
      </c>
      <c r="F826" s="1">
        <v>0.7</v>
      </c>
      <c r="G826" s="1">
        <v>0.33</v>
      </c>
    </row>
    <row r="827" spans="1:7" x14ac:dyDescent="0.2">
      <c r="A827" s="1">
        <v>826</v>
      </c>
      <c r="B827" s="1">
        <v>1901</v>
      </c>
      <c r="C827" s="2">
        <v>43888.402013888888</v>
      </c>
      <c r="D827" s="1">
        <v>8</v>
      </c>
      <c r="E827" s="12">
        <v>0.62</v>
      </c>
      <c r="F827" s="1">
        <v>0.79</v>
      </c>
      <c r="G827" s="1">
        <v>0.84</v>
      </c>
    </row>
    <row r="828" spans="1:7" x14ac:dyDescent="0.2">
      <c r="A828" s="1">
        <v>827</v>
      </c>
      <c r="B828" s="1">
        <v>3851</v>
      </c>
      <c r="C828" s="2">
        <v>44763.617824074077</v>
      </c>
      <c r="D828" s="1">
        <v>2</v>
      </c>
      <c r="E828" s="12">
        <v>0.51</v>
      </c>
      <c r="F828" s="1">
        <v>0.69</v>
      </c>
      <c r="G828" s="1">
        <v>0.04</v>
      </c>
    </row>
    <row r="829" spans="1:7" x14ac:dyDescent="0.2">
      <c r="A829" s="1">
        <v>828</v>
      </c>
      <c r="B829" s="1">
        <v>1256</v>
      </c>
      <c r="C829" s="2">
        <v>44644.462418981479</v>
      </c>
      <c r="D829" s="1">
        <v>2</v>
      </c>
      <c r="E829" s="12">
        <v>0.09</v>
      </c>
      <c r="F829" s="1">
        <v>0.79</v>
      </c>
      <c r="G829" s="1">
        <v>0.31</v>
      </c>
    </row>
    <row r="830" spans="1:7" x14ac:dyDescent="0.2">
      <c r="A830" s="1">
        <v>829</v>
      </c>
      <c r="B830" s="1">
        <v>7931</v>
      </c>
      <c r="C830" s="2">
        <v>44477.096180555556</v>
      </c>
      <c r="D830" s="1">
        <v>6</v>
      </c>
      <c r="E830" s="12">
        <v>0.2</v>
      </c>
      <c r="F830" s="1">
        <v>0.61</v>
      </c>
      <c r="G830" s="1">
        <v>0</v>
      </c>
    </row>
    <row r="831" spans="1:7" x14ac:dyDescent="0.2">
      <c r="A831" s="1">
        <v>830</v>
      </c>
      <c r="B831" s="1">
        <v>3539</v>
      </c>
      <c r="C831" s="2">
        <v>44260.409837962965</v>
      </c>
      <c r="D831" s="1">
        <v>10</v>
      </c>
      <c r="E831" s="12">
        <v>0.43</v>
      </c>
      <c r="F831" s="1">
        <v>0.54</v>
      </c>
      <c r="G831" s="1">
        <v>0.73</v>
      </c>
    </row>
    <row r="832" spans="1:7" x14ac:dyDescent="0.2">
      <c r="A832" s="1">
        <v>831</v>
      </c>
      <c r="B832" s="1">
        <v>3835</v>
      </c>
      <c r="C832" s="2">
        <v>44454.973333333335</v>
      </c>
      <c r="D832" s="1">
        <v>1</v>
      </c>
      <c r="E832" s="12">
        <v>0.3</v>
      </c>
      <c r="F832" s="1">
        <v>0.75</v>
      </c>
      <c r="G832" s="1">
        <v>0.52</v>
      </c>
    </row>
    <row r="833" spans="1:7" x14ac:dyDescent="0.2">
      <c r="A833" s="1">
        <v>832</v>
      </c>
      <c r="B833" s="1">
        <v>7883</v>
      </c>
      <c r="C833" s="2">
        <v>44007.288599537038</v>
      </c>
      <c r="D833" s="1">
        <v>7</v>
      </c>
      <c r="E833" s="12">
        <v>0.78</v>
      </c>
      <c r="F833" s="1">
        <v>0.57999999999999996</v>
      </c>
      <c r="G833" s="1">
        <v>0.96</v>
      </c>
    </row>
    <row r="834" spans="1:7" x14ac:dyDescent="0.2">
      <c r="A834" s="1">
        <v>833</v>
      </c>
      <c r="B834" s="1">
        <v>5753</v>
      </c>
      <c r="C834" s="2">
        <v>43898.040034722224</v>
      </c>
      <c r="D834" s="1">
        <v>2</v>
      </c>
      <c r="E834" s="12">
        <v>0.74</v>
      </c>
      <c r="F834" s="1">
        <v>0.9</v>
      </c>
      <c r="G834" s="1">
        <v>0.28000000000000003</v>
      </c>
    </row>
    <row r="835" spans="1:7" x14ac:dyDescent="0.2">
      <c r="A835" s="1">
        <v>834</v>
      </c>
      <c r="B835" s="1">
        <v>9536</v>
      </c>
      <c r="C835" s="2">
        <v>44197.008946759262</v>
      </c>
      <c r="D835" s="1">
        <v>4</v>
      </c>
      <c r="E835" s="12">
        <v>0.09</v>
      </c>
      <c r="F835" s="1">
        <v>0.9</v>
      </c>
      <c r="G835" s="1">
        <v>0.56000000000000005</v>
      </c>
    </row>
    <row r="836" spans="1:7" x14ac:dyDescent="0.2">
      <c r="A836" s="1">
        <v>835</v>
      </c>
      <c r="B836" s="1">
        <v>9712</v>
      </c>
      <c r="C836" s="2">
        <v>44316.079756944448</v>
      </c>
      <c r="D836" s="1">
        <v>9</v>
      </c>
      <c r="E836" s="12">
        <v>0.62</v>
      </c>
      <c r="F836" s="1">
        <v>0.56999999999999995</v>
      </c>
      <c r="G836" s="1">
        <v>0.5</v>
      </c>
    </row>
    <row r="837" spans="1:7" x14ac:dyDescent="0.2">
      <c r="A837" s="1">
        <v>836</v>
      </c>
      <c r="B837" s="1">
        <v>2987</v>
      </c>
      <c r="C837" s="2">
        <v>44538.658067129632</v>
      </c>
      <c r="D837" s="1">
        <v>6</v>
      </c>
      <c r="E837" s="12">
        <v>0.64</v>
      </c>
      <c r="F837" s="1">
        <v>0.76</v>
      </c>
      <c r="G837" s="1">
        <v>0.59</v>
      </c>
    </row>
    <row r="838" spans="1:7" x14ac:dyDescent="0.2">
      <c r="A838" s="1">
        <v>837</v>
      </c>
      <c r="B838" s="1">
        <v>9925</v>
      </c>
      <c r="C838" s="2">
        <v>44366.132094907407</v>
      </c>
      <c r="D838" s="1">
        <v>5</v>
      </c>
      <c r="E838" s="12">
        <v>0.59</v>
      </c>
      <c r="F838" s="1">
        <v>0.15</v>
      </c>
      <c r="G838" s="1">
        <v>0.27</v>
      </c>
    </row>
    <row r="839" spans="1:7" x14ac:dyDescent="0.2">
      <c r="A839" s="1">
        <v>838</v>
      </c>
      <c r="B839" s="1">
        <v>9001</v>
      </c>
      <c r="C839" s="2">
        <v>44996.124351851853</v>
      </c>
      <c r="D839" s="1">
        <v>8</v>
      </c>
      <c r="E839" s="12">
        <v>0.19</v>
      </c>
      <c r="F839" s="1">
        <v>0.93</v>
      </c>
      <c r="G839" s="1">
        <v>0.52</v>
      </c>
    </row>
    <row r="840" spans="1:7" x14ac:dyDescent="0.2">
      <c r="A840" s="1">
        <v>839</v>
      </c>
      <c r="B840" s="1">
        <v>4607</v>
      </c>
      <c r="C840" s="2">
        <v>43885.366307870368</v>
      </c>
      <c r="D840" s="1">
        <v>9</v>
      </c>
      <c r="E840" s="12">
        <v>0.82</v>
      </c>
      <c r="F840" s="1">
        <v>0.42</v>
      </c>
      <c r="G840" s="1">
        <v>0.59</v>
      </c>
    </row>
    <row r="841" spans="1:7" x14ac:dyDescent="0.2">
      <c r="A841" s="1">
        <v>840</v>
      </c>
      <c r="B841" s="1">
        <v>9187</v>
      </c>
      <c r="C841" s="2">
        <v>44736.320960648147</v>
      </c>
      <c r="D841" s="1">
        <v>7</v>
      </c>
      <c r="E841" s="12">
        <v>0.83</v>
      </c>
      <c r="F841" s="1">
        <v>0.66</v>
      </c>
      <c r="G841" s="1">
        <v>0.71</v>
      </c>
    </row>
    <row r="842" spans="1:7" x14ac:dyDescent="0.2">
      <c r="A842" s="1">
        <v>841</v>
      </c>
      <c r="B842" s="1">
        <v>5164</v>
      </c>
      <c r="C842" s="2">
        <v>44584.748217592591</v>
      </c>
      <c r="D842" s="1">
        <v>4</v>
      </c>
      <c r="E842" s="12">
        <v>0.38</v>
      </c>
      <c r="F842" s="1">
        <v>0.3</v>
      </c>
      <c r="G842" s="1">
        <v>1</v>
      </c>
    </row>
    <row r="843" spans="1:7" x14ac:dyDescent="0.2">
      <c r="A843" s="1">
        <v>842</v>
      </c>
      <c r="B843" s="1">
        <v>7952</v>
      </c>
      <c r="C843" s="2">
        <v>44723.028668981482</v>
      </c>
      <c r="D843" s="1">
        <v>10</v>
      </c>
      <c r="E843" s="12">
        <v>0.17</v>
      </c>
      <c r="F843" s="1">
        <v>0.47</v>
      </c>
      <c r="G843" s="1">
        <v>0.97</v>
      </c>
    </row>
    <row r="844" spans="1:7" x14ac:dyDescent="0.2">
      <c r="A844" s="1">
        <v>843</v>
      </c>
      <c r="B844" s="1">
        <v>3294</v>
      </c>
      <c r="C844" s="2">
        <v>44331.93246527778</v>
      </c>
      <c r="D844" s="1">
        <v>8</v>
      </c>
      <c r="E844" s="12">
        <v>0.54</v>
      </c>
      <c r="F844" s="1">
        <v>0.95</v>
      </c>
      <c r="G844" s="1">
        <v>0.48</v>
      </c>
    </row>
    <row r="845" spans="1:7" x14ac:dyDescent="0.2">
      <c r="A845" s="1">
        <v>844</v>
      </c>
      <c r="B845" s="1">
        <v>3548</v>
      </c>
      <c r="C845" s="2">
        <v>44091.47865740741</v>
      </c>
      <c r="D845" s="1">
        <v>1</v>
      </c>
      <c r="E845" s="12">
        <v>0.85</v>
      </c>
      <c r="F845" s="1">
        <v>1</v>
      </c>
      <c r="G845" s="1">
        <v>0.57999999999999996</v>
      </c>
    </row>
    <row r="846" spans="1:7" x14ac:dyDescent="0.2">
      <c r="A846" s="1">
        <v>845</v>
      </c>
      <c r="B846" s="1">
        <v>1495</v>
      </c>
      <c r="C846" s="2">
        <v>44539.735497685186</v>
      </c>
      <c r="D846" s="1">
        <v>4</v>
      </c>
      <c r="E846" s="12">
        <v>0.77</v>
      </c>
      <c r="F846" s="1">
        <v>0.15</v>
      </c>
      <c r="G846" s="1">
        <v>0.2</v>
      </c>
    </row>
    <row r="847" spans="1:7" x14ac:dyDescent="0.2">
      <c r="A847" s="1">
        <v>846</v>
      </c>
      <c r="B847" s="1">
        <v>3811</v>
      </c>
      <c r="C847" s="2">
        <v>43887.054884259262</v>
      </c>
      <c r="D847" s="1">
        <v>9</v>
      </c>
      <c r="E847" s="12">
        <v>0.36</v>
      </c>
      <c r="F847" s="1">
        <v>0.96</v>
      </c>
      <c r="G847" s="1">
        <v>0.55000000000000004</v>
      </c>
    </row>
    <row r="848" spans="1:7" x14ac:dyDescent="0.2">
      <c r="A848" s="1">
        <v>847</v>
      </c>
      <c r="B848" s="1">
        <v>5467</v>
      </c>
      <c r="C848" s="2">
        <v>44361.337060185186</v>
      </c>
      <c r="D848" s="1">
        <v>2</v>
      </c>
      <c r="E848" s="12">
        <v>0.21</v>
      </c>
      <c r="F848" s="1">
        <v>0.25</v>
      </c>
      <c r="G848" s="1">
        <v>0.86</v>
      </c>
    </row>
    <row r="849" spans="1:7" x14ac:dyDescent="0.2">
      <c r="A849" s="1">
        <v>848</v>
      </c>
      <c r="B849" s="1">
        <v>5456</v>
      </c>
      <c r="C849" s="2">
        <v>43910.156770833331</v>
      </c>
      <c r="D849" s="1">
        <v>6</v>
      </c>
      <c r="E849" s="12">
        <v>0.56999999999999995</v>
      </c>
      <c r="F849" s="1">
        <v>0.44</v>
      </c>
      <c r="G849" s="1">
        <v>0.86</v>
      </c>
    </row>
    <row r="850" spans="1:7" x14ac:dyDescent="0.2">
      <c r="A850" s="1">
        <v>849</v>
      </c>
      <c r="B850" s="1">
        <v>8051</v>
      </c>
      <c r="C850" s="2">
        <v>44615.412152777775</v>
      </c>
      <c r="D850" s="1">
        <v>6</v>
      </c>
      <c r="E850" s="12">
        <v>0.55000000000000004</v>
      </c>
      <c r="F850" s="1">
        <v>0.24</v>
      </c>
      <c r="G850" s="1">
        <v>0.2</v>
      </c>
    </row>
    <row r="851" spans="1:7" x14ac:dyDescent="0.2">
      <c r="A851" s="1">
        <v>850</v>
      </c>
      <c r="B851" s="1">
        <v>5851</v>
      </c>
      <c r="C851" s="2">
        <v>44427.371076388888</v>
      </c>
      <c r="D851" s="1">
        <v>8</v>
      </c>
      <c r="E851" s="12">
        <v>0.95</v>
      </c>
      <c r="F851" s="1">
        <v>0.43</v>
      </c>
      <c r="G851" s="1">
        <v>0.76</v>
      </c>
    </row>
    <row r="852" spans="1:7" x14ac:dyDescent="0.2">
      <c r="A852" s="1">
        <v>851</v>
      </c>
      <c r="B852" s="1">
        <v>7150</v>
      </c>
      <c r="C852" s="2">
        <v>44965.808958333335</v>
      </c>
      <c r="D852" s="1">
        <v>1</v>
      </c>
      <c r="E852" s="12">
        <v>0.03</v>
      </c>
      <c r="F852" s="1">
        <v>0.35</v>
      </c>
      <c r="G852" s="1">
        <v>0.6</v>
      </c>
    </row>
    <row r="853" spans="1:7" x14ac:dyDescent="0.2">
      <c r="A853" s="1">
        <v>852</v>
      </c>
      <c r="B853" s="1">
        <v>7008</v>
      </c>
      <c r="C853" s="2">
        <v>45185.587210648147</v>
      </c>
      <c r="D853" s="1">
        <v>4</v>
      </c>
      <c r="E853" s="12">
        <v>0.45</v>
      </c>
      <c r="F853" s="1">
        <v>0.55000000000000004</v>
      </c>
      <c r="G853" s="1">
        <v>0.94</v>
      </c>
    </row>
    <row r="854" spans="1:7" x14ac:dyDescent="0.2">
      <c r="A854" s="1">
        <v>853</v>
      </c>
      <c r="B854" s="1">
        <v>3648</v>
      </c>
      <c r="C854" s="2">
        <v>44804.063888888886</v>
      </c>
      <c r="D854" s="1">
        <v>6</v>
      </c>
      <c r="E854" s="12">
        <v>0.49</v>
      </c>
      <c r="F854" s="1">
        <v>0.21</v>
      </c>
      <c r="G854" s="1">
        <v>0.43</v>
      </c>
    </row>
    <row r="855" spans="1:7" x14ac:dyDescent="0.2">
      <c r="A855" s="1">
        <v>854</v>
      </c>
      <c r="B855" s="1">
        <v>9693</v>
      </c>
      <c r="C855" s="2">
        <v>44278.706400462965</v>
      </c>
      <c r="D855" s="1">
        <v>7</v>
      </c>
      <c r="E855" s="12">
        <v>0.97</v>
      </c>
      <c r="F855" s="1">
        <v>0.12</v>
      </c>
      <c r="G855" s="1">
        <v>0.06</v>
      </c>
    </row>
    <row r="856" spans="1:7" x14ac:dyDescent="0.2">
      <c r="A856" s="1">
        <v>855</v>
      </c>
      <c r="B856" s="1">
        <v>7850</v>
      </c>
      <c r="C856" s="2">
        <v>44380.805567129632</v>
      </c>
      <c r="D856" s="1">
        <v>2</v>
      </c>
      <c r="E856" s="12">
        <v>0.18</v>
      </c>
      <c r="F856" s="1">
        <v>0.22</v>
      </c>
      <c r="G856" s="1">
        <v>0.5</v>
      </c>
    </row>
    <row r="857" spans="1:7" x14ac:dyDescent="0.2">
      <c r="A857" s="1">
        <v>856</v>
      </c>
      <c r="B857" s="1">
        <v>7066</v>
      </c>
      <c r="C857" s="2">
        <v>44453.460960648146</v>
      </c>
      <c r="D857" s="1">
        <v>9</v>
      </c>
      <c r="E857" s="12">
        <v>0.9</v>
      </c>
      <c r="F857" s="1">
        <v>0.91</v>
      </c>
      <c r="G857" s="1">
        <v>0.15</v>
      </c>
    </row>
    <row r="858" spans="1:7" x14ac:dyDescent="0.2">
      <c r="A858" s="1">
        <v>857</v>
      </c>
      <c r="B858" s="1">
        <v>3008</v>
      </c>
      <c r="C858" s="2">
        <v>45162.101643518516</v>
      </c>
      <c r="D858" s="1">
        <v>1</v>
      </c>
      <c r="E858" s="12">
        <v>0.99</v>
      </c>
      <c r="F858" s="1">
        <v>0.08</v>
      </c>
      <c r="G858" s="1">
        <v>0.42</v>
      </c>
    </row>
    <row r="859" spans="1:7" x14ac:dyDescent="0.2">
      <c r="A859" s="1">
        <v>858</v>
      </c>
      <c r="B859" s="1">
        <v>2374</v>
      </c>
      <c r="C859" s="2">
        <v>44470.561018518521</v>
      </c>
      <c r="D859" s="1">
        <v>1</v>
      </c>
      <c r="E859" s="12">
        <v>0.4</v>
      </c>
      <c r="F859" s="1">
        <v>0.98</v>
      </c>
      <c r="G859" s="1">
        <v>0.14000000000000001</v>
      </c>
    </row>
    <row r="860" spans="1:7" x14ac:dyDescent="0.2">
      <c r="A860" s="1">
        <v>859</v>
      </c>
      <c r="B860" s="1">
        <v>9321</v>
      </c>
      <c r="C860" s="2">
        <v>44013.303541666668</v>
      </c>
      <c r="D860" s="1">
        <v>1</v>
      </c>
      <c r="E860" s="12">
        <v>0.51</v>
      </c>
      <c r="F860" s="1">
        <v>0.1</v>
      </c>
      <c r="G860" s="1">
        <v>0.46</v>
      </c>
    </row>
    <row r="861" spans="1:7" x14ac:dyDescent="0.2">
      <c r="A861" s="1">
        <v>860</v>
      </c>
      <c r="B861" s="1">
        <v>5779</v>
      </c>
      <c r="C861" s="2">
        <v>45133.190150462964</v>
      </c>
      <c r="D861" s="1">
        <v>1</v>
      </c>
      <c r="E861" s="12">
        <v>0.46</v>
      </c>
      <c r="F861" s="1">
        <v>0.22</v>
      </c>
      <c r="G861" s="1">
        <v>0.92</v>
      </c>
    </row>
    <row r="862" spans="1:7" x14ac:dyDescent="0.2">
      <c r="A862" s="1">
        <v>861</v>
      </c>
      <c r="B862" s="1">
        <v>3977</v>
      </c>
      <c r="C862" s="2">
        <v>44457.331423611111</v>
      </c>
      <c r="D862" s="1">
        <v>9</v>
      </c>
      <c r="E862" s="12">
        <v>0.13</v>
      </c>
      <c r="F862" s="1">
        <v>0.52</v>
      </c>
      <c r="G862" s="1">
        <v>0.94</v>
      </c>
    </row>
    <row r="863" spans="1:7" x14ac:dyDescent="0.2">
      <c r="A863" s="1">
        <v>862</v>
      </c>
      <c r="B863" s="1">
        <v>3433</v>
      </c>
      <c r="C863" s="2">
        <v>44593.109675925924</v>
      </c>
      <c r="D863" s="1">
        <v>3</v>
      </c>
      <c r="E863" s="12">
        <v>0.6</v>
      </c>
      <c r="F863" s="1">
        <v>0.77</v>
      </c>
      <c r="G863" s="1">
        <v>0.45</v>
      </c>
    </row>
    <row r="864" spans="1:7" x14ac:dyDescent="0.2">
      <c r="A864" s="1">
        <v>863</v>
      </c>
      <c r="B864" s="1">
        <v>4656</v>
      </c>
      <c r="C864" s="2">
        <v>45050.112546296295</v>
      </c>
      <c r="D864" s="1">
        <v>5</v>
      </c>
      <c r="E864" s="12">
        <v>0.09</v>
      </c>
      <c r="F864" s="1">
        <v>0.61</v>
      </c>
      <c r="G864" s="1">
        <v>0.74</v>
      </c>
    </row>
    <row r="865" spans="1:7" x14ac:dyDescent="0.2">
      <c r="A865" s="1">
        <v>864</v>
      </c>
      <c r="B865" s="1">
        <v>5583</v>
      </c>
      <c r="C865" s="2">
        <v>43939.01462962963</v>
      </c>
      <c r="D865" s="1">
        <v>3</v>
      </c>
      <c r="E865" s="12">
        <v>0.47</v>
      </c>
      <c r="F865" s="1">
        <v>0.1</v>
      </c>
      <c r="G865" s="1">
        <v>0.52</v>
      </c>
    </row>
    <row r="866" spans="1:7" x14ac:dyDescent="0.2">
      <c r="A866" s="1">
        <v>865</v>
      </c>
      <c r="B866" s="1">
        <v>3298</v>
      </c>
      <c r="C866" s="2">
        <v>44638.755624999998</v>
      </c>
      <c r="D866" s="1">
        <v>1</v>
      </c>
      <c r="E866" s="12">
        <v>0.57999999999999996</v>
      </c>
      <c r="F866" s="1">
        <v>0.62</v>
      </c>
      <c r="G866" s="1">
        <v>0.36</v>
      </c>
    </row>
    <row r="867" spans="1:7" x14ac:dyDescent="0.2">
      <c r="A867" s="1">
        <v>866</v>
      </c>
      <c r="B867" s="1">
        <v>8003</v>
      </c>
      <c r="C867" s="2">
        <v>44858.248136574075</v>
      </c>
      <c r="D867" s="1">
        <v>9</v>
      </c>
      <c r="E867" s="12">
        <v>0.98</v>
      </c>
      <c r="F867" s="1">
        <v>0.83</v>
      </c>
      <c r="G867" s="1">
        <v>0.2</v>
      </c>
    </row>
    <row r="868" spans="1:7" x14ac:dyDescent="0.2">
      <c r="A868" s="1">
        <v>867</v>
      </c>
      <c r="B868" s="1">
        <v>2507</v>
      </c>
      <c r="C868" s="2">
        <v>44137.12232638889</v>
      </c>
      <c r="D868" s="1">
        <v>2</v>
      </c>
      <c r="E868" s="12">
        <v>0.23</v>
      </c>
      <c r="F868" s="1">
        <v>0.57999999999999996</v>
      </c>
      <c r="G868" s="1">
        <v>0.99</v>
      </c>
    </row>
    <row r="869" spans="1:7" x14ac:dyDescent="0.2">
      <c r="A869" s="1">
        <v>868</v>
      </c>
      <c r="B869" s="1">
        <v>3915</v>
      </c>
      <c r="C869" s="2">
        <v>45140.422071759262</v>
      </c>
      <c r="D869" s="1">
        <v>9</v>
      </c>
      <c r="E869" s="12">
        <v>0.75</v>
      </c>
      <c r="F869" s="1">
        <v>0.74</v>
      </c>
      <c r="G869" s="1">
        <v>0.47</v>
      </c>
    </row>
    <row r="870" spans="1:7" x14ac:dyDescent="0.2">
      <c r="A870" s="1">
        <v>869</v>
      </c>
      <c r="B870" s="1">
        <v>5355</v>
      </c>
      <c r="C870" s="2">
        <v>44614.939282407409</v>
      </c>
      <c r="D870" s="1">
        <v>6</v>
      </c>
      <c r="E870" s="12">
        <v>0.27</v>
      </c>
      <c r="F870" s="1">
        <v>0.45</v>
      </c>
      <c r="G870" s="1">
        <v>0.82</v>
      </c>
    </row>
    <row r="871" spans="1:7" x14ac:dyDescent="0.2">
      <c r="A871" s="1">
        <v>870</v>
      </c>
      <c r="B871" s="1">
        <v>7785</v>
      </c>
      <c r="C871" s="2">
        <v>43854.167696759258</v>
      </c>
      <c r="D871" s="1">
        <v>1</v>
      </c>
      <c r="E871" s="12">
        <v>0.01</v>
      </c>
      <c r="F871" s="1">
        <v>0.82</v>
      </c>
      <c r="G871" s="1">
        <v>0.61</v>
      </c>
    </row>
    <row r="872" spans="1:7" x14ac:dyDescent="0.2">
      <c r="A872" s="1">
        <v>871</v>
      </c>
      <c r="B872" s="1">
        <v>7153</v>
      </c>
      <c r="C872" s="2">
        <v>44090.695509259262</v>
      </c>
      <c r="D872" s="1">
        <v>9</v>
      </c>
      <c r="E872" s="12">
        <v>0.48</v>
      </c>
      <c r="F872" s="1">
        <v>0.2</v>
      </c>
      <c r="G872" s="1">
        <v>0.35</v>
      </c>
    </row>
    <row r="873" spans="1:7" x14ac:dyDescent="0.2">
      <c r="A873" s="1">
        <v>872</v>
      </c>
      <c r="B873" s="1">
        <v>4526</v>
      </c>
      <c r="C873" s="2">
        <v>44285.338333333333</v>
      </c>
      <c r="D873" s="1">
        <v>3</v>
      </c>
      <c r="E873" s="12">
        <v>0.87</v>
      </c>
      <c r="F873" s="1">
        <v>0.9</v>
      </c>
      <c r="G873" s="1">
        <v>0.06</v>
      </c>
    </row>
    <row r="874" spans="1:7" x14ac:dyDescent="0.2">
      <c r="A874" s="1">
        <v>873</v>
      </c>
      <c r="B874" s="1">
        <v>5527</v>
      </c>
      <c r="C874" s="2">
        <v>44089.928113425929</v>
      </c>
      <c r="D874" s="1">
        <v>2</v>
      </c>
      <c r="E874" s="12">
        <v>0.32</v>
      </c>
      <c r="F874" s="1">
        <v>0.75</v>
      </c>
      <c r="G874" s="1">
        <v>0.88</v>
      </c>
    </row>
    <row r="875" spans="1:7" x14ac:dyDescent="0.2">
      <c r="A875" s="1">
        <v>874</v>
      </c>
      <c r="B875" s="1">
        <v>4927</v>
      </c>
      <c r="C875" s="2">
        <v>44836.030578703707</v>
      </c>
      <c r="D875" s="1">
        <v>1</v>
      </c>
      <c r="E875" s="12">
        <v>0.09</v>
      </c>
      <c r="F875" s="1">
        <v>0.3</v>
      </c>
      <c r="G875" s="1">
        <v>0.85</v>
      </c>
    </row>
    <row r="876" spans="1:7" x14ac:dyDescent="0.2">
      <c r="A876" s="1">
        <v>875</v>
      </c>
      <c r="B876" s="1">
        <v>1060</v>
      </c>
      <c r="C876" s="2">
        <v>44203.341666666667</v>
      </c>
      <c r="D876" s="1">
        <v>8</v>
      </c>
      <c r="E876" s="12">
        <v>0.27</v>
      </c>
      <c r="F876" s="1">
        <v>0.82</v>
      </c>
      <c r="G876" s="1">
        <v>0.85</v>
      </c>
    </row>
    <row r="877" spans="1:7" x14ac:dyDescent="0.2">
      <c r="A877" s="1">
        <v>876</v>
      </c>
      <c r="B877" s="1">
        <v>3351</v>
      </c>
      <c r="C877" s="2">
        <v>43841.281990740739</v>
      </c>
      <c r="D877" s="1">
        <v>1</v>
      </c>
      <c r="E877" s="12">
        <v>0.43</v>
      </c>
      <c r="F877" s="1">
        <v>0.92</v>
      </c>
      <c r="G877" s="1">
        <v>0.87</v>
      </c>
    </row>
    <row r="878" spans="1:7" x14ac:dyDescent="0.2">
      <c r="A878" s="1">
        <v>877</v>
      </c>
      <c r="B878" s="1">
        <v>1661</v>
      </c>
      <c r="C878" s="2">
        <v>43951.360833333332</v>
      </c>
      <c r="D878" s="1">
        <v>6</v>
      </c>
      <c r="E878" s="12">
        <v>0.1</v>
      </c>
      <c r="F878" s="1">
        <v>0.48</v>
      </c>
      <c r="G878" s="1">
        <v>0.43</v>
      </c>
    </row>
    <row r="879" spans="1:7" x14ac:dyDescent="0.2">
      <c r="A879" s="1">
        <v>878</v>
      </c>
      <c r="B879" s="1">
        <v>5132</v>
      </c>
      <c r="C879" s="2">
        <v>44163.746666666666</v>
      </c>
      <c r="D879" s="1">
        <v>1</v>
      </c>
      <c r="E879" s="12">
        <v>0.09</v>
      </c>
      <c r="F879" s="1">
        <v>0.08</v>
      </c>
      <c r="G879" s="1">
        <v>0.25</v>
      </c>
    </row>
    <row r="880" spans="1:7" x14ac:dyDescent="0.2">
      <c r="A880" s="1">
        <v>879</v>
      </c>
      <c r="B880" s="1">
        <v>6458</v>
      </c>
      <c r="C880" s="2">
        <v>43948.795763888891</v>
      </c>
      <c r="D880" s="1">
        <v>9</v>
      </c>
      <c r="E880" s="12">
        <v>0.49</v>
      </c>
      <c r="F880" s="1">
        <v>0.86</v>
      </c>
      <c r="G880" s="1">
        <v>0.42</v>
      </c>
    </row>
    <row r="881" spans="1:7" x14ac:dyDescent="0.2">
      <c r="A881" s="1">
        <v>880</v>
      </c>
      <c r="B881" s="1">
        <v>8074</v>
      </c>
      <c r="C881" s="2">
        <v>44689.638645833336</v>
      </c>
      <c r="D881" s="1">
        <v>2</v>
      </c>
      <c r="E881" s="12">
        <v>0.84</v>
      </c>
      <c r="F881" s="1">
        <v>0.33</v>
      </c>
      <c r="G881" s="1">
        <v>0.14000000000000001</v>
      </c>
    </row>
    <row r="882" spans="1:7" x14ac:dyDescent="0.2">
      <c r="A882" s="1">
        <v>881</v>
      </c>
      <c r="B882" s="1">
        <v>8785</v>
      </c>
      <c r="C882" s="2">
        <v>43929.786724537036</v>
      </c>
      <c r="D882" s="1">
        <v>4</v>
      </c>
      <c r="E882" s="12">
        <v>0.93</v>
      </c>
      <c r="F882" s="1">
        <v>0.21</v>
      </c>
      <c r="G882" s="1">
        <v>0.21</v>
      </c>
    </row>
    <row r="883" spans="1:7" x14ac:dyDescent="0.2">
      <c r="A883" s="1">
        <v>882</v>
      </c>
      <c r="B883" s="1">
        <v>6851</v>
      </c>
      <c r="C883" s="2">
        <v>44364.877893518518</v>
      </c>
      <c r="D883" s="1">
        <v>7</v>
      </c>
      <c r="E883" s="12">
        <v>0.61</v>
      </c>
      <c r="F883" s="1">
        <v>0.28000000000000003</v>
      </c>
      <c r="G883" s="1">
        <v>0.87</v>
      </c>
    </row>
    <row r="884" spans="1:7" x14ac:dyDescent="0.2">
      <c r="A884" s="1">
        <v>883</v>
      </c>
      <c r="B884" s="1">
        <v>3760</v>
      </c>
      <c r="C884" s="2">
        <v>44073.02270833333</v>
      </c>
      <c r="D884" s="1">
        <v>10</v>
      </c>
      <c r="E884" s="12">
        <v>0.26</v>
      </c>
      <c r="F884" s="1">
        <v>0.46</v>
      </c>
      <c r="G884" s="1">
        <v>0.62</v>
      </c>
    </row>
    <row r="885" spans="1:7" x14ac:dyDescent="0.2">
      <c r="A885" s="1">
        <v>884</v>
      </c>
      <c r="B885" s="1">
        <v>6359</v>
      </c>
      <c r="C885" s="2">
        <v>44458.9684837963</v>
      </c>
      <c r="D885" s="1">
        <v>8</v>
      </c>
      <c r="E885" s="12">
        <v>0.73</v>
      </c>
      <c r="F885" s="1">
        <v>0.79</v>
      </c>
      <c r="G885" s="1">
        <v>0.67</v>
      </c>
    </row>
    <row r="886" spans="1:7" x14ac:dyDescent="0.2">
      <c r="A886" s="1">
        <v>885</v>
      </c>
      <c r="B886" s="1">
        <v>9009</v>
      </c>
      <c r="C886" s="2">
        <v>45008.601134259261</v>
      </c>
      <c r="D886" s="1">
        <v>6</v>
      </c>
      <c r="E886" s="12">
        <v>0.25</v>
      </c>
      <c r="F886" s="1">
        <v>0.69</v>
      </c>
      <c r="G886" s="1">
        <v>0.67</v>
      </c>
    </row>
    <row r="887" spans="1:7" x14ac:dyDescent="0.2">
      <c r="A887" s="1">
        <v>886</v>
      </c>
      <c r="B887" s="1">
        <v>4876</v>
      </c>
      <c r="C887" s="2">
        <v>44232.355185185188</v>
      </c>
      <c r="D887" s="1">
        <v>5</v>
      </c>
      <c r="E887" s="12">
        <v>0.3</v>
      </c>
      <c r="F887" s="1">
        <v>0.59</v>
      </c>
      <c r="G887" s="1">
        <v>0.09</v>
      </c>
    </row>
    <row r="888" spans="1:7" x14ac:dyDescent="0.2">
      <c r="A888" s="1">
        <v>887</v>
      </c>
      <c r="B888" s="1">
        <v>2948</v>
      </c>
      <c r="C888" s="2">
        <v>44468.949004629627</v>
      </c>
      <c r="D888" s="1">
        <v>6</v>
      </c>
      <c r="E888" s="12">
        <v>0.17</v>
      </c>
      <c r="F888" s="1">
        <v>0.15</v>
      </c>
      <c r="G888" s="1">
        <v>0.2</v>
      </c>
    </row>
    <row r="889" spans="1:7" x14ac:dyDescent="0.2">
      <c r="A889" s="1">
        <v>888</v>
      </c>
      <c r="B889" s="1">
        <v>6735</v>
      </c>
      <c r="C889" s="2">
        <v>44244.197141203702</v>
      </c>
      <c r="D889" s="1">
        <v>8</v>
      </c>
      <c r="E889" s="12">
        <v>0.34</v>
      </c>
      <c r="F889" s="1">
        <v>0.98</v>
      </c>
      <c r="G889" s="1">
        <v>0.28000000000000003</v>
      </c>
    </row>
    <row r="890" spans="1:7" x14ac:dyDescent="0.2">
      <c r="A890" s="1">
        <v>889</v>
      </c>
      <c r="B890" s="1">
        <v>7452</v>
      </c>
      <c r="C890" s="2">
        <v>44633.025775462964</v>
      </c>
      <c r="D890" s="1">
        <v>9</v>
      </c>
      <c r="E890" s="12">
        <v>0.59</v>
      </c>
      <c r="F890" s="1">
        <v>0.18</v>
      </c>
      <c r="G890" s="1">
        <v>0.3</v>
      </c>
    </row>
    <row r="891" spans="1:7" x14ac:dyDescent="0.2">
      <c r="A891" s="1">
        <v>890</v>
      </c>
      <c r="B891" s="1">
        <v>3623</v>
      </c>
      <c r="C891" s="2">
        <v>44667.94699074074</v>
      </c>
      <c r="D891" s="1">
        <v>1</v>
      </c>
      <c r="E891" s="12">
        <v>0.17</v>
      </c>
      <c r="F891" s="1">
        <v>0.44</v>
      </c>
      <c r="G891" s="1">
        <v>0.7</v>
      </c>
    </row>
    <row r="892" spans="1:7" x14ac:dyDescent="0.2">
      <c r="A892" s="1">
        <v>891</v>
      </c>
      <c r="B892" s="1">
        <v>6641</v>
      </c>
      <c r="C892" s="2">
        <v>44520.782465277778</v>
      </c>
      <c r="D892" s="1">
        <v>2</v>
      </c>
      <c r="E892" s="12">
        <v>0.42</v>
      </c>
      <c r="F892" s="1">
        <v>0.02</v>
      </c>
      <c r="G892" s="1">
        <v>0.82</v>
      </c>
    </row>
    <row r="893" spans="1:7" x14ac:dyDescent="0.2">
      <c r="A893" s="1">
        <v>892</v>
      </c>
      <c r="B893" s="1">
        <v>5112</v>
      </c>
      <c r="C893" s="2">
        <v>44693.625034722223</v>
      </c>
      <c r="D893" s="1">
        <v>2</v>
      </c>
      <c r="E893" s="12">
        <v>0.46</v>
      </c>
      <c r="F893" s="1">
        <v>0.34</v>
      </c>
      <c r="G893" s="1">
        <v>1</v>
      </c>
    </row>
    <row r="894" spans="1:7" x14ac:dyDescent="0.2">
      <c r="A894" s="1">
        <v>893</v>
      </c>
      <c r="B894" s="1">
        <v>5023</v>
      </c>
      <c r="C894" s="2">
        <v>44176.212326388886</v>
      </c>
      <c r="D894" s="1">
        <v>4</v>
      </c>
      <c r="E894" s="12">
        <v>0.34</v>
      </c>
      <c r="F894" s="1">
        <v>0.57999999999999996</v>
      </c>
      <c r="G894" s="1">
        <v>0.19</v>
      </c>
    </row>
    <row r="895" spans="1:7" x14ac:dyDescent="0.2">
      <c r="A895" s="1">
        <v>894</v>
      </c>
      <c r="B895" s="1">
        <v>1015</v>
      </c>
      <c r="C895" s="2">
        <v>44561.878958333335</v>
      </c>
      <c r="D895" s="1">
        <v>1</v>
      </c>
      <c r="E895" s="12">
        <v>0.4</v>
      </c>
      <c r="F895" s="1">
        <v>0.26</v>
      </c>
      <c r="G895" s="1">
        <v>0.94</v>
      </c>
    </row>
    <row r="896" spans="1:7" x14ac:dyDescent="0.2">
      <c r="A896" s="1">
        <v>895</v>
      </c>
      <c r="B896" s="1">
        <v>6175</v>
      </c>
      <c r="C896" s="2">
        <v>44446.650891203702</v>
      </c>
      <c r="D896" s="1">
        <v>4</v>
      </c>
      <c r="E896" s="12">
        <v>0.84</v>
      </c>
      <c r="F896" s="1">
        <v>0.44</v>
      </c>
      <c r="G896" s="1">
        <v>0.2</v>
      </c>
    </row>
    <row r="897" spans="1:7" x14ac:dyDescent="0.2">
      <c r="A897" s="1">
        <v>896</v>
      </c>
      <c r="B897" s="1">
        <v>1342</v>
      </c>
      <c r="C897" s="2">
        <v>44264.993923611109</v>
      </c>
      <c r="D897" s="1">
        <v>6</v>
      </c>
      <c r="E897" s="12">
        <v>0.44</v>
      </c>
      <c r="F897" s="1">
        <v>0.31</v>
      </c>
      <c r="G897" s="1">
        <v>0.44</v>
      </c>
    </row>
    <row r="898" spans="1:7" x14ac:dyDescent="0.2">
      <c r="A898" s="1">
        <v>897</v>
      </c>
      <c r="B898" s="1">
        <v>9679</v>
      </c>
      <c r="C898" s="2">
        <v>43967.115706018521</v>
      </c>
      <c r="D898" s="1">
        <v>7</v>
      </c>
      <c r="E898" s="12">
        <v>0.69</v>
      </c>
      <c r="F898" s="1">
        <v>0.82</v>
      </c>
      <c r="G898" s="1">
        <v>0.92</v>
      </c>
    </row>
    <row r="899" spans="1:7" x14ac:dyDescent="0.2">
      <c r="A899" s="1">
        <v>898</v>
      </c>
      <c r="B899" s="1">
        <v>9443</v>
      </c>
      <c r="C899" s="2">
        <v>44597.715474537035</v>
      </c>
      <c r="D899" s="1">
        <v>9</v>
      </c>
      <c r="E899" s="12">
        <v>0.17</v>
      </c>
      <c r="F899" s="1">
        <v>0.34</v>
      </c>
      <c r="G899" s="1">
        <v>0.59</v>
      </c>
    </row>
    <row r="900" spans="1:7" x14ac:dyDescent="0.2">
      <c r="A900" s="1">
        <v>899</v>
      </c>
      <c r="B900" s="1">
        <v>7250</v>
      </c>
      <c r="C900" s="2">
        <v>44694.458287037036</v>
      </c>
      <c r="D900" s="1">
        <v>9</v>
      </c>
      <c r="E900" s="12">
        <v>0.35</v>
      </c>
      <c r="F900" s="1">
        <v>0.84</v>
      </c>
      <c r="G900" s="1">
        <v>0.46</v>
      </c>
    </row>
    <row r="901" spans="1:7" x14ac:dyDescent="0.2">
      <c r="A901" s="1">
        <v>900</v>
      </c>
      <c r="B901" s="1">
        <v>8103</v>
      </c>
      <c r="C901" s="2">
        <v>44154.658275462964</v>
      </c>
      <c r="D901" s="1">
        <v>2</v>
      </c>
      <c r="E901" s="12">
        <v>0.7</v>
      </c>
      <c r="F901" s="1">
        <v>0.56999999999999995</v>
      </c>
      <c r="G901" s="1">
        <v>0.65</v>
      </c>
    </row>
    <row r="902" spans="1:7" x14ac:dyDescent="0.2">
      <c r="A902" s="1">
        <v>901</v>
      </c>
      <c r="B902" s="1">
        <v>2799</v>
      </c>
      <c r="C902" s="2">
        <v>44720.801400462966</v>
      </c>
      <c r="D902" s="1">
        <v>5</v>
      </c>
      <c r="E902" s="12">
        <v>0.78</v>
      </c>
      <c r="F902" s="1">
        <v>0.49</v>
      </c>
      <c r="G902" s="1">
        <v>0.75</v>
      </c>
    </row>
    <row r="903" spans="1:7" x14ac:dyDescent="0.2">
      <c r="A903" s="1">
        <v>902</v>
      </c>
      <c r="B903" s="1">
        <v>5521</v>
      </c>
      <c r="C903" s="2">
        <v>44963.033101851855</v>
      </c>
      <c r="D903" s="1">
        <v>3</v>
      </c>
      <c r="E903" s="12">
        <v>0.12</v>
      </c>
      <c r="F903" s="1">
        <v>0.96</v>
      </c>
      <c r="G903" s="1">
        <v>0.51</v>
      </c>
    </row>
    <row r="904" spans="1:7" x14ac:dyDescent="0.2">
      <c r="A904" s="1">
        <v>903</v>
      </c>
      <c r="B904" s="1">
        <v>2520</v>
      </c>
      <c r="C904" s="2">
        <v>45166.972361111111</v>
      </c>
      <c r="D904" s="1">
        <v>6</v>
      </c>
      <c r="E904" s="12">
        <v>0.73</v>
      </c>
      <c r="F904" s="1">
        <v>0.45</v>
      </c>
      <c r="G904" s="1">
        <v>0.15</v>
      </c>
    </row>
    <row r="905" spans="1:7" x14ac:dyDescent="0.2">
      <c r="A905" s="1">
        <v>904</v>
      </c>
      <c r="B905" s="1">
        <v>3677</v>
      </c>
      <c r="C905" s="2">
        <v>43980.561469907407</v>
      </c>
      <c r="D905" s="1">
        <v>8</v>
      </c>
      <c r="E905" s="12">
        <v>0.45</v>
      </c>
      <c r="F905" s="1">
        <v>0.88</v>
      </c>
      <c r="G905" s="1">
        <v>0.14000000000000001</v>
      </c>
    </row>
    <row r="906" spans="1:7" x14ac:dyDescent="0.2">
      <c r="A906" s="1">
        <v>905</v>
      </c>
      <c r="B906" s="1">
        <v>3030</v>
      </c>
      <c r="C906" s="2">
        <v>44754.269606481481</v>
      </c>
      <c r="D906" s="1">
        <v>3</v>
      </c>
      <c r="E906" s="12">
        <v>0.21</v>
      </c>
      <c r="F906" s="1">
        <v>0.65</v>
      </c>
      <c r="G906" s="1">
        <v>0.11</v>
      </c>
    </row>
    <row r="907" spans="1:7" x14ac:dyDescent="0.2">
      <c r="A907" s="1">
        <v>906</v>
      </c>
      <c r="B907" s="1">
        <v>8831</v>
      </c>
      <c r="C907" s="2">
        <v>43950.785960648151</v>
      </c>
      <c r="D907" s="1">
        <v>3</v>
      </c>
      <c r="E907" s="12">
        <v>0.57999999999999996</v>
      </c>
      <c r="F907" s="1">
        <v>0.66</v>
      </c>
      <c r="G907" s="1">
        <v>0.93</v>
      </c>
    </row>
    <row r="908" spans="1:7" x14ac:dyDescent="0.2">
      <c r="A908" s="1">
        <v>907</v>
      </c>
      <c r="B908" s="1">
        <v>9169</v>
      </c>
      <c r="C908" s="2">
        <v>44397.462141203701</v>
      </c>
      <c r="D908" s="1">
        <v>3</v>
      </c>
      <c r="E908" s="12">
        <v>0.38</v>
      </c>
      <c r="F908" s="1">
        <v>0.15</v>
      </c>
      <c r="G908" s="1">
        <v>0.67</v>
      </c>
    </row>
    <row r="909" spans="1:7" x14ac:dyDescent="0.2">
      <c r="A909" s="1">
        <v>908</v>
      </c>
      <c r="B909" s="1">
        <v>9374</v>
      </c>
      <c r="C909" s="2">
        <v>44735.108055555553</v>
      </c>
      <c r="D909" s="1">
        <v>2</v>
      </c>
      <c r="E909" s="12">
        <v>0.12</v>
      </c>
      <c r="F909" s="1">
        <v>0.27</v>
      </c>
      <c r="G909" s="1">
        <v>0.92</v>
      </c>
    </row>
    <row r="910" spans="1:7" x14ac:dyDescent="0.2">
      <c r="A910" s="1">
        <v>909</v>
      </c>
      <c r="B910" s="1">
        <v>5005</v>
      </c>
      <c r="C910" s="2">
        <v>44682.07608796296</v>
      </c>
      <c r="D910" s="1">
        <v>2</v>
      </c>
      <c r="E910" s="12">
        <v>0.05</v>
      </c>
      <c r="F910" s="1">
        <v>0.55000000000000004</v>
      </c>
      <c r="G910" s="1">
        <v>0.2</v>
      </c>
    </row>
    <row r="911" spans="1:7" x14ac:dyDescent="0.2">
      <c r="A911" s="1">
        <v>910</v>
      </c>
      <c r="B911" s="1">
        <v>5609</v>
      </c>
      <c r="C911" s="2">
        <v>44350.348402777781</v>
      </c>
      <c r="D911" s="1">
        <v>4</v>
      </c>
      <c r="E911" s="12">
        <v>0.22</v>
      </c>
      <c r="F911" s="1">
        <v>0.65</v>
      </c>
      <c r="G911" s="1">
        <v>0.43</v>
      </c>
    </row>
    <row r="912" spans="1:7" x14ac:dyDescent="0.2">
      <c r="A912" s="1">
        <v>911</v>
      </c>
      <c r="B912" s="1">
        <v>3331</v>
      </c>
      <c r="C912" s="2">
        <v>44835.747858796298</v>
      </c>
      <c r="D912" s="1">
        <v>5</v>
      </c>
      <c r="E912" s="12">
        <v>0.88</v>
      </c>
      <c r="F912" s="1">
        <v>0.85</v>
      </c>
      <c r="G912" s="1">
        <v>0.5</v>
      </c>
    </row>
    <row r="913" spans="1:7" x14ac:dyDescent="0.2">
      <c r="A913" s="1">
        <v>912</v>
      </c>
      <c r="B913" s="1">
        <v>3172</v>
      </c>
      <c r="C913" s="2">
        <v>43874.686331018522</v>
      </c>
      <c r="D913" s="1">
        <v>7</v>
      </c>
      <c r="E913" s="12">
        <v>0.09</v>
      </c>
      <c r="F913" s="1">
        <v>0.18</v>
      </c>
      <c r="G913" s="1">
        <v>0.01</v>
      </c>
    </row>
    <row r="914" spans="1:7" x14ac:dyDescent="0.2">
      <c r="A914" s="1">
        <v>913</v>
      </c>
      <c r="B914" s="1">
        <v>8951</v>
      </c>
      <c r="C914" s="2">
        <v>44207.22934027778</v>
      </c>
      <c r="D914" s="1">
        <v>4</v>
      </c>
      <c r="E914" s="12">
        <v>0.1</v>
      </c>
      <c r="F914" s="1">
        <v>0.86</v>
      </c>
      <c r="G914" s="1">
        <v>0.26</v>
      </c>
    </row>
    <row r="915" spans="1:7" x14ac:dyDescent="0.2">
      <c r="A915" s="1">
        <v>914</v>
      </c>
      <c r="B915" s="1">
        <v>4452</v>
      </c>
      <c r="C915" s="2">
        <v>44811.691006944442</v>
      </c>
      <c r="D915" s="1">
        <v>3</v>
      </c>
      <c r="E915" s="12">
        <v>0.42</v>
      </c>
      <c r="F915" s="1">
        <v>0.28000000000000003</v>
      </c>
      <c r="G915" s="1">
        <v>0.36</v>
      </c>
    </row>
    <row r="916" spans="1:7" x14ac:dyDescent="0.2">
      <c r="A916" s="1">
        <v>915</v>
      </c>
      <c r="B916" s="1">
        <v>2035</v>
      </c>
      <c r="C916" s="2">
        <v>44872.922337962962</v>
      </c>
      <c r="D916" s="1">
        <v>5</v>
      </c>
      <c r="E916" s="12">
        <v>0.4</v>
      </c>
      <c r="F916" s="1">
        <v>0.17</v>
      </c>
      <c r="G916" s="1">
        <v>0.9</v>
      </c>
    </row>
    <row r="917" spans="1:7" x14ac:dyDescent="0.2">
      <c r="A917" s="1">
        <v>916</v>
      </c>
      <c r="B917" s="1">
        <v>9997</v>
      </c>
      <c r="C917" s="2">
        <v>44226.163402777776</v>
      </c>
      <c r="D917" s="1">
        <v>7</v>
      </c>
      <c r="E917" s="12">
        <v>0.64</v>
      </c>
      <c r="F917" s="1">
        <v>0.47</v>
      </c>
      <c r="G917" s="1">
        <v>0.14000000000000001</v>
      </c>
    </row>
    <row r="918" spans="1:7" x14ac:dyDescent="0.2">
      <c r="A918" s="1">
        <v>917</v>
      </c>
      <c r="B918" s="1">
        <v>6551</v>
      </c>
      <c r="C918" s="2">
        <v>44039.754571759258</v>
      </c>
      <c r="D918" s="1">
        <v>5</v>
      </c>
      <c r="E918" s="12">
        <v>0.02</v>
      </c>
      <c r="F918" s="1">
        <v>0.96</v>
      </c>
      <c r="G918" s="1">
        <v>0.26</v>
      </c>
    </row>
    <row r="919" spans="1:7" x14ac:dyDescent="0.2">
      <c r="A919" s="1">
        <v>918</v>
      </c>
      <c r="B919" s="1">
        <v>3806</v>
      </c>
      <c r="C919" s="2">
        <v>43946.064918981479</v>
      </c>
      <c r="D919" s="1">
        <v>1</v>
      </c>
      <c r="E919" s="12">
        <v>0.18</v>
      </c>
      <c r="F919" s="1">
        <v>0.42</v>
      </c>
      <c r="G919" s="1">
        <v>0.31</v>
      </c>
    </row>
    <row r="920" spans="1:7" x14ac:dyDescent="0.2">
      <c r="A920" s="1">
        <v>919</v>
      </c>
      <c r="B920" s="1">
        <v>6408</v>
      </c>
      <c r="C920" s="2">
        <v>43860.153379629628</v>
      </c>
      <c r="D920" s="1">
        <v>6</v>
      </c>
      <c r="E920" s="12">
        <v>0.34</v>
      </c>
      <c r="F920" s="1">
        <v>0.86</v>
      </c>
      <c r="G920" s="1">
        <v>0.99</v>
      </c>
    </row>
    <row r="921" spans="1:7" x14ac:dyDescent="0.2">
      <c r="A921" s="1">
        <v>920</v>
      </c>
      <c r="B921" s="1">
        <v>4366</v>
      </c>
      <c r="C921" s="2">
        <v>44028.064236111109</v>
      </c>
      <c r="D921" s="1">
        <v>1</v>
      </c>
      <c r="E921" s="12">
        <v>0.56999999999999995</v>
      </c>
      <c r="F921" s="1">
        <v>0.5</v>
      </c>
      <c r="G921" s="1">
        <v>0.97</v>
      </c>
    </row>
    <row r="922" spans="1:7" x14ac:dyDescent="0.2">
      <c r="A922" s="1">
        <v>921</v>
      </c>
      <c r="B922" s="1">
        <v>8744</v>
      </c>
      <c r="C922" s="2">
        <v>44764.824803240743</v>
      </c>
      <c r="D922" s="1">
        <v>6</v>
      </c>
      <c r="E922" s="12">
        <v>0.33</v>
      </c>
      <c r="F922" s="1">
        <v>0.69</v>
      </c>
      <c r="G922" s="1">
        <v>0.09</v>
      </c>
    </row>
    <row r="923" spans="1:7" x14ac:dyDescent="0.2">
      <c r="A923" s="1">
        <v>922</v>
      </c>
      <c r="B923" s="1">
        <v>4732</v>
      </c>
      <c r="C923" s="2">
        <v>44862.942453703705</v>
      </c>
      <c r="D923" s="1">
        <v>2</v>
      </c>
      <c r="E923" s="12">
        <v>0.18</v>
      </c>
      <c r="F923" s="1">
        <v>0.59</v>
      </c>
      <c r="G923" s="1">
        <v>0.39</v>
      </c>
    </row>
    <row r="924" spans="1:7" x14ac:dyDescent="0.2">
      <c r="A924" s="1">
        <v>923</v>
      </c>
      <c r="B924" s="1">
        <v>1579</v>
      </c>
      <c r="C924" s="2">
        <v>44936.911030092589</v>
      </c>
      <c r="D924" s="1">
        <v>7</v>
      </c>
      <c r="E924" s="12">
        <v>0.98</v>
      </c>
      <c r="F924" s="1">
        <v>0.71</v>
      </c>
      <c r="G924" s="1">
        <v>0.2</v>
      </c>
    </row>
    <row r="925" spans="1:7" x14ac:dyDescent="0.2">
      <c r="A925" s="1">
        <v>924</v>
      </c>
      <c r="B925" s="1">
        <v>6715</v>
      </c>
      <c r="C925" s="2">
        <v>44407.733402777776</v>
      </c>
      <c r="D925" s="1">
        <v>3</v>
      </c>
      <c r="E925" s="12">
        <v>0.92</v>
      </c>
      <c r="F925" s="1">
        <v>0.28999999999999998</v>
      </c>
      <c r="G925" s="1">
        <v>0.35</v>
      </c>
    </row>
    <row r="926" spans="1:7" x14ac:dyDescent="0.2">
      <c r="A926" s="1">
        <v>925</v>
      </c>
      <c r="B926" s="1">
        <v>4496</v>
      </c>
      <c r="C926" s="2">
        <v>43847.086898148147</v>
      </c>
      <c r="D926" s="1">
        <v>1</v>
      </c>
      <c r="E926" s="12">
        <v>0.4</v>
      </c>
      <c r="F926" s="1">
        <v>0.52</v>
      </c>
      <c r="G926" s="1">
        <v>0.73</v>
      </c>
    </row>
    <row r="927" spans="1:7" x14ac:dyDescent="0.2">
      <c r="A927" s="1">
        <v>926</v>
      </c>
      <c r="B927" s="1">
        <v>6240</v>
      </c>
      <c r="C927" s="2">
        <v>43972.742638888885</v>
      </c>
      <c r="D927" s="1">
        <v>1</v>
      </c>
      <c r="E927" s="12">
        <v>0.06</v>
      </c>
      <c r="F927" s="1">
        <v>0.56999999999999995</v>
      </c>
      <c r="G927" s="1">
        <v>0.89</v>
      </c>
    </row>
    <row r="928" spans="1:7" x14ac:dyDescent="0.2">
      <c r="A928" s="1">
        <v>927</v>
      </c>
      <c r="B928" s="1">
        <v>3772</v>
      </c>
      <c r="C928" s="2">
        <v>45108.615868055553</v>
      </c>
      <c r="D928" s="1">
        <v>1</v>
      </c>
      <c r="E928" s="12">
        <v>0.3</v>
      </c>
      <c r="F928" s="1">
        <v>0.63</v>
      </c>
      <c r="G928" s="1">
        <v>0.01</v>
      </c>
    </row>
    <row r="929" spans="1:7" x14ac:dyDescent="0.2">
      <c r="A929" s="1">
        <v>928</v>
      </c>
      <c r="B929" s="1">
        <v>5459</v>
      </c>
      <c r="C929" s="2">
        <v>44797.60125</v>
      </c>
      <c r="D929" s="1">
        <v>6</v>
      </c>
      <c r="E929" s="12">
        <v>0.23</v>
      </c>
      <c r="F929" s="1">
        <v>0.99</v>
      </c>
      <c r="G929" s="1">
        <v>0.38</v>
      </c>
    </row>
    <row r="930" spans="1:7" x14ac:dyDescent="0.2">
      <c r="A930" s="1">
        <v>929</v>
      </c>
      <c r="B930" s="1">
        <v>8289</v>
      </c>
      <c r="C930" s="2">
        <v>44329.253923611112</v>
      </c>
      <c r="D930" s="1">
        <v>2</v>
      </c>
      <c r="E930" s="12">
        <v>0.62</v>
      </c>
      <c r="F930" s="1">
        <v>0.1</v>
      </c>
      <c r="G930" s="1">
        <v>0.22</v>
      </c>
    </row>
    <row r="931" spans="1:7" x14ac:dyDescent="0.2">
      <c r="A931" s="1">
        <v>930</v>
      </c>
      <c r="B931" s="1">
        <v>6701</v>
      </c>
      <c r="C931" s="2">
        <v>44035.963854166665</v>
      </c>
      <c r="D931" s="1">
        <v>7</v>
      </c>
      <c r="E931" s="12">
        <v>0.24</v>
      </c>
      <c r="F931" s="1">
        <v>0.18</v>
      </c>
      <c r="G931" s="1">
        <v>0.51</v>
      </c>
    </row>
    <row r="932" spans="1:7" x14ac:dyDescent="0.2">
      <c r="A932" s="1">
        <v>931</v>
      </c>
      <c r="B932" s="1">
        <v>8723</v>
      </c>
      <c r="C932" s="2">
        <v>44568.452164351853</v>
      </c>
      <c r="D932" s="1">
        <v>7</v>
      </c>
      <c r="E932" s="12">
        <v>0.34</v>
      </c>
      <c r="F932" s="1">
        <v>0.53</v>
      </c>
      <c r="G932" s="1">
        <v>0.82</v>
      </c>
    </row>
    <row r="933" spans="1:7" x14ac:dyDescent="0.2">
      <c r="A933" s="1">
        <v>932</v>
      </c>
      <c r="B933" s="1">
        <v>6245</v>
      </c>
      <c r="C933" s="2">
        <v>44007.162465277775</v>
      </c>
      <c r="D933" s="1">
        <v>1</v>
      </c>
      <c r="E933" s="12">
        <v>0.22</v>
      </c>
      <c r="F933" s="1">
        <v>0.13</v>
      </c>
      <c r="G933" s="1">
        <v>0.14000000000000001</v>
      </c>
    </row>
    <row r="934" spans="1:7" x14ac:dyDescent="0.2">
      <c r="A934" s="1">
        <v>933</v>
      </c>
      <c r="B934" s="1">
        <v>6845</v>
      </c>
      <c r="C934" s="2">
        <v>44970.133425925924</v>
      </c>
      <c r="D934" s="1">
        <v>1</v>
      </c>
      <c r="E934" s="12">
        <v>0.25</v>
      </c>
      <c r="F934" s="1">
        <v>0.96</v>
      </c>
      <c r="G934" s="1">
        <v>0.26</v>
      </c>
    </row>
    <row r="935" spans="1:7" x14ac:dyDescent="0.2">
      <c r="A935" s="1">
        <v>934</v>
      </c>
      <c r="B935" s="1">
        <v>1742</v>
      </c>
      <c r="C935" s="2">
        <v>44775.680625000001</v>
      </c>
      <c r="D935" s="1">
        <v>7</v>
      </c>
      <c r="E935" s="12">
        <v>0.37</v>
      </c>
      <c r="F935" s="1">
        <v>0.41</v>
      </c>
      <c r="G935" s="1">
        <v>0.98</v>
      </c>
    </row>
    <row r="936" spans="1:7" x14ac:dyDescent="0.2">
      <c r="A936" s="1">
        <v>935</v>
      </c>
      <c r="B936" s="1">
        <v>1093</v>
      </c>
      <c r="C936" s="2">
        <v>44662.080775462964</v>
      </c>
      <c r="D936" s="1">
        <v>6</v>
      </c>
      <c r="E936" s="12">
        <v>0.53</v>
      </c>
      <c r="F936" s="1">
        <v>0.83</v>
      </c>
      <c r="G936" s="1">
        <v>0.16</v>
      </c>
    </row>
    <row r="937" spans="1:7" x14ac:dyDescent="0.2">
      <c r="A937" s="1">
        <v>936</v>
      </c>
      <c r="B937" s="1">
        <v>5510</v>
      </c>
      <c r="C937" s="2">
        <v>44073.783726851849</v>
      </c>
      <c r="D937" s="1">
        <v>9</v>
      </c>
      <c r="E937" s="12">
        <v>0.68</v>
      </c>
      <c r="F937" s="1">
        <v>0.12</v>
      </c>
      <c r="G937" s="1">
        <v>0.54</v>
      </c>
    </row>
    <row r="938" spans="1:7" x14ac:dyDescent="0.2">
      <c r="A938" s="1">
        <v>937</v>
      </c>
      <c r="B938" s="1">
        <v>7604</v>
      </c>
      <c r="C938" s="2">
        <v>43886.624965277777</v>
      </c>
      <c r="D938" s="1">
        <v>8</v>
      </c>
      <c r="E938" s="12">
        <v>0.71</v>
      </c>
      <c r="F938" s="1">
        <v>0.78</v>
      </c>
      <c r="G938" s="1">
        <v>0.47</v>
      </c>
    </row>
    <row r="939" spans="1:7" x14ac:dyDescent="0.2">
      <c r="A939" s="1">
        <v>938</v>
      </c>
      <c r="B939" s="1">
        <v>1099</v>
      </c>
      <c r="C939" s="2">
        <v>44247.738275462965</v>
      </c>
      <c r="D939" s="1">
        <v>9</v>
      </c>
      <c r="E939" s="12">
        <v>0.84</v>
      </c>
      <c r="F939" s="1">
        <v>0.41</v>
      </c>
      <c r="G939" s="1">
        <v>0.2</v>
      </c>
    </row>
    <row r="940" spans="1:7" x14ac:dyDescent="0.2">
      <c r="A940" s="1">
        <v>939</v>
      </c>
      <c r="B940" s="1">
        <v>9230</v>
      </c>
      <c r="C940" s="2">
        <v>44881.573611111111</v>
      </c>
      <c r="D940" s="1">
        <v>9</v>
      </c>
      <c r="E940" s="12">
        <v>0.01</v>
      </c>
      <c r="F940" s="1">
        <v>0.45</v>
      </c>
      <c r="G940" s="1">
        <v>0.95</v>
      </c>
    </row>
    <row r="941" spans="1:7" x14ac:dyDescent="0.2">
      <c r="A941" s="1">
        <v>940</v>
      </c>
      <c r="B941" s="1">
        <v>9949</v>
      </c>
      <c r="C941" s="2">
        <v>44809.103564814817</v>
      </c>
      <c r="D941" s="1">
        <v>7</v>
      </c>
      <c r="E941" s="12">
        <v>0.45</v>
      </c>
      <c r="F941" s="1">
        <v>0.87</v>
      </c>
      <c r="G941" s="1">
        <v>0.17</v>
      </c>
    </row>
    <row r="942" spans="1:7" x14ac:dyDescent="0.2">
      <c r="A942" s="1">
        <v>941</v>
      </c>
      <c r="B942" s="1">
        <v>2678</v>
      </c>
      <c r="C942" s="2">
        <v>44619.819409722222</v>
      </c>
      <c r="D942" s="1">
        <v>8</v>
      </c>
      <c r="E942" s="12">
        <v>0.76</v>
      </c>
      <c r="F942" s="1">
        <v>0.47</v>
      </c>
      <c r="G942" s="1">
        <v>0.49</v>
      </c>
    </row>
    <row r="943" spans="1:7" x14ac:dyDescent="0.2">
      <c r="A943" s="1">
        <v>942</v>
      </c>
      <c r="B943" s="1">
        <v>3913</v>
      </c>
      <c r="C943" s="2">
        <v>43876.791643518518</v>
      </c>
      <c r="D943" s="1">
        <v>7</v>
      </c>
      <c r="E943" s="12">
        <v>0.47</v>
      </c>
      <c r="F943" s="1">
        <v>0.45</v>
      </c>
      <c r="G943" s="1">
        <v>0.33</v>
      </c>
    </row>
    <row r="944" spans="1:7" x14ac:dyDescent="0.2">
      <c r="A944" s="1">
        <v>943</v>
      </c>
      <c r="B944" s="1">
        <v>3131</v>
      </c>
      <c r="C944" s="2">
        <v>44093.36577546296</v>
      </c>
      <c r="D944" s="1">
        <v>1</v>
      </c>
      <c r="E944" s="12">
        <v>0.66</v>
      </c>
      <c r="F944" s="1">
        <v>0</v>
      </c>
      <c r="G944" s="1">
        <v>0.54</v>
      </c>
    </row>
    <row r="945" spans="1:7" x14ac:dyDescent="0.2">
      <c r="A945" s="1">
        <v>944</v>
      </c>
      <c r="B945" s="1">
        <v>9935</v>
      </c>
      <c r="C945" s="2">
        <v>44605.388287037036</v>
      </c>
      <c r="D945" s="1">
        <v>4</v>
      </c>
      <c r="E945" s="12">
        <v>0.92</v>
      </c>
      <c r="F945" s="1">
        <v>0.41</v>
      </c>
      <c r="G945" s="1">
        <v>0.66</v>
      </c>
    </row>
    <row r="946" spans="1:7" x14ac:dyDescent="0.2">
      <c r="A946" s="1">
        <v>945</v>
      </c>
      <c r="B946" s="1">
        <v>3200</v>
      </c>
      <c r="C946" s="2">
        <v>44837.848425925928</v>
      </c>
      <c r="D946" s="1">
        <v>9</v>
      </c>
      <c r="E946" s="12">
        <v>0.33</v>
      </c>
      <c r="F946" s="1">
        <v>0.06</v>
      </c>
      <c r="G946" s="1">
        <v>0.06</v>
      </c>
    </row>
    <row r="947" spans="1:7" x14ac:dyDescent="0.2">
      <c r="A947" s="1">
        <v>946</v>
      </c>
      <c r="B947" s="1">
        <v>8286</v>
      </c>
      <c r="C947" s="2">
        <v>44063.507951388892</v>
      </c>
      <c r="D947" s="1">
        <v>9</v>
      </c>
      <c r="E947" s="12">
        <v>0.27</v>
      </c>
      <c r="F947" s="1">
        <v>0.01</v>
      </c>
      <c r="G947" s="1">
        <v>0.26</v>
      </c>
    </row>
    <row r="948" spans="1:7" x14ac:dyDescent="0.2">
      <c r="A948" s="1">
        <v>947</v>
      </c>
      <c r="B948" s="1">
        <v>5590</v>
      </c>
      <c r="C948" s="2">
        <v>44334.393159722225</v>
      </c>
      <c r="D948" s="1">
        <v>7</v>
      </c>
      <c r="E948" s="12">
        <v>0.13</v>
      </c>
      <c r="F948" s="1">
        <v>0.62</v>
      </c>
      <c r="G948" s="1">
        <v>0.49</v>
      </c>
    </row>
    <row r="949" spans="1:7" x14ac:dyDescent="0.2">
      <c r="A949" s="1">
        <v>948</v>
      </c>
      <c r="B949" s="1">
        <v>8037</v>
      </c>
      <c r="C949" s="2">
        <v>44726.732152777775</v>
      </c>
      <c r="D949" s="1">
        <v>9</v>
      </c>
      <c r="E949" s="12">
        <v>0.71</v>
      </c>
      <c r="F949" s="1">
        <v>0.22</v>
      </c>
      <c r="G949" s="1">
        <v>0.97</v>
      </c>
    </row>
    <row r="950" spans="1:7" x14ac:dyDescent="0.2">
      <c r="A950" s="1">
        <v>949</v>
      </c>
      <c r="B950" s="1">
        <v>8636</v>
      </c>
      <c r="C950" s="2">
        <v>44363.64472222222</v>
      </c>
      <c r="D950" s="1">
        <v>3</v>
      </c>
      <c r="E950" s="12">
        <v>0.25</v>
      </c>
      <c r="F950" s="1">
        <v>0.14000000000000001</v>
      </c>
      <c r="G950" s="1">
        <v>0.99</v>
      </c>
    </row>
    <row r="951" spans="1:7" x14ac:dyDescent="0.2">
      <c r="A951" s="1">
        <v>950</v>
      </c>
      <c r="B951" s="1">
        <v>1575</v>
      </c>
      <c r="C951" s="2">
        <v>44230.471817129626</v>
      </c>
      <c r="D951" s="1">
        <v>1</v>
      </c>
      <c r="E951" s="12">
        <v>0.85</v>
      </c>
      <c r="F951" s="1">
        <v>0.61</v>
      </c>
      <c r="G951" s="1">
        <v>0.84</v>
      </c>
    </row>
    <row r="952" spans="1:7" x14ac:dyDescent="0.2">
      <c r="A952" s="1">
        <v>951</v>
      </c>
      <c r="B952" s="1">
        <v>1586</v>
      </c>
      <c r="C952" s="2">
        <v>44298.783750000002</v>
      </c>
      <c r="D952" s="1">
        <v>6</v>
      </c>
      <c r="E952" s="12">
        <v>0.72</v>
      </c>
      <c r="F952" s="1">
        <v>0.27</v>
      </c>
      <c r="G952" s="1">
        <v>0.95</v>
      </c>
    </row>
    <row r="953" spans="1:7" x14ac:dyDescent="0.2">
      <c r="A953" s="1">
        <v>952</v>
      </c>
      <c r="B953" s="1">
        <v>9326</v>
      </c>
      <c r="C953" s="2">
        <v>44997.031898148147</v>
      </c>
      <c r="D953" s="1">
        <v>3</v>
      </c>
      <c r="E953" s="12">
        <v>0.09</v>
      </c>
      <c r="F953" s="1">
        <v>0.26</v>
      </c>
      <c r="G953" s="1">
        <v>0.8</v>
      </c>
    </row>
    <row r="954" spans="1:7" x14ac:dyDescent="0.2">
      <c r="A954" s="1">
        <v>953</v>
      </c>
      <c r="B954" s="1">
        <v>7029</v>
      </c>
      <c r="C954" s="2">
        <v>44156.727048611108</v>
      </c>
      <c r="D954" s="1">
        <v>3</v>
      </c>
      <c r="E954" s="12">
        <v>0.82</v>
      </c>
      <c r="F954" s="1">
        <v>0.38</v>
      </c>
      <c r="G954" s="1">
        <v>0.32</v>
      </c>
    </row>
    <row r="955" spans="1:7" x14ac:dyDescent="0.2">
      <c r="A955" s="1">
        <v>954</v>
      </c>
      <c r="B955" s="1">
        <v>3683</v>
      </c>
      <c r="C955" s="2">
        <v>44772.623437499999</v>
      </c>
      <c r="D955" s="1">
        <v>5</v>
      </c>
      <c r="E955" s="12">
        <v>0.15</v>
      </c>
      <c r="F955" s="1">
        <v>0.06</v>
      </c>
      <c r="G955" s="1">
        <v>0.37</v>
      </c>
    </row>
    <row r="956" spans="1:7" x14ac:dyDescent="0.2">
      <c r="A956" s="1">
        <v>955</v>
      </c>
      <c r="B956" s="1">
        <v>7023</v>
      </c>
      <c r="C956" s="2">
        <v>44206.717743055553</v>
      </c>
      <c r="D956" s="1">
        <v>2</v>
      </c>
      <c r="E956" s="12">
        <v>0.25</v>
      </c>
      <c r="F956" s="1">
        <v>0.41</v>
      </c>
      <c r="G956" s="1">
        <v>0.86</v>
      </c>
    </row>
    <row r="957" spans="1:7" x14ac:dyDescent="0.2">
      <c r="A957" s="1">
        <v>956</v>
      </c>
      <c r="B957" s="1">
        <v>9861</v>
      </c>
      <c r="C957" s="2">
        <v>44601.988009259258</v>
      </c>
      <c r="D957" s="1">
        <v>5</v>
      </c>
      <c r="E957" s="12">
        <v>0.48</v>
      </c>
      <c r="F957" s="1">
        <v>0.87</v>
      </c>
      <c r="G957" s="1">
        <v>0.96</v>
      </c>
    </row>
    <row r="958" spans="1:7" x14ac:dyDescent="0.2">
      <c r="A958" s="1">
        <v>957</v>
      </c>
      <c r="B958" s="1">
        <v>4594</v>
      </c>
      <c r="C958" s="2">
        <v>44021.326192129629</v>
      </c>
      <c r="D958" s="1">
        <v>4</v>
      </c>
      <c r="E958" s="12">
        <v>0.67</v>
      </c>
      <c r="F958" s="1">
        <v>0.87</v>
      </c>
      <c r="G958" s="1">
        <v>0.98</v>
      </c>
    </row>
    <row r="959" spans="1:7" x14ac:dyDescent="0.2">
      <c r="A959" s="1">
        <v>958</v>
      </c>
      <c r="B959" s="1">
        <v>7695</v>
      </c>
      <c r="C959" s="2">
        <v>44146.462291666663</v>
      </c>
      <c r="D959" s="1">
        <v>2</v>
      </c>
      <c r="E959" s="12">
        <v>0.63</v>
      </c>
      <c r="F959" s="1">
        <v>0.91</v>
      </c>
      <c r="G959" s="1">
        <v>0.92</v>
      </c>
    </row>
    <row r="960" spans="1:7" x14ac:dyDescent="0.2">
      <c r="A960" s="1">
        <v>959</v>
      </c>
      <c r="B960" s="1">
        <v>1286</v>
      </c>
      <c r="C960" s="2">
        <v>45066.005983796298</v>
      </c>
      <c r="D960" s="1">
        <v>5</v>
      </c>
      <c r="E960" s="12">
        <v>0.04</v>
      </c>
      <c r="F960" s="1">
        <v>0.9</v>
      </c>
      <c r="G960" s="1">
        <v>0.05</v>
      </c>
    </row>
    <row r="961" spans="1:7" x14ac:dyDescent="0.2">
      <c r="A961" s="1">
        <v>960</v>
      </c>
      <c r="B961" s="1">
        <v>8300</v>
      </c>
      <c r="C961" s="2">
        <v>44982.952499999999</v>
      </c>
      <c r="D961" s="1">
        <v>3</v>
      </c>
      <c r="E961" s="12">
        <v>0.28000000000000003</v>
      </c>
      <c r="F961" s="1">
        <v>0.11</v>
      </c>
      <c r="G961" s="1">
        <v>0.47</v>
      </c>
    </row>
    <row r="962" spans="1:7" x14ac:dyDescent="0.2">
      <c r="A962" s="1">
        <v>961</v>
      </c>
      <c r="B962" s="1">
        <v>7203</v>
      </c>
      <c r="C962" s="2">
        <v>44482.529583333337</v>
      </c>
      <c r="D962" s="1">
        <v>5</v>
      </c>
      <c r="E962" s="12">
        <v>0.88</v>
      </c>
      <c r="F962" s="1">
        <v>0.39</v>
      </c>
      <c r="G962" s="1">
        <v>0</v>
      </c>
    </row>
    <row r="963" spans="1:7" x14ac:dyDescent="0.2">
      <c r="A963" s="1">
        <v>962</v>
      </c>
      <c r="B963" s="1">
        <v>1916</v>
      </c>
      <c r="C963" s="2">
        <v>45001.878009259257</v>
      </c>
      <c r="D963" s="1">
        <v>2</v>
      </c>
      <c r="E963" s="12">
        <v>0.36</v>
      </c>
      <c r="F963" s="1">
        <v>0.22</v>
      </c>
      <c r="G963" s="1">
        <v>0.25</v>
      </c>
    </row>
    <row r="964" spans="1:7" x14ac:dyDescent="0.2">
      <c r="A964" s="1">
        <v>963</v>
      </c>
      <c r="B964" s="1">
        <v>6184</v>
      </c>
      <c r="C964" s="2">
        <v>44958.488298611112</v>
      </c>
      <c r="D964" s="1">
        <v>8</v>
      </c>
      <c r="E964" s="12">
        <v>0.24</v>
      </c>
      <c r="F964" s="1">
        <v>0.14000000000000001</v>
      </c>
      <c r="G964" s="1">
        <v>0.62</v>
      </c>
    </row>
    <row r="965" spans="1:7" x14ac:dyDescent="0.2">
      <c r="A965" s="1">
        <v>964</v>
      </c>
      <c r="B965" s="1">
        <v>8625</v>
      </c>
      <c r="C965" s="2">
        <v>44735.940532407411</v>
      </c>
      <c r="D965" s="1">
        <v>10</v>
      </c>
      <c r="E965" s="12">
        <v>0.34</v>
      </c>
      <c r="F965" s="1">
        <v>0.28999999999999998</v>
      </c>
      <c r="G965" s="1">
        <v>0.43</v>
      </c>
    </row>
    <row r="966" spans="1:7" x14ac:dyDescent="0.2">
      <c r="A966" s="1">
        <v>965</v>
      </c>
      <c r="B966" s="1">
        <v>5075</v>
      </c>
      <c r="C966" s="2">
        <v>44349.332337962966</v>
      </c>
      <c r="D966" s="1">
        <v>3</v>
      </c>
      <c r="E966" s="12">
        <v>0.94</v>
      </c>
      <c r="F966" s="1">
        <v>0.22</v>
      </c>
      <c r="G966" s="1">
        <v>0.49</v>
      </c>
    </row>
    <row r="967" spans="1:7" x14ac:dyDescent="0.2">
      <c r="A967" s="1">
        <v>966</v>
      </c>
      <c r="B967" s="1">
        <v>3002</v>
      </c>
      <c r="C967" s="2">
        <v>44025.913136574076</v>
      </c>
      <c r="D967" s="1">
        <v>4</v>
      </c>
      <c r="E967" s="12">
        <v>0.94</v>
      </c>
      <c r="F967" s="1">
        <v>0.25</v>
      </c>
      <c r="G967" s="1">
        <v>0.63</v>
      </c>
    </row>
    <row r="968" spans="1:7" x14ac:dyDescent="0.2">
      <c r="A968" s="1">
        <v>967</v>
      </c>
      <c r="B968" s="1">
        <v>9298</v>
      </c>
      <c r="C968" s="2">
        <v>44604.486956018518</v>
      </c>
      <c r="D968" s="1">
        <v>1</v>
      </c>
      <c r="E968" s="12">
        <v>0.06</v>
      </c>
      <c r="F968" s="1">
        <v>0.27</v>
      </c>
      <c r="G968" s="1">
        <v>0.98</v>
      </c>
    </row>
    <row r="969" spans="1:7" x14ac:dyDescent="0.2">
      <c r="A969" s="1">
        <v>968</v>
      </c>
      <c r="B969" s="1">
        <v>5115</v>
      </c>
      <c r="C969" s="2">
        <v>44028.418414351851</v>
      </c>
      <c r="D969" s="1">
        <v>5</v>
      </c>
      <c r="E969" s="12">
        <v>0.06</v>
      </c>
      <c r="F969" s="1">
        <v>0.18</v>
      </c>
      <c r="G969" s="1">
        <v>0.77</v>
      </c>
    </row>
    <row r="970" spans="1:7" x14ac:dyDescent="0.2">
      <c r="A970" s="1">
        <v>969</v>
      </c>
      <c r="B970" s="1">
        <v>4806</v>
      </c>
      <c r="C970" s="2">
        <v>45110.243078703701</v>
      </c>
      <c r="D970" s="1">
        <v>9</v>
      </c>
      <c r="E970" s="12">
        <v>0.08</v>
      </c>
      <c r="F970" s="1">
        <v>0.66</v>
      </c>
      <c r="G970" s="1">
        <v>0.51</v>
      </c>
    </row>
    <row r="971" spans="1:7" x14ac:dyDescent="0.2">
      <c r="A971" s="1">
        <v>970</v>
      </c>
      <c r="B971" s="1">
        <v>7849</v>
      </c>
      <c r="C971" s="2">
        <v>44576.376215277778</v>
      </c>
      <c r="D971" s="1">
        <v>10</v>
      </c>
      <c r="E971" s="12">
        <v>0.85</v>
      </c>
      <c r="F971" s="1">
        <v>0.11</v>
      </c>
      <c r="G971" s="1">
        <v>7.0000000000000007E-2</v>
      </c>
    </row>
    <row r="972" spans="1:7" x14ac:dyDescent="0.2">
      <c r="A972" s="1">
        <v>971</v>
      </c>
      <c r="B972" s="1">
        <v>8234</v>
      </c>
      <c r="C972" s="2">
        <v>45065.000833333332</v>
      </c>
      <c r="D972" s="1">
        <v>5</v>
      </c>
      <c r="E972" s="12">
        <v>0.45</v>
      </c>
      <c r="F972" s="1">
        <v>0.28999999999999998</v>
      </c>
      <c r="G972" s="1">
        <v>0.82</v>
      </c>
    </row>
    <row r="973" spans="1:7" x14ac:dyDescent="0.2">
      <c r="A973" s="1">
        <v>972</v>
      </c>
      <c r="B973" s="1">
        <v>5294</v>
      </c>
      <c r="C973" s="2">
        <v>45166.347662037035</v>
      </c>
      <c r="D973" s="1">
        <v>1</v>
      </c>
      <c r="E973" s="12">
        <v>0.03</v>
      </c>
      <c r="F973" s="1">
        <v>0.86</v>
      </c>
      <c r="G973" s="1">
        <v>0.56000000000000005</v>
      </c>
    </row>
    <row r="974" spans="1:7" x14ac:dyDescent="0.2">
      <c r="A974" s="1">
        <v>973</v>
      </c>
      <c r="B974" s="1">
        <v>3047</v>
      </c>
      <c r="C974" s="2">
        <v>45145.6950462963</v>
      </c>
      <c r="D974" s="1">
        <v>9</v>
      </c>
      <c r="E974" s="12">
        <v>0.68</v>
      </c>
      <c r="F974" s="1">
        <v>0.73</v>
      </c>
      <c r="G974" s="1">
        <v>0.42</v>
      </c>
    </row>
    <row r="975" spans="1:7" x14ac:dyDescent="0.2">
      <c r="A975" s="1">
        <v>974</v>
      </c>
      <c r="B975" s="1">
        <v>4354</v>
      </c>
      <c r="C975" s="2">
        <v>45069.97078703704</v>
      </c>
      <c r="D975" s="1">
        <v>7</v>
      </c>
      <c r="E975" s="12">
        <v>0.91</v>
      </c>
      <c r="F975" s="1">
        <v>0.36</v>
      </c>
      <c r="G975" s="1">
        <v>0.75</v>
      </c>
    </row>
    <row r="976" spans="1:7" x14ac:dyDescent="0.2">
      <c r="A976" s="1">
        <v>975</v>
      </c>
      <c r="B976" s="1">
        <v>3488</v>
      </c>
      <c r="C976" s="2">
        <v>44184.235891203702</v>
      </c>
      <c r="D976" s="1">
        <v>5</v>
      </c>
      <c r="E976" s="12">
        <v>0.92</v>
      </c>
      <c r="F976" s="1">
        <v>0.06</v>
      </c>
      <c r="G976" s="1">
        <v>0.76</v>
      </c>
    </row>
    <row r="977" spans="1:7" x14ac:dyDescent="0.2">
      <c r="A977" s="1">
        <v>976</v>
      </c>
      <c r="B977" s="1">
        <v>6765</v>
      </c>
      <c r="C977" s="2">
        <v>44657.927291666667</v>
      </c>
      <c r="D977" s="1">
        <v>8</v>
      </c>
      <c r="E977" s="12">
        <v>0.89</v>
      </c>
      <c r="F977" s="1">
        <v>0.75</v>
      </c>
      <c r="G977" s="1">
        <v>0.17</v>
      </c>
    </row>
    <row r="978" spans="1:7" x14ac:dyDescent="0.2">
      <c r="A978" s="1">
        <v>977</v>
      </c>
      <c r="B978" s="1">
        <v>7880</v>
      </c>
      <c r="C978" s="2">
        <v>44092.646631944444</v>
      </c>
      <c r="D978" s="1">
        <v>2</v>
      </c>
      <c r="E978" s="12">
        <v>0.63</v>
      </c>
      <c r="F978" s="1">
        <v>0.21</v>
      </c>
      <c r="G978" s="1">
        <v>0.71</v>
      </c>
    </row>
    <row r="979" spans="1:7" x14ac:dyDescent="0.2">
      <c r="A979" s="1">
        <v>978</v>
      </c>
      <c r="B979" s="1">
        <v>1033</v>
      </c>
      <c r="C979" s="2">
        <v>44871.720011574071</v>
      </c>
      <c r="D979" s="1">
        <v>10</v>
      </c>
      <c r="E979" s="12">
        <v>0.62</v>
      </c>
      <c r="F979" s="1">
        <v>0.82</v>
      </c>
      <c r="G979" s="1">
        <v>0.93</v>
      </c>
    </row>
    <row r="980" spans="1:7" x14ac:dyDescent="0.2">
      <c r="A980" s="1">
        <v>979</v>
      </c>
      <c r="B980" s="1">
        <v>3426</v>
      </c>
      <c r="C980" s="2">
        <v>44773.404895833337</v>
      </c>
      <c r="D980" s="1">
        <v>3</v>
      </c>
      <c r="E980" s="12">
        <v>0.98</v>
      </c>
      <c r="F980" s="1">
        <v>0.13</v>
      </c>
      <c r="G980" s="1">
        <v>0.43</v>
      </c>
    </row>
    <row r="981" spans="1:7" x14ac:dyDescent="0.2">
      <c r="A981" s="1">
        <v>980</v>
      </c>
      <c r="B981" s="1">
        <v>6014</v>
      </c>
      <c r="C981" s="2">
        <v>44512.898564814815</v>
      </c>
      <c r="D981" s="1">
        <v>1</v>
      </c>
      <c r="E981" s="12">
        <v>0.85</v>
      </c>
      <c r="F981" s="1">
        <v>0.24</v>
      </c>
      <c r="G981" s="1">
        <v>0.6</v>
      </c>
    </row>
    <row r="982" spans="1:7" x14ac:dyDescent="0.2">
      <c r="A982" s="1">
        <v>981</v>
      </c>
      <c r="B982" s="1">
        <v>7025</v>
      </c>
      <c r="C982" s="2">
        <v>45148.430567129632</v>
      </c>
      <c r="D982" s="1">
        <v>9</v>
      </c>
      <c r="E982" s="12">
        <v>7.0000000000000007E-2</v>
      </c>
      <c r="F982" s="1">
        <v>0.09</v>
      </c>
      <c r="G982" s="1">
        <v>0.01</v>
      </c>
    </row>
    <row r="983" spans="1:7" x14ac:dyDescent="0.2">
      <c r="A983" s="1">
        <v>982</v>
      </c>
      <c r="B983" s="1">
        <v>9075</v>
      </c>
      <c r="C983" s="2">
        <v>43882.574108796296</v>
      </c>
      <c r="D983" s="1">
        <v>8</v>
      </c>
      <c r="E983" s="12">
        <v>0.99</v>
      </c>
      <c r="F983" s="1">
        <v>0.02</v>
      </c>
      <c r="G983" s="1">
        <v>1</v>
      </c>
    </row>
    <row r="984" spans="1:7" x14ac:dyDescent="0.2">
      <c r="A984" s="1">
        <v>983</v>
      </c>
      <c r="B984" s="1">
        <v>9370</v>
      </c>
      <c r="C984" s="2">
        <v>43834.935868055552</v>
      </c>
      <c r="D984" s="1">
        <v>5</v>
      </c>
      <c r="E984" s="12">
        <v>0.3</v>
      </c>
      <c r="F984" s="1">
        <v>0.85</v>
      </c>
      <c r="G984" s="1">
        <v>0.25</v>
      </c>
    </row>
    <row r="985" spans="1:7" x14ac:dyDescent="0.2">
      <c r="A985" s="1">
        <v>984</v>
      </c>
      <c r="B985" s="1">
        <v>2517</v>
      </c>
      <c r="C985" s="2">
        <v>45162.180891203701</v>
      </c>
      <c r="D985" s="1">
        <v>5</v>
      </c>
      <c r="E985" s="12">
        <v>0.93</v>
      </c>
      <c r="F985" s="1">
        <v>0.66</v>
      </c>
      <c r="G985" s="1">
        <v>0.54</v>
      </c>
    </row>
    <row r="986" spans="1:7" x14ac:dyDescent="0.2">
      <c r="A986" s="1">
        <v>985</v>
      </c>
      <c r="B986" s="1">
        <v>4262</v>
      </c>
      <c r="C986" s="2">
        <v>44905.236631944441</v>
      </c>
      <c r="D986" s="1">
        <v>10</v>
      </c>
      <c r="E986" s="12">
        <v>0.7</v>
      </c>
      <c r="F986" s="1">
        <v>0.59</v>
      </c>
      <c r="G986" s="1">
        <v>0.68</v>
      </c>
    </row>
    <row r="987" spans="1:7" x14ac:dyDescent="0.2">
      <c r="A987" s="1">
        <v>986</v>
      </c>
      <c r="B987" s="1">
        <v>1974</v>
      </c>
      <c r="C987" s="2">
        <v>44525.248472222222</v>
      </c>
      <c r="D987" s="1">
        <v>8</v>
      </c>
      <c r="E987" s="12">
        <v>0.61</v>
      </c>
      <c r="F987" s="1">
        <v>0.04</v>
      </c>
      <c r="G987" s="1">
        <v>0.35</v>
      </c>
    </row>
    <row r="988" spans="1:7" x14ac:dyDescent="0.2">
      <c r="A988" s="1">
        <v>987</v>
      </c>
      <c r="B988" s="1">
        <v>7968</v>
      </c>
      <c r="C988" s="2">
        <v>44397.491076388891</v>
      </c>
      <c r="D988" s="1">
        <v>4</v>
      </c>
      <c r="E988" s="12">
        <v>0.4</v>
      </c>
      <c r="F988" s="1">
        <v>0.24</v>
      </c>
      <c r="G988" s="1">
        <v>0.59</v>
      </c>
    </row>
    <row r="989" spans="1:7" x14ac:dyDescent="0.2">
      <c r="A989" s="1">
        <v>988</v>
      </c>
      <c r="B989" s="1">
        <v>4539</v>
      </c>
      <c r="C989" s="2">
        <v>44923.881365740737</v>
      </c>
      <c r="D989" s="1">
        <v>1</v>
      </c>
      <c r="E989" s="12">
        <v>0.8</v>
      </c>
      <c r="F989" s="1">
        <v>0.25</v>
      </c>
      <c r="G989" s="1">
        <v>0.1</v>
      </c>
    </row>
    <row r="990" spans="1:7" x14ac:dyDescent="0.2">
      <c r="A990" s="1">
        <v>989</v>
      </c>
      <c r="B990" s="1">
        <v>7691</v>
      </c>
      <c r="C990" s="2">
        <v>45027.820127314815</v>
      </c>
      <c r="D990" s="1">
        <v>3</v>
      </c>
      <c r="E990" s="12">
        <v>0.54</v>
      </c>
      <c r="F990" s="1">
        <v>0.55000000000000004</v>
      </c>
      <c r="G990" s="1">
        <v>0.26</v>
      </c>
    </row>
    <row r="991" spans="1:7" x14ac:dyDescent="0.2">
      <c r="A991" s="1">
        <v>990</v>
      </c>
      <c r="B991" s="1">
        <v>3358</v>
      </c>
      <c r="C991" s="2">
        <v>44930.804814814815</v>
      </c>
      <c r="D991" s="1">
        <v>5</v>
      </c>
      <c r="E991" s="12">
        <v>0.6</v>
      </c>
      <c r="F991" s="1">
        <v>0.69</v>
      </c>
      <c r="G991" s="1">
        <v>0.94</v>
      </c>
    </row>
    <row r="992" spans="1:7" x14ac:dyDescent="0.2">
      <c r="A992" s="1">
        <v>991</v>
      </c>
      <c r="B992" s="1">
        <v>7391</v>
      </c>
      <c r="C992" s="2">
        <v>44114.067187499997</v>
      </c>
      <c r="D992" s="1">
        <v>8</v>
      </c>
      <c r="E992" s="12">
        <v>0.79</v>
      </c>
      <c r="F992" s="1">
        <v>0.94</v>
      </c>
      <c r="G992" s="1">
        <v>0.03</v>
      </c>
    </row>
    <row r="993" spans="1:7" x14ac:dyDescent="0.2">
      <c r="A993" s="1">
        <v>992</v>
      </c>
      <c r="B993" s="1">
        <v>3299</v>
      </c>
      <c r="C993" s="2">
        <v>44681.450358796297</v>
      </c>
      <c r="D993" s="1">
        <v>10</v>
      </c>
      <c r="E993" s="12">
        <v>0.05</v>
      </c>
      <c r="F993" s="1">
        <v>0.57999999999999996</v>
      </c>
      <c r="G993" s="1">
        <v>0.38</v>
      </c>
    </row>
    <row r="994" spans="1:7" x14ac:dyDescent="0.2">
      <c r="A994" s="1">
        <v>993</v>
      </c>
      <c r="B994" s="1">
        <v>9527</v>
      </c>
      <c r="C994" s="2">
        <v>44765.74009259259</v>
      </c>
      <c r="D994" s="1">
        <v>4</v>
      </c>
      <c r="E994" s="12">
        <v>0.83</v>
      </c>
      <c r="F994" s="1">
        <v>0.63</v>
      </c>
      <c r="G994" s="1">
        <v>0.34</v>
      </c>
    </row>
    <row r="995" spans="1:7" x14ac:dyDescent="0.2">
      <c r="A995" s="1">
        <v>994</v>
      </c>
      <c r="B995" s="1">
        <v>7725</v>
      </c>
      <c r="C995" s="2">
        <v>45001.269513888888</v>
      </c>
      <c r="D995" s="1">
        <v>9</v>
      </c>
      <c r="E995" s="12">
        <v>0.05</v>
      </c>
      <c r="F995" s="1">
        <v>0.96</v>
      </c>
      <c r="G995" s="1">
        <v>0.97</v>
      </c>
    </row>
    <row r="996" spans="1:7" x14ac:dyDescent="0.2">
      <c r="A996" s="1">
        <v>995</v>
      </c>
      <c r="B996" s="1">
        <v>1078</v>
      </c>
      <c r="C996" s="2">
        <v>44236.960902777777</v>
      </c>
      <c r="D996" s="1">
        <v>7</v>
      </c>
      <c r="E996" s="12">
        <v>0.18</v>
      </c>
      <c r="F996" s="1">
        <v>0.82</v>
      </c>
      <c r="G996" s="1">
        <v>0.78</v>
      </c>
    </row>
    <row r="997" spans="1:7" x14ac:dyDescent="0.2">
      <c r="A997" s="1">
        <v>996</v>
      </c>
      <c r="B997" s="1">
        <v>1220</v>
      </c>
      <c r="C997" s="2">
        <v>44689.502326388887</v>
      </c>
      <c r="D997" s="1">
        <v>4</v>
      </c>
      <c r="E997" s="12">
        <v>0.25</v>
      </c>
      <c r="F997" s="1">
        <v>1</v>
      </c>
      <c r="G997" s="1">
        <v>0.09</v>
      </c>
    </row>
    <row r="998" spans="1:7" x14ac:dyDescent="0.2">
      <c r="A998" s="1">
        <v>997</v>
      </c>
      <c r="B998" s="1">
        <v>3028</v>
      </c>
      <c r="C998" s="2">
        <v>44245.722430555557</v>
      </c>
      <c r="D998" s="1">
        <v>9</v>
      </c>
      <c r="E998" s="12">
        <v>0.77</v>
      </c>
      <c r="F998" s="1">
        <v>0.66</v>
      </c>
      <c r="G998" s="1">
        <v>0.03</v>
      </c>
    </row>
    <row r="999" spans="1:7" x14ac:dyDescent="0.2">
      <c r="A999" s="1">
        <v>998</v>
      </c>
      <c r="B999" s="1">
        <v>3529</v>
      </c>
      <c r="C999" s="2">
        <v>44659.79178240741</v>
      </c>
      <c r="D999" s="1">
        <v>6</v>
      </c>
      <c r="E999" s="12">
        <v>0</v>
      </c>
      <c r="F999" s="1">
        <v>0.16</v>
      </c>
      <c r="G999" s="1">
        <v>0.56999999999999995</v>
      </c>
    </row>
    <row r="1000" spans="1:7" x14ac:dyDescent="0.2">
      <c r="A1000" s="1">
        <v>999</v>
      </c>
      <c r="B1000" s="1">
        <v>4819</v>
      </c>
      <c r="C1000" s="2">
        <v>44663.835497685184</v>
      </c>
      <c r="D1000" s="1">
        <v>7</v>
      </c>
      <c r="E1000" s="12">
        <v>0.59</v>
      </c>
      <c r="F1000" s="1">
        <v>0.3</v>
      </c>
      <c r="G1000" s="1">
        <v>7.0000000000000007E-2</v>
      </c>
    </row>
    <row r="1001" spans="1:7" x14ac:dyDescent="0.2">
      <c r="A1001" s="1">
        <v>1000</v>
      </c>
      <c r="B1001" s="1">
        <v>1436</v>
      </c>
      <c r="C1001" s="2">
        <v>44921.393796296295</v>
      </c>
      <c r="D1001" s="1">
        <v>10</v>
      </c>
      <c r="E1001" s="12">
        <v>0.19</v>
      </c>
      <c r="F1001" s="1">
        <v>0.49</v>
      </c>
      <c r="G1001" s="1">
        <v>0.34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01"/>
  <sheetViews>
    <sheetView workbookViewId="0">
      <selection activeCell="E17" sqref="A2:G1001"/>
    </sheetView>
  </sheetViews>
  <sheetFormatPr defaultColWidth="12.5703125" defaultRowHeight="15.75" customHeight="1" x14ac:dyDescent="0.2"/>
  <cols>
    <col min="2" max="2" width="13" customWidth="1"/>
    <col min="3" max="3" width="18.140625" bestFit="1" customWidth="1"/>
    <col min="4" max="4" width="18.85546875" customWidth="1"/>
    <col min="5" max="5" width="16.5703125" customWidth="1"/>
    <col min="6" max="6" width="16.28515625" customWidth="1"/>
    <col min="7" max="7" width="20.42578125" customWidth="1"/>
  </cols>
  <sheetData>
    <row r="1" spans="1:7" x14ac:dyDescent="0.2">
      <c r="A1" s="1" t="s">
        <v>0</v>
      </c>
      <c r="B1" s="1" t="s">
        <v>18</v>
      </c>
      <c r="C1" s="1" t="s">
        <v>2</v>
      </c>
      <c r="D1" s="1" t="s">
        <v>23</v>
      </c>
      <c r="E1" s="1" t="s">
        <v>24</v>
      </c>
      <c r="F1" s="1" t="s">
        <v>25</v>
      </c>
      <c r="G1" s="1" t="s">
        <v>26</v>
      </c>
    </row>
    <row r="2" spans="1:7" x14ac:dyDescent="0.2">
      <c r="A2" s="1">
        <v>1</v>
      </c>
      <c r="B2" s="1">
        <v>1806</v>
      </c>
      <c r="C2" s="2">
        <v>44499.090937499997</v>
      </c>
      <c r="D2" s="1">
        <v>162</v>
      </c>
      <c r="E2" s="1">
        <v>1</v>
      </c>
      <c r="F2" s="1">
        <v>1</v>
      </c>
      <c r="G2" s="1">
        <v>10</v>
      </c>
    </row>
    <row r="3" spans="1:7" x14ac:dyDescent="0.2">
      <c r="A3" s="1">
        <v>2</v>
      </c>
      <c r="B3" s="1">
        <v>2244</v>
      </c>
      <c r="C3" s="2">
        <v>44455.963958333334</v>
      </c>
      <c r="D3" s="1">
        <v>823</v>
      </c>
      <c r="E3" s="1">
        <v>16</v>
      </c>
      <c r="F3" s="1">
        <v>5</v>
      </c>
      <c r="G3" s="1">
        <v>35</v>
      </c>
    </row>
    <row r="4" spans="1:7" x14ac:dyDescent="0.2">
      <c r="A4" s="1">
        <v>3</v>
      </c>
      <c r="B4" s="1">
        <v>6767</v>
      </c>
      <c r="C4" s="2">
        <v>44809.501145833332</v>
      </c>
      <c r="D4" s="1">
        <v>522</v>
      </c>
      <c r="E4" s="1">
        <v>6</v>
      </c>
      <c r="F4" s="1">
        <v>2</v>
      </c>
      <c r="G4" s="1">
        <v>17</v>
      </c>
    </row>
    <row r="5" spans="1:7" x14ac:dyDescent="0.2">
      <c r="A5" s="1">
        <v>4</v>
      </c>
      <c r="B5" s="1">
        <v>6672</v>
      </c>
      <c r="C5" s="2">
        <v>44640.755393518521</v>
      </c>
      <c r="D5" s="1">
        <v>647</v>
      </c>
      <c r="E5" s="1">
        <v>14</v>
      </c>
      <c r="F5" s="1">
        <v>4</v>
      </c>
      <c r="G5" s="1">
        <v>2</v>
      </c>
    </row>
    <row r="6" spans="1:7" x14ac:dyDescent="0.2">
      <c r="A6" s="1">
        <v>5</v>
      </c>
      <c r="B6" s="1">
        <v>2533</v>
      </c>
      <c r="C6" s="2">
        <v>43997.162627314814</v>
      </c>
      <c r="D6" s="1">
        <v>1276</v>
      </c>
      <c r="E6" s="1">
        <v>10</v>
      </c>
      <c r="F6" s="1">
        <v>2</v>
      </c>
      <c r="G6" s="1">
        <v>74</v>
      </c>
    </row>
    <row r="7" spans="1:7" x14ac:dyDescent="0.2">
      <c r="A7" s="1">
        <v>6</v>
      </c>
      <c r="B7" s="1">
        <v>6323</v>
      </c>
      <c r="C7" s="2">
        <v>44086.088437500002</v>
      </c>
      <c r="D7" s="1">
        <v>264</v>
      </c>
      <c r="E7" s="1">
        <v>12</v>
      </c>
      <c r="F7" s="1">
        <v>5</v>
      </c>
      <c r="G7" s="1">
        <v>96</v>
      </c>
    </row>
    <row r="8" spans="1:7" x14ac:dyDescent="0.2">
      <c r="A8" s="1">
        <v>7</v>
      </c>
      <c r="B8" s="1">
        <v>8517</v>
      </c>
      <c r="C8" s="2">
        <v>44835.389780092592</v>
      </c>
      <c r="D8" s="1">
        <v>1120</v>
      </c>
      <c r="E8" s="1">
        <v>14</v>
      </c>
      <c r="F8" s="1">
        <v>1</v>
      </c>
      <c r="G8" s="1">
        <v>77</v>
      </c>
    </row>
    <row r="9" spans="1:7" x14ac:dyDescent="0.2">
      <c r="A9" s="1">
        <v>8</v>
      </c>
      <c r="B9" s="1">
        <v>9540</v>
      </c>
      <c r="C9" s="2">
        <v>43954.29383101852</v>
      </c>
      <c r="D9" s="1">
        <v>68</v>
      </c>
      <c r="E9" s="1">
        <v>4</v>
      </c>
      <c r="F9" s="1">
        <v>1</v>
      </c>
      <c r="G9" s="1">
        <v>26</v>
      </c>
    </row>
    <row r="10" spans="1:7" x14ac:dyDescent="0.2">
      <c r="A10" s="1">
        <v>9</v>
      </c>
      <c r="B10" s="1">
        <v>7474</v>
      </c>
      <c r="C10" s="2">
        <v>45105.223969907405</v>
      </c>
      <c r="D10" s="1">
        <v>99</v>
      </c>
      <c r="E10" s="1">
        <v>5</v>
      </c>
      <c r="F10" s="1">
        <v>2</v>
      </c>
      <c r="G10" s="1">
        <v>92</v>
      </c>
    </row>
    <row r="11" spans="1:7" x14ac:dyDescent="0.2">
      <c r="A11" s="1">
        <v>10</v>
      </c>
      <c r="B11" s="1">
        <v>8438</v>
      </c>
      <c r="C11" s="2">
        <v>44070.538738425923</v>
      </c>
      <c r="D11" s="1">
        <v>1670</v>
      </c>
      <c r="E11" s="1">
        <v>16</v>
      </c>
      <c r="F11" s="1">
        <v>2</v>
      </c>
      <c r="G11" s="1">
        <v>73</v>
      </c>
    </row>
    <row r="12" spans="1:7" x14ac:dyDescent="0.2">
      <c r="A12" s="1">
        <v>11</v>
      </c>
      <c r="B12" s="1">
        <v>6380</v>
      </c>
      <c r="C12" s="2">
        <v>44832.163298611114</v>
      </c>
      <c r="D12" s="1">
        <v>499</v>
      </c>
      <c r="E12" s="1">
        <v>2</v>
      </c>
      <c r="F12" s="1">
        <v>0</v>
      </c>
      <c r="G12" s="1">
        <v>17</v>
      </c>
    </row>
    <row r="13" spans="1:7" x14ac:dyDescent="0.2">
      <c r="A13" s="1">
        <v>12</v>
      </c>
      <c r="B13" s="1">
        <v>4847</v>
      </c>
      <c r="C13" s="2">
        <v>44107.762997685182</v>
      </c>
      <c r="D13" s="1">
        <v>889</v>
      </c>
      <c r="E13" s="1">
        <v>11</v>
      </c>
      <c r="F13" s="1">
        <v>5</v>
      </c>
      <c r="G13" s="1">
        <v>20</v>
      </c>
    </row>
    <row r="14" spans="1:7" x14ac:dyDescent="0.2">
      <c r="A14" s="1">
        <v>13</v>
      </c>
      <c r="B14" s="1">
        <v>6335</v>
      </c>
      <c r="C14" s="2">
        <v>43950.921180555553</v>
      </c>
      <c r="D14" s="1">
        <v>340</v>
      </c>
      <c r="E14" s="1">
        <v>13</v>
      </c>
      <c r="F14" s="1">
        <v>3</v>
      </c>
      <c r="G14" s="1">
        <v>68</v>
      </c>
    </row>
    <row r="15" spans="1:7" x14ac:dyDescent="0.2">
      <c r="A15" s="1">
        <v>14</v>
      </c>
      <c r="B15" s="1">
        <v>8543</v>
      </c>
      <c r="C15" s="2">
        <v>43897.40425925926</v>
      </c>
      <c r="D15" s="1">
        <v>1400</v>
      </c>
      <c r="E15" s="1">
        <v>5</v>
      </c>
      <c r="F15" s="1">
        <v>0</v>
      </c>
      <c r="G15" s="1">
        <v>3</v>
      </c>
    </row>
    <row r="16" spans="1:7" x14ac:dyDescent="0.2">
      <c r="A16" s="1">
        <v>15</v>
      </c>
      <c r="B16" s="1">
        <v>7740</v>
      </c>
      <c r="C16" s="2">
        <v>45177.838935185187</v>
      </c>
      <c r="D16" s="1">
        <v>1465</v>
      </c>
      <c r="E16" s="1">
        <v>9</v>
      </c>
      <c r="F16" s="1">
        <v>2</v>
      </c>
      <c r="G16" s="1">
        <v>63</v>
      </c>
    </row>
    <row r="17" spans="1:7" x14ac:dyDescent="0.2">
      <c r="A17" s="1">
        <v>16</v>
      </c>
      <c r="B17" s="1">
        <v>8416</v>
      </c>
      <c r="C17" s="2">
        <v>44270.82271990741</v>
      </c>
      <c r="D17" s="1">
        <v>1407</v>
      </c>
      <c r="E17" s="1">
        <v>3</v>
      </c>
      <c r="F17" s="1">
        <v>3</v>
      </c>
      <c r="G17" s="1">
        <v>9</v>
      </c>
    </row>
    <row r="18" spans="1:7" x14ac:dyDescent="0.2">
      <c r="A18" s="1">
        <v>17</v>
      </c>
      <c r="B18" s="1">
        <v>1024</v>
      </c>
      <c r="C18" s="2">
        <v>44813.714502314811</v>
      </c>
      <c r="D18" s="1">
        <v>447</v>
      </c>
      <c r="E18" s="1">
        <v>15</v>
      </c>
      <c r="F18" s="1">
        <v>4</v>
      </c>
      <c r="G18" s="1">
        <v>18</v>
      </c>
    </row>
    <row r="19" spans="1:7" x14ac:dyDescent="0.2">
      <c r="A19" s="1">
        <v>18</v>
      </c>
      <c r="B19" s="1">
        <v>6977</v>
      </c>
      <c r="C19" s="2">
        <v>44489.133425925924</v>
      </c>
      <c r="D19" s="1">
        <v>625</v>
      </c>
      <c r="E19" s="1">
        <v>11</v>
      </c>
      <c r="F19" s="1">
        <v>1</v>
      </c>
      <c r="G19" s="1">
        <v>90</v>
      </c>
    </row>
    <row r="20" spans="1:7" x14ac:dyDescent="0.2">
      <c r="A20" s="1">
        <v>19</v>
      </c>
      <c r="B20" s="1">
        <v>9926</v>
      </c>
      <c r="C20" s="2">
        <v>44415.478703703702</v>
      </c>
      <c r="D20" s="1">
        <v>546</v>
      </c>
      <c r="E20" s="1">
        <v>13</v>
      </c>
      <c r="F20" s="1">
        <v>2</v>
      </c>
      <c r="G20" s="1">
        <v>21</v>
      </c>
    </row>
    <row r="21" spans="1:7" x14ac:dyDescent="0.2">
      <c r="A21" s="1">
        <v>20</v>
      </c>
      <c r="B21" s="1">
        <v>1333</v>
      </c>
      <c r="C21" s="2">
        <v>44434.962685185186</v>
      </c>
      <c r="D21" s="1">
        <v>567</v>
      </c>
      <c r="E21" s="1">
        <v>1</v>
      </c>
      <c r="F21" s="1">
        <v>3</v>
      </c>
      <c r="G21" s="1">
        <v>94</v>
      </c>
    </row>
    <row r="22" spans="1:7" x14ac:dyDescent="0.2">
      <c r="A22" s="1">
        <v>21</v>
      </c>
      <c r="B22" s="1">
        <v>5515</v>
      </c>
      <c r="C22" s="2">
        <v>44019.448587962965</v>
      </c>
      <c r="D22" s="1">
        <v>820</v>
      </c>
      <c r="E22" s="1">
        <v>3</v>
      </c>
      <c r="F22" s="1">
        <v>4</v>
      </c>
      <c r="G22" s="1">
        <v>71</v>
      </c>
    </row>
    <row r="23" spans="1:7" x14ac:dyDescent="0.2">
      <c r="A23" s="1">
        <v>22</v>
      </c>
      <c r="B23" s="1">
        <v>1472</v>
      </c>
      <c r="C23" s="2">
        <v>43920.894641203704</v>
      </c>
      <c r="D23" s="1">
        <v>1126</v>
      </c>
      <c r="E23" s="1">
        <v>1</v>
      </c>
      <c r="F23" s="1">
        <v>3</v>
      </c>
      <c r="G23" s="1">
        <v>3</v>
      </c>
    </row>
    <row r="24" spans="1:7" x14ac:dyDescent="0.2">
      <c r="A24" s="1">
        <v>23</v>
      </c>
      <c r="B24" s="1">
        <v>2693</v>
      </c>
      <c r="C24" s="2">
        <v>45053.817361111112</v>
      </c>
      <c r="D24" s="1">
        <v>1636</v>
      </c>
      <c r="E24" s="1">
        <v>1</v>
      </c>
      <c r="F24" s="1">
        <v>0</v>
      </c>
      <c r="G24" s="1">
        <v>14</v>
      </c>
    </row>
    <row r="25" spans="1:7" x14ac:dyDescent="0.2">
      <c r="A25" s="1">
        <v>24</v>
      </c>
      <c r="B25" s="1">
        <v>5306</v>
      </c>
      <c r="C25" s="2">
        <v>44692.395509259259</v>
      </c>
      <c r="D25" s="1">
        <v>125</v>
      </c>
      <c r="E25" s="1">
        <v>4</v>
      </c>
      <c r="F25" s="1">
        <v>2</v>
      </c>
      <c r="G25" s="1">
        <v>6</v>
      </c>
    </row>
    <row r="26" spans="1:7" x14ac:dyDescent="0.2">
      <c r="A26" s="1">
        <v>25</v>
      </c>
      <c r="B26" s="1">
        <v>1504</v>
      </c>
      <c r="C26" s="2">
        <v>44246.441400462965</v>
      </c>
      <c r="D26" s="1">
        <v>1051</v>
      </c>
      <c r="E26" s="1">
        <v>14</v>
      </c>
      <c r="F26" s="1">
        <v>1</v>
      </c>
      <c r="G26" s="1">
        <v>5</v>
      </c>
    </row>
    <row r="27" spans="1:7" x14ac:dyDescent="0.2">
      <c r="A27" s="1">
        <v>26</v>
      </c>
      <c r="B27" s="1">
        <v>1800</v>
      </c>
      <c r="C27" s="2">
        <v>44682.614236111112</v>
      </c>
      <c r="D27" s="1">
        <v>179</v>
      </c>
      <c r="E27" s="1">
        <v>5</v>
      </c>
      <c r="F27" s="1">
        <v>5</v>
      </c>
      <c r="G27" s="1">
        <v>49</v>
      </c>
    </row>
    <row r="28" spans="1:7" x14ac:dyDescent="0.2">
      <c r="A28" s="1">
        <v>27</v>
      </c>
      <c r="B28" s="1">
        <v>1775</v>
      </c>
      <c r="C28" s="2">
        <v>43994.295983796299</v>
      </c>
      <c r="D28" s="1">
        <v>367</v>
      </c>
      <c r="E28" s="1">
        <v>20</v>
      </c>
      <c r="F28" s="1">
        <v>1</v>
      </c>
      <c r="G28" s="1">
        <v>52</v>
      </c>
    </row>
    <row r="29" spans="1:7" x14ac:dyDescent="0.2">
      <c r="A29" s="1">
        <v>28</v>
      </c>
      <c r="B29" s="1">
        <v>7950</v>
      </c>
      <c r="C29" s="2">
        <v>44716.756562499999</v>
      </c>
      <c r="D29" s="1">
        <v>101</v>
      </c>
      <c r="E29" s="1">
        <v>7</v>
      </c>
      <c r="F29" s="1">
        <v>5</v>
      </c>
      <c r="G29" s="1">
        <v>63</v>
      </c>
    </row>
    <row r="30" spans="1:7" x14ac:dyDescent="0.2">
      <c r="A30" s="1">
        <v>29</v>
      </c>
      <c r="B30" s="1">
        <v>4791</v>
      </c>
      <c r="C30" s="2">
        <v>43853.835439814815</v>
      </c>
      <c r="D30" s="1">
        <v>912</v>
      </c>
      <c r="E30" s="1">
        <v>6</v>
      </c>
      <c r="F30" s="1">
        <v>5</v>
      </c>
      <c r="G30" s="1">
        <v>26</v>
      </c>
    </row>
    <row r="31" spans="1:7" x14ac:dyDescent="0.2">
      <c r="A31" s="1">
        <v>30</v>
      </c>
      <c r="B31" s="1">
        <v>3493</v>
      </c>
      <c r="C31" s="2">
        <v>44834.571342592593</v>
      </c>
      <c r="D31" s="1">
        <v>797</v>
      </c>
      <c r="E31" s="1">
        <v>15</v>
      </c>
      <c r="F31" s="1">
        <v>3</v>
      </c>
      <c r="G31" s="1">
        <v>13</v>
      </c>
    </row>
    <row r="32" spans="1:7" x14ac:dyDescent="0.2">
      <c r="A32" s="1">
        <v>31</v>
      </c>
      <c r="B32" s="1">
        <v>9541</v>
      </c>
      <c r="C32" s="2">
        <v>45081.072314814817</v>
      </c>
      <c r="D32" s="1">
        <v>722</v>
      </c>
      <c r="E32" s="1">
        <v>12</v>
      </c>
      <c r="F32" s="1">
        <v>3</v>
      </c>
      <c r="G32" s="1">
        <v>66</v>
      </c>
    </row>
    <row r="33" spans="1:7" x14ac:dyDescent="0.2">
      <c r="A33" s="1">
        <v>32</v>
      </c>
      <c r="B33" s="1">
        <v>5699</v>
      </c>
      <c r="C33" s="2">
        <v>44561.428784722222</v>
      </c>
      <c r="D33" s="1">
        <v>1299</v>
      </c>
      <c r="E33" s="1">
        <v>15</v>
      </c>
      <c r="F33" s="1">
        <v>4</v>
      </c>
      <c r="G33" s="1">
        <v>49</v>
      </c>
    </row>
    <row r="34" spans="1:7" x14ac:dyDescent="0.2">
      <c r="A34" s="1">
        <v>33</v>
      </c>
      <c r="B34" s="1">
        <v>2567</v>
      </c>
      <c r="C34" s="2">
        <v>44536.065601851849</v>
      </c>
      <c r="D34" s="1">
        <v>643</v>
      </c>
      <c r="E34" s="1">
        <v>13</v>
      </c>
      <c r="F34" s="1">
        <v>3</v>
      </c>
      <c r="G34" s="1">
        <v>47</v>
      </c>
    </row>
    <row r="35" spans="1:7" x14ac:dyDescent="0.2">
      <c r="A35" s="1">
        <v>34</v>
      </c>
      <c r="B35" s="1">
        <v>2477</v>
      </c>
      <c r="C35" s="2">
        <v>44233.357847222222</v>
      </c>
      <c r="D35" s="1">
        <v>1500</v>
      </c>
      <c r="E35" s="1">
        <v>10</v>
      </c>
      <c r="F35" s="1">
        <v>1</v>
      </c>
      <c r="G35" s="1">
        <v>46</v>
      </c>
    </row>
    <row r="36" spans="1:7" x14ac:dyDescent="0.2">
      <c r="A36" s="1">
        <v>35</v>
      </c>
      <c r="B36" s="1">
        <v>7372</v>
      </c>
      <c r="C36" s="2">
        <v>44328.010682870372</v>
      </c>
      <c r="D36" s="1">
        <v>1609</v>
      </c>
      <c r="E36" s="1">
        <v>19</v>
      </c>
      <c r="F36" s="1">
        <v>4</v>
      </c>
      <c r="G36" s="1">
        <v>56</v>
      </c>
    </row>
    <row r="37" spans="1:7" x14ac:dyDescent="0.2">
      <c r="A37" s="1">
        <v>36</v>
      </c>
      <c r="B37" s="1">
        <v>7076</v>
      </c>
      <c r="C37" s="2">
        <v>44279.424305555556</v>
      </c>
      <c r="D37" s="1">
        <v>479</v>
      </c>
      <c r="E37" s="1">
        <v>8</v>
      </c>
      <c r="F37" s="1">
        <v>0</v>
      </c>
      <c r="G37" s="1">
        <v>72</v>
      </c>
    </row>
    <row r="38" spans="1:7" x14ac:dyDescent="0.2">
      <c r="A38" s="1">
        <v>37</v>
      </c>
      <c r="B38" s="1">
        <v>7781</v>
      </c>
      <c r="C38" s="2">
        <v>44426.183368055557</v>
      </c>
      <c r="D38" s="1">
        <v>931</v>
      </c>
      <c r="E38" s="1">
        <v>18</v>
      </c>
      <c r="F38" s="1">
        <v>5</v>
      </c>
      <c r="G38" s="1">
        <v>51</v>
      </c>
    </row>
    <row r="39" spans="1:7" x14ac:dyDescent="0.2">
      <c r="A39" s="1">
        <v>38</v>
      </c>
      <c r="B39" s="1">
        <v>5402</v>
      </c>
      <c r="C39" s="2">
        <v>43866.566145833334</v>
      </c>
      <c r="D39" s="1">
        <v>1496</v>
      </c>
      <c r="E39" s="1">
        <v>15</v>
      </c>
      <c r="F39" s="1">
        <v>4</v>
      </c>
      <c r="G39" s="1">
        <v>64</v>
      </c>
    </row>
    <row r="40" spans="1:7" x14ac:dyDescent="0.2">
      <c r="A40" s="1">
        <v>39</v>
      </c>
      <c r="B40" s="1">
        <v>3241</v>
      </c>
      <c r="C40" s="2">
        <v>44705.772465277776</v>
      </c>
      <c r="D40" s="1">
        <v>1580</v>
      </c>
      <c r="E40" s="1">
        <v>1</v>
      </c>
      <c r="F40" s="1">
        <v>1</v>
      </c>
      <c r="G40" s="1">
        <v>80</v>
      </c>
    </row>
    <row r="41" spans="1:7" x14ac:dyDescent="0.2">
      <c r="A41" s="1">
        <v>40</v>
      </c>
      <c r="B41" s="1">
        <v>1607</v>
      </c>
      <c r="C41" s="2">
        <v>43909.705729166664</v>
      </c>
      <c r="D41" s="1">
        <v>298</v>
      </c>
      <c r="E41" s="1">
        <v>12</v>
      </c>
      <c r="F41" s="1">
        <v>3</v>
      </c>
      <c r="G41" s="1">
        <v>91</v>
      </c>
    </row>
    <row r="42" spans="1:7" x14ac:dyDescent="0.2">
      <c r="A42" s="1">
        <v>41</v>
      </c>
      <c r="B42" s="1">
        <v>4765</v>
      </c>
      <c r="C42" s="2">
        <v>44346.101446759261</v>
      </c>
      <c r="D42" s="1">
        <v>677</v>
      </c>
      <c r="E42" s="1">
        <v>1</v>
      </c>
      <c r="F42" s="1">
        <v>3</v>
      </c>
      <c r="G42" s="1">
        <v>63</v>
      </c>
    </row>
    <row r="43" spans="1:7" x14ac:dyDescent="0.2">
      <c r="A43" s="1">
        <v>42</v>
      </c>
      <c r="B43" s="1">
        <v>7428</v>
      </c>
      <c r="C43" s="2">
        <v>43900.336087962962</v>
      </c>
      <c r="D43" s="1">
        <v>239</v>
      </c>
      <c r="E43" s="1">
        <v>8</v>
      </c>
      <c r="F43" s="1">
        <v>4</v>
      </c>
      <c r="G43" s="1">
        <v>75</v>
      </c>
    </row>
    <row r="44" spans="1:7" x14ac:dyDescent="0.2">
      <c r="A44" s="1">
        <v>43</v>
      </c>
      <c r="B44" s="1">
        <v>7573</v>
      </c>
      <c r="C44" s="2">
        <v>44027.847719907404</v>
      </c>
      <c r="D44" s="1">
        <v>1721</v>
      </c>
      <c r="E44" s="1">
        <v>16</v>
      </c>
      <c r="F44" s="1">
        <v>3</v>
      </c>
      <c r="G44" s="1">
        <v>22</v>
      </c>
    </row>
    <row r="45" spans="1:7" x14ac:dyDescent="0.2">
      <c r="A45" s="1">
        <v>44</v>
      </c>
      <c r="B45" s="1">
        <v>5716</v>
      </c>
      <c r="C45" s="2">
        <v>43847.319039351853</v>
      </c>
      <c r="D45" s="1">
        <v>279</v>
      </c>
      <c r="E45" s="1">
        <v>9</v>
      </c>
      <c r="F45" s="1">
        <v>2</v>
      </c>
      <c r="G45" s="1">
        <v>6</v>
      </c>
    </row>
    <row r="46" spans="1:7" x14ac:dyDescent="0.2">
      <c r="A46" s="1">
        <v>45</v>
      </c>
      <c r="B46" s="1">
        <v>3595</v>
      </c>
      <c r="C46" s="2">
        <v>44800.836006944446</v>
      </c>
      <c r="D46" s="1">
        <v>882</v>
      </c>
      <c r="E46" s="1">
        <v>6</v>
      </c>
      <c r="F46" s="1">
        <v>3</v>
      </c>
      <c r="G46" s="1">
        <v>10</v>
      </c>
    </row>
    <row r="47" spans="1:7" x14ac:dyDescent="0.2">
      <c r="A47" s="1">
        <v>46</v>
      </c>
      <c r="B47" s="1">
        <v>7681</v>
      </c>
      <c r="C47" s="2">
        <v>43866.894884259258</v>
      </c>
      <c r="D47" s="1">
        <v>312</v>
      </c>
      <c r="E47" s="1">
        <v>12</v>
      </c>
      <c r="F47" s="1">
        <v>2</v>
      </c>
      <c r="G47" s="1">
        <v>38</v>
      </c>
    </row>
    <row r="48" spans="1:7" x14ac:dyDescent="0.2">
      <c r="A48" s="1">
        <v>47</v>
      </c>
      <c r="B48" s="1">
        <v>4579</v>
      </c>
      <c r="C48" s="2">
        <v>44281.023854166669</v>
      </c>
      <c r="D48" s="1">
        <v>1764</v>
      </c>
      <c r="E48" s="1">
        <v>9</v>
      </c>
      <c r="F48" s="1">
        <v>5</v>
      </c>
      <c r="G48" s="1">
        <v>2</v>
      </c>
    </row>
    <row r="49" spans="1:7" x14ac:dyDescent="0.2">
      <c r="A49" s="1">
        <v>48</v>
      </c>
      <c r="B49" s="1">
        <v>6887</v>
      </c>
      <c r="C49" s="2">
        <v>45116.007928240739</v>
      </c>
      <c r="D49" s="1">
        <v>850</v>
      </c>
      <c r="E49" s="1">
        <v>1</v>
      </c>
      <c r="F49" s="1">
        <v>1</v>
      </c>
      <c r="G49" s="1">
        <v>10</v>
      </c>
    </row>
    <row r="50" spans="1:7" x14ac:dyDescent="0.2">
      <c r="A50" s="1">
        <v>49</v>
      </c>
      <c r="B50" s="1">
        <v>7779</v>
      </c>
      <c r="C50" s="2">
        <v>44275.305046296293</v>
      </c>
      <c r="D50" s="1">
        <v>725</v>
      </c>
      <c r="E50" s="1">
        <v>11</v>
      </c>
      <c r="F50" s="1">
        <v>3</v>
      </c>
      <c r="G50" s="1">
        <v>94</v>
      </c>
    </row>
    <row r="51" spans="1:7" x14ac:dyDescent="0.2">
      <c r="A51" s="1">
        <v>50</v>
      </c>
      <c r="B51" s="1">
        <v>3359</v>
      </c>
      <c r="C51" s="2">
        <v>44255.423437500001</v>
      </c>
      <c r="D51" s="1">
        <v>206</v>
      </c>
      <c r="E51" s="1">
        <v>5</v>
      </c>
      <c r="F51" s="1">
        <v>4</v>
      </c>
      <c r="G51" s="1">
        <v>57</v>
      </c>
    </row>
    <row r="52" spans="1:7" x14ac:dyDescent="0.2">
      <c r="A52" s="1">
        <v>51</v>
      </c>
      <c r="B52" s="1">
        <v>9467</v>
      </c>
      <c r="C52" s="2">
        <v>43848.560879629629</v>
      </c>
      <c r="D52" s="1">
        <v>752</v>
      </c>
      <c r="E52" s="1">
        <v>8</v>
      </c>
      <c r="F52" s="1">
        <v>2</v>
      </c>
      <c r="G52" s="1">
        <v>50</v>
      </c>
    </row>
    <row r="53" spans="1:7" x14ac:dyDescent="0.2">
      <c r="A53" s="1">
        <v>52</v>
      </c>
      <c r="B53" s="1">
        <v>1336</v>
      </c>
      <c r="C53" s="2">
        <v>44099.176099537035</v>
      </c>
      <c r="D53" s="1">
        <v>614</v>
      </c>
      <c r="E53" s="1">
        <v>6</v>
      </c>
      <c r="F53" s="1">
        <v>1</v>
      </c>
      <c r="G53" s="1">
        <v>10</v>
      </c>
    </row>
    <row r="54" spans="1:7" x14ac:dyDescent="0.2">
      <c r="A54" s="1">
        <v>53</v>
      </c>
      <c r="B54" s="1">
        <v>7065</v>
      </c>
      <c r="C54" s="2">
        <v>43928.342615740738</v>
      </c>
      <c r="D54" s="1">
        <v>414</v>
      </c>
      <c r="E54" s="1">
        <v>14</v>
      </c>
      <c r="F54" s="1">
        <v>4</v>
      </c>
      <c r="G54" s="1">
        <v>51</v>
      </c>
    </row>
    <row r="55" spans="1:7" x14ac:dyDescent="0.2">
      <c r="A55" s="1">
        <v>54</v>
      </c>
      <c r="B55" s="1">
        <v>6172</v>
      </c>
      <c r="C55" s="2">
        <v>44009.503888888888</v>
      </c>
      <c r="D55" s="1">
        <v>472</v>
      </c>
      <c r="E55" s="1">
        <v>14</v>
      </c>
      <c r="F55" s="1">
        <v>2</v>
      </c>
      <c r="G55" s="1">
        <v>92</v>
      </c>
    </row>
    <row r="56" spans="1:7" x14ac:dyDescent="0.2">
      <c r="A56" s="1">
        <v>55</v>
      </c>
      <c r="B56" s="1">
        <v>1208</v>
      </c>
      <c r="C56" s="2">
        <v>44941.541550925926</v>
      </c>
      <c r="D56" s="1">
        <v>1481</v>
      </c>
      <c r="E56" s="1">
        <v>19</v>
      </c>
      <c r="F56" s="1">
        <v>0</v>
      </c>
      <c r="G56" s="1">
        <v>41</v>
      </c>
    </row>
    <row r="57" spans="1:7" x14ac:dyDescent="0.2">
      <c r="A57" s="1">
        <v>56</v>
      </c>
      <c r="B57" s="1">
        <v>4317</v>
      </c>
      <c r="C57" s="2">
        <v>44356.809687499997</v>
      </c>
      <c r="D57" s="1">
        <v>586</v>
      </c>
      <c r="E57" s="1">
        <v>12</v>
      </c>
      <c r="F57" s="1">
        <v>3</v>
      </c>
      <c r="G57" s="1">
        <v>81</v>
      </c>
    </row>
    <row r="58" spans="1:7" x14ac:dyDescent="0.2">
      <c r="A58" s="1">
        <v>57</v>
      </c>
      <c r="B58" s="1">
        <v>2550</v>
      </c>
      <c r="C58" s="2">
        <v>45118.379699074074</v>
      </c>
      <c r="D58" s="1">
        <v>1043</v>
      </c>
      <c r="E58" s="1">
        <v>17</v>
      </c>
      <c r="F58" s="1">
        <v>1</v>
      </c>
      <c r="G58" s="1">
        <v>79</v>
      </c>
    </row>
    <row r="59" spans="1:7" x14ac:dyDescent="0.2">
      <c r="A59" s="1">
        <v>58</v>
      </c>
      <c r="B59" s="1">
        <v>6275</v>
      </c>
      <c r="C59" s="2">
        <v>44794.177245370367</v>
      </c>
      <c r="D59" s="1">
        <v>1422</v>
      </c>
      <c r="E59" s="1">
        <v>20</v>
      </c>
      <c r="F59" s="1">
        <v>3</v>
      </c>
      <c r="G59" s="1">
        <v>82</v>
      </c>
    </row>
    <row r="60" spans="1:7" x14ac:dyDescent="0.2">
      <c r="A60" s="1">
        <v>59</v>
      </c>
      <c r="B60" s="1">
        <v>5683</v>
      </c>
      <c r="C60" s="2">
        <v>44689.360648148147</v>
      </c>
      <c r="D60" s="1">
        <v>564</v>
      </c>
      <c r="E60" s="1">
        <v>6</v>
      </c>
      <c r="F60" s="1">
        <v>5</v>
      </c>
      <c r="G60" s="1">
        <v>69</v>
      </c>
    </row>
    <row r="61" spans="1:7" x14ac:dyDescent="0.2">
      <c r="A61" s="1">
        <v>60</v>
      </c>
      <c r="B61" s="1">
        <v>5129</v>
      </c>
      <c r="C61" s="2">
        <v>44226.963935185187</v>
      </c>
      <c r="D61" s="1">
        <v>154</v>
      </c>
      <c r="E61" s="1">
        <v>12</v>
      </c>
      <c r="F61" s="1">
        <v>0</v>
      </c>
      <c r="G61" s="1">
        <v>4</v>
      </c>
    </row>
    <row r="62" spans="1:7" x14ac:dyDescent="0.2">
      <c r="A62" s="1">
        <v>61</v>
      </c>
      <c r="B62" s="1">
        <v>9291</v>
      </c>
      <c r="C62" s="2">
        <v>44606.926030092596</v>
      </c>
      <c r="D62" s="1">
        <v>386</v>
      </c>
      <c r="E62" s="1">
        <v>18</v>
      </c>
      <c r="F62" s="1">
        <v>3</v>
      </c>
      <c r="G62" s="1">
        <v>44</v>
      </c>
    </row>
    <row r="63" spans="1:7" x14ac:dyDescent="0.2">
      <c r="A63" s="1">
        <v>62</v>
      </c>
      <c r="B63" s="1">
        <v>6502</v>
      </c>
      <c r="C63" s="2">
        <v>43867.438831018517</v>
      </c>
      <c r="D63" s="1">
        <v>157</v>
      </c>
      <c r="E63" s="1">
        <v>5</v>
      </c>
      <c r="F63" s="1">
        <v>2</v>
      </c>
      <c r="G63" s="1">
        <v>27</v>
      </c>
    </row>
    <row r="64" spans="1:7" x14ac:dyDescent="0.2">
      <c r="A64" s="1">
        <v>63</v>
      </c>
      <c r="B64" s="1">
        <v>4060</v>
      </c>
      <c r="C64" s="2">
        <v>43894.220092592594</v>
      </c>
      <c r="D64" s="1">
        <v>560</v>
      </c>
      <c r="E64" s="1">
        <v>20</v>
      </c>
      <c r="F64" s="1">
        <v>0</v>
      </c>
      <c r="G64" s="1">
        <v>13</v>
      </c>
    </row>
    <row r="65" spans="1:7" x14ac:dyDescent="0.2">
      <c r="A65" s="1">
        <v>64</v>
      </c>
      <c r="B65" s="1">
        <v>6937</v>
      </c>
      <c r="C65" s="2">
        <v>44178.752025462964</v>
      </c>
      <c r="D65" s="1">
        <v>1420</v>
      </c>
      <c r="E65" s="1">
        <v>9</v>
      </c>
      <c r="F65" s="1">
        <v>2</v>
      </c>
      <c r="G65" s="1">
        <v>100</v>
      </c>
    </row>
    <row r="66" spans="1:7" x14ac:dyDescent="0.2">
      <c r="A66" s="1">
        <v>65</v>
      </c>
      <c r="B66" s="1">
        <v>3378</v>
      </c>
      <c r="C66" s="2">
        <v>44028.74145833333</v>
      </c>
      <c r="D66" s="1">
        <v>368</v>
      </c>
      <c r="E66" s="1">
        <v>9</v>
      </c>
      <c r="F66" s="1">
        <v>0</v>
      </c>
      <c r="G66" s="1">
        <v>94</v>
      </c>
    </row>
    <row r="67" spans="1:7" x14ac:dyDescent="0.2">
      <c r="A67" s="1">
        <v>66</v>
      </c>
      <c r="B67" s="1">
        <v>8736</v>
      </c>
      <c r="C67" s="2">
        <v>44817.366678240738</v>
      </c>
      <c r="D67" s="1">
        <v>1472</v>
      </c>
      <c r="E67" s="1">
        <v>18</v>
      </c>
      <c r="F67" s="1">
        <v>3</v>
      </c>
      <c r="G67" s="1">
        <v>5</v>
      </c>
    </row>
    <row r="68" spans="1:7" x14ac:dyDescent="0.2">
      <c r="A68" s="1">
        <v>67</v>
      </c>
      <c r="B68" s="1">
        <v>1375</v>
      </c>
      <c r="C68" s="2">
        <v>43996.482511574075</v>
      </c>
      <c r="D68" s="1">
        <v>651</v>
      </c>
      <c r="E68" s="1">
        <v>5</v>
      </c>
      <c r="F68" s="1">
        <v>1</v>
      </c>
      <c r="G68" s="1">
        <v>36</v>
      </c>
    </row>
    <row r="69" spans="1:7" x14ac:dyDescent="0.2">
      <c r="A69" s="1">
        <v>68</v>
      </c>
      <c r="B69" s="1">
        <v>9583</v>
      </c>
      <c r="C69" s="2">
        <v>44506.586377314816</v>
      </c>
      <c r="D69" s="1">
        <v>1475</v>
      </c>
      <c r="E69" s="1">
        <v>20</v>
      </c>
      <c r="F69" s="1">
        <v>1</v>
      </c>
      <c r="G69" s="1">
        <v>71</v>
      </c>
    </row>
    <row r="70" spans="1:7" x14ac:dyDescent="0.2">
      <c r="A70" s="1">
        <v>69</v>
      </c>
      <c r="B70" s="1">
        <v>1312</v>
      </c>
      <c r="C70" s="2">
        <v>44016.703252314815</v>
      </c>
      <c r="D70" s="1">
        <v>1086</v>
      </c>
      <c r="E70" s="1">
        <v>1</v>
      </c>
      <c r="F70" s="1">
        <v>3</v>
      </c>
      <c r="G70" s="1">
        <v>83</v>
      </c>
    </row>
    <row r="71" spans="1:7" x14ac:dyDescent="0.2">
      <c r="A71" s="1">
        <v>70</v>
      </c>
      <c r="B71" s="1">
        <v>6111</v>
      </c>
      <c r="C71" s="2">
        <v>45136.286504629628</v>
      </c>
      <c r="D71" s="1">
        <v>620</v>
      </c>
      <c r="E71" s="1">
        <v>1</v>
      </c>
      <c r="F71" s="1">
        <v>3</v>
      </c>
      <c r="G71" s="1">
        <v>72</v>
      </c>
    </row>
    <row r="72" spans="1:7" x14ac:dyDescent="0.2">
      <c r="A72" s="1">
        <v>71</v>
      </c>
      <c r="B72" s="1">
        <v>3646</v>
      </c>
      <c r="C72" s="2">
        <v>44006.643506944441</v>
      </c>
      <c r="D72" s="1">
        <v>938</v>
      </c>
      <c r="E72" s="1">
        <v>15</v>
      </c>
      <c r="F72" s="1">
        <v>0</v>
      </c>
      <c r="G72" s="1">
        <v>68</v>
      </c>
    </row>
    <row r="73" spans="1:7" x14ac:dyDescent="0.2">
      <c r="A73" s="1">
        <v>72</v>
      </c>
      <c r="B73" s="1">
        <v>8977</v>
      </c>
      <c r="C73" s="2">
        <v>44109.701655092591</v>
      </c>
      <c r="D73" s="1">
        <v>886</v>
      </c>
      <c r="E73" s="1">
        <v>7</v>
      </c>
      <c r="F73" s="1">
        <v>1</v>
      </c>
      <c r="G73" s="1">
        <v>51</v>
      </c>
    </row>
    <row r="74" spans="1:7" x14ac:dyDescent="0.2">
      <c r="A74" s="1">
        <v>73</v>
      </c>
      <c r="B74" s="1">
        <v>6455</v>
      </c>
      <c r="C74" s="2">
        <v>44843.31490740741</v>
      </c>
      <c r="D74" s="1">
        <v>1322</v>
      </c>
      <c r="E74" s="1">
        <v>10</v>
      </c>
      <c r="F74" s="1">
        <v>0</v>
      </c>
      <c r="G74" s="1">
        <v>23</v>
      </c>
    </row>
    <row r="75" spans="1:7" x14ac:dyDescent="0.2">
      <c r="A75" s="1">
        <v>74</v>
      </c>
      <c r="B75" s="1">
        <v>3179</v>
      </c>
      <c r="C75" s="2">
        <v>44426.98505787037</v>
      </c>
      <c r="D75" s="1">
        <v>876</v>
      </c>
      <c r="E75" s="1">
        <v>5</v>
      </c>
      <c r="F75" s="1">
        <v>1</v>
      </c>
      <c r="G75" s="1">
        <v>82</v>
      </c>
    </row>
    <row r="76" spans="1:7" x14ac:dyDescent="0.2">
      <c r="A76" s="1">
        <v>75</v>
      </c>
      <c r="B76" s="1">
        <v>5513</v>
      </c>
      <c r="C76" s="2">
        <v>44205.640833333331</v>
      </c>
      <c r="D76" s="1">
        <v>885</v>
      </c>
      <c r="E76" s="1">
        <v>10</v>
      </c>
      <c r="F76" s="1">
        <v>3</v>
      </c>
      <c r="G76" s="1">
        <v>76</v>
      </c>
    </row>
    <row r="77" spans="1:7" x14ac:dyDescent="0.2">
      <c r="A77" s="1">
        <v>76</v>
      </c>
      <c r="B77" s="1">
        <v>3396</v>
      </c>
      <c r="C77" s="2">
        <v>44351.938900462963</v>
      </c>
      <c r="D77" s="1">
        <v>1569</v>
      </c>
      <c r="E77" s="1">
        <v>3</v>
      </c>
      <c r="F77" s="1">
        <v>5</v>
      </c>
      <c r="G77" s="1">
        <v>94</v>
      </c>
    </row>
    <row r="78" spans="1:7" x14ac:dyDescent="0.2">
      <c r="A78" s="1">
        <v>77</v>
      </c>
      <c r="B78" s="1">
        <v>6047</v>
      </c>
      <c r="C78" s="2">
        <v>44125.711215277777</v>
      </c>
      <c r="D78" s="1">
        <v>1729</v>
      </c>
      <c r="E78" s="1">
        <v>11</v>
      </c>
      <c r="F78" s="1">
        <v>4</v>
      </c>
      <c r="G78" s="1">
        <v>89</v>
      </c>
    </row>
    <row r="79" spans="1:7" x14ac:dyDescent="0.2">
      <c r="A79" s="1">
        <v>78</v>
      </c>
      <c r="B79" s="1">
        <v>3507</v>
      </c>
      <c r="C79" s="2">
        <v>44831.185624999998</v>
      </c>
      <c r="D79" s="1">
        <v>761</v>
      </c>
      <c r="E79" s="1">
        <v>3</v>
      </c>
      <c r="F79" s="1">
        <v>4</v>
      </c>
      <c r="G79" s="1">
        <v>7</v>
      </c>
    </row>
    <row r="80" spans="1:7" x14ac:dyDescent="0.2">
      <c r="A80" s="1">
        <v>79</v>
      </c>
      <c r="B80" s="1">
        <v>9194</v>
      </c>
      <c r="C80" s="2">
        <v>44353.862581018519</v>
      </c>
      <c r="D80" s="1">
        <v>374</v>
      </c>
      <c r="E80" s="1">
        <v>2</v>
      </c>
      <c r="F80" s="1">
        <v>4</v>
      </c>
      <c r="G80" s="1">
        <v>57</v>
      </c>
    </row>
    <row r="81" spans="1:7" x14ac:dyDescent="0.2">
      <c r="A81" s="1">
        <v>80</v>
      </c>
      <c r="B81" s="1">
        <v>1266</v>
      </c>
      <c r="C81" s="2">
        <v>44441.267893518518</v>
      </c>
      <c r="D81" s="1">
        <v>157</v>
      </c>
      <c r="E81" s="1">
        <v>5</v>
      </c>
      <c r="F81" s="1">
        <v>4</v>
      </c>
      <c r="G81" s="1">
        <v>10</v>
      </c>
    </row>
    <row r="82" spans="1:7" x14ac:dyDescent="0.2">
      <c r="A82" s="1">
        <v>81</v>
      </c>
      <c r="B82" s="1">
        <v>9281</v>
      </c>
      <c r="C82" s="2">
        <v>44595.019085648149</v>
      </c>
      <c r="D82" s="1">
        <v>1122</v>
      </c>
      <c r="E82" s="1">
        <v>18</v>
      </c>
      <c r="F82" s="1">
        <v>2</v>
      </c>
      <c r="G82" s="1">
        <v>60</v>
      </c>
    </row>
    <row r="83" spans="1:7" x14ac:dyDescent="0.2">
      <c r="A83" s="1">
        <v>82</v>
      </c>
      <c r="B83" s="1">
        <v>6430</v>
      </c>
      <c r="C83" s="2">
        <v>45001.302222222221</v>
      </c>
      <c r="D83" s="1">
        <v>1083</v>
      </c>
      <c r="E83" s="1">
        <v>3</v>
      </c>
      <c r="F83" s="1">
        <v>0</v>
      </c>
      <c r="G83" s="1">
        <v>79</v>
      </c>
    </row>
    <row r="84" spans="1:7" x14ac:dyDescent="0.2">
      <c r="A84" s="1">
        <v>83</v>
      </c>
      <c r="B84" s="1">
        <v>4474</v>
      </c>
      <c r="C84" s="2">
        <v>44581.028032407405</v>
      </c>
      <c r="D84" s="1">
        <v>1334</v>
      </c>
      <c r="E84" s="1">
        <v>15</v>
      </c>
      <c r="F84" s="1">
        <v>1</v>
      </c>
      <c r="G84" s="1">
        <v>5</v>
      </c>
    </row>
    <row r="85" spans="1:7" x14ac:dyDescent="0.2">
      <c r="A85" s="1">
        <v>84</v>
      </c>
      <c r="B85" s="1">
        <v>9381</v>
      </c>
      <c r="C85" s="2">
        <v>45103.749675925923</v>
      </c>
      <c r="D85" s="1">
        <v>1423</v>
      </c>
      <c r="E85" s="1">
        <v>12</v>
      </c>
      <c r="F85" s="1">
        <v>5</v>
      </c>
      <c r="G85" s="1">
        <v>68</v>
      </c>
    </row>
    <row r="86" spans="1:7" x14ac:dyDescent="0.2">
      <c r="A86" s="1">
        <v>85</v>
      </c>
      <c r="B86" s="1">
        <v>1265</v>
      </c>
      <c r="C86" s="2">
        <v>43971.679201388892</v>
      </c>
      <c r="D86" s="1">
        <v>1386</v>
      </c>
      <c r="E86" s="1">
        <v>4</v>
      </c>
      <c r="F86" s="1">
        <v>2</v>
      </c>
      <c r="G86" s="1">
        <v>11</v>
      </c>
    </row>
    <row r="87" spans="1:7" x14ac:dyDescent="0.2">
      <c r="A87" s="1">
        <v>86</v>
      </c>
      <c r="B87" s="1">
        <v>6638</v>
      </c>
      <c r="C87" s="2">
        <v>45113.383310185185</v>
      </c>
      <c r="D87" s="1">
        <v>1584</v>
      </c>
      <c r="E87" s="1">
        <v>17</v>
      </c>
      <c r="F87" s="1">
        <v>4</v>
      </c>
      <c r="G87" s="1">
        <v>85</v>
      </c>
    </row>
    <row r="88" spans="1:7" x14ac:dyDescent="0.2">
      <c r="A88" s="1">
        <v>87</v>
      </c>
      <c r="B88" s="1">
        <v>4259</v>
      </c>
      <c r="C88" s="2">
        <v>44974.281400462962</v>
      </c>
      <c r="D88" s="1">
        <v>235</v>
      </c>
      <c r="E88" s="1">
        <v>5</v>
      </c>
      <c r="F88" s="1">
        <v>4</v>
      </c>
      <c r="G88" s="1">
        <v>41</v>
      </c>
    </row>
    <row r="89" spans="1:7" x14ac:dyDescent="0.2">
      <c r="A89" s="1">
        <v>88</v>
      </c>
      <c r="B89" s="1">
        <v>8000</v>
      </c>
      <c r="C89" s="2">
        <v>44445.791145833333</v>
      </c>
      <c r="D89" s="1">
        <v>181</v>
      </c>
      <c r="E89" s="1">
        <v>3</v>
      </c>
      <c r="F89" s="1">
        <v>2</v>
      </c>
      <c r="G89" s="1">
        <v>50</v>
      </c>
    </row>
    <row r="90" spans="1:7" x14ac:dyDescent="0.2">
      <c r="A90" s="1">
        <v>89</v>
      </c>
      <c r="B90" s="1">
        <v>4563</v>
      </c>
      <c r="C90" s="2">
        <v>44424.836331018516</v>
      </c>
      <c r="D90" s="1">
        <v>81</v>
      </c>
      <c r="E90" s="1">
        <v>6</v>
      </c>
      <c r="F90" s="1">
        <v>0</v>
      </c>
      <c r="G90" s="1">
        <v>100</v>
      </c>
    </row>
    <row r="91" spans="1:7" x14ac:dyDescent="0.2">
      <c r="A91" s="1">
        <v>90</v>
      </c>
      <c r="B91" s="1">
        <v>5959</v>
      </c>
      <c r="C91" s="2">
        <v>44696.356053240743</v>
      </c>
      <c r="D91" s="1">
        <v>1475</v>
      </c>
      <c r="E91" s="1">
        <v>17</v>
      </c>
      <c r="F91" s="1">
        <v>5</v>
      </c>
      <c r="G91" s="1">
        <v>61</v>
      </c>
    </row>
    <row r="92" spans="1:7" x14ac:dyDescent="0.2">
      <c r="A92" s="1">
        <v>91</v>
      </c>
      <c r="B92" s="1">
        <v>8895</v>
      </c>
      <c r="C92" s="2">
        <v>44237.868993055556</v>
      </c>
      <c r="D92" s="1">
        <v>1446</v>
      </c>
      <c r="E92" s="1">
        <v>7</v>
      </c>
      <c r="F92" s="1">
        <v>3</v>
      </c>
      <c r="G92" s="1">
        <v>0</v>
      </c>
    </row>
    <row r="93" spans="1:7" x14ac:dyDescent="0.2">
      <c r="A93" s="1">
        <v>92</v>
      </c>
      <c r="B93" s="1">
        <v>5809</v>
      </c>
      <c r="C93" s="2">
        <v>44767.582418981481</v>
      </c>
      <c r="D93" s="1">
        <v>1479</v>
      </c>
      <c r="E93" s="1">
        <v>11</v>
      </c>
      <c r="F93" s="1">
        <v>0</v>
      </c>
      <c r="G93" s="1">
        <v>20</v>
      </c>
    </row>
    <row r="94" spans="1:7" x14ac:dyDescent="0.2">
      <c r="A94" s="1">
        <v>93</v>
      </c>
      <c r="B94" s="1">
        <v>2475</v>
      </c>
      <c r="C94" s="2">
        <v>43959.916643518518</v>
      </c>
      <c r="D94" s="1">
        <v>544</v>
      </c>
      <c r="E94" s="1">
        <v>2</v>
      </c>
      <c r="F94" s="1">
        <v>3</v>
      </c>
      <c r="G94" s="1">
        <v>2</v>
      </c>
    </row>
    <row r="95" spans="1:7" x14ac:dyDescent="0.2">
      <c r="A95" s="1">
        <v>94</v>
      </c>
      <c r="B95" s="1">
        <v>6652</v>
      </c>
      <c r="C95" s="2">
        <v>44483.653333333335</v>
      </c>
      <c r="D95" s="1">
        <v>163</v>
      </c>
      <c r="E95" s="1">
        <v>8</v>
      </c>
      <c r="F95" s="1">
        <v>2</v>
      </c>
      <c r="G95" s="1">
        <v>17</v>
      </c>
    </row>
    <row r="96" spans="1:7" x14ac:dyDescent="0.2">
      <c r="A96" s="1">
        <v>95</v>
      </c>
      <c r="B96" s="1">
        <v>3857</v>
      </c>
      <c r="C96" s="2">
        <v>45030.257152777776</v>
      </c>
      <c r="D96" s="1">
        <v>1328</v>
      </c>
      <c r="E96" s="1">
        <v>9</v>
      </c>
      <c r="F96" s="1">
        <v>2</v>
      </c>
      <c r="G96" s="1">
        <v>91</v>
      </c>
    </row>
    <row r="97" spans="1:7" x14ac:dyDescent="0.2">
      <c r="A97" s="1">
        <v>96</v>
      </c>
      <c r="B97" s="1">
        <v>8257</v>
      </c>
      <c r="C97" s="2">
        <v>43966.598229166666</v>
      </c>
      <c r="D97" s="1">
        <v>1752</v>
      </c>
      <c r="E97" s="1">
        <v>10</v>
      </c>
      <c r="F97" s="1">
        <v>5</v>
      </c>
      <c r="G97" s="1">
        <v>26</v>
      </c>
    </row>
    <row r="98" spans="1:7" x14ac:dyDescent="0.2">
      <c r="A98" s="1">
        <v>97</v>
      </c>
      <c r="B98" s="1">
        <v>7468</v>
      </c>
      <c r="C98" s="2">
        <v>44040.409351851849</v>
      </c>
      <c r="D98" s="1">
        <v>726</v>
      </c>
      <c r="E98" s="1">
        <v>17</v>
      </c>
      <c r="F98" s="1">
        <v>5</v>
      </c>
      <c r="G98" s="1">
        <v>74</v>
      </c>
    </row>
    <row r="99" spans="1:7" x14ac:dyDescent="0.2">
      <c r="A99" s="1">
        <v>98</v>
      </c>
      <c r="B99" s="1">
        <v>6416</v>
      </c>
      <c r="C99" s="2">
        <v>44586.298379629632</v>
      </c>
      <c r="D99" s="1">
        <v>885</v>
      </c>
      <c r="E99" s="1">
        <v>18</v>
      </c>
      <c r="F99" s="1">
        <v>4</v>
      </c>
      <c r="G99" s="1">
        <v>9</v>
      </c>
    </row>
    <row r="100" spans="1:7" x14ac:dyDescent="0.2">
      <c r="A100" s="1">
        <v>99</v>
      </c>
      <c r="B100" s="1">
        <v>2199</v>
      </c>
      <c r="C100" s="2">
        <v>44611.205428240741</v>
      </c>
      <c r="D100" s="1">
        <v>375</v>
      </c>
      <c r="E100" s="1">
        <v>10</v>
      </c>
      <c r="F100" s="1">
        <v>4</v>
      </c>
      <c r="G100" s="1">
        <v>48</v>
      </c>
    </row>
    <row r="101" spans="1:7" x14ac:dyDescent="0.2">
      <c r="A101" s="1">
        <v>100</v>
      </c>
      <c r="B101" s="1">
        <v>8848</v>
      </c>
      <c r="C101" s="2">
        <v>44835.577453703707</v>
      </c>
      <c r="D101" s="1">
        <v>440</v>
      </c>
      <c r="E101" s="1">
        <v>1</v>
      </c>
      <c r="F101" s="1">
        <v>4</v>
      </c>
      <c r="G101" s="1">
        <v>17</v>
      </c>
    </row>
    <row r="102" spans="1:7" x14ac:dyDescent="0.2">
      <c r="A102" s="1">
        <v>101</v>
      </c>
      <c r="B102" s="1">
        <v>9141</v>
      </c>
      <c r="C102" s="2">
        <v>44377.54074074074</v>
      </c>
      <c r="D102" s="1">
        <v>647</v>
      </c>
      <c r="E102" s="1">
        <v>6</v>
      </c>
      <c r="F102" s="1">
        <v>3</v>
      </c>
      <c r="G102" s="1">
        <v>54</v>
      </c>
    </row>
    <row r="103" spans="1:7" x14ac:dyDescent="0.2">
      <c r="A103" s="1">
        <v>102</v>
      </c>
      <c r="B103" s="1">
        <v>4625</v>
      </c>
      <c r="C103" s="2">
        <v>45036.163912037038</v>
      </c>
      <c r="D103" s="1">
        <v>71</v>
      </c>
      <c r="E103" s="1">
        <v>7</v>
      </c>
      <c r="F103" s="1">
        <v>1</v>
      </c>
      <c r="G103" s="1">
        <v>69</v>
      </c>
    </row>
    <row r="104" spans="1:7" x14ac:dyDescent="0.2">
      <c r="A104" s="1">
        <v>103</v>
      </c>
      <c r="B104" s="1">
        <v>8559</v>
      </c>
      <c r="C104" s="2">
        <v>44418.758483796293</v>
      </c>
      <c r="D104" s="1">
        <v>1457</v>
      </c>
      <c r="E104" s="1">
        <v>15</v>
      </c>
      <c r="F104" s="1">
        <v>1</v>
      </c>
      <c r="G104" s="1">
        <v>60</v>
      </c>
    </row>
    <row r="105" spans="1:7" x14ac:dyDescent="0.2">
      <c r="A105" s="1">
        <v>104</v>
      </c>
      <c r="B105" s="1">
        <v>4887</v>
      </c>
      <c r="C105" s="2">
        <v>44345.838599537034</v>
      </c>
      <c r="D105" s="1">
        <v>881</v>
      </c>
      <c r="E105" s="1">
        <v>3</v>
      </c>
      <c r="F105" s="1">
        <v>3</v>
      </c>
      <c r="G105" s="1">
        <v>54</v>
      </c>
    </row>
    <row r="106" spans="1:7" x14ac:dyDescent="0.2">
      <c r="A106" s="1">
        <v>105</v>
      </c>
      <c r="B106" s="1">
        <v>1600</v>
      </c>
      <c r="C106" s="2">
        <v>44983.54650462963</v>
      </c>
      <c r="D106" s="1">
        <v>1439</v>
      </c>
      <c r="E106" s="1">
        <v>10</v>
      </c>
      <c r="F106" s="1">
        <v>3</v>
      </c>
      <c r="G106" s="1">
        <v>71</v>
      </c>
    </row>
    <row r="107" spans="1:7" x14ac:dyDescent="0.2">
      <c r="A107" s="1">
        <v>106</v>
      </c>
      <c r="B107" s="1">
        <v>1778</v>
      </c>
      <c r="C107" s="2">
        <v>44176.280636574076</v>
      </c>
      <c r="D107" s="1">
        <v>535</v>
      </c>
      <c r="E107" s="1">
        <v>1</v>
      </c>
      <c r="F107" s="1">
        <v>3</v>
      </c>
      <c r="G107" s="1">
        <v>44</v>
      </c>
    </row>
    <row r="108" spans="1:7" x14ac:dyDescent="0.2">
      <c r="A108" s="1">
        <v>107</v>
      </c>
      <c r="B108" s="1">
        <v>3689</v>
      </c>
      <c r="C108" s="2">
        <v>45021.183981481481</v>
      </c>
      <c r="D108" s="1">
        <v>723</v>
      </c>
      <c r="E108" s="1">
        <v>8</v>
      </c>
      <c r="F108" s="1">
        <v>2</v>
      </c>
      <c r="G108" s="1">
        <v>10</v>
      </c>
    </row>
    <row r="109" spans="1:7" x14ac:dyDescent="0.2">
      <c r="A109" s="1">
        <v>108</v>
      </c>
      <c r="B109" s="1">
        <v>9902</v>
      </c>
      <c r="C109" s="2">
        <v>44372.103136574071</v>
      </c>
      <c r="D109" s="1">
        <v>1026</v>
      </c>
      <c r="E109" s="1">
        <v>18</v>
      </c>
      <c r="F109" s="1">
        <v>3</v>
      </c>
      <c r="G109" s="1">
        <v>20</v>
      </c>
    </row>
    <row r="110" spans="1:7" x14ac:dyDescent="0.2">
      <c r="A110" s="1">
        <v>109</v>
      </c>
      <c r="B110" s="1">
        <v>1111</v>
      </c>
      <c r="C110" s="2">
        <v>44108.993391203701</v>
      </c>
      <c r="D110" s="1">
        <v>904</v>
      </c>
      <c r="E110" s="1">
        <v>16</v>
      </c>
      <c r="F110" s="1">
        <v>0</v>
      </c>
      <c r="G110" s="1">
        <v>91</v>
      </c>
    </row>
    <row r="111" spans="1:7" x14ac:dyDescent="0.2">
      <c r="A111" s="1">
        <v>110</v>
      </c>
      <c r="B111" s="1">
        <v>3856</v>
      </c>
      <c r="C111" s="2">
        <v>44668.267256944448</v>
      </c>
      <c r="D111" s="1">
        <v>244</v>
      </c>
      <c r="E111" s="1">
        <v>3</v>
      </c>
      <c r="F111" s="1">
        <v>3</v>
      </c>
      <c r="G111" s="1">
        <v>20</v>
      </c>
    </row>
    <row r="112" spans="1:7" x14ac:dyDescent="0.2">
      <c r="A112" s="1">
        <v>111</v>
      </c>
      <c r="B112" s="1">
        <v>5545</v>
      </c>
      <c r="C112" s="2">
        <v>43928.574664351851</v>
      </c>
      <c r="D112" s="1">
        <v>263</v>
      </c>
      <c r="E112" s="1">
        <v>5</v>
      </c>
      <c r="F112" s="1">
        <v>0</v>
      </c>
      <c r="G112" s="1">
        <v>59</v>
      </c>
    </row>
    <row r="113" spans="1:7" x14ac:dyDescent="0.2">
      <c r="A113" s="1">
        <v>112</v>
      </c>
      <c r="B113" s="1">
        <v>3471</v>
      </c>
      <c r="C113" s="2">
        <v>44235.172858796293</v>
      </c>
      <c r="D113" s="1">
        <v>750</v>
      </c>
      <c r="E113" s="1">
        <v>2</v>
      </c>
      <c r="F113" s="1">
        <v>0</v>
      </c>
      <c r="G113" s="1">
        <v>95</v>
      </c>
    </row>
    <row r="114" spans="1:7" x14ac:dyDescent="0.2">
      <c r="A114" s="1">
        <v>113</v>
      </c>
      <c r="B114" s="1">
        <v>3767</v>
      </c>
      <c r="C114" s="2">
        <v>44060.514398148145</v>
      </c>
      <c r="D114" s="1">
        <v>1346</v>
      </c>
      <c r="E114" s="1">
        <v>6</v>
      </c>
      <c r="F114" s="1">
        <v>3</v>
      </c>
      <c r="G114" s="1">
        <v>66</v>
      </c>
    </row>
    <row r="115" spans="1:7" x14ac:dyDescent="0.2">
      <c r="A115" s="1">
        <v>114</v>
      </c>
      <c r="B115" s="1">
        <v>1073</v>
      </c>
      <c r="C115" s="2">
        <v>44824.183576388888</v>
      </c>
      <c r="D115" s="1">
        <v>1606</v>
      </c>
      <c r="E115" s="1">
        <v>6</v>
      </c>
      <c r="F115" s="1">
        <v>5</v>
      </c>
      <c r="G115" s="1">
        <v>63</v>
      </c>
    </row>
    <row r="116" spans="1:7" x14ac:dyDescent="0.2">
      <c r="A116" s="1">
        <v>115</v>
      </c>
      <c r="B116" s="1">
        <v>7266</v>
      </c>
      <c r="C116" s="2">
        <v>44321.512719907405</v>
      </c>
      <c r="D116" s="1">
        <v>1786</v>
      </c>
      <c r="E116" s="1">
        <v>16</v>
      </c>
      <c r="F116" s="1">
        <v>2</v>
      </c>
      <c r="G116" s="1">
        <v>30</v>
      </c>
    </row>
    <row r="117" spans="1:7" x14ac:dyDescent="0.2">
      <c r="A117" s="1">
        <v>116</v>
      </c>
      <c r="B117" s="1">
        <v>2610</v>
      </c>
      <c r="C117" s="2">
        <v>45022.400150462963</v>
      </c>
      <c r="D117" s="1">
        <v>853</v>
      </c>
      <c r="E117" s="1">
        <v>8</v>
      </c>
      <c r="F117" s="1">
        <v>0</v>
      </c>
      <c r="G117" s="1">
        <v>6</v>
      </c>
    </row>
    <row r="118" spans="1:7" x14ac:dyDescent="0.2">
      <c r="A118" s="1">
        <v>117</v>
      </c>
      <c r="B118" s="1">
        <v>6998</v>
      </c>
      <c r="C118" s="2">
        <v>44535.925532407404</v>
      </c>
      <c r="D118" s="1">
        <v>1355</v>
      </c>
      <c r="E118" s="1">
        <v>10</v>
      </c>
      <c r="F118" s="1">
        <v>3</v>
      </c>
      <c r="G118" s="1">
        <v>85</v>
      </c>
    </row>
    <row r="119" spans="1:7" x14ac:dyDescent="0.2">
      <c r="A119" s="1">
        <v>118</v>
      </c>
      <c r="B119" s="1">
        <v>6403</v>
      </c>
      <c r="C119" s="2">
        <v>44142.362037037034</v>
      </c>
      <c r="D119" s="1">
        <v>321</v>
      </c>
      <c r="E119" s="1">
        <v>12</v>
      </c>
      <c r="F119" s="1">
        <v>3</v>
      </c>
      <c r="G119" s="1">
        <v>68</v>
      </c>
    </row>
    <row r="120" spans="1:7" x14ac:dyDescent="0.2">
      <c r="A120" s="1">
        <v>119</v>
      </c>
      <c r="B120" s="1">
        <v>6635</v>
      </c>
      <c r="C120" s="2">
        <v>44560.667384259257</v>
      </c>
      <c r="D120" s="1">
        <v>761</v>
      </c>
      <c r="E120" s="1">
        <v>18</v>
      </c>
      <c r="F120" s="1">
        <v>0</v>
      </c>
      <c r="G120" s="1">
        <v>87</v>
      </c>
    </row>
    <row r="121" spans="1:7" x14ac:dyDescent="0.2">
      <c r="A121" s="1">
        <v>120</v>
      </c>
      <c r="B121" s="1">
        <v>1245</v>
      </c>
      <c r="C121" s="2">
        <v>44235.778240740743</v>
      </c>
      <c r="D121" s="1">
        <v>134</v>
      </c>
      <c r="E121" s="1">
        <v>2</v>
      </c>
      <c r="F121" s="1">
        <v>5</v>
      </c>
      <c r="G121" s="1">
        <v>39</v>
      </c>
    </row>
    <row r="122" spans="1:7" x14ac:dyDescent="0.2">
      <c r="A122" s="1">
        <v>121</v>
      </c>
      <c r="B122" s="1">
        <v>5576</v>
      </c>
      <c r="C122" s="2">
        <v>44520.867893518516</v>
      </c>
      <c r="D122" s="1">
        <v>331</v>
      </c>
      <c r="E122" s="1">
        <v>2</v>
      </c>
      <c r="F122" s="1">
        <v>5</v>
      </c>
      <c r="G122" s="1">
        <v>76</v>
      </c>
    </row>
    <row r="123" spans="1:7" x14ac:dyDescent="0.2">
      <c r="A123" s="1">
        <v>122</v>
      </c>
      <c r="B123" s="1">
        <v>8389</v>
      </c>
      <c r="C123" s="2">
        <v>44818.199178240742</v>
      </c>
      <c r="D123" s="1">
        <v>1246</v>
      </c>
      <c r="E123" s="1">
        <v>5</v>
      </c>
      <c r="F123" s="1">
        <v>0</v>
      </c>
      <c r="G123" s="1">
        <v>16</v>
      </c>
    </row>
    <row r="124" spans="1:7" x14ac:dyDescent="0.2">
      <c r="A124" s="1">
        <v>123</v>
      </c>
      <c r="B124" s="1">
        <v>8946</v>
      </c>
      <c r="C124" s="2">
        <v>44004.483946759261</v>
      </c>
      <c r="D124" s="1">
        <v>1709</v>
      </c>
      <c r="E124" s="1">
        <v>14</v>
      </c>
      <c r="F124" s="1">
        <v>2</v>
      </c>
      <c r="G124" s="1">
        <v>86</v>
      </c>
    </row>
    <row r="125" spans="1:7" x14ac:dyDescent="0.2">
      <c r="A125" s="1">
        <v>124</v>
      </c>
      <c r="B125" s="1">
        <v>2373</v>
      </c>
      <c r="C125" s="2">
        <v>44620.553587962961</v>
      </c>
      <c r="D125" s="1">
        <v>1033</v>
      </c>
      <c r="E125" s="1">
        <v>3</v>
      </c>
      <c r="F125" s="1">
        <v>2</v>
      </c>
      <c r="G125" s="1">
        <v>38</v>
      </c>
    </row>
    <row r="126" spans="1:7" x14ac:dyDescent="0.2">
      <c r="A126" s="1">
        <v>125</v>
      </c>
      <c r="B126" s="1">
        <v>9564</v>
      </c>
      <c r="C126" s="2">
        <v>44018.950706018521</v>
      </c>
      <c r="D126" s="1">
        <v>987</v>
      </c>
      <c r="E126" s="1">
        <v>11</v>
      </c>
      <c r="F126" s="1">
        <v>3</v>
      </c>
      <c r="G126" s="1">
        <v>18</v>
      </c>
    </row>
    <row r="127" spans="1:7" x14ac:dyDescent="0.2">
      <c r="A127" s="1">
        <v>126</v>
      </c>
      <c r="B127" s="1">
        <v>8090</v>
      </c>
      <c r="C127" s="2">
        <v>44275.006388888891</v>
      </c>
      <c r="D127" s="1">
        <v>1552</v>
      </c>
      <c r="E127" s="1">
        <v>17</v>
      </c>
      <c r="F127" s="1">
        <v>0</v>
      </c>
      <c r="G127" s="1">
        <v>14</v>
      </c>
    </row>
    <row r="128" spans="1:7" x14ac:dyDescent="0.2">
      <c r="A128" s="1">
        <v>127</v>
      </c>
      <c r="B128" s="1">
        <v>1484</v>
      </c>
      <c r="C128" s="2">
        <v>43836.65965277778</v>
      </c>
      <c r="D128" s="1">
        <v>447</v>
      </c>
      <c r="E128" s="1">
        <v>5</v>
      </c>
      <c r="F128" s="1">
        <v>3</v>
      </c>
      <c r="G128" s="1">
        <v>16</v>
      </c>
    </row>
    <row r="129" spans="1:7" x14ac:dyDescent="0.2">
      <c r="A129" s="1">
        <v>128</v>
      </c>
      <c r="B129" s="1">
        <v>1732</v>
      </c>
      <c r="C129" s="2">
        <v>43884.35701388889</v>
      </c>
      <c r="D129" s="1">
        <v>31</v>
      </c>
      <c r="E129" s="1">
        <v>7</v>
      </c>
      <c r="F129" s="1">
        <v>0</v>
      </c>
      <c r="G129" s="1">
        <v>90</v>
      </c>
    </row>
    <row r="130" spans="1:7" x14ac:dyDescent="0.2">
      <c r="A130" s="1">
        <v>129</v>
      </c>
      <c r="B130" s="1">
        <v>5866</v>
      </c>
      <c r="C130" s="2">
        <v>43877.434675925928</v>
      </c>
      <c r="D130" s="1">
        <v>82</v>
      </c>
      <c r="E130" s="1">
        <v>13</v>
      </c>
      <c r="F130" s="1">
        <v>2</v>
      </c>
      <c r="G130" s="1">
        <v>90</v>
      </c>
    </row>
    <row r="131" spans="1:7" x14ac:dyDescent="0.2">
      <c r="A131" s="1">
        <v>130</v>
      </c>
      <c r="B131" s="1">
        <v>7181</v>
      </c>
      <c r="C131" s="2">
        <v>44911.514606481483</v>
      </c>
      <c r="D131" s="1">
        <v>1029</v>
      </c>
      <c r="E131" s="1">
        <v>13</v>
      </c>
      <c r="F131" s="1">
        <v>0</v>
      </c>
      <c r="G131" s="1">
        <v>58</v>
      </c>
    </row>
    <row r="132" spans="1:7" x14ac:dyDescent="0.2">
      <c r="A132" s="1">
        <v>131</v>
      </c>
      <c r="B132" s="1">
        <v>5146</v>
      </c>
      <c r="C132" s="2">
        <v>44626.301689814813</v>
      </c>
      <c r="D132" s="1">
        <v>136</v>
      </c>
      <c r="E132" s="1">
        <v>17</v>
      </c>
      <c r="F132" s="1">
        <v>2</v>
      </c>
      <c r="G132" s="1">
        <v>59</v>
      </c>
    </row>
    <row r="133" spans="1:7" x14ac:dyDescent="0.2">
      <c r="A133" s="1">
        <v>132</v>
      </c>
      <c r="B133" s="1">
        <v>2515</v>
      </c>
      <c r="C133" s="2">
        <v>44018.137442129628</v>
      </c>
      <c r="D133" s="1">
        <v>250</v>
      </c>
      <c r="E133" s="1">
        <v>2</v>
      </c>
      <c r="F133" s="1">
        <v>0</v>
      </c>
      <c r="G133" s="1">
        <v>44</v>
      </c>
    </row>
    <row r="134" spans="1:7" x14ac:dyDescent="0.2">
      <c r="A134" s="1">
        <v>133</v>
      </c>
      <c r="B134" s="1">
        <v>3944</v>
      </c>
      <c r="C134" s="2">
        <v>44597.045648148145</v>
      </c>
      <c r="D134" s="1">
        <v>1368</v>
      </c>
      <c r="E134" s="1">
        <v>5</v>
      </c>
      <c r="F134" s="1">
        <v>2</v>
      </c>
      <c r="G134" s="1">
        <v>94</v>
      </c>
    </row>
    <row r="135" spans="1:7" x14ac:dyDescent="0.2">
      <c r="A135" s="1">
        <v>134</v>
      </c>
      <c r="B135" s="1">
        <v>3668</v>
      </c>
      <c r="C135" s="2">
        <v>44488.866770833331</v>
      </c>
      <c r="D135" s="1">
        <v>465</v>
      </c>
      <c r="E135" s="1">
        <v>15</v>
      </c>
      <c r="F135" s="1">
        <v>1</v>
      </c>
      <c r="G135" s="1">
        <v>41</v>
      </c>
    </row>
    <row r="136" spans="1:7" x14ac:dyDescent="0.2">
      <c r="A136" s="1">
        <v>135</v>
      </c>
      <c r="B136" s="1">
        <v>6072</v>
      </c>
      <c r="C136" s="2">
        <v>44055.056122685186</v>
      </c>
      <c r="D136" s="1">
        <v>661</v>
      </c>
      <c r="E136" s="1">
        <v>15</v>
      </c>
      <c r="F136" s="1">
        <v>5</v>
      </c>
      <c r="G136" s="1">
        <v>19</v>
      </c>
    </row>
    <row r="137" spans="1:7" x14ac:dyDescent="0.2">
      <c r="A137" s="1">
        <v>136</v>
      </c>
      <c r="B137" s="1">
        <v>6433</v>
      </c>
      <c r="C137" s="2">
        <v>44455.77511574074</v>
      </c>
      <c r="D137" s="1">
        <v>598</v>
      </c>
      <c r="E137" s="1">
        <v>4</v>
      </c>
      <c r="F137" s="1">
        <v>5</v>
      </c>
      <c r="G137" s="1">
        <v>94</v>
      </c>
    </row>
    <row r="138" spans="1:7" x14ac:dyDescent="0.2">
      <c r="A138" s="1">
        <v>137</v>
      </c>
      <c r="B138" s="1">
        <v>6198</v>
      </c>
      <c r="C138" s="2">
        <v>44412.242719907408</v>
      </c>
      <c r="D138" s="1">
        <v>735</v>
      </c>
      <c r="E138" s="1">
        <v>1</v>
      </c>
      <c r="F138" s="1">
        <v>5</v>
      </c>
      <c r="G138" s="1">
        <v>42</v>
      </c>
    </row>
    <row r="139" spans="1:7" x14ac:dyDescent="0.2">
      <c r="A139" s="1">
        <v>138</v>
      </c>
      <c r="B139" s="1">
        <v>1578</v>
      </c>
      <c r="C139" s="2">
        <v>43985.670393518521</v>
      </c>
      <c r="D139" s="1">
        <v>1185</v>
      </c>
      <c r="E139" s="1">
        <v>3</v>
      </c>
      <c r="F139" s="1">
        <v>3</v>
      </c>
      <c r="G139" s="1">
        <v>62</v>
      </c>
    </row>
    <row r="140" spans="1:7" x14ac:dyDescent="0.2">
      <c r="A140" s="1">
        <v>139</v>
      </c>
      <c r="B140" s="1">
        <v>9685</v>
      </c>
      <c r="C140" s="2">
        <v>44567.509814814817</v>
      </c>
      <c r="D140" s="1">
        <v>1268</v>
      </c>
      <c r="E140" s="1">
        <v>10</v>
      </c>
      <c r="F140" s="1">
        <v>3</v>
      </c>
      <c r="G140" s="1">
        <v>32</v>
      </c>
    </row>
    <row r="141" spans="1:7" x14ac:dyDescent="0.2">
      <c r="A141" s="1">
        <v>140</v>
      </c>
      <c r="B141" s="1">
        <v>3505</v>
      </c>
      <c r="C141" s="2">
        <v>44116.867662037039</v>
      </c>
      <c r="D141" s="1">
        <v>552</v>
      </c>
      <c r="E141" s="1">
        <v>18</v>
      </c>
      <c r="F141" s="1">
        <v>2</v>
      </c>
      <c r="G141" s="1">
        <v>62</v>
      </c>
    </row>
    <row r="142" spans="1:7" x14ac:dyDescent="0.2">
      <c r="A142" s="1">
        <v>141</v>
      </c>
      <c r="B142" s="1">
        <v>4426</v>
      </c>
      <c r="C142" s="2">
        <v>44348.521296296298</v>
      </c>
      <c r="D142" s="1">
        <v>1177</v>
      </c>
      <c r="E142" s="1">
        <v>12</v>
      </c>
      <c r="F142" s="1">
        <v>5</v>
      </c>
      <c r="G142" s="1">
        <v>40</v>
      </c>
    </row>
    <row r="143" spans="1:7" x14ac:dyDescent="0.2">
      <c r="A143" s="1">
        <v>142</v>
      </c>
      <c r="B143" s="1">
        <v>3869</v>
      </c>
      <c r="C143" s="2">
        <v>43838.7968287037</v>
      </c>
      <c r="D143" s="1">
        <v>1333</v>
      </c>
      <c r="E143" s="1">
        <v>7</v>
      </c>
      <c r="F143" s="1">
        <v>3</v>
      </c>
      <c r="G143" s="1">
        <v>75</v>
      </c>
    </row>
    <row r="144" spans="1:7" x14ac:dyDescent="0.2">
      <c r="A144" s="1">
        <v>143</v>
      </c>
      <c r="B144" s="1">
        <v>4181</v>
      </c>
      <c r="C144" s="2">
        <v>45007.531435185185</v>
      </c>
      <c r="D144" s="1">
        <v>248</v>
      </c>
      <c r="E144" s="1">
        <v>16</v>
      </c>
      <c r="F144" s="1">
        <v>5</v>
      </c>
      <c r="G144" s="1">
        <v>36</v>
      </c>
    </row>
    <row r="145" spans="1:7" x14ac:dyDescent="0.2">
      <c r="A145" s="1">
        <v>144</v>
      </c>
      <c r="B145" s="1">
        <v>5506</v>
      </c>
      <c r="C145" s="2">
        <v>43844.40556712963</v>
      </c>
      <c r="D145" s="1">
        <v>879</v>
      </c>
      <c r="E145" s="1">
        <v>10</v>
      </c>
      <c r="F145" s="1">
        <v>4</v>
      </c>
      <c r="G145" s="1">
        <v>2</v>
      </c>
    </row>
    <row r="146" spans="1:7" x14ac:dyDescent="0.2">
      <c r="A146" s="1">
        <v>145</v>
      </c>
      <c r="B146" s="1">
        <v>3428</v>
      </c>
      <c r="C146" s="2">
        <v>43986.904097222221</v>
      </c>
      <c r="D146" s="1">
        <v>1732</v>
      </c>
      <c r="E146" s="1">
        <v>9</v>
      </c>
      <c r="F146" s="1">
        <v>5</v>
      </c>
      <c r="G146" s="1">
        <v>87</v>
      </c>
    </row>
    <row r="147" spans="1:7" x14ac:dyDescent="0.2">
      <c r="A147" s="1">
        <v>146</v>
      </c>
      <c r="B147" s="1">
        <v>2025</v>
      </c>
      <c r="C147" s="2">
        <v>44745.903344907405</v>
      </c>
      <c r="D147" s="1">
        <v>1209</v>
      </c>
      <c r="E147" s="1">
        <v>13</v>
      </c>
      <c r="F147" s="1">
        <v>0</v>
      </c>
      <c r="G147" s="1">
        <v>97</v>
      </c>
    </row>
    <row r="148" spans="1:7" x14ac:dyDescent="0.2">
      <c r="A148" s="1">
        <v>147</v>
      </c>
      <c r="B148" s="1">
        <v>7722</v>
      </c>
      <c r="C148" s="2">
        <v>44720.769409722219</v>
      </c>
      <c r="D148" s="1">
        <v>113</v>
      </c>
      <c r="E148" s="1">
        <v>16</v>
      </c>
      <c r="F148" s="1">
        <v>5</v>
      </c>
      <c r="G148" s="1">
        <v>80</v>
      </c>
    </row>
    <row r="149" spans="1:7" x14ac:dyDescent="0.2">
      <c r="A149" s="1">
        <v>148</v>
      </c>
      <c r="B149" s="1">
        <v>1878</v>
      </c>
      <c r="C149" s="2">
        <v>43962.118078703701</v>
      </c>
      <c r="D149" s="1">
        <v>899</v>
      </c>
      <c r="E149" s="1">
        <v>7</v>
      </c>
      <c r="F149" s="1">
        <v>1</v>
      </c>
      <c r="G149" s="1">
        <v>1</v>
      </c>
    </row>
    <row r="150" spans="1:7" x14ac:dyDescent="0.2">
      <c r="A150" s="1">
        <v>149</v>
      </c>
      <c r="B150" s="1">
        <v>4592</v>
      </c>
      <c r="C150" s="2">
        <v>44044.406817129631</v>
      </c>
      <c r="D150" s="1">
        <v>1442</v>
      </c>
      <c r="E150" s="1">
        <v>11</v>
      </c>
      <c r="F150" s="1">
        <v>0</v>
      </c>
      <c r="G150" s="1">
        <v>58</v>
      </c>
    </row>
    <row r="151" spans="1:7" x14ac:dyDescent="0.2">
      <c r="A151" s="1">
        <v>150</v>
      </c>
      <c r="B151" s="1">
        <v>7866</v>
      </c>
      <c r="C151" s="2">
        <v>44424.29047453704</v>
      </c>
      <c r="D151" s="1">
        <v>1013</v>
      </c>
      <c r="E151" s="1">
        <v>14</v>
      </c>
      <c r="F151" s="1">
        <v>5</v>
      </c>
      <c r="G151" s="1">
        <v>83</v>
      </c>
    </row>
    <row r="152" spans="1:7" x14ac:dyDescent="0.2">
      <c r="A152" s="1">
        <v>151</v>
      </c>
      <c r="B152" s="1">
        <v>7617</v>
      </c>
      <c r="C152" s="2">
        <v>44765.151979166665</v>
      </c>
      <c r="D152" s="1">
        <v>1712</v>
      </c>
      <c r="E152" s="1">
        <v>18</v>
      </c>
      <c r="F152" s="1">
        <v>1</v>
      </c>
      <c r="G152" s="1">
        <v>61</v>
      </c>
    </row>
    <row r="153" spans="1:7" x14ac:dyDescent="0.2">
      <c r="A153" s="1">
        <v>152</v>
      </c>
      <c r="B153" s="1">
        <v>1886</v>
      </c>
      <c r="C153" s="2">
        <v>43848.97760416667</v>
      </c>
      <c r="D153" s="1">
        <v>58</v>
      </c>
      <c r="E153" s="1">
        <v>20</v>
      </c>
      <c r="F153" s="1">
        <v>1</v>
      </c>
      <c r="G153" s="1">
        <v>5</v>
      </c>
    </row>
    <row r="154" spans="1:7" x14ac:dyDescent="0.2">
      <c r="A154" s="1">
        <v>153</v>
      </c>
      <c r="B154" s="1">
        <v>8299</v>
      </c>
      <c r="C154" s="2">
        <v>44649.452210648145</v>
      </c>
      <c r="D154" s="1">
        <v>378</v>
      </c>
      <c r="E154" s="1">
        <v>12</v>
      </c>
      <c r="F154" s="1">
        <v>4</v>
      </c>
      <c r="G154" s="1">
        <v>14</v>
      </c>
    </row>
    <row r="155" spans="1:7" x14ac:dyDescent="0.2">
      <c r="A155" s="1">
        <v>154</v>
      </c>
      <c r="B155" s="1">
        <v>8604</v>
      </c>
      <c r="C155" s="2">
        <v>44688.735034722224</v>
      </c>
      <c r="D155" s="1">
        <v>151</v>
      </c>
      <c r="E155" s="1">
        <v>18</v>
      </c>
      <c r="F155" s="1">
        <v>4</v>
      </c>
      <c r="G155" s="1">
        <v>26</v>
      </c>
    </row>
    <row r="156" spans="1:7" x14ac:dyDescent="0.2">
      <c r="A156" s="1">
        <v>155</v>
      </c>
      <c r="B156" s="1">
        <v>2514</v>
      </c>
      <c r="C156" s="2">
        <v>44883.21298611111</v>
      </c>
      <c r="D156" s="1">
        <v>701</v>
      </c>
      <c r="E156" s="1">
        <v>7</v>
      </c>
      <c r="F156" s="1">
        <v>4</v>
      </c>
      <c r="G156" s="1">
        <v>47</v>
      </c>
    </row>
    <row r="157" spans="1:7" x14ac:dyDescent="0.2">
      <c r="A157" s="1">
        <v>156</v>
      </c>
      <c r="B157" s="1">
        <v>9837</v>
      </c>
      <c r="C157" s="2">
        <v>45155.004733796297</v>
      </c>
      <c r="D157" s="1">
        <v>1354</v>
      </c>
      <c r="E157" s="1">
        <v>12</v>
      </c>
      <c r="F157" s="1">
        <v>3</v>
      </c>
      <c r="G157" s="1">
        <v>66</v>
      </c>
    </row>
    <row r="158" spans="1:7" x14ac:dyDescent="0.2">
      <c r="A158" s="1">
        <v>157</v>
      </c>
      <c r="B158" s="1">
        <v>7827</v>
      </c>
      <c r="C158" s="2">
        <v>44400.566145833334</v>
      </c>
      <c r="D158" s="1">
        <v>319</v>
      </c>
      <c r="E158" s="1">
        <v>4</v>
      </c>
      <c r="F158" s="1">
        <v>5</v>
      </c>
      <c r="G158" s="1">
        <v>69</v>
      </c>
    </row>
    <row r="159" spans="1:7" x14ac:dyDescent="0.2">
      <c r="A159" s="1">
        <v>158</v>
      </c>
      <c r="B159" s="1">
        <v>2613</v>
      </c>
      <c r="C159" s="2">
        <v>44664.556840277779</v>
      </c>
      <c r="D159" s="1">
        <v>553</v>
      </c>
      <c r="E159" s="1">
        <v>1</v>
      </c>
      <c r="F159" s="1">
        <v>3</v>
      </c>
      <c r="G159" s="1">
        <v>4</v>
      </c>
    </row>
    <row r="160" spans="1:7" x14ac:dyDescent="0.2">
      <c r="A160" s="1">
        <v>159</v>
      </c>
      <c r="B160" s="1">
        <v>6797</v>
      </c>
      <c r="C160" s="2">
        <v>44192.9924537037</v>
      </c>
      <c r="D160" s="1">
        <v>276</v>
      </c>
      <c r="E160" s="1">
        <v>11</v>
      </c>
      <c r="F160" s="1">
        <v>5</v>
      </c>
      <c r="G160" s="1">
        <v>8</v>
      </c>
    </row>
    <row r="161" spans="1:7" x14ac:dyDescent="0.2">
      <c r="A161" s="1">
        <v>160</v>
      </c>
      <c r="B161" s="1">
        <v>5223</v>
      </c>
      <c r="C161" s="2">
        <v>44437.10800925926</v>
      </c>
      <c r="D161" s="1">
        <v>504</v>
      </c>
      <c r="E161" s="1">
        <v>10</v>
      </c>
      <c r="F161" s="1">
        <v>2</v>
      </c>
      <c r="G161" s="1">
        <v>11</v>
      </c>
    </row>
    <row r="162" spans="1:7" x14ac:dyDescent="0.2">
      <c r="A162" s="1">
        <v>161</v>
      </c>
      <c r="B162" s="1">
        <v>5036</v>
      </c>
      <c r="C162" s="2">
        <v>44212.845000000001</v>
      </c>
      <c r="D162" s="1">
        <v>1438</v>
      </c>
      <c r="E162" s="1">
        <v>2</v>
      </c>
      <c r="F162" s="1">
        <v>3</v>
      </c>
      <c r="G162" s="1">
        <v>47</v>
      </c>
    </row>
    <row r="163" spans="1:7" x14ac:dyDescent="0.2">
      <c r="A163" s="1">
        <v>162</v>
      </c>
      <c r="B163" s="1">
        <v>4176</v>
      </c>
      <c r="C163" s="2">
        <v>44514.474999999999</v>
      </c>
      <c r="D163" s="1">
        <v>1356</v>
      </c>
      <c r="E163" s="1">
        <v>10</v>
      </c>
      <c r="F163" s="1">
        <v>4</v>
      </c>
      <c r="G163" s="1">
        <v>54</v>
      </c>
    </row>
    <row r="164" spans="1:7" x14ac:dyDescent="0.2">
      <c r="A164" s="1">
        <v>163</v>
      </c>
      <c r="B164" s="1">
        <v>4231</v>
      </c>
      <c r="C164" s="2">
        <v>44542.853842592594</v>
      </c>
      <c r="D164" s="1">
        <v>512</v>
      </c>
      <c r="E164" s="1">
        <v>17</v>
      </c>
      <c r="F164" s="1">
        <v>1</v>
      </c>
      <c r="G164" s="1">
        <v>75</v>
      </c>
    </row>
    <row r="165" spans="1:7" x14ac:dyDescent="0.2">
      <c r="A165" s="1">
        <v>164</v>
      </c>
      <c r="B165" s="1">
        <v>8042</v>
      </c>
      <c r="C165" s="2">
        <v>44164.373854166668</v>
      </c>
      <c r="D165" s="1">
        <v>722</v>
      </c>
      <c r="E165" s="1">
        <v>13</v>
      </c>
      <c r="F165" s="1">
        <v>5</v>
      </c>
      <c r="G165" s="1">
        <v>46</v>
      </c>
    </row>
    <row r="166" spans="1:7" x14ac:dyDescent="0.2">
      <c r="A166" s="1">
        <v>165</v>
      </c>
      <c r="B166" s="1">
        <v>7794</v>
      </c>
      <c r="C166" s="2">
        <v>45179.42082175926</v>
      </c>
      <c r="D166" s="1">
        <v>843</v>
      </c>
      <c r="E166" s="1">
        <v>9</v>
      </c>
      <c r="F166" s="1">
        <v>4</v>
      </c>
      <c r="G166" s="1">
        <v>7</v>
      </c>
    </row>
    <row r="167" spans="1:7" x14ac:dyDescent="0.2">
      <c r="A167" s="1">
        <v>166</v>
      </c>
      <c r="B167" s="1">
        <v>6688</v>
      </c>
      <c r="C167" s="2">
        <v>44324.329687500001</v>
      </c>
      <c r="D167" s="1">
        <v>936</v>
      </c>
      <c r="E167" s="1">
        <v>11</v>
      </c>
      <c r="F167" s="1">
        <v>4</v>
      </c>
      <c r="G167" s="1">
        <v>69</v>
      </c>
    </row>
    <row r="168" spans="1:7" x14ac:dyDescent="0.2">
      <c r="A168" s="1">
        <v>167</v>
      </c>
      <c r="B168" s="1">
        <v>3777</v>
      </c>
      <c r="C168" s="2">
        <v>44231.22724537037</v>
      </c>
      <c r="D168" s="1">
        <v>1704</v>
      </c>
      <c r="E168" s="1">
        <v>11</v>
      </c>
      <c r="F168" s="1">
        <v>1</v>
      </c>
      <c r="G168" s="1">
        <v>13</v>
      </c>
    </row>
    <row r="169" spans="1:7" x14ac:dyDescent="0.2">
      <c r="A169" s="1">
        <v>168</v>
      </c>
      <c r="B169" s="1">
        <v>9383</v>
      </c>
      <c r="C169" s="2">
        <v>43988.883425925924</v>
      </c>
      <c r="D169" s="1">
        <v>1213</v>
      </c>
      <c r="E169" s="1">
        <v>15</v>
      </c>
      <c r="F169" s="1">
        <v>2</v>
      </c>
      <c r="G169" s="1">
        <v>47</v>
      </c>
    </row>
    <row r="170" spans="1:7" x14ac:dyDescent="0.2">
      <c r="A170" s="1">
        <v>169</v>
      </c>
      <c r="B170" s="1">
        <v>5587</v>
      </c>
      <c r="C170" s="2">
        <v>44502.598634259259</v>
      </c>
      <c r="D170" s="1">
        <v>350</v>
      </c>
      <c r="E170" s="1">
        <v>3</v>
      </c>
      <c r="F170" s="1">
        <v>2</v>
      </c>
      <c r="G170" s="1">
        <v>39</v>
      </c>
    </row>
    <row r="171" spans="1:7" x14ac:dyDescent="0.2">
      <c r="A171" s="1">
        <v>170</v>
      </c>
      <c r="B171" s="1">
        <v>4596</v>
      </c>
      <c r="C171" s="2">
        <v>45033.230682870373</v>
      </c>
      <c r="D171" s="1">
        <v>1083</v>
      </c>
      <c r="E171" s="1">
        <v>16</v>
      </c>
      <c r="F171" s="1">
        <v>3</v>
      </c>
      <c r="G171" s="1">
        <v>78</v>
      </c>
    </row>
    <row r="172" spans="1:7" x14ac:dyDescent="0.2">
      <c r="A172" s="1">
        <v>171</v>
      </c>
      <c r="B172" s="1">
        <v>7219</v>
      </c>
      <c r="C172" s="2">
        <v>44660.34479166667</v>
      </c>
      <c r="D172" s="1">
        <v>227</v>
      </c>
      <c r="E172" s="1">
        <v>3</v>
      </c>
      <c r="F172" s="1">
        <v>0</v>
      </c>
      <c r="G172" s="1">
        <v>20</v>
      </c>
    </row>
    <row r="173" spans="1:7" x14ac:dyDescent="0.2">
      <c r="A173" s="1">
        <v>172</v>
      </c>
      <c r="B173" s="1">
        <v>5650</v>
      </c>
      <c r="C173" s="2">
        <v>44541.284409722219</v>
      </c>
      <c r="D173" s="1">
        <v>1493</v>
      </c>
      <c r="E173" s="1">
        <v>4</v>
      </c>
      <c r="F173" s="1">
        <v>4</v>
      </c>
      <c r="G173" s="1">
        <v>42</v>
      </c>
    </row>
    <row r="174" spans="1:7" x14ac:dyDescent="0.2">
      <c r="A174" s="1">
        <v>173</v>
      </c>
      <c r="B174" s="1">
        <v>7169</v>
      </c>
      <c r="C174" s="2">
        <v>45130.387094907404</v>
      </c>
      <c r="D174" s="1">
        <v>1010</v>
      </c>
      <c r="E174" s="1">
        <v>15</v>
      </c>
      <c r="F174" s="1">
        <v>2</v>
      </c>
      <c r="G174" s="1">
        <v>65</v>
      </c>
    </row>
    <row r="175" spans="1:7" x14ac:dyDescent="0.2">
      <c r="A175" s="1">
        <v>174</v>
      </c>
      <c r="B175" s="1">
        <v>8107</v>
      </c>
      <c r="C175" s="2">
        <v>44370.694004629629</v>
      </c>
      <c r="D175" s="1">
        <v>439</v>
      </c>
      <c r="E175" s="1">
        <v>16</v>
      </c>
      <c r="F175" s="1">
        <v>3</v>
      </c>
      <c r="G175" s="1">
        <v>20</v>
      </c>
    </row>
    <row r="176" spans="1:7" x14ac:dyDescent="0.2">
      <c r="A176" s="1">
        <v>175</v>
      </c>
      <c r="B176" s="1">
        <v>7097</v>
      </c>
      <c r="C176" s="2">
        <v>45143.427407407406</v>
      </c>
      <c r="D176" s="1">
        <v>213</v>
      </c>
      <c r="E176" s="1">
        <v>11</v>
      </c>
      <c r="F176" s="1">
        <v>5</v>
      </c>
      <c r="G176" s="1">
        <v>46</v>
      </c>
    </row>
    <row r="177" spans="1:7" x14ac:dyDescent="0.2">
      <c r="A177" s="1">
        <v>176</v>
      </c>
      <c r="B177" s="1">
        <v>8599</v>
      </c>
      <c r="C177" s="2">
        <v>43969.785775462966</v>
      </c>
      <c r="D177" s="1">
        <v>1374</v>
      </c>
      <c r="E177" s="1">
        <v>13</v>
      </c>
      <c r="F177" s="1">
        <v>1</v>
      </c>
      <c r="G177" s="1">
        <v>17</v>
      </c>
    </row>
    <row r="178" spans="1:7" x14ac:dyDescent="0.2">
      <c r="A178" s="1">
        <v>177</v>
      </c>
      <c r="B178" s="1">
        <v>3058</v>
      </c>
      <c r="C178" s="2">
        <v>44432.176689814813</v>
      </c>
      <c r="D178" s="1">
        <v>1353</v>
      </c>
      <c r="E178" s="1">
        <v>3</v>
      </c>
      <c r="F178" s="1">
        <v>0</v>
      </c>
      <c r="G178" s="1">
        <v>15</v>
      </c>
    </row>
    <row r="179" spans="1:7" x14ac:dyDescent="0.2">
      <c r="A179" s="1">
        <v>178</v>
      </c>
      <c r="B179" s="1">
        <v>6417</v>
      </c>
      <c r="C179" s="2">
        <v>44629.531736111108</v>
      </c>
      <c r="D179" s="1">
        <v>460</v>
      </c>
      <c r="E179" s="1">
        <v>20</v>
      </c>
      <c r="F179" s="1">
        <v>0</v>
      </c>
      <c r="G179" s="1">
        <v>19</v>
      </c>
    </row>
    <row r="180" spans="1:7" x14ac:dyDescent="0.2">
      <c r="A180" s="1">
        <v>179</v>
      </c>
      <c r="B180" s="1">
        <v>6858</v>
      </c>
      <c r="C180" s="2">
        <v>44620.610474537039</v>
      </c>
      <c r="D180" s="1">
        <v>867</v>
      </c>
      <c r="E180" s="1">
        <v>6</v>
      </c>
      <c r="F180" s="1">
        <v>0</v>
      </c>
      <c r="G180" s="1">
        <v>33</v>
      </c>
    </row>
    <row r="181" spans="1:7" x14ac:dyDescent="0.2">
      <c r="A181" s="1">
        <v>180</v>
      </c>
      <c r="B181" s="1">
        <v>5572</v>
      </c>
      <c r="C181" s="2">
        <v>45024.178391203706</v>
      </c>
      <c r="D181" s="1">
        <v>154</v>
      </c>
      <c r="E181" s="1">
        <v>6</v>
      </c>
      <c r="F181" s="1">
        <v>3</v>
      </c>
      <c r="G181" s="1">
        <v>30</v>
      </c>
    </row>
    <row r="182" spans="1:7" x14ac:dyDescent="0.2">
      <c r="A182" s="1">
        <v>181</v>
      </c>
      <c r="B182" s="1">
        <v>8119</v>
      </c>
      <c r="C182" s="2">
        <v>44917.85297453704</v>
      </c>
      <c r="D182" s="1">
        <v>552</v>
      </c>
      <c r="E182" s="1">
        <v>5</v>
      </c>
      <c r="F182" s="1">
        <v>3</v>
      </c>
      <c r="G182" s="1">
        <v>30</v>
      </c>
    </row>
    <row r="183" spans="1:7" x14ac:dyDescent="0.2">
      <c r="A183" s="1">
        <v>182</v>
      </c>
      <c r="B183" s="1">
        <v>2429</v>
      </c>
      <c r="C183" s="2">
        <v>44459.14329861111</v>
      </c>
      <c r="D183" s="1">
        <v>92</v>
      </c>
      <c r="E183" s="1">
        <v>7</v>
      </c>
      <c r="F183" s="1">
        <v>5</v>
      </c>
      <c r="G183" s="1">
        <v>11</v>
      </c>
    </row>
    <row r="184" spans="1:7" x14ac:dyDescent="0.2">
      <c r="A184" s="1">
        <v>183</v>
      </c>
      <c r="B184" s="1">
        <v>1229</v>
      </c>
      <c r="C184" s="2">
        <v>44284.08148148148</v>
      </c>
      <c r="D184" s="1">
        <v>258</v>
      </c>
      <c r="E184" s="1">
        <v>1</v>
      </c>
      <c r="F184" s="1">
        <v>1</v>
      </c>
      <c r="G184" s="1">
        <v>82</v>
      </c>
    </row>
    <row r="185" spans="1:7" x14ac:dyDescent="0.2">
      <c r="A185" s="1">
        <v>184</v>
      </c>
      <c r="B185" s="1">
        <v>4019</v>
      </c>
      <c r="C185" s="2">
        <v>44775.000520833331</v>
      </c>
      <c r="D185" s="1">
        <v>1023</v>
      </c>
      <c r="E185" s="1">
        <v>11</v>
      </c>
      <c r="F185" s="1">
        <v>5</v>
      </c>
      <c r="G185" s="1">
        <v>14</v>
      </c>
    </row>
    <row r="186" spans="1:7" x14ac:dyDescent="0.2">
      <c r="A186" s="1">
        <v>185</v>
      </c>
      <c r="B186" s="1">
        <v>3846</v>
      </c>
      <c r="C186" s="2">
        <v>45115.915555555555</v>
      </c>
      <c r="D186" s="1">
        <v>731</v>
      </c>
      <c r="E186" s="1">
        <v>15</v>
      </c>
      <c r="F186" s="1">
        <v>0</v>
      </c>
      <c r="G186" s="1">
        <v>61</v>
      </c>
    </row>
    <row r="187" spans="1:7" x14ac:dyDescent="0.2">
      <c r="A187" s="1">
        <v>186</v>
      </c>
      <c r="B187" s="1">
        <v>5575</v>
      </c>
      <c r="C187" s="2">
        <v>45035.821898148148</v>
      </c>
      <c r="D187" s="1">
        <v>1387</v>
      </c>
      <c r="E187" s="1">
        <v>16</v>
      </c>
      <c r="F187" s="1">
        <v>0</v>
      </c>
      <c r="G187" s="1">
        <v>61</v>
      </c>
    </row>
    <row r="188" spans="1:7" x14ac:dyDescent="0.2">
      <c r="A188" s="1">
        <v>187</v>
      </c>
      <c r="B188" s="1">
        <v>3162</v>
      </c>
      <c r="C188" s="2">
        <v>44252.803587962961</v>
      </c>
      <c r="D188" s="1">
        <v>1352</v>
      </c>
      <c r="E188" s="1">
        <v>12</v>
      </c>
      <c r="F188" s="1">
        <v>0</v>
      </c>
      <c r="G188" s="1">
        <v>10</v>
      </c>
    </row>
    <row r="189" spans="1:7" x14ac:dyDescent="0.2">
      <c r="A189" s="1">
        <v>188</v>
      </c>
      <c r="B189" s="1">
        <v>4208</v>
      </c>
      <c r="C189" s="2">
        <v>43840.303159722222</v>
      </c>
      <c r="D189" s="1">
        <v>510</v>
      </c>
      <c r="E189" s="1">
        <v>18</v>
      </c>
      <c r="F189" s="1">
        <v>2</v>
      </c>
      <c r="G189" s="1">
        <v>42</v>
      </c>
    </row>
    <row r="190" spans="1:7" x14ac:dyDescent="0.2">
      <c r="A190" s="1">
        <v>189</v>
      </c>
      <c r="B190" s="1">
        <v>7041</v>
      </c>
      <c r="C190" s="2">
        <v>45125.798159722224</v>
      </c>
      <c r="D190" s="1">
        <v>1603</v>
      </c>
      <c r="E190" s="1">
        <v>16</v>
      </c>
      <c r="F190" s="1">
        <v>5</v>
      </c>
      <c r="G190" s="1">
        <v>99</v>
      </c>
    </row>
    <row r="191" spans="1:7" x14ac:dyDescent="0.2">
      <c r="A191" s="1">
        <v>190</v>
      </c>
      <c r="B191" s="1">
        <v>5373</v>
      </c>
      <c r="C191" s="2">
        <v>45155.671909722223</v>
      </c>
      <c r="D191" s="1">
        <v>314</v>
      </c>
      <c r="E191" s="1">
        <v>4</v>
      </c>
      <c r="F191" s="1">
        <v>5</v>
      </c>
      <c r="G191" s="1">
        <v>69</v>
      </c>
    </row>
    <row r="192" spans="1:7" x14ac:dyDescent="0.2">
      <c r="A192" s="1">
        <v>191</v>
      </c>
      <c r="B192" s="1">
        <v>3873</v>
      </c>
      <c r="C192" s="2">
        <v>44059.09716435185</v>
      </c>
      <c r="D192" s="1">
        <v>1259</v>
      </c>
      <c r="E192" s="1">
        <v>5</v>
      </c>
      <c r="F192" s="1">
        <v>4</v>
      </c>
      <c r="G192" s="1">
        <v>39</v>
      </c>
    </row>
    <row r="193" spans="1:7" x14ac:dyDescent="0.2">
      <c r="A193" s="1">
        <v>192</v>
      </c>
      <c r="B193" s="1">
        <v>1856</v>
      </c>
      <c r="C193" s="2">
        <v>44577.913460648146</v>
      </c>
      <c r="D193" s="1">
        <v>1414</v>
      </c>
      <c r="E193" s="1">
        <v>5</v>
      </c>
      <c r="F193" s="1">
        <v>3</v>
      </c>
      <c r="G193" s="1">
        <v>81</v>
      </c>
    </row>
    <row r="194" spans="1:7" x14ac:dyDescent="0.2">
      <c r="A194" s="1">
        <v>193</v>
      </c>
      <c r="B194" s="1">
        <v>6582</v>
      </c>
      <c r="C194" s="2">
        <v>44547.595266203702</v>
      </c>
      <c r="D194" s="1">
        <v>703</v>
      </c>
      <c r="E194" s="1">
        <v>4</v>
      </c>
      <c r="F194" s="1">
        <v>4</v>
      </c>
      <c r="G194" s="1">
        <v>67</v>
      </c>
    </row>
    <row r="195" spans="1:7" x14ac:dyDescent="0.2">
      <c r="A195" s="1">
        <v>194</v>
      </c>
      <c r="B195" s="1">
        <v>5020</v>
      </c>
      <c r="C195" s="2">
        <v>45177.243877314817</v>
      </c>
      <c r="D195" s="1">
        <v>707</v>
      </c>
      <c r="E195" s="1">
        <v>4</v>
      </c>
      <c r="F195" s="1">
        <v>2</v>
      </c>
      <c r="G195" s="1">
        <v>64</v>
      </c>
    </row>
    <row r="196" spans="1:7" x14ac:dyDescent="0.2">
      <c r="A196" s="1">
        <v>195</v>
      </c>
      <c r="B196" s="1">
        <v>2942</v>
      </c>
      <c r="C196" s="2">
        <v>44551.631215277775</v>
      </c>
      <c r="D196" s="1">
        <v>1043</v>
      </c>
      <c r="E196" s="1">
        <v>1</v>
      </c>
      <c r="F196" s="1">
        <v>0</v>
      </c>
      <c r="G196" s="1">
        <v>47</v>
      </c>
    </row>
    <row r="197" spans="1:7" x14ac:dyDescent="0.2">
      <c r="A197" s="1">
        <v>196</v>
      </c>
      <c r="B197" s="1">
        <v>5514</v>
      </c>
      <c r="C197" s="2">
        <v>44059.897870370369</v>
      </c>
      <c r="D197" s="1">
        <v>1003</v>
      </c>
      <c r="E197" s="1">
        <v>6</v>
      </c>
      <c r="F197" s="1">
        <v>0</v>
      </c>
      <c r="G197" s="1">
        <v>91</v>
      </c>
    </row>
    <row r="198" spans="1:7" x14ac:dyDescent="0.2">
      <c r="A198" s="1">
        <v>197</v>
      </c>
      <c r="B198" s="1">
        <v>1715</v>
      </c>
      <c r="C198" s="2">
        <v>44607.418263888889</v>
      </c>
      <c r="D198" s="1">
        <v>70</v>
      </c>
      <c r="E198" s="1">
        <v>15</v>
      </c>
      <c r="F198" s="1">
        <v>3</v>
      </c>
      <c r="G198" s="1">
        <v>59</v>
      </c>
    </row>
    <row r="199" spans="1:7" x14ac:dyDescent="0.2">
      <c r="A199" s="1">
        <v>198</v>
      </c>
      <c r="B199" s="1">
        <v>8023</v>
      </c>
      <c r="C199" s="2">
        <v>44781.656481481485</v>
      </c>
      <c r="D199" s="1">
        <v>870</v>
      </c>
      <c r="E199" s="1">
        <v>20</v>
      </c>
      <c r="F199" s="1">
        <v>2</v>
      </c>
      <c r="G199" s="1">
        <v>57</v>
      </c>
    </row>
    <row r="200" spans="1:7" x14ac:dyDescent="0.2">
      <c r="A200" s="1">
        <v>199</v>
      </c>
      <c r="B200" s="1">
        <v>5702</v>
      </c>
      <c r="C200" s="2">
        <v>44284.887303240743</v>
      </c>
      <c r="D200" s="1">
        <v>842</v>
      </c>
      <c r="E200" s="1">
        <v>5</v>
      </c>
      <c r="F200" s="1">
        <v>4</v>
      </c>
      <c r="G200" s="1">
        <v>87</v>
      </c>
    </row>
    <row r="201" spans="1:7" x14ac:dyDescent="0.2">
      <c r="A201" s="1">
        <v>200</v>
      </c>
      <c r="B201" s="1">
        <v>5240</v>
      </c>
      <c r="C201" s="2">
        <v>44996.443969907406</v>
      </c>
      <c r="D201" s="1">
        <v>670</v>
      </c>
      <c r="E201" s="1">
        <v>5</v>
      </c>
      <c r="F201" s="1">
        <v>0</v>
      </c>
      <c r="G201" s="1">
        <v>52</v>
      </c>
    </row>
    <row r="202" spans="1:7" x14ac:dyDescent="0.2">
      <c r="A202" s="1">
        <v>201</v>
      </c>
      <c r="B202" s="1">
        <v>3452</v>
      </c>
      <c r="C202" s="2">
        <v>44870.862847222219</v>
      </c>
      <c r="D202" s="1">
        <v>1559</v>
      </c>
      <c r="E202" s="1">
        <v>9</v>
      </c>
      <c r="F202" s="1">
        <v>2</v>
      </c>
      <c r="G202" s="1">
        <v>63</v>
      </c>
    </row>
    <row r="203" spans="1:7" x14ac:dyDescent="0.2">
      <c r="A203" s="1">
        <v>202</v>
      </c>
      <c r="B203" s="1">
        <v>2500</v>
      </c>
      <c r="C203" s="2">
        <v>44587.409756944442</v>
      </c>
      <c r="D203" s="1">
        <v>673</v>
      </c>
      <c r="E203" s="1">
        <v>19</v>
      </c>
      <c r="F203" s="1">
        <v>1</v>
      </c>
      <c r="G203" s="1">
        <v>62</v>
      </c>
    </row>
    <row r="204" spans="1:7" x14ac:dyDescent="0.2">
      <c r="A204" s="1">
        <v>203</v>
      </c>
      <c r="B204" s="1">
        <v>5783</v>
      </c>
      <c r="C204" s="2">
        <v>44579.539340277777</v>
      </c>
      <c r="D204" s="1">
        <v>430</v>
      </c>
      <c r="E204" s="1">
        <v>7</v>
      </c>
      <c r="F204" s="1">
        <v>2</v>
      </c>
      <c r="G204" s="1">
        <v>38</v>
      </c>
    </row>
    <row r="205" spans="1:7" x14ac:dyDescent="0.2">
      <c r="A205" s="1">
        <v>204</v>
      </c>
      <c r="B205" s="1">
        <v>4000</v>
      </c>
      <c r="C205" s="2">
        <v>44687.102592592593</v>
      </c>
      <c r="D205" s="1">
        <v>820</v>
      </c>
      <c r="E205" s="1">
        <v>16</v>
      </c>
      <c r="F205" s="1">
        <v>5</v>
      </c>
      <c r="G205" s="1">
        <v>11</v>
      </c>
    </row>
    <row r="206" spans="1:7" x14ac:dyDescent="0.2">
      <c r="A206" s="1">
        <v>205</v>
      </c>
      <c r="B206" s="1">
        <v>8933</v>
      </c>
      <c r="C206" s="2">
        <v>44741.410451388889</v>
      </c>
      <c r="D206" s="1">
        <v>1738</v>
      </c>
      <c r="E206" s="1">
        <v>13</v>
      </c>
      <c r="F206" s="1">
        <v>5</v>
      </c>
      <c r="G206" s="1">
        <v>29</v>
      </c>
    </row>
    <row r="207" spans="1:7" x14ac:dyDescent="0.2">
      <c r="A207" s="1">
        <v>206</v>
      </c>
      <c r="B207" s="1">
        <v>8430</v>
      </c>
      <c r="C207" s="2">
        <v>43975.629953703705</v>
      </c>
      <c r="D207" s="1">
        <v>307</v>
      </c>
      <c r="E207" s="1">
        <v>19</v>
      </c>
      <c r="F207" s="1">
        <v>1</v>
      </c>
      <c r="G207" s="1">
        <v>27</v>
      </c>
    </row>
    <row r="208" spans="1:7" x14ac:dyDescent="0.2">
      <c r="A208" s="1">
        <v>207</v>
      </c>
      <c r="B208" s="1">
        <v>5089</v>
      </c>
      <c r="C208" s="2">
        <v>44562.118113425924</v>
      </c>
      <c r="D208" s="1">
        <v>550</v>
      </c>
      <c r="E208" s="1">
        <v>16</v>
      </c>
      <c r="F208" s="1">
        <v>0</v>
      </c>
      <c r="G208" s="1">
        <v>74</v>
      </c>
    </row>
    <row r="209" spans="1:7" x14ac:dyDescent="0.2">
      <c r="A209" s="1">
        <v>208</v>
      </c>
      <c r="B209" s="1">
        <v>4893</v>
      </c>
      <c r="C209" s="2">
        <v>44788.292442129627</v>
      </c>
      <c r="D209" s="1">
        <v>1686</v>
      </c>
      <c r="E209" s="1">
        <v>15</v>
      </c>
      <c r="F209" s="1">
        <v>1</v>
      </c>
      <c r="G209" s="1">
        <v>15</v>
      </c>
    </row>
    <row r="210" spans="1:7" x14ac:dyDescent="0.2">
      <c r="A210" s="1">
        <v>209</v>
      </c>
      <c r="B210" s="1">
        <v>1836</v>
      </c>
      <c r="C210" s="2">
        <v>44429.896018518521</v>
      </c>
      <c r="D210" s="1">
        <v>630</v>
      </c>
      <c r="E210" s="1">
        <v>9</v>
      </c>
      <c r="F210" s="1">
        <v>3</v>
      </c>
      <c r="G210" s="1">
        <v>9</v>
      </c>
    </row>
    <row r="211" spans="1:7" x14ac:dyDescent="0.2">
      <c r="A211" s="1">
        <v>210</v>
      </c>
      <c r="B211" s="1">
        <v>3472</v>
      </c>
      <c r="C211" s="2">
        <v>44670.63790509259</v>
      </c>
      <c r="D211" s="1">
        <v>353</v>
      </c>
      <c r="E211" s="1">
        <v>13</v>
      </c>
      <c r="F211" s="1">
        <v>0</v>
      </c>
      <c r="G211" s="1">
        <v>88</v>
      </c>
    </row>
    <row r="212" spans="1:7" x14ac:dyDescent="0.2">
      <c r="A212" s="1">
        <v>211</v>
      </c>
      <c r="B212" s="1">
        <v>7031</v>
      </c>
      <c r="C212" s="2">
        <v>44380.914270833331</v>
      </c>
      <c r="D212" s="1">
        <v>1497</v>
      </c>
      <c r="E212" s="1">
        <v>1</v>
      </c>
      <c r="F212" s="1">
        <v>5</v>
      </c>
      <c r="G212" s="1">
        <v>55</v>
      </c>
    </row>
    <row r="213" spans="1:7" x14ac:dyDescent="0.2">
      <c r="A213" s="1">
        <v>212</v>
      </c>
      <c r="B213" s="1">
        <v>7271</v>
      </c>
      <c r="C213" s="2">
        <v>45139.670972222222</v>
      </c>
      <c r="D213" s="1">
        <v>1472</v>
      </c>
      <c r="E213" s="1">
        <v>14</v>
      </c>
      <c r="F213" s="1">
        <v>1</v>
      </c>
      <c r="G213" s="1">
        <v>90</v>
      </c>
    </row>
    <row r="214" spans="1:7" x14ac:dyDescent="0.2">
      <c r="A214" s="1">
        <v>213</v>
      </c>
      <c r="B214" s="1">
        <v>5178</v>
      </c>
      <c r="C214" s="2">
        <v>44061.121516203704</v>
      </c>
      <c r="D214" s="1">
        <v>1346</v>
      </c>
      <c r="E214" s="1">
        <v>9</v>
      </c>
      <c r="F214" s="1">
        <v>5</v>
      </c>
      <c r="G214" s="1">
        <v>58</v>
      </c>
    </row>
    <row r="215" spans="1:7" x14ac:dyDescent="0.2">
      <c r="A215" s="1">
        <v>214</v>
      </c>
      <c r="B215" s="1">
        <v>4722</v>
      </c>
      <c r="C215" s="2">
        <v>44833.395324074074</v>
      </c>
      <c r="D215" s="1">
        <v>1048</v>
      </c>
      <c r="E215" s="1">
        <v>11</v>
      </c>
      <c r="F215" s="1">
        <v>0</v>
      </c>
      <c r="G215" s="1">
        <v>35</v>
      </c>
    </row>
    <row r="216" spans="1:7" x14ac:dyDescent="0.2">
      <c r="A216" s="1">
        <v>215</v>
      </c>
      <c r="B216" s="1">
        <v>7521</v>
      </c>
      <c r="C216" s="2">
        <v>44581.057453703703</v>
      </c>
      <c r="D216" s="1">
        <v>1764</v>
      </c>
      <c r="E216" s="1">
        <v>16</v>
      </c>
      <c r="F216" s="1">
        <v>3</v>
      </c>
      <c r="G216" s="1">
        <v>94</v>
      </c>
    </row>
    <row r="217" spans="1:7" x14ac:dyDescent="0.2">
      <c r="A217" s="1">
        <v>216</v>
      </c>
      <c r="B217" s="1">
        <v>3743</v>
      </c>
      <c r="C217" s="2">
        <v>45176.935624999998</v>
      </c>
      <c r="D217" s="1">
        <v>485</v>
      </c>
      <c r="E217" s="1">
        <v>4</v>
      </c>
      <c r="F217" s="1">
        <v>1</v>
      </c>
      <c r="G217" s="1">
        <v>75</v>
      </c>
    </row>
    <row r="218" spans="1:7" x14ac:dyDescent="0.2">
      <c r="A218" s="1">
        <v>217</v>
      </c>
      <c r="B218" s="1">
        <v>7351</v>
      </c>
      <c r="C218" s="2">
        <v>44697.035624999997</v>
      </c>
      <c r="D218" s="1">
        <v>1218</v>
      </c>
      <c r="E218" s="1">
        <v>2</v>
      </c>
      <c r="F218" s="1">
        <v>0</v>
      </c>
      <c r="G218" s="1">
        <v>38</v>
      </c>
    </row>
    <row r="219" spans="1:7" x14ac:dyDescent="0.2">
      <c r="A219" s="1">
        <v>218</v>
      </c>
      <c r="B219" s="1">
        <v>7004</v>
      </c>
      <c r="C219" s="2">
        <v>44335.617581018516</v>
      </c>
      <c r="D219" s="1">
        <v>711</v>
      </c>
      <c r="E219" s="1">
        <v>19</v>
      </c>
      <c r="F219" s="1">
        <v>0</v>
      </c>
      <c r="G219" s="1">
        <v>29</v>
      </c>
    </row>
    <row r="220" spans="1:7" x14ac:dyDescent="0.2">
      <c r="A220" s="1">
        <v>219</v>
      </c>
      <c r="B220" s="1">
        <v>5302</v>
      </c>
      <c r="C220" s="2">
        <v>44057.358298611114</v>
      </c>
      <c r="D220" s="1">
        <v>1052</v>
      </c>
      <c r="E220" s="1">
        <v>13</v>
      </c>
      <c r="F220" s="1">
        <v>5</v>
      </c>
      <c r="G220" s="1">
        <v>73</v>
      </c>
    </row>
    <row r="221" spans="1:7" x14ac:dyDescent="0.2">
      <c r="A221" s="1">
        <v>220</v>
      </c>
      <c r="B221" s="1">
        <v>1973</v>
      </c>
      <c r="C221" s="2">
        <v>44314.326458333337</v>
      </c>
      <c r="D221" s="1">
        <v>188</v>
      </c>
      <c r="E221" s="1">
        <v>6</v>
      </c>
      <c r="F221" s="1">
        <v>3</v>
      </c>
      <c r="G221" s="1">
        <v>72</v>
      </c>
    </row>
    <row r="222" spans="1:7" x14ac:dyDescent="0.2">
      <c r="A222" s="1">
        <v>221</v>
      </c>
      <c r="B222" s="1">
        <v>9083</v>
      </c>
      <c r="C222" s="2">
        <v>45042.729224537034</v>
      </c>
      <c r="D222" s="1">
        <v>444</v>
      </c>
      <c r="E222" s="1">
        <v>7</v>
      </c>
      <c r="F222" s="1">
        <v>5</v>
      </c>
      <c r="G222" s="1">
        <v>3</v>
      </c>
    </row>
    <row r="223" spans="1:7" x14ac:dyDescent="0.2">
      <c r="A223" s="1">
        <v>222</v>
      </c>
      <c r="B223" s="1">
        <v>4988</v>
      </c>
      <c r="C223" s="2">
        <v>44445.533368055556</v>
      </c>
      <c r="D223" s="1">
        <v>1123</v>
      </c>
      <c r="E223" s="1">
        <v>10</v>
      </c>
      <c r="F223" s="1">
        <v>4</v>
      </c>
      <c r="G223" s="1">
        <v>99</v>
      </c>
    </row>
    <row r="224" spans="1:7" x14ac:dyDescent="0.2">
      <c r="A224" s="1">
        <v>223</v>
      </c>
      <c r="B224" s="1">
        <v>5839</v>
      </c>
      <c r="C224" s="2">
        <v>44592.948946759258</v>
      </c>
      <c r="D224" s="1">
        <v>804</v>
      </c>
      <c r="E224" s="1">
        <v>10</v>
      </c>
      <c r="F224" s="1">
        <v>4</v>
      </c>
      <c r="G224" s="1">
        <v>38</v>
      </c>
    </row>
    <row r="225" spans="1:7" x14ac:dyDescent="0.2">
      <c r="A225" s="1">
        <v>224</v>
      </c>
      <c r="B225" s="1">
        <v>9176</v>
      </c>
      <c r="C225" s="2">
        <v>44559.359386574077</v>
      </c>
      <c r="D225" s="1">
        <v>995</v>
      </c>
      <c r="E225" s="1">
        <v>3</v>
      </c>
      <c r="F225" s="1">
        <v>1</v>
      </c>
      <c r="G225" s="1">
        <v>78</v>
      </c>
    </row>
    <row r="226" spans="1:7" x14ac:dyDescent="0.2">
      <c r="A226" s="1">
        <v>225</v>
      </c>
      <c r="B226" s="1">
        <v>4270</v>
      </c>
      <c r="C226" s="2">
        <v>44646.00949074074</v>
      </c>
      <c r="D226" s="1">
        <v>594</v>
      </c>
      <c r="E226" s="1">
        <v>17</v>
      </c>
      <c r="F226" s="1">
        <v>1</v>
      </c>
      <c r="G226" s="1">
        <v>91</v>
      </c>
    </row>
    <row r="227" spans="1:7" x14ac:dyDescent="0.2">
      <c r="A227" s="1">
        <v>226</v>
      </c>
      <c r="B227" s="1">
        <v>1053</v>
      </c>
      <c r="C227" s="2">
        <v>45103.655902777777</v>
      </c>
      <c r="D227" s="1">
        <v>1425</v>
      </c>
      <c r="E227" s="1">
        <v>8</v>
      </c>
      <c r="F227" s="1">
        <v>0</v>
      </c>
      <c r="G227" s="1">
        <v>0</v>
      </c>
    </row>
    <row r="228" spans="1:7" x14ac:dyDescent="0.2">
      <c r="A228" s="1">
        <v>227</v>
      </c>
      <c r="B228" s="1">
        <v>7693</v>
      </c>
      <c r="C228" s="2">
        <v>44302.256678240738</v>
      </c>
      <c r="D228" s="1">
        <v>280</v>
      </c>
      <c r="E228" s="1">
        <v>8</v>
      </c>
      <c r="F228" s="1">
        <v>3</v>
      </c>
      <c r="G228" s="1">
        <v>21</v>
      </c>
    </row>
    <row r="229" spans="1:7" x14ac:dyDescent="0.2">
      <c r="A229" s="1">
        <v>228</v>
      </c>
      <c r="B229" s="1">
        <v>1736</v>
      </c>
      <c r="C229" s="2">
        <v>44737.572129629632</v>
      </c>
      <c r="D229" s="1">
        <v>1192</v>
      </c>
      <c r="E229" s="1">
        <v>4</v>
      </c>
      <c r="F229" s="1">
        <v>3</v>
      </c>
      <c r="G229" s="1">
        <v>27</v>
      </c>
    </row>
    <row r="230" spans="1:7" x14ac:dyDescent="0.2">
      <c r="A230" s="1">
        <v>229</v>
      </c>
      <c r="B230" s="1">
        <v>5865</v>
      </c>
      <c r="C230" s="2">
        <v>44901.926041666666</v>
      </c>
      <c r="D230" s="1">
        <v>598</v>
      </c>
      <c r="E230" s="1">
        <v>5</v>
      </c>
      <c r="F230" s="1">
        <v>0</v>
      </c>
      <c r="G230" s="1">
        <v>48</v>
      </c>
    </row>
    <row r="231" spans="1:7" x14ac:dyDescent="0.2">
      <c r="A231" s="1">
        <v>230</v>
      </c>
      <c r="B231" s="1">
        <v>5398</v>
      </c>
      <c r="C231" s="2">
        <v>44025.171388888892</v>
      </c>
      <c r="D231" s="1">
        <v>556</v>
      </c>
      <c r="E231" s="1">
        <v>1</v>
      </c>
      <c r="F231" s="1">
        <v>2</v>
      </c>
      <c r="G231" s="1">
        <v>1</v>
      </c>
    </row>
    <row r="232" spans="1:7" x14ac:dyDescent="0.2">
      <c r="A232" s="1">
        <v>231</v>
      </c>
      <c r="B232" s="1">
        <v>4877</v>
      </c>
      <c r="C232" s="2">
        <v>45086.887141203704</v>
      </c>
      <c r="D232" s="1">
        <v>579</v>
      </c>
      <c r="E232" s="1">
        <v>14</v>
      </c>
      <c r="F232" s="1">
        <v>4</v>
      </c>
      <c r="G232" s="1">
        <v>32</v>
      </c>
    </row>
    <row r="233" spans="1:7" x14ac:dyDescent="0.2">
      <c r="A233" s="1">
        <v>232</v>
      </c>
      <c r="B233" s="1">
        <v>4406</v>
      </c>
      <c r="C233" s="2">
        <v>45183.916307870371</v>
      </c>
      <c r="D233" s="1">
        <v>1336</v>
      </c>
      <c r="E233" s="1">
        <v>13</v>
      </c>
      <c r="F233" s="1">
        <v>1</v>
      </c>
      <c r="G233" s="1">
        <v>44</v>
      </c>
    </row>
    <row r="234" spans="1:7" x14ac:dyDescent="0.2">
      <c r="A234" s="1">
        <v>233</v>
      </c>
      <c r="B234" s="1">
        <v>5126</v>
      </c>
      <c r="C234" s="2">
        <v>44914.87672453704</v>
      </c>
      <c r="D234" s="1">
        <v>133</v>
      </c>
      <c r="E234" s="1">
        <v>2</v>
      </c>
      <c r="F234" s="1">
        <v>4</v>
      </c>
      <c r="G234" s="1">
        <v>18</v>
      </c>
    </row>
    <row r="235" spans="1:7" x14ac:dyDescent="0.2">
      <c r="A235" s="1">
        <v>234</v>
      </c>
      <c r="B235" s="1">
        <v>9081</v>
      </c>
      <c r="C235" s="2">
        <v>43848.025891203702</v>
      </c>
      <c r="D235" s="1">
        <v>1709</v>
      </c>
      <c r="E235" s="1">
        <v>2</v>
      </c>
      <c r="F235" s="1">
        <v>4</v>
      </c>
      <c r="G235" s="1">
        <v>5</v>
      </c>
    </row>
    <row r="236" spans="1:7" x14ac:dyDescent="0.2">
      <c r="A236" s="1">
        <v>235</v>
      </c>
      <c r="B236" s="1">
        <v>5241</v>
      </c>
      <c r="C236" s="2">
        <v>44796.517395833333</v>
      </c>
      <c r="D236" s="1">
        <v>1166</v>
      </c>
      <c r="E236" s="1">
        <v>20</v>
      </c>
      <c r="F236" s="1">
        <v>2</v>
      </c>
      <c r="G236" s="1">
        <v>51</v>
      </c>
    </row>
    <row r="237" spans="1:7" x14ac:dyDescent="0.2">
      <c r="A237" s="1">
        <v>236</v>
      </c>
      <c r="B237" s="1">
        <v>9198</v>
      </c>
      <c r="C237" s="2">
        <v>44109.461122685185</v>
      </c>
      <c r="D237" s="1">
        <v>1776</v>
      </c>
      <c r="E237" s="1">
        <v>15</v>
      </c>
      <c r="F237" s="1">
        <v>2</v>
      </c>
      <c r="G237" s="1">
        <v>34</v>
      </c>
    </row>
    <row r="238" spans="1:7" x14ac:dyDescent="0.2">
      <c r="A238" s="1">
        <v>237</v>
      </c>
      <c r="B238" s="1">
        <v>5094</v>
      </c>
      <c r="C238" s="2">
        <v>44991.648321759261</v>
      </c>
      <c r="D238" s="1">
        <v>556</v>
      </c>
      <c r="E238" s="1">
        <v>12</v>
      </c>
      <c r="F238" s="1">
        <v>5</v>
      </c>
      <c r="G238" s="1">
        <v>9</v>
      </c>
    </row>
    <row r="239" spans="1:7" x14ac:dyDescent="0.2">
      <c r="A239" s="1">
        <v>238</v>
      </c>
      <c r="B239" s="1">
        <v>1379</v>
      </c>
      <c r="C239" s="2">
        <v>43890.039814814816</v>
      </c>
      <c r="D239" s="1">
        <v>782</v>
      </c>
      <c r="E239" s="1">
        <v>20</v>
      </c>
      <c r="F239" s="1">
        <v>2</v>
      </c>
      <c r="G239" s="1">
        <v>92</v>
      </c>
    </row>
    <row r="240" spans="1:7" x14ac:dyDescent="0.2">
      <c r="A240" s="1">
        <v>239</v>
      </c>
      <c r="B240" s="1">
        <v>5397</v>
      </c>
      <c r="C240" s="2">
        <v>44514.045023148145</v>
      </c>
      <c r="D240" s="1">
        <v>1248</v>
      </c>
      <c r="E240" s="1">
        <v>7</v>
      </c>
      <c r="F240" s="1">
        <v>4</v>
      </c>
      <c r="G240" s="1">
        <v>50</v>
      </c>
    </row>
    <row r="241" spans="1:7" x14ac:dyDescent="0.2">
      <c r="A241" s="1">
        <v>240</v>
      </c>
      <c r="B241" s="1">
        <v>1665</v>
      </c>
      <c r="C241" s="2">
        <v>44902.238020833334</v>
      </c>
      <c r="D241" s="1">
        <v>345</v>
      </c>
      <c r="E241" s="1">
        <v>11</v>
      </c>
      <c r="F241" s="1">
        <v>3</v>
      </c>
      <c r="G241" s="1">
        <v>47</v>
      </c>
    </row>
    <row r="242" spans="1:7" x14ac:dyDescent="0.2">
      <c r="A242" s="1">
        <v>241</v>
      </c>
      <c r="B242" s="1">
        <v>7466</v>
      </c>
      <c r="C242" s="2">
        <v>44154.624710648146</v>
      </c>
      <c r="D242" s="1">
        <v>457</v>
      </c>
      <c r="E242" s="1">
        <v>2</v>
      </c>
      <c r="F242" s="1">
        <v>4</v>
      </c>
      <c r="G242" s="1">
        <v>39</v>
      </c>
    </row>
    <row r="243" spans="1:7" x14ac:dyDescent="0.2">
      <c r="A243" s="1">
        <v>242</v>
      </c>
      <c r="B243" s="1">
        <v>5707</v>
      </c>
      <c r="C243" s="2">
        <v>44303.846238425926</v>
      </c>
      <c r="D243" s="1">
        <v>1144</v>
      </c>
      <c r="E243" s="1">
        <v>13</v>
      </c>
      <c r="F243" s="1">
        <v>2</v>
      </c>
      <c r="G243" s="1">
        <v>56</v>
      </c>
    </row>
    <row r="244" spans="1:7" x14ac:dyDescent="0.2">
      <c r="A244" s="1">
        <v>243</v>
      </c>
      <c r="B244" s="1">
        <v>1311</v>
      </c>
      <c r="C244" s="2">
        <v>44811.371342592596</v>
      </c>
      <c r="D244" s="1">
        <v>510</v>
      </c>
      <c r="E244" s="1">
        <v>18</v>
      </c>
      <c r="F244" s="1">
        <v>4</v>
      </c>
      <c r="G244" s="1">
        <v>44</v>
      </c>
    </row>
    <row r="245" spans="1:7" x14ac:dyDescent="0.2">
      <c r="A245" s="1">
        <v>244</v>
      </c>
      <c r="B245" s="1">
        <v>5828</v>
      </c>
      <c r="C245" s="2">
        <v>44507.006423611114</v>
      </c>
      <c r="D245" s="1">
        <v>1759</v>
      </c>
      <c r="E245" s="1">
        <v>11</v>
      </c>
      <c r="F245" s="1">
        <v>0</v>
      </c>
      <c r="G245" s="1">
        <v>18</v>
      </c>
    </row>
    <row r="246" spans="1:7" x14ac:dyDescent="0.2">
      <c r="A246" s="1">
        <v>245</v>
      </c>
      <c r="B246" s="1">
        <v>1054</v>
      </c>
      <c r="C246" s="2">
        <v>44570.557673611111</v>
      </c>
      <c r="D246" s="1">
        <v>1031</v>
      </c>
      <c r="E246" s="1">
        <v>17</v>
      </c>
      <c r="F246" s="1">
        <v>2</v>
      </c>
      <c r="G246" s="1">
        <v>0</v>
      </c>
    </row>
    <row r="247" spans="1:7" x14ac:dyDescent="0.2">
      <c r="A247" s="1">
        <v>246</v>
      </c>
      <c r="B247" s="1">
        <v>8325</v>
      </c>
      <c r="C247" s="2">
        <v>44342.036608796298</v>
      </c>
      <c r="D247" s="1">
        <v>1049</v>
      </c>
      <c r="E247" s="1">
        <v>20</v>
      </c>
      <c r="F247" s="1">
        <v>0</v>
      </c>
      <c r="G247" s="1">
        <v>79</v>
      </c>
    </row>
    <row r="248" spans="1:7" x14ac:dyDescent="0.2">
      <c r="A248" s="1">
        <v>247</v>
      </c>
      <c r="B248" s="1">
        <v>3573</v>
      </c>
      <c r="C248" s="2">
        <v>44402.743136574078</v>
      </c>
      <c r="D248" s="1">
        <v>1013</v>
      </c>
      <c r="E248" s="1">
        <v>16</v>
      </c>
      <c r="F248" s="1">
        <v>2</v>
      </c>
      <c r="G248" s="1">
        <v>26</v>
      </c>
    </row>
    <row r="249" spans="1:7" x14ac:dyDescent="0.2">
      <c r="A249" s="1">
        <v>248</v>
      </c>
      <c r="B249" s="1">
        <v>5432</v>
      </c>
      <c r="C249" s="2">
        <v>43928.197060185186</v>
      </c>
      <c r="D249" s="1">
        <v>1794</v>
      </c>
      <c r="E249" s="1">
        <v>13</v>
      </c>
      <c r="F249" s="1">
        <v>2</v>
      </c>
      <c r="G249" s="1">
        <v>60</v>
      </c>
    </row>
    <row r="250" spans="1:7" x14ac:dyDescent="0.2">
      <c r="A250" s="1">
        <v>249</v>
      </c>
      <c r="B250" s="1">
        <v>3434</v>
      </c>
      <c r="C250" s="2">
        <v>44642.043171296296</v>
      </c>
      <c r="D250" s="1">
        <v>878</v>
      </c>
      <c r="E250" s="1">
        <v>5</v>
      </c>
      <c r="F250" s="1">
        <v>4</v>
      </c>
      <c r="G250" s="1">
        <v>36</v>
      </c>
    </row>
    <row r="251" spans="1:7" x14ac:dyDescent="0.2">
      <c r="A251" s="1">
        <v>250</v>
      </c>
      <c r="B251" s="1">
        <v>4548</v>
      </c>
      <c r="C251" s="2">
        <v>45125.717789351853</v>
      </c>
      <c r="D251" s="1">
        <v>340</v>
      </c>
      <c r="E251" s="1">
        <v>10</v>
      </c>
      <c r="F251" s="1">
        <v>4</v>
      </c>
      <c r="G251" s="1">
        <v>83</v>
      </c>
    </row>
    <row r="252" spans="1:7" x14ac:dyDescent="0.2">
      <c r="A252" s="1">
        <v>251</v>
      </c>
      <c r="B252" s="1">
        <v>3531</v>
      </c>
      <c r="C252" s="2">
        <v>43876.961388888885</v>
      </c>
      <c r="D252" s="1">
        <v>622</v>
      </c>
      <c r="E252" s="1">
        <v>1</v>
      </c>
      <c r="F252" s="1">
        <v>3</v>
      </c>
      <c r="G252" s="1">
        <v>67</v>
      </c>
    </row>
    <row r="253" spans="1:7" x14ac:dyDescent="0.2">
      <c r="A253" s="1">
        <v>252</v>
      </c>
      <c r="B253" s="1">
        <v>5760</v>
      </c>
      <c r="C253" s="2">
        <v>45112.722650462965</v>
      </c>
      <c r="D253" s="1">
        <v>153</v>
      </c>
      <c r="E253" s="1">
        <v>15</v>
      </c>
      <c r="F253" s="1">
        <v>5</v>
      </c>
      <c r="G253" s="1">
        <v>24</v>
      </c>
    </row>
    <row r="254" spans="1:7" x14ac:dyDescent="0.2">
      <c r="A254" s="1">
        <v>253</v>
      </c>
      <c r="B254" s="1">
        <v>1978</v>
      </c>
      <c r="C254" s="2">
        <v>44538.870497685188</v>
      </c>
      <c r="D254" s="1">
        <v>500</v>
      </c>
      <c r="E254" s="1">
        <v>1</v>
      </c>
      <c r="F254" s="1">
        <v>4</v>
      </c>
      <c r="G254" s="1">
        <v>23</v>
      </c>
    </row>
    <row r="255" spans="1:7" x14ac:dyDescent="0.2">
      <c r="A255" s="1">
        <v>254</v>
      </c>
      <c r="B255" s="1">
        <v>8223</v>
      </c>
      <c r="C255" s="2">
        <v>44477.422800925924</v>
      </c>
      <c r="D255" s="1">
        <v>1373</v>
      </c>
      <c r="E255" s="1">
        <v>20</v>
      </c>
      <c r="F255" s="1">
        <v>5</v>
      </c>
      <c r="G255" s="1">
        <v>24</v>
      </c>
    </row>
    <row r="256" spans="1:7" x14ac:dyDescent="0.2">
      <c r="A256" s="1">
        <v>255</v>
      </c>
      <c r="B256" s="1">
        <v>2126</v>
      </c>
      <c r="C256" s="2">
        <v>44739.861655092594</v>
      </c>
      <c r="D256" s="1">
        <v>1259</v>
      </c>
      <c r="E256" s="1">
        <v>3</v>
      </c>
      <c r="F256" s="1">
        <v>4</v>
      </c>
      <c r="G256" s="1">
        <v>15</v>
      </c>
    </row>
    <row r="257" spans="1:7" x14ac:dyDescent="0.2">
      <c r="A257" s="1">
        <v>256</v>
      </c>
      <c r="B257" s="1">
        <v>8245</v>
      </c>
      <c r="C257" s="2">
        <v>44126.270520833335</v>
      </c>
      <c r="D257" s="1">
        <v>39</v>
      </c>
      <c r="E257" s="1">
        <v>14</v>
      </c>
      <c r="F257" s="1">
        <v>1</v>
      </c>
      <c r="G257" s="1">
        <v>29</v>
      </c>
    </row>
    <row r="258" spans="1:7" x14ac:dyDescent="0.2">
      <c r="A258" s="1">
        <v>257</v>
      </c>
      <c r="B258" s="1">
        <v>2499</v>
      </c>
      <c r="C258" s="2">
        <v>43991.285081018519</v>
      </c>
      <c r="D258" s="1">
        <v>1055</v>
      </c>
      <c r="E258" s="1">
        <v>4</v>
      </c>
      <c r="F258" s="1">
        <v>2</v>
      </c>
      <c r="G258" s="1">
        <v>15</v>
      </c>
    </row>
    <row r="259" spans="1:7" x14ac:dyDescent="0.2">
      <c r="A259" s="1">
        <v>258</v>
      </c>
      <c r="B259" s="1">
        <v>5892</v>
      </c>
      <c r="C259" s="2">
        <v>44386.324629629627</v>
      </c>
      <c r="D259" s="1">
        <v>1524</v>
      </c>
      <c r="E259" s="1">
        <v>1</v>
      </c>
      <c r="F259" s="1">
        <v>3</v>
      </c>
      <c r="G259" s="1">
        <v>61</v>
      </c>
    </row>
    <row r="260" spans="1:7" x14ac:dyDescent="0.2">
      <c r="A260" s="1">
        <v>259</v>
      </c>
      <c r="B260" s="1">
        <v>9345</v>
      </c>
      <c r="C260" s="2">
        <v>45126.583379629628</v>
      </c>
      <c r="D260" s="1">
        <v>578</v>
      </c>
      <c r="E260" s="1">
        <v>10</v>
      </c>
      <c r="F260" s="1">
        <v>0</v>
      </c>
      <c r="G260" s="1">
        <v>42</v>
      </c>
    </row>
    <row r="261" spans="1:7" x14ac:dyDescent="0.2">
      <c r="A261" s="1">
        <v>260</v>
      </c>
      <c r="B261" s="1">
        <v>3908</v>
      </c>
      <c r="C261" s="2">
        <v>44980.595347222225</v>
      </c>
      <c r="D261" s="1">
        <v>62</v>
      </c>
      <c r="E261" s="1">
        <v>15</v>
      </c>
      <c r="F261" s="1">
        <v>1</v>
      </c>
      <c r="G261" s="1">
        <v>66</v>
      </c>
    </row>
    <row r="262" spans="1:7" x14ac:dyDescent="0.2">
      <c r="A262" s="1">
        <v>261</v>
      </c>
      <c r="B262" s="1">
        <v>9834</v>
      </c>
      <c r="C262" s="2">
        <v>44209.125069444446</v>
      </c>
      <c r="D262" s="1">
        <v>1249</v>
      </c>
      <c r="E262" s="1">
        <v>1</v>
      </c>
      <c r="F262" s="1">
        <v>2</v>
      </c>
      <c r="G262" s="1">
        <v>51</v>
      </c>
    </row>
    <row r="263" spans="1:7" x14ac:dyDescent="0.2">
      <c r="A263" s="1">
        <v>262</v>
      </c>
      <c r="B263" s="1">
        <v>6963</v>
      </c>
      <c r="C263" s="2">
        <v>44897.369942129626</v>
      </c>
      <c r="D263" s="1">
        <v>1063</v>
      </c>
      <c r="E263" s="1">
        <v>7</v>
      </c>
      <c r="F263" s="1">
        <v>0</v>
      </c>
      <c r="G263" s="1">
        <v>67</v>
      </c>
    </row>
    <row r="264" spans="1:7" x14ac:dyDescent="0.2">
      <c r="A264" s="1">
        <v>263</v>
      </c>
      <c r="B264" s="1">
        <v>3051</v>
      </c>
      <c r="C264" s="2">
        <v>44878.299699074072</v>
      </c>
      <c r="D264" s="1">
        <v>1658</v>
      </c>
      <c r="E264" s="1">
        <v>1</v>
      </c>
      <c r="F264" s="1">
        <v>0</v>
      </c>
      <c r="G264" s="1">
        <v>58</v>
      </c>
    </row>
    <row r="265" spans="1:7" x14ac:dyDescent="0.2">
      <c r="A265" s="1">
        <v>264</v>
      </c>
      <c r="B265" s="1">
        <v>2888</v>
      </c>
      <c r="C265" s="2">
        <v>44553.19462962963</v>
      </c>
      <c r="D265" s="1">
        <v>1183</v>
      </c>
      <c r="E265" s="1">
        <v>6</v>
      </c>
      <c r="F265" s="1">
        <v>4</v>
      </c>
      <c r="G265" s="1">
        <v>69</v>
      </c>
    </row>
    <row r="266" spans="1:7" x14ac:dyDescent="0.2">
      <c r="A266" s="1">
        <v>265</v>
      </c>
      <c r="B266" s="1">
        <v>6571</v>
      </c>
      <c r="C266" s="2">
        <v>43851.385625000003</v>
      </c>
      <c r="D266" s="1">
        <v>100</v>
      </c>
      <c r="E266" s="1">
        <v>11</v>
      </c>
      <c r="F266" s="1">
        <v>5</v>
      </c>
      <c r="G266" s="1">
        <v>63</v>
      </c>
    </row>
    <row r="267" spans="1:7" x14ac:dyDescent="0.2">
      <c r="A267" s="1">
        <v>266</v>
      </c>
      <c r="B267" s="1">
        <v>7316</v>
      </c>
      <c r="C267" s="2">
        <v>44190.758703703701</v>
      </c>
      <c r="D267" s="1">
        <v>1531</v>
      </c>
      <c r="E267" s="1">
        <v>1</v>
      </c>
      <c r="F267" s="1">
        <v>5</v>
      </c>
      <c r="G267" s="1">
        <v>44</v>
      </c>
    </row>
    <row r="268" spans="1:7" x14ac:dyDescent="0.2">
      <c r="A268" s="1">
        <v>267</v>
      </c>
      <c r="B268" s="1">
        <v>8341</v>
      </c>
      <c r="C268" s="2">
        <v>44468.503877314812</v>
      </c>
      <c r="D268" s="1">
        <v>1023</v>
      </c>
      <c r="E268" s="1">
        <v>14</v>
      </c>
      <c r="F268" s="1">
        <v>3</v>
      </c>
      <c r="G268" s="1">
        <v>44</v>
      </c>
    </row>
    <row r="269" spans="1:7" x14ac:dyDescent="0.2">
      <c r="A269" s="1">
        <v>268</v>
      </c>
      <c r="B269" s="1">
        <v>4865</v>
      </c>
      <c r="C269" s="2">
        <v>44472.953993055555</v>
      </c>
      <c r="D269" s="1">
        <v>1114</v>
      </c>
      <c r="E269" s="1">
        <v>6</v>
      </c>
      <c r="F269" s="1">
        <v>0</v>
      </c>
      <c r="G269" s="1">
        <v>45</v>
      </c>
    </row>
    <row r="270" spans="1:7" x14ac:dyDescent="0.2">
      <c r="A270" s="1">
        <v>269</v>
      </c>
      <c r="B270" s="1">
        <v>3133</v>
      </c>
      <c r="C270" s="2">
        <v>44958.711921296293</v>
      </c>
      <c r="D270" s="1">
        <v>453</v>
      </c>
      <c r="E270" s="1">
        <v>19</v>
      </c>
      <c r="F270" s="1">
        <v>5</v>
      </c>
      <c r="G270" s="1">
        <v>60</v>
      </c>
    </row>
    <row r="271" spans="1:7" x14ac:dyDescent="0.2">
      <c r="A271" s="1">
        <v>270</v>
      </c>
      <c r="B271" s="1">
        <v>9793</v>
      </c>
      <c r="C271" s="2">
        <v>44690.879942129628</v>
      </c>
      <c r="D271" s="1">
        <v>1212</v>
      </c>
      <c r="E271" s="1">
        <v>6</v>
      </c>
      <c r="F271" s="1">
        <v>3</v>
      </c>
      <c r="G271" s="1">
        <v>79</v>
      </c>
    </row>
    <row r="272" spans="1:7" x14ac:dyDescent="0.2">
      <c r="A272" s="1">
        <v>271</v>
      </c>
      <c r="B272" s="1">
        <v>2782</v>
      </c>
      <c r="C272" s="2">
        <v>44245.266539351855</v>
      </c>
      <c r="D272" s="1">
        <v>1185</v>
      </c>
      <c r="E272" s="1">
        <v>5</v>
      </c>
      <c r="F272" s="1">
        <v>1</v>
      </c>
      <c r="G272" s="1">
        <v>26</v>
      </c>
    </row>
    <row r="273" spans="1:7" x14ac:dyDescent="0.2">
      <c r="A273" s="1">
        <v>272</v>
      </c>
      <c r="B273" s="1">
        <v>3065</v>
      </c>
      <c r="C273" s="2">
        <v>43873.738136574073</v>
      </c>
      <c r="D273" s="1">
        <v>565</v>
      </c>
      <c r="E273" s="1">
        <v>4</v>
      </c>
      <c r="F273" s="1">
        <v>5</v>
      </c>
      <c r="G273" s="1">
        <v>73</v>
      </c>
    </row>
    <row r="274" spans="1:7" x14ac:dyDescent="0.2">
      <c r="A274" s="1">
        <v>273</v>
      </c>
      <c r="B274" s="1">
        <v>7758</v>
      </c>
      <c r="C274" s="2">
        <v>44472.575995370367</v>
      </c>
      <c r="D274" s="1">
        <v>1736</v>
      </c>
      <c r="E274" s="1">
        <v>11</v>
      </c>
      <c r="F274" s="1">
        <v>1</v>
      </c>
      <c r="G274" s="1">
        <v>58</v>
      </c>
    </row>
    <row r="275" spans="1:7" x14ac:dyDescent="0.2">
      <c r="A275" s="1">
        <v>274</v>
      </c>
      <c r="B275" s="1">
        <v>6615</v>
      </c>
      <c r="C275" s="2">
        <v>44818.667731481481</v>
      </c>
      <c r="D275" s="1">
        <v>652</v>
      </c>
      <c r="E275" s="1">
        <v>19</v>
      </c>
      <c r="F275" s="1">
        <v>1</v>
      </c>
      <c r="G275" s="1">
        <v>26</v>
      </c>
    </row>
    <row r="276" spans="1:7" x14ac:dyDescent="0.2">
      <c r="A276" s="1">
        <v>275</v>
      </c>
      <c r="B276" s="1">
        <v>8144</v>
      </c>
      <c r="C276" s="2">
        <v>43991.838414351849</v>
      </c>
      <c r="D276" s="1">
        <v>1460</v>
      </c>
      <c r="E276" s="1">
        <v>1</v>
      </c>
      <c r="F276" s="1">
        <v>2</v>
      </c>
      <c r="G276" s="1">
        <v>46</v>
      </c>
    </row>
    <row r="277" spans="1:7" x14ac:dyDescent="0.2">
      <c r="A277" s="1">
        <v>276</v>
      </c>
      <c r="B277" s="1">
        <v>2308</v>
      </c>
      <c r="C277" s="2">
        <v>43952.349351851852</v>
      </c>
      <c r="D277" s="1">
        <v>756</v>
      </c>
      <c r="E277" s="1">
        <v>9</v>
      </c>
      <c r="F277" s="1">
        <v>5</v>
      </c>
      <c r="G277" s="1">
        <v>11</v>
      </c>
    </row>
    <row r="278" spans="1:7" x14ac:dyDescent="0.2">
      <c r="A278" s="1">
        <v>277</v>
      </c>
      <c r="B278" s="1">
        <v>3957</v>
      </c>
      <c r="C278" s="2">
        <v>44594.49386574074</v>
      </c>
      <c r="D278" s="1">
        <v>1298</v>
      </c>
      <c r="E278" s="1">
        <v>4</v>
      </c>
      <c r="F278" s="1">
        <v>3</v>
      </c>
      <c r="G278" s="1">
        <v>52</v>
      </c>
    </row>
    <row r="279" spans="1:7" x14ac:dyDescent="0.2">
      <c r="A279" s="1">
        <v>278</v>
      </c>
      <c r="B279" s="1">
        <v>1221</v>
      </c>
      <c r="C279" s="2">
        <v>44973.327465277776</v>
      </c>
      <c r="D279" s="1">
        <v>927</v>
      </c>
      <c r="E279" s="1">
        <v>12</v>
      </c>
      <c r="F279" s="1">
        <v>5</v>
      </c>
      <c r="G279" s="1">
        <v>23</v>
      </c>
    </row>
    <row r="280" spans="1:7" x14ac:dyDescent="0.2">
      <c r="A280" s="1">
        <v>279</v>
      </c>
      <c r="B280" s="1">
        <v>6580</v>
      </c>
      <c r="C280" s="2">
        <v>44632.296516203707</v>
      </c>
      <c r="D280" s="1">
        <v>1579</v>
      </c>
      <c r="E280" s="1">
        <v>2</v>
      </c>
      <c r="F280" s="1">
        <v>3</v>
      </c>
      <c r="G280" s="1">
        <v>13</v>
      </c>
    </row>
    <row r="281" spans="1:7" x14ac:dyDescent="0.2">
      <c r="A281" s="1">
        <v>280</v>
      </c>
      <c r="B281" s="1">
        <v>4006</v>
      </c>
      <c r="C281" s="2">
        <v>44371.080185185187</v>
      </c>
      <c r="D281" s="1">
        <v>1314</v>
      </c>
      <c r="E281" s="1">
        <v>3</v>
      </c>
      <c r="F281" s="1">
        <v>5</v>
      </c>
      <c r="G281" s="1">
        <v>51</v>
      </c>
    </row>
    <row r="282" spans="1:7" x14ac:dyDescent="0.2">
      <c r="A282" s="1">
        <v>281</v>
      </c>
      <c r="B282" s="1">
        <v>4778</v>
      </c>
      <c r="C282" s="2">
        <v>43861.10738425926</v>
      </c>
      <c r="D282" s="1">
        <v>490</v>
      </c>
      <c r="E282" s="1">
        <v>3</v>
      </c>
      <c r="F282" s="1">
        <v>5</v>
      </c>
      <c r="G282" s="1">
        <v>32</v>
      </c>
    </row>
    <row r="283" spans="1:7" x14ac:dyDescent="0.2">
      <c r="A283" s="1">
        <v>282</v>
      </c>
      <c r="B283" s="1">
        <v>2530</v>
      </c>
      <c r="C283" s="2">
        <v>44304.606817129628</v>
      </c>
      <c r="D283" s="1">
        <v>55</v>
      </c>
      <c r="E283" s="1">
        <v>9</v>
      </c>
      <c r="F283" s="1">
        <v>3</v>
      </c>
      <c r="G283" s="1">
        <v>3</v>
      </c>
    </row>
    <row r="284" spans="1:7" x14ac:dyDescent="0.2">
      <c r="A284" s="1">
        <v>283</v>
      </c>
      <c r="B284" s="1">
        <v>1332</v>
      </c>
      <c r="C284" s="2">
        <v>44218.589456018519</v>
      </c>
      <c r="D284" s="1">
        <v>1750</v>
      </c>
      <c r="E284" s="1">
        <v>4</v>
      </c>
      <c r="F284" s="1">
        <v>2</v>
      </c>
      <c r="G284" s="1">
        <v>72</v>
      </c>
    </row>
    <row r="285" spans="1:7" x14ac:dyDescent="0.2">
      <c r="A285" s="1">
        <v>284</v>
      </c>
      <c r="B285" s="1">
        <v>8164</v>
      </c>
      <c r="C285" s="2">
        <v>43954.811249999999</v>
      </c>
      <c r="D285" s="1">
        <v>1253</v>
      </c>
      <c r="E285" s="1">
        <v>15</v>
      </c>
      <c r="F285" s="1">
        <v>4</v>
      </c>
      <c r="G285" s="1">
        <v>98</v>
      </c>
    </row>
    <row r="286" spans="1:7" x14ac:dyDescent="0.2">
      <c r="A286" s="1">
        <v>285</v>
      </c>
      <c r="B286" s="1">
        <v>7821</v>
      </c>
      <c r="C286" s="2">
        <v>45005.267430555556</v>
      </c>
      <c r="D286" s="1">
        <v>1195</v>
      </c>
      <c r="E286" s="1">
        <v>6</v>
      </c>
      <c r="F286" s="1">
        <v>4</v>
      </c>
      <c r="G286" s="1">
        <v>89</v>
      </c>
    </row>
    <row r="287" spans="1:7" x14ac:dyDescent="0.2">
      <c r="A287" s="1">
        <v>286</v>
      </c>
      <c r="B287" s="1">
        <v>2051</v>
      </c>
      <c r="C287" s="2">
        <v>43932.988287037035</v>
      </c>
      <c r="D287" s="1">
        <v>398</v>
      </c>
      <c r="E287" s="1">
        <v>4</v>
      </c>
      <c r="F287" s="1">
        <v>0</v>
      </c>
      <c r="G287" s="1">
        <v>35</v>
      </c>
    </row>
    <row r="288" spans="1:7" x14ac:dyDescent="0.2">
      <c r="A288" s="1">
        <v>287</v>
      </c>
      <c r="B288" s="1">
        <v>6481</v>
      </c>
      <c r="C288" s="2">
        <v>45095.193368055552</v>
      </c>
      <c r="D288" s="1">
        <v>151</v>
      </c>
      <c r="E288" s="1">
        <v>17</v>
      </c>
      <c r="F288" s="1">
        <v>4</v>
      </c>
      <c r="G288" s="1">
        <v>40</v>
      </c>
    </row>
    <row r="289" spans="1:7" x14ac:dyDescent="0.2">
      <c r="A289" s="1">
        <v>288</v>
      </c>
      <c r="B289" s="1">
        <v>1373</v>
      </c>
      <c r="C289" s="2">
        <v>45180.084479166668</v>
      </c>
      <c r="D289" s="1">
        <v>562</v>
      </c>
      <c r="E289" s="1">
        <v>1</v>
      </c>
      <c r="F289" s="1">
        <v>1</v>
      </c>
      <c r="G289" s="1">
        <v>14</v>
      </c>
    </row>
    <row r="290" spans="1:7" x14ac:dyDescent="0.2">
      <c r="A290" s="1">
        <v>289</v>
      </c>
      <c r="B290" s="1">
        <v>3395</v>
      </c>
      <c r="C290" s="2">
        <v>44709.380636574075</v>
      </c>
      <c r="D290" s="1">
        <v>54</v>
      </c>
      <c r="E290" s="1">
        <v>10</v>
      </c>
      <c r="F290" s="1">
        <v>5</v>
      </c>
      <c r="G290" s="1">
        <v>38</v>
      </c>
    </row>
    <row r="291" spans="1:7" x14ac:dyDescent="0.2">
      <c r="A291" s="1">
        <v>290</v>
      </c>
      <c r="B291" s="1">
        <v>8059</v>
      </c>
      <c r="C291" s="2">
        <v>44020.742928240739</v>
      </c>
      <c r="D291" s="1">
        <v>442</v>
      </c>
      <c r="E291" s="1">
        <v>11</v>
      </c>
      <c r="F291" s="1">
        <v>5</v>
      </c>
      <c r="G291" s="1">
        <v>64</v>
      </c>
    </row>
    <row r="292" spans="1:7" x14ac:dyDescent="0.2">
      <c r="A292" s="1">
        <v>291</v>
      </c>
      <c r="B292" s="1">
        <v>9290</v>
      </c>
      <c r="C292" s="2">
        <v>44922.149351851855</v>
      </c>
      <c r="D292" s="1">
        <v>678</v>
      </c>
      <c r="E292" s="1">
        <v>14</v>
      </c>
      <c r="F292" s="1">
        <v>4</v>
      </c>
      <c r="G292" s="1">
        <v>75</v>
      </c>
    </row>
    <row r="293" spans="1:7" x14ac:dyDescent="0.2">
      <c r="A293" s="1">
        <v>292</v>
      </c>
      <c r="B293" s="1">
        <v>5140</v>
      </c>
      <c r="C293" s="2">
        <v>44198.099293981482</v>
      </c>
      <c r="D293" s="1">
        <v>1072</v>
      </c>
      <c r="E293" s="1">
        <v>13</v>
      </c>
      <c r="F293" s="1">
        <v>4</v>
      </c>
      <c r="G293" s="1">
        <v>60</v>
      </c>
    </row>
    <row r="294" spans="1:7" x14ac:dyDescent="0.2">
      <c r="A294" s="1">
        <v>293</v>
      </c>
      <c r="B294" s="1">
        <v>4753</v>
      </c>
      <c r="C294" s="2">
        <v>44656.405115740738</v>
      </c>
      <c r="D294" s="1">
        <v>139</v>
      </c>
      <c r="E294" s="1">
        <v>14</v>
      </c>
      <c r="F294" s="1">
        <v>1</v>
      </c>
      <c r="G294" s="1">
        <v>43</v>
      </c>
    </row>
    <row r="295" spans="1:7" x14ac:dyDescent="0.2">
      <c r="A295" s="1">
        <v>294</v>
      </c>
      <c r="B295" s="1">
        <v>8914</v>
      </c>
      <c r="C295" s="2">
        <v>44084.505219907405</v>
      </c>
      <c r="D295" s="1">
        <v>1432</v>
      </c>
      <c r="E295" s="1">
        <v>14</v>
      </c>
      <c r="F295" s="1">
        <v>0</v>
      </c>
      <c r="G295" s="1">
        <v>31</v>
      </c>
    </row>
    <row r="296" spans="1:7" x14ac:dyDescent="0.2">
      <c r="A296" s="1">
        <v>295</v>
      </c>
      <c r="B296" s="1">
        <v>5091</v>
      </c>
      <c r="C296" s="2">
        <v>45101.388402777775</v>
      </c>
      <c r="D296" s="1">
        <v>530</v>
      </c>
      <c r="E296" s="1">
        <v>17</v>
      </c>
      <c r="F296" s="1">
        <v>4</v>
      </c>
      <c r="G296" s="1">
        <v>100</v>
      </c>
    </row>
    <row r="297" spans="1:7" x14ac:dyDescent="0.2">
      <c r="A297" s="1">
        <v>296</v>
      </c>
      <c r="B297" s="1">
        <v>7260</v>
      </c>
      <c r="C297" s="2">
        <v>44824.140717592592</v>
      </c>
      <c r="D297" s="1">
        <v>1786</v>
      </c>
      <c r="E297" s="1">
        <v>15</v>
      </c>
      <c r="F297" s="1">
        <v>5</v>
      </c>
      <c r="G297" s="1">
        <v>87</v>
      </c>
    </row>
    <row r="298" spans="1:7" x14ac:dyDescent="0.2">
      <c r="A298" s="1">
        <v>297</v>
      </c>
      <c r="B298" s="1">
        <v>3193</v>
      </c>
      <c r="C298" s="2">
        <v>43915.39671296296</v>
      </c>
      <c r="D298" s="1">
        <v>653</v>
      </c>
      <c r="E298" s="1">
        <v>3</v>
      </c>
      <c r="F298" s="1">
        <v>0</v>
      </c>
      <c r="G298" s="1">
        <v>8</v>
      </c>
    </row>
    <row r="299" spans="1:7" x14ac:dyDescent="0.2">
      <c r="A299" s="1">
        <v>298</v>
      </c>
      <c r="B299" s="1">
        <v>8283</v>
      </c>
      <c r="C299" s="2">
        <v>44160.812291666669</v>
      </c>
      <c r="D299" s="1">
        <v>175</v>
      </c>
      <c r="E299" s="1">
        <v>12</v>
      </c>
      <c r="F299" s="1">
        <v>1</v>
      </c>
      <c r="G299" s="1">
        <v>89</v>
      </c>
    </row>
    <row r="300" spans="1:7" x14ac:dyDescent="0.2">
      <c r="A300" s="1">
        <v>299</v>
      </c>
      <c r="B300" s="1">
        <v>3755</v>
      </c>
      <c r="C300" s="2">
        <v>45045.22556712963</v>
      </c>
      <c r="D300" s="1">
        <v>1414</v>
      </c>
      <c r="E300" s="1">
        <v>1</v>
      </c>
      <c r="F300" s="1">
        <v>4</v>
      </c>
      <c r="G300" s="1">
        <v>44</v>
      </c>
    </row>
    <row r="301" spans="1:7" x14ac:dyDescent="0.2">
      <c r="A301" s="1">
        <v>300</v>
      </c>
      <c r="B301" s="1">
        <v>4298</v>
      </c>
      <c r="C301" s="2">
        <v>44438.473368055558</v>
      </c>
      <c r="D301" s="1">
        <v>776</v>
      </c>
      <c r="E301" s="1">
        <v>16</v>
      </c>
      <c r="F301" s="1">
        <v>2</v>
      </c>
      <c r="G301" s="1">
        <v>100</v>
      </c>
    </row>
    <row r="302" spans="1:7" x14ac:dyDescent="0.2">
      <c r="A302" s="1">
        <v>301</v>
      </c>
      <c r="B302" s="1">
        <v>4493</v>
      </c>
      <c r="C302" s="2">
        <v>45165.058472222219</v>
      </c>
      <c r="D302" s="1">
        <v>1199</v>
      </c>
      <c r="E302" s="1">
        <v>7</v>
      </c>
      <c r="F302" s="1">
        <v>1</v>
      </c>
      <c r="G302" s="1">
        <v>43</v>
      </c>
    </row>
    <row r="303" spans="1:7" x14ac:dyDescent="0.2">
      <c r="A303" s="1">
        <v>302</v>
      </c>
      <c r="B303" s="1">
        <v>8656</v>
      </c>
      <c r="C303" s="2">
        <v>44280.929201388892</v>
      </c>
      <c r="D303" s="1">
        <v>1791</v>
      </c>
      <c r="E303" s="1">
        <v>14</v>
      </c>
      <c r="F303" s="1">
        <v>0</v>
      </c>
      <c r="G303" s="1">
        <v>18</v>
      </c>
    </row>
    <row r="304" spans="1:7" x14ac:dyDescent="0.2">
      <c r="A304" s="1">
        <v>303</v>
      </c>
      <c r="B304" s="1">
        <v>3173</v>
      </c>
      <c r="C304" s="2">
        <v>44129.278090277781</v>
      </c>
      <c r="D304" s="1">
        <v>930</v>
      </c>
      <c r="E304" s="1">
        <v>9</v>
      </c>
      <c r="F304" s="1">
        <v>4</v>
      </c>
      <c r="G304" s="1">
        <v>51</v>
      </c>
    </row>
    <row r="305" spans="1:7" x14ac:dyDescent="0.2">
      <c r="A305" s="1">
        <v>304</v>
      </c>
      <c r="B305" s="1">
        <v>9134</v>
      </c>
      <c r="C305" s="2">
        <v>44826.539236111108</v>
      </c>
      <c r="D305" s="1">
        <v>1507</v>
      </c>
      <c r="E305" s="1">
        <v>11</v>
      </c>
      <c r="F305" s="1">
        <v>5</v>
      </c>
      <c r="G305" s="1">
        <v>56</v>
      </c>
    </row>
    <row r="306" spans="1:7" x14ac:dyDescent="0.2">
      <c r="A306" s="1">
        <v>305</v>
      </c>
      <c r="B306" s="1">
        <v>7079</v>
      </c>
      <c r="C306" s="2">
        <v>43862.94730324074</v>
      </c>
      <c r="D306" s="1">
        <v>809</v>
      </c>
      <c r="E306" s="1">
        <v>10</v>
      </c>
      <c r="F306" s="1">
        <v>4</v>
      </c>
      <c r="G306" s="1">
        <v>59</v>
      </c>
    </row>
    <row r="307" spans="1:7" x14ac:dyDescent="0.2">
      <c r="A307" s="1">
        <v>306</v>
      </c>
      <c r="B307" s="1">
        <v>2332</v>
      </c>
      <c r="C307" s="2">
        <v>44187.078379629631</v>
      </c>
      <c r="D307" s="1">
        <v>1036</v>
      </c>
      <c r="E307" s="1">
        <v>11</v>
      </c>
      <c r="F307" s="1">
        <v>4</v>
      </c>
      <c r="G307" s="1">
        <v>97</v>
      </c>
    </row>
    <row r="308" spans="1:7" x14ac:dyDescent="0.2">
      <c r="A308" s="1">
        <v>307</v>
      </c>
      <c r="B308" s="1">
        <v>8719</v>
      </c>
      <c r="C308" s="2">
        <v>44930.733842592592</v>
      </c>
      <c r="D308" s="1">
        <v>1237</v>
      </c>
      <c r="E308" s="1">
        <v>14</v>
      </c>
      <c r="F308" s="1">
        <v>5</v>
      </c>
      <c r="G308" s="1">
        <v>12</v>
      </c>
    </row>
    <row r="309" spans="1:7" x14ac:dyDescent="0.2">
      <c r="A309" s="1">
        <v>308</v>
      </c>
      <c r="B309" s="1">
        <v>8885</v>
      </c>
      <c r="C309" s="2">
        <v>44525.460104166668</v>
      </c>
      <c r="D309" s="1">
        <v>651</v>
      </c>
      <c r="E309" s="1">
        <v>8</v>
      </c>
      <c r="F309" s="1">
        <v>2</v>
      </c>
      <c r="G309" s="1">
        <v>61</v>
      </c>
    </row>
    <row r="310" spans="1:7" x14ac:dyDescent="0.2">
      <c r="A310" s="1">
        <v>309</v>
      </c>
      <c r="B310" s="1">
        <v>3406</v>
      </c>
      <c r="C310" s="2">
        <v>43875.884317129632</v>
      </c>
      <c r="D310" s="1">
        <v>1351</v>
      </c>
      <c r="E310" s="1">
        <v>18</v>
      </c>
      <c r="F310" s="1">
        <v>3</v>
      </c>
      <c r="G310" s="1">
        <v>75</v>
      </c>
    </row>
    <row r="311" spans="1:7" x14ac:dyDescent="0.2">
      <c r="A311" s="1">
        <v>310</v>
      </c>
      <c r="B311" s="1">
        <v>7938</v>
      </c>
      <c r="C311" s="2">
        <v>45041.333749999998</v>
      </c>
      <c r="D311" s="1">
        <v>1642</v>
      </c>
      <c r="E311" s="1">
        <v>18</v>
      </c>
      <c r="F311" s="1">
        <v>0</v>
      </c>
      <c r="G311" s="1">
        <v>24</v>
      </c>
    </row>
    <row r="312" spans="1:7" x14ac:dyDescent="0.2">
      <c r="A312" s="1">
        <v>311</v>
      </c>
      <c r="B312" s="1">
        <v>8577</v>
      </c>
      <c r="C312" s="2">
        <v>45181.708043981482</v>
      </c>
      <c r="D312" s="1">
        <v>566</v>
      </c>
      <c r="E312" s="1">
        <v>19</v>
      </c>
      <c r="F312" s="1">
        <v>4</v>
      </c>
      <c r="G312" s="1">
        <v>14</v>
      </c>
    </row>
    <row r="313" spans="1:7" x14ac:dyDescent="0.2">
      <c r="A313" s="1">
        <v>312</v>
      </c>
      <c r="B313" s="1">
        <v>9924</v>
      </c>
      <c r="C313" s="2">
        <v>44692.991319444445</v>
      </c>
      <c r="D313" s="1">
        <v>1149</v>
      </c>
      <c r="E313" s="1">
        <v>3</v>
      </c>
      <c r="F313" s="1">
        <v>0</v>
      </c>
      <c r="G313" s="1">
        <v>44</v>
      </c>
    </row>
    <row r="314" spans="1:7" x14ac:dyDescent="0.2">
      <c r="A314" s="1">
        <v>313</v>
      </c>
      <c r="B314" s="1">
        <v>2209</v>
      </c>
      <c r="C314" s="2">
        <v>44805.718310185184</v>
      </c>
      <c r="D314" s="1">
        <v>1698</v>
      </c>
      <c r="E314" s="1">
        <v>18</v>
      </c>
      <c r="F314" s="1">
        <v>2</v>
      </c>
      <c r="G314" s="1">
        <v>15</v>
      </c>
    </row>
    <row r="315" spans="1:7" x14ac:dyDescent="0.2">
      <c r="A315" s="1">
        <v>314</v>
      </c>
      <c r="B315" s="1">
        <v>2331</v>
      </c>
      <c r="C315" s="2">
        <v>44164.641793981478</v>
      </c>
      <c r="D315" s="1">
        <v>1706</v>
      </c>
      <c r="E315" s="1">
        <v>5</v>
      </c>
      <c r="F315" s="1">
        <v>3</v>
      </c>
      <c r="G315" s="1">
        <v>58</v>
      </c>
    </row>
    <row r="316" spans="1:7" x14ac:dyDescent="0.2">
      <c r="A316" s="1">
        <v>315</v>
      </c>
      <c r="B316" s="1">
        <v>5697</v>
      </c>
      <c r="C316" s="2">
        <v>44361.839722222219</v>
      </c>
      <c r="D316" s="1">
        <v>205</v>
      </c>
      <c r="E316" s="1">
        <v>19</v>
      </c>
      <c r="F316" s="1">
        <v>4</v>
      </c>
      <c r="G316" s="1">
        <v>67</v>
      </c>
    </row>
    <row r="317" spans="1:7" x14ac:dyDescent="0.2">
      <c r="A317" s="1">
        <v>316</v>
      </c>
      <c r="B317" s="1">
        <v>2579</v>
      </c>
      <c r="C317" s="2">
        <v>44587.553726851853</v>
      </c>
      <c r="D317" s="1">
        <v>991</v>
      </c>
      <c r="E317" s="1">
        <v>13</v>
      </c>
      <c r="F317" s="1">
        <v>4</v>
      </c>
      <c r="G317" s="1">
        <v>7</v>
      </c>
    </row>
    <row r="318" spans="1:7" x14ac:dyDescent="0.2">
      <c r="A318" s="1">
        <v>317</v>
      </c>
      <c r="B318" s="1">
        <v>2241</v>
      </c>
      <c r="C318" s="2">
        <v>45083.476967592593</v>
      </c>
      <c r="D318" s="1">
        <v>1245</v>
      </c>
      <c r="E318" s="1">
        <v>13</v>
      </c>
      <c r="F318" s="1">
        <v>0</v>
      </c>
      <c r="G318" s="1">
        <v>43</v>
      </c>
    </row>
    <row r="319" spans="1:7" x14ac:dyDescent="0.2">
      <c r="A319" s="1">
        <v>318</v>
      </c>
      <c r="B319" s="1">
        <v>1264</v>
      </c>
      <c r="C319" s="2">
        <v>44046.636759259258</v>
      </c>
      <c r="D319" s="1">
        <v>1790</v>
      </c>
      <c r="E319" s="1">
        <v>19</v>
      </c>
      <c r="F319" s="1">
        <v>5</v>
      </c>
      <c r="G319" s="1">
        <v>100</v>
      </c>
    </row>
    <row r="320" spans="1:7" x14ac:dyDescent="0.2">
      <c r="A320" s="1">
        <v>319</v>
      </c>
      <c r="B320" s="1">
        <v>4058</v>
      </c>
      <c r="C320" s="2">
        <v>44339.768854166665</v>
      </c>
      <c r="D320" s="1">
        <v>198</v>
      </c>
      <c r="E320" s="1">
        <v>12</v>
      </c>
      <c r="F320" s="1">
        <v>4</v>
      </c>
      <c r="G320" s="1">
        <v>86</v>
      </c>
    </row>
    <row r="321" spans="1:7" x14ac:dyDescent="0.2">
      <c r="A321" s="1">
        <v>320</v>
      </c>
      <c r="B321" s="1">
        <v>5495</v>
      </c>
      <c r="C321" s="2">
        <v>44736.850798611114</v>
      </c>
      <c r="D321" s="1">
        <v>610</v>
      </c>
      <c r="E321" s="1">
        <v>18</v>
      </c>
      <c r="F321" s="1">
        <v>0</v>
      </c>
      <c r="G321" s="1">
        <v>36</v>
      </c>
    </row>
    <row r="322" spans="1:7" x14ac:dyDescent="0.2">
      <c r="A322" s="1">
        <v>321</v>
      </c>
      <c r="B322" s="1">
        <v>9164</v>
      </c>
      <c r="C322" s="2">
        <v>44438.946886574071</v>
      </c>
      <c r="D322" s="1">
        <v>1339</v>
      </c>
      <c r="E322" s="1">
        <v>10</v>
      </c>
      <c r="F322" s="1">
        <v>3</v>
      </c>
      <c r="G322" s="1">
        <v>7</v>
      </c>
    </row>
    <row r="323" spans="1:7" x14ac:dyDescent="0.2">
      <c r="A323" s="1">
        <v>322</v>
      </c>
      <c r="B323" s="1">
        <v>7531</v>
      </c>
      <c r="C323" s="2">
        <v>44508.001111111109</v>
      </c>
      <c r="D323" s="1">
        <v>1042</v>
      </c>
      <c r="E323" s="1">
        <v>15</v>
      </c>
      <c r="F323" s="1">
        <v>5</v>
      </c>
      <c r="G323" s="1">
        <v>38</v>
      </c>
    </row>
    <row r="324" spans="1:7" x14ac:dyDescent="0.2">
      <c r="A324" s="1">
        <v>323</v>
      </c>
      <c r="B324" s="1">
        <v>2992</v>
      </c>
      <c r="C324" s="2">
        <v>45148.914826388886</v>
      </c>
      <c r="D324" s="1">
        <v>1259</v>
      </c>
      <c r="E324" s="1">
        <v>15</v>
      </c>
      <c r="F324" s="1">
        <v>5</v>
      </c>
      <c r="G324" s="1">
        <v>73</v>
      </c>
    </row>
    <row r="325" spans="1:7" x14ac:dyDescent="0.2">
      <c r="A325" s="1">
        <v>324</v>
      </c>
      <c r="B325" s="1">
        <v>2577</v>
      </c>
      <c r="C325" s="2">
        <v>44709.304155092592</v>
      </c>
      <c r="D325" s="1">
        <v>485</v>
      </c>
      <c r="E325" s="1">
        <v>7</v>
      </c>
      <c r="F325" s="1">
        <v>3</v>
      </c>
      <c r="G325" s="1">
        <v>51</v>
      </c>
    </row>
    <row r="326" spans="1:7" x14ac:dyDescent="0.2">
      <c r="A326" s="1">
        <v>325</v>
      </c>
      <c r="B326" s="1">
        <v>3947</v>
      </c>
      <c r="C326" s="2">
        <v>43951.632511574076</v>
      </c>
      <c r="D326" s="1">
        <v>537</v>
      </c>
      <c r="E326" s="1">
        <v>14</v>
      </c>
      <c r="F326" s="1">
        <v>1</v>
      </c>
      <c r="G326" s="1">
        <v>95</v>
      </c>
    </row>
    <row r="327" spans="1:7" x14ac:dyDescent="0.2">
      <c r="A327" s="1">
        <v>326</v>
      </c>
      <c r="B327" s="1">
        <v>2511</v>
      </c>
      <c r="C327" s="2">
        <v>44543.596319444441</v>
      </c>
      <c r="D327" s="1">
        <v>1170</v>
      </c>
      <c r="E327" s="1">
        <v>20</v>
      </c>
      <c r="F327" s="1">
        <v>1</v>
      </c>
      <c r="G327" s="1">
        <v>82</v>
      </c>
    </row>
    <row r="328" spans="1:7" x14ac:dyDescent="0.2">
      <c r="A328" s="1">
        <v>327</v>
      </c>
      <c r="B328" s="1">
        <v>3110</v>
      </c>
      <c r="C328" s="2">
        <v>45143.047303240739</v>
      </c>
      <c r="D328" s="1">
        <v>1614</v>
      </c>
      <c r="E328" s="1">
        <v>9</v>
      </c>
      <c r="F328" s="1">
        <v>3</v>
      </c>
      <c r="G328" s="1">
        <v>26</v>
      </c>
    </row>
    <row r="329" spans="1:7" x14ac:dyDescent="0.2">
      <c r="A329" s="1">
        <v>328</v>
      </c>
      <c r="B329" s="1">
        <v>8659</v>
      </c>
      <c r="C329" s="2">
        <v>44190.313414351855</v>
      </c>
      <c r="D329" s="1">
        <v>1137</v>
      </c>
      <c r="E329" s="1">
        <v>17</v>
      </c>
      <c r="F329" s="1">
        <v>1</v>
      </c>
      <c r="G329" s="1">
        <v>68</v>
      </c>
    </row>
    <row r="330" spans="1:7" x14ac:dyDescent="0.2">
      <c r="A330" s="1">
        <v>329</v>
      </c>
      <c r="B330" s="1">
        <v>9042</v>
      </c>
      <c r="C330" s="2">
        <v>43836.269652777781</v>
      </c>
      <c r="D330" s="1">
        <v>1322</v>
      </c>
      <c r="E330" s="1">
        <v>2</v>
      </c>
      <c r="F330" s="1">
        <v>0</v>
      </c>
      <c r="G330" s="1">
        <v>5</v>
      </c>
    </row>
    <row r="331" spans="1:7" x14ac:dyDescent="0.2">
      <c r="A331" s="1">
        <v>330</v>
      </c>
      <c r="B331" s="1">
        <v>4472</v>
      </c>
      <c r="C331" s="2">
        <v>44739.425381944442</v>
      </c>
      <c r="D331" s="1">
        <v>1473</v>
      </c>
      <c r="E331" s="1">
        <v>20</v>
      </c>
      <c r="F331" s="1">
        <v>1</v>
      </c>
      <c r="G331" s="1">
        <v>18</v>
      </c>
    </row>
    <row r="332" spans="1:7" x14ac:dyDescent="0.2">
      <c r="A332" s="1">
        <v>331</v>
      </c>
      <c r="B332" s="1">
        <v>2929</v>
      </c>
      <c r="C332" s="2">
        <v>44200.830092592594</v>
      </c>
      <c r="D332" s="1">
        <v>66</v>
      </c>
      <c r="E332" s="1">
        <v>20</v>
      </c>
      <c r="F332" s="1">
        <v>4</v>
      </c>
      <c r="G332" s="1">
        <v>48</v>
      </c>
    </row>
    <row r="333" spans="1:7" x14ac:dyDescent="0.2">
      <c r="A333" s="1">
        <v>332</v>
      </c>
      <c r="B333" s="1">
        <v>7287</v>
      </c>
      <c r="C333" s="2">
        <v>44286.881712962961</v>
      </c>
      <c r="D333" s="1">
        <v>1731</v>
      </c>
      <c r="E333" s="1">
        <v>9</v>
      </c>
      <c r="F333" s="1">
        <v>5</v>
      </c>
      <c r="G333" s="1">
        <v>96</v>
      </c>
    </row>
    <row r="334" spans="1:7" x14ac:dyDescent="0.2">
      <c r="A334" s="1">
        <v>333</v>
      </c>
      <c r="B334" s="1">
        <v>9558</v>
      </c>
      <c r="C334" s="2">
        <v>44659.67119212963</v>
      </c>
      <c r="D334" s="1">
        <v>774</v>
      </c>
      <c r="E334" s="1">
        <v>7</v>
      </c>
      <c r="F334" s="1">
        <v>1</v>
      </c>
      <c r="G334" s="1">
        <v>31</v>
      </c>
    </row>
    <row r="335" spans="1:7" x14ac:dyDescent="0.2">
      <c r="A335" s="1">
        <v>334</v>
      </c>
      <c r="B335" s="1">
        <v>1324</v>
      </c>
      <c r="C335" s="2">
        <v>44833.432349537034</v>
      </c>
      <c r="D335" s="1">
        <v>1554</v>
      </c>
      <c r="E335" s="1">
        <v>7</v>
      </c>
      <c r="F335" s="1">
        <v>2</v>
      </c>
      <c r="G335" s="1">
        <v>58</v>
      </c>
    </row>
    <row r="336" spans="1:7" x14ac:dyDescent="0.2">
      <c r="A336" s="1">
        <v>335</v>
      </c>
      <c r="B336" s="1">
        <v>6838</v>
      </c>
      <c r="C336" s="2">
        <v>44396.460069444445</v>
      </c>
      <c r="D336" s="1">
        <v>673</v>
      </c>
      <c r="E336" s="1">
        <v>17</v>
      </c>
      <c r="F336" s="1">
        <v>1</v>
      </c>
      <c r="G336" s="1">
        <v>0</v>
      </c>
    </row>
    <row r="337" spans="1:7" x14ac:dyDescent="0.2">
      <c r="A337" s="1">
        <v>336</v>
      </c>
      <c r="B337" s="1">
        <v>4568</v>
      </c>
      <c r="C337" s="2">
        <v>44476.787233796298</v>
      </c>
      <c r="D337" s="1">
        <v>95</v>
      </c>
      <c r="E337" s="1">
        <v>3</v>
      </c>
      <c r="F337" s="1">
        <v>4</v>
      </c>
      <c r="G337" s="1">
        <v>6</v>
      </c>
    </row>
    <row r="338" spans="1:7" x14ac:dyDescent="0.2">
      <c r="A338" s="1">
        <v>337</v>
      </c>
      <c r="B338" s="1">
        <v>9862</v>
      </c>
      <c r="C338" s="2">
        <v>44260.215879629628</v>
      </c>
      <c r="D338" s="1">
        <v>842</v>
      </c>
      <c r="E338" s="1">
        <v>15</v>
      </c>
      <c r="F338" s="1">
        <v>0</v>
      </c>
      <c r="G338" s="1">
        <v>22</v>
      </c>
    </row>
    <row r="339" spans="1:7" x14ac:dyDescent="0.2">
      <c r="A339" s="1">
        <v>338</v>
      </c>
      <c r="B339" s="1">
        <v>8760</v>
      </c>
      <c r="C339" s="2">
        <v>44070.19263888889</v>
      </c>
      <c r="D339" s="1">
        <v>1328</v>
      </c>
      <c r="E339" s="1">
        <v>3</v>
      </c>
      <c r="F339" s="1">
        <v>3</v>
      </c>
      <c r="G339" s="1">
        <v>28</v>
      </c>
    </row>
    <row r="340" spans="1:7" x14ac:dyDescent="0.2">
      <c r="A340" s="1">
        <v>339</v>
      </c>
      <c r="B340" s="1">
        <v>1970</v>
      </c>
      <c r="C340" s="2">
        <v>44580.244340277779</v>
      </c>
      <c r="D340" s="1">
        <v>1103</v>
      </c>
      <c r="E340" s="1">
        <v>18</v>
      </c>
      <c r="F340" s="1">
        <v>4</v>
      </c>
      <c r="G340" s="1">
        <v>6</v>
      </c>
    </row>
    <row r="341" spans="1:7" x14ac:dyDescent="0.2">
      <c r="A341" s="1">
        <v>340</v>
      </c>
      <c r="B341" s="1">
        <v>4717</v>
      </c>
      <c r="C341" s="2">
        <v>44316.05840277778</v>
      </c>
      <c r="D341" s="1">
        <v>1155</v>
      </c>
      <c r="E341" s="1">
        <v>12</v>
      </c>
      <c r="F341" s="1">
        <v>4</v>
      </c>
      <c r="G341" s="1">
        <v>32</v>
      </c>
    </row>
    <row r="342" spans="1:7" x14ac:dyDescent="0.2">
      <c r="A342" s="1">
        <v>341</v>
      </c>
      <c r="B342" s="1">
        <v>6345</v>
      </c>
      <c r="C342" s="2">
        <v>44971.613182870373</v>
      </c>
      <c r="D342" s="1">
        <v>237</v>
      </c>
      <c r="E342" s="1">
        <v>1</v>
      </c>
      <c r="F342" s="1">
        <v>3</v>
      </c>
      <c r="G342" s="1">
        <v>16</v>
      </c>
    </row>
    <row r="343" spans="1:7" x14ac:dyDescent="0.2">
      <c r="A343" s="1">
        <v>342</v>
      </c>
      <c r="B343" s="1">
        <v>6033</v>
      </c>
      <c r="C343" s="2">
        <v>44874.264386574076</v>
      </c>
      <c r="D343" s="1">
        <v>1334</v>
      </c>
      <c r="E343" s="1">
        <v>19</v>
      </c>
      <c r="F343" s="1">
        <v>0</v>
      </c>
      <c r="G343" s="1">
        <v>81</v>
      </c>
    </row>
    <row r="344" spans="1:7" x14ac:dyDescent="0.2">
      <c r="A344" s="1">
        <v>343</v>
      </c>
      <c r="B344" s="1">
        <v>7803</v>
      </c>
      <c r="C344" s="2">
        <v>44092.77443287037</v>
      </c>
      <c r="D344" s="1">
        <v>1142</v>
      </c>
      <c r="E344" s="1">
        <v>10</v>
      </c>
      <c r="F344" s="1">
        <v>5</v>
      </c>
      <c r="G344" s="1">
        <v>14</v>
      </c>
    </row>
    <row r="345" spans="1:7" x14ac:dyDescent="0.2">
      <c r="A345" s="1">
        <v>344</v>
      </c>
      <c r="B345" s="1">
        <v>6946</v>
      </c>
      <c r="C345" s="2">
        <v>44595.339918981481</v>
      </c>
      <c r="D345" s="1">
        <v>275</v>
      </c>
      <c r="E345" s="1">
        <v>9</v>
      </c>
      <c r="F345" s="1">
        <v>3</v>
      </c>
      <c r="G345" s="1">
        <v>38</v>
      </c>
    </row>
    <row r="346" spans="1:7" x14ac:dyDescent="0.2">
      <c r="A346" s="1">
        <v>345</v>
      </c>
      <c r="B346" s="1">
        <v>1987</v>
      </c>
      <c r="C346" s="2">
        <v>44373.358483796299</v>
      </c>
      <c r="D346" s="1">
        <v>1565</v>
      </c>
      <c r="E346" s="1">
        <v>7</v>
      </c>
      <c r="F346" s="1">
        <v>5</v>
      </c>
      <c r="G346" s="1">
        <v>3</v>
      </c>
    </row>
    <row r="347" spans="1:7" x14ac:dyDescent="0.2">
      <c r="A347" s="1">
        <v>346</v>
      </c>
      <c r="B347" s="1">
        <v>9115</v>
      </c>
      <c r="C347" s="2">
        <v>44348.873020833336</v>
      </c>
      <c r="D347" s="1">
        <v>683</v>
      </c>
      <c r="E347" s="1">
        <v>4</v>
      </c>
      <c r="F347" s="1">
        <v>1</v>
      </c>
      <c r="G347" s="1">
        <v>72</v>
      </c>
    </row>
    <row r="348" spans="1:7" x14ac:dyDescent="0.2">
      <c r="A348" s="1">
        <v>347</v>
      </c>
      <c r="B348" s="1">
        <v>9915</v>
      </c>
      <c r="C348" s="2">
        <v>44829.320659722223</v>
      </c>
      <c r="D348" s="1">
        <v>488</v>
      </c>
      <c r="E348" s="1">
        <v>16</v>
      </c>
      <c r="F348" s="1">
        <v>3</v>
      </c>
      <c r="G348" s="1">
        <v>63</v>
      </c>
    </row>
    <row r="349" spans="1:7" x14ac:dyDescent="0.2">
      <c r="A349" s="1">
        <v>348</v>
      </c>
      <c r="B349" s="1">
        <v>5150</v>
      </c>
      <c r="C349" s="2">
        <v>44820.975497685184</v>
      </c>
      <c r="D349" s="1">
        <v>983</v>
      </c>
      <c r="E349" s="1">
        <v>16</v>
      </c>
      <c r="F349" s="1">
        <v>4</v>
      </c>
      <c r="G349" s="1">
        <v>11</v>
      </c>
    </row>
    <row r="350" spans="1:7" x14ac:dyDescent="0.2">
      <c r="A350" s="1">
        <v>349</v>
      </c>
      <c r="B350" s="1">
        <v>3155</v>
      </c>
      <c r="C350" s="2">
        <v>44573.097337962965</v>
      </c>
      <c r="D350" s="1">
        <v>1080</v>
      </c>
      <c r="E350" s="1">
        <v>12</v>
      </c>
      <c r="F350" s="1">
        <v>5</v>
      </c>
      <c r="G350" s="1">
        <v>51</v>
      </c>
    </row>
    <row r="351" spans="1:7" x14ac:dyDescent="0.2">
      <c r="A351" s="1">
        <v>350</v>
      </c>
      <c r="B351" s="1">
        <v>8671</v>
      </c>
      <c r="C351" s="2">
        <v>44722.381319444445</v>
      </c>
      <c r="D351" s="1">
        <v>986</v>
      </c>
      <c r="E351" s="1">
        <v>10</v>
      </c>
      <c r="F351" s="1">
        <v>0</v>
      </c>
      <c r="G351" s="1">
        <v>88</v>
      </c>
    </row>
    <row r="352" spans="1:7" x14ac:dyDescent="0.2">
      <c r="A352" s="1">
        <v>351</v>
      </c>
      <c r="B352" s="1">
        <v>3583</v>
      </c>
      <c r="C352" s="2">
        <v>44965.555196759262</v>
      </c>
      <c r="D352" s="1">
        <v>642</v>
      </c>
      <c r="E352" s="1">
        <v>1</v>
      </c>
      <c r="F352" s="1">
        <v>5</v>
      </c>
      <c r="G352" s="1">
        <v>55</v>
      </c>
    </row>
    <row r="353" spans="1:7" x14ac:dyDescent="0.2">
      <c r="A353" s="1">
        <v>352</v>
      </c>
      <c r="B353" s="1">
        <v>3526</v>
      </c>
      <c r="C353" s="2">
        <v>43842.644259259258</v>
      </c>
      <c r="D353" s="1">
        <v>1239</v>
      </c>
      <c r="E353" s="1">
        <v>5</v>
      </c>
      <c r="F353" s="1">
        <v>1</v>
      </c>
      <c r="G353" s="1">
        <v>52</v>
      </c>
    </row>
    <row r="354" spans="1:7" x14ac:dyDescent="0.2">
      <c r="A354" s="1">
        <v>353</v>
      </c>
      <c r="B354" s="1">
        <v>8778</v>
      </c>
      <c r="C354" s="2">
        <v>45033.470937500002</v>
      </c>
      <c r="D354" s="1">
        <v>925</v>
      </c>
      <c r="E354" s="1">
        <v>12</v>
      </c>
      <c r="F354" s="1">
        <v>0</v>
      </c>
      <c r="G354" s="1">
        <v>22</v>
      </c>
    </row>
    <row r="355" spans="1:7" x14ac:dyDescent="0.2">
      <c r="A355" s="1">
        <v>354</v>
      </c>
      <c r="B355" s="1">
        <v>2583</v>
      </c>
      <c r="C355" s="2">
        <v>44507.314409722225</v>
      </c>
      <c r="D355" s="1">
        <v>1785</v>
      </c>
      <c r="E355" s="1">
        <v>1</v>
      </c>
      <c r="F355" s="1">
        <v>3</v>
      </c>
      <c r="G355" s="1">
        <v>10</v>
      </c>
    </row>
    <row r="356" spans="1:7" x14ac:dyDescent="0.2">
      <c r="A356" s="1">
        <v>355</v>
      </c>
      <c r="B356" s="1">
        <v>1701</v>
      </c>
      <c r="C356" s="2">
        <v>44686.362650462965</v>
      </c>
      <c r="D356" s="1">
        <v>1204</v>
      </c>
      <c r="E356" s="1">
        <v>1</v>
      </c>
      <c r="F356" s="1">
        <v>5</v>
      </c>
      <c r="G356" s="1">
        <v>71</v>
      </c>
    </row>
    <row r="357" spans="1:7" x14ac:dyDescent="0.2">
      <c r="A357" s="1">
        <v>356</v>
      </c>
      <c r="B357" s="1">
        <v>1435</v>
      </c>
      <c r="C357" s="2">
        <v>44800.847997685189</v>
      </c>
      <c r="D357" s="1">
        <v>999</v>
      </c>
      <c r="E357" s="1">
        <v>3</v>
      </c>
      <c r="F357" s="1">
        <v>1</v>
      </c>
      <c r="G357" s="1">
        <v>92</v>
      </c>
    </row>
    <row r="358" spans="1:7" x14ac:dyDescent="0.2">
      <c r="A358" s="1">
        <v>357</v>
      </c>
      <c r="B358" s="1">
        <v>5468</v>
      </c>
      <c r="C358" s="2">
        <v>44519.208136574074</v>
      </c>
      <c r="D358" s="1">
        <v>479</v>
      </c>
      <c r="E358" s="1">
        <v>17</v>
      </c>
      <c r="F358" s="1">
        <v>1</v>
      </c>
      <c r="G358" s="1">
        <v>36</v>
      </c>
    </row>
    <row r="359" spans="1:7" x14ac:dyDescent="0.2">
      <c r="A359" s="1">
        <v>358</v>
      </c>
      <c r="B359" s="1">
        <v>1884</v>
      </c>
      <c r="C359" s="2">
        <v>43927.494259259256</v>
      </c>
      <c r="D359" s="1">
        <v>292</v>
      </c>
      <c r="E359" s="1">
        <v>6</v>
      </c>
      <c r="F359" s="1">
        <v>4</v>
      </c>
      <c r="G359" s="1">
        <v>74</v>
      </c>
    </row>
    <row r="360" spans="1:7" x14ac:dyDescent="0.2">
      <c r="A360" s="1">
        <v>359</v>
      </c>
      <c r="B360" s="1">
        <v>8081</v>
      </c>
      <c r="C360" s="2">
        <v>43859.880844907406</v>
      </c>
      <c r="D360" s="1">
        <v>59</v>
      </c>
      <c r="E360" s="1">
        <v>1</v>
      </c>
      <c r="F360" s="1">
        <v>2</v>
      </c>
      <c r="G360" s="1">
        <v>38</v>
      </c>
    </row>
    <row r="361" spans="1:7" x14ac:dyDescent="0.2">
      <c r="A361" s="1">
        <v>360</v>
      </c>
      <c r="B361" s="1">
        <v>6247</v>
      </c>
      <c r="C361" s="2">
        <v>43860.214444444442</v>
      </c>
      <c r="D361" s="1">
        <v>1681</v>
      </c>
      <c r="E361" s="1">
        <v>12</v>
      </c>
      <c r="F361" s="1">
        <v>4</v>
      </c>
      <c r="G361" s="1">
        <v>65</v>
      </c>
    </row>
    <row r="362" spans="1:7" x14ac:dyDescent="0.2">
      <c r="A362" s="1">
        <v>361</v>
      </c>
      <c r="B362" s="1">
        <v>8318</v>
      </c>
      <c r="C362" s="2">
        <v>44570.427951388891</v>
      </c>
      <c r="D362" s="1">
        <v>1452</v>
      </c>
      <c r="E362" s="1">
        <v>4</v>
      </c>
      <c r="F362" s="1">
        <v>3</v>
      </c>
      <c r="G362" s="1">
        <v>85</v>
      </c>
    </row>
    <row r="363" spans="1:7" x14ac:dyDescent="0.2">
      <c r="A363" s="1">
        <v>362</v>
      </c>
      <c r="B363" s="1">
        <v>3502</v>
      </c>
      <c r="C363" s="2">
        <v>44503.156400462962</v>
      </c>
      <c r="D363" s="1">
        <v>1759</v>
      </c>
      <c r="E363" s="1">
        <v>11</v>
      </c>
      <c r="F363" s="1">
        <v>0</v>
      </c>
      <c r="G363" s="1">
        <v>33</v>
      </c>
    </row>
    <row r="364" spans="1:7" x14ac:dyDescent="0.2">
      <c r="A364" s="1">
        <v>363</v>
      </c>
      <c r="B364" s="1">
        <v>5362</v>
      </c>
      <c r="C364" s="2">
        <v>44676.612708333334</v>
      </c>
      <c r="D364" s="1">
        <v>426</v>
      </c>
      <c r="E364" s="1">
        <v>18</v>
      </c>
      <c r="F364" s="1">
        <v>4</v>
      </c>
      <c r="G364" s="1">
        <v>42</v>
      </c>
    </row>
    <row r="365" spans="1:7" x14ac:dyDescent="0.2">
      <c r="A365" s="1">
        <v>364</v>
      </c>
      <c r="B365" s="1">
        <v>2466</v>
      </c>
      <c r="C365" s="2">
        <v>44010.562650462962</v>
      </c>
      <c r="D365" s="1">
        <v>1050</v>
      </c>
      <c r="E365" s="1">
        <v>6</v>
      </c>
      <c r="F365" s="1">
        <v>3</v>
      </c>
      <c r="G365" s="1">
        <v>34</v>
      </c>
    </row>
    <row r="366" spans="1:7" x14ac:dyDescent="0.2">
      <c r="A366" s="1">
        <v>365</v>
      </c>
      <c r="B366" s="1">
        <v>7865</v>
      </c>
      <c r="C366" s="2">
        <v>43892.265752314815</v>
      </c>
      <c r="D366" s="1">
        <v>527</v>
      </c>
      <c r="E366" s="1">
        <v>17</v>
      </c>
      <c r="F366" s="1">
        <v>3</v>
      </c>
      <c r="G366" s="1">
        <v>54</v>
      </c>
    </row>
    <row r="367" spans="1:7" x14ac:dyDescent="0.2">
      <c r="A367" s="1">
        <v>366</v>
      </c>
      <c r="B367" s="1">
        <v>3795</v>
      </c>
      <c r="C367" s="2">
        <v>44508.959247685183</v>
      </c>
      <c r="D367" s="1">
        <v>785</v>
      </c>
      <c r="E367" s="1">
        <v>16</v>
      </c>
      <c r="F367" s="1">
        <v>5</v>
      </c>
      <c r="G367" s="1">
        <v>20</v>
      </c>
    </row>
    <row r="368" spans="1:7" x14ac:dyDescent="0.2">
      <c r="A368" s="1">
        <v>367</v>
      </c>
      <c r="B368" s="1">
        <v>1117</v>
      </c>
      <c r="C368" s="2">
        <v>44658.943865740737</v>
      </c>
      <c r="D368" s="1">
        <v>1758</v>
      </c>
      <c r="E368" s="1">
        <v>6</v>
      </c>
      <c r="F368" s="1">
        <v>0</v>
      </c>
      <c r="G368" s="1">
        <v>48</v>
      </c>
    </row>
    <row r="369" spans="1:7" x14ac:dyDescent="0.2">
      <c r="A369" s="1">
        <v>368</v>
      </c>
      <c r="B369" s="1">
        <v>2695</v>
      </c>
      <c r="C369" s="2">
        <v>44152.582442129627</v>
      </c>
      <c r="D369" s="1">
        <v>53</v>
      </c>
      <c r="E369" s="1">
        <v>17</v>
      </c>
      <c r="F369" s="1">
        <v>3</v>
      </c>
      <c r="G369" s="1">
        <v>33</v>
      </c>
    </row>
    <row r="370" spans="1:7" x14ac:dyDescent="0.2">
      <c r="A370" s="1">
        <v>369</v>
      </c>
      <c r="B370" s="1">
        <v>2358</v>
      </c>
      <c r="C370" s="2">
        <v>44002.435486111113</v>
      </c>
      <c r="D370" s="1">
        <v>1381</v>
      </c>
      <c r="E370" s="1">
        <v>7</v>
      </c>
      <c r="F370" s="1">
        <v>3</v>
      </c>
      <c r="G370" s="1">
        <v>40</v>
      </c>
    </row>
    <row r="371" spans="1:7" x14ac:dyDescent="0.2">
      <c r="A371" s="1">
        <v>370</v>
      </c>
      <c r="B371" s="1">
        <v>1653</v>
      </c>
      <c r="C371" s="2">
        <v>44630.752743055556</v>
      </c>
      <c r="D371" s="1">
        <v>296</v>
      </c>
      <c r="E371" s="1">
        <v>5</v>
      </c>
      <c r="F371" s="1">
        <v>5</v>
      </c>
      <c r="G371" s="1">
        <v>80</v>
      </c>
    </row>
    <row r="372" spans="1:7" x14ac:dyDescent="0.2">
      <c r="A372" s="1">
        <v>371</v>
      </c>
      <c r="B372" s="1">
        <v>8264</v>
      </c>
      <c r="C372" s="2">
        <v>44123.697395833333</v>
      </c>
      <c r="D372" s="1">
        <v>595</v>
      </c>
      <c r="E372" s="1">
        <v>10</v>
      </c>
      <c r="F372" s="1">
        <v>0</v>
      </c>
      <c r="G372" s="1">
        <v>4</v>
      </c>
    </row>
    <row r="373" spans="1:7" x14ac:dyDescent="0.2">
      <c r="A373" s="1">
        <v>372</v>
      </c>
      <c r="B373" s="1">
        <v>4830</v>
      </c>
      <c r="C373" s="2">
        <v>44544.424016203702</v>
      </c>
      <c r="D373" s="1">
        <v>1352</v>
      </c>
      <c r="E373" s="1">
        <v>2</v>
      </c>
      <c r="F373" s="1">
        <v>5</v>
      </c>
      <c r="G373" s="1">
        <v>31</v>
      </c>
    </row>
    <row r="374" spans="1:7" x14ac:dyDescent="0.2">
      <c r="A374" s="1">
        <v>373</v>
      </c>
      <c r="B374" s="1">
        <v>4546</v>
      </c>
      <c r="C374" s="2">
        <v>44996.213993055557</v>
      </c>
      <c r="D374" s="1">
        <v>858</v>
      </c>
      <c r="E374" s="1">
        <v>10</v>
      </c>
      <c r="F374" s="1">
        <v>4</v>
      </c>
      <c r="G374" s="1">
        <v>48</v>
      </c>
    </row>
    <row r="375" spans="1:7" x14ac:dyDescent="0.2">
      <c r="A375" s="1">
        <v>374</v>
      </c>
      <c r="B375" s="1">
        <v>8132</v>
      </c>
      <c r="C375" s="2">
        <v>44471.057384259257</v>
      </c>
      <c r="D375" s="1">
        <v>537</v>
      </c>
      <c r="E375" s="1">
        <v>7</v>
      </c>
      <c r="F375" s="1">
        <v>1</v>
      </c>
      <c r="G375" s="1">
        <v>4</v>
      </c>
    </row>
    <row r="376" spans="1:7" x14ac:dyDescent="0.2">
      <c r="A376" s="1">
        <v>375</v>
      </c>
      <c r="B376" s="1">
        <v>4775</v>
      </c>
      <c r="C376" s="2">
        <v>44870.332060185188</v>
      </c>
      <c r="D376" s="1">
        <v>1423</v>
      </c>
      <c r="E376" s="1">
        <v>18</v>
      </c>
      <c r="F376" s="1">
        <v>3</v>
      </c>
      <c r="G376" s="1">
        <v>69</v>
      </c>
    </row>
    <row r="377" spans="1:7" x14ac:dyDescent="0.2">
      <c r="A377" s="1">
        <v>376</v>
      </c>
      <c r="B377" s="1">
        <v>1338</v>
      </c>
      <c r="C377" s="2">
        <v>44163.94672453704</v>
      </c>
      <c r="D377" s="1">
        <v>1242</v>
      </c>
      <c r="E377" s="1">
        <v>8</v>
      </c>
      <c r="F377" s="1">
        <v>2</v>
      </c>
      <c r="G377" s="1">
        <v>40</v>
      </c>
    </row>
    <row r="378" spans="1:7" x14ac:dyDescent="0.2">
      <c r="A378" s="1">
        <v>377</v>
      </c>
      <c r="B378" s="1">
        <v>7605</v>
      </c>
      <c r="C378" s="2">
        <v>44130.15861111111</v>
      </c>
      <c r="D378" s="1">
        <v>1202</v>
      </c>
      <c r="E378" s="1">
        <v>19</v>
      </c>
      <c r="F378" s="1">
        <v>2</v>
      </c>
      <c r="G378" s="1">
        <v>87</v>
      </c>
    </row>
    <row r="379" spans="1:7" x14ac:dyDescent="0.2">
      <c r="A379" s="1">
        <v>378</v>
      </c>
      <c r="B379" s="1">
        <v>9910</v>
      </c>
      <c r="C379" s="2">
        <v>44421.449687499997</v>
      </c>
      <c r="D379" s="1">
        <v>1517</v>
      </c>
      <c r="E379" s="1">
        <v>4</v>
      </c>
      <c r="F379" s="1">
        <v>5</v>
      </c>
      <c r="G379" s="1">
        <v>51</v>
      </c>
    </row>
    <row r="380" spans="1:7" x14ac:dyDescent="0.2">
      <c r="A380" s="1">
        <v>379</v>
      </c>
      <c r="B380" s="1">
        <v>7973</v>
      </c>
      <c r="C380" s="2">
        <v>44182.404131944444</v>
      </c>
      <c r="D380" s="1">
        <v>465</v>
      </c>
      <c r="E380" s="1">
        <v>8</v>
      </c>
      <c r="F380" s="1">
        <v>5</v>
      </c>
      <c r="G380" s="1">
        <v>37</v>
      </c>
    </row>
    <row r="381" spans="1:7" x14ac:dyDescent="0.2">
      <c r="A381" s="1">
        <v>380</v>
      </c>
      <c r="B381" s="1">
        <v>8575</v>
      </c>
      <c r="C381" s="2">
        <v>44215.376655092594</v>
      </c>
      <c r="D381" s="1">
        <v>952</v>
      </c>
      <c r="E381" s="1">
        <v>2</v>
      </c>
      <c r="F381" s="1">
        <v>3</v>
      </c>
      <c r="G381" s="1">
        <v>66</v>
      </c>
    </row>
    <row r="382" spans="1:7" x14ac:dyDescent="0.2">
      <c r="A382" s="1">
        <v>381</v>
      </c>
      <c r="B382" s="1">
        <v>5684</v>
      </c>
      <c r="C382" s="2">
        <v>44610.779004629629</v>
      </c>
      <c r="D382" s="1">
        <v>199</v>
      </c>
      <c r="E382" s="1">
        <v>18</v>
      </c>
      <c r="F382" s="1">
        <v>1</v>
      </c>
      <c r="G382" s="1">
        <v>98</v>
      </c>
    </row>
    <row r="383" spans="1:7" x14ac:dyDescent="0.2">
      <c r="A383" s="1">
        <v>382</v>
      </c>
      <c r="B383" s="1">
        <v>8230</v>
      </c>
      <c r="C383" s="2">
        <v>43866.685486111113</v>
      </c>
      <c r="D383" s="1">
        <v>534</v>
      </c>
      <c r="E383" s="1">
        <v>11</v>
      </c>
      <c r="F383" s="1">
        <v>0</v>
      </c>
      <c r="G383" s="1">
        <v>78</v>
      </c>
    </row>
    <row r="384" spans="1:7" x14ac:dyDescent="0.2">
      <c r="A384" s="1">
        <v>383</v>
      </c>
      <c r="B384" s="1">
        <v>6668</v>
      </c>
      <c r="C384" s="2">
        <v>44442.661157407405</v>
      </c>
      <c r="D384" s="1">
        <v>109</v>
      </c>
      <c r="E384" s="1">
        <v>6</v>
      </c>
      <c r="F384" s="1">
        <v>1</v>
      </c>
      <c r="G384" s="1">
        <v>38</v>
      </c>
    </row>
    <row r="385" spans="1:7" x14ac:dyDescent="0.2">
      <c r="A385" s="1">
        <v>384</v>
      </c>
      <c r="B385" s="1">
        <v>9782</v>
      </c>
      <c r="C385" s="2">
        <v>44452.990567129629</v>
      </c>
      <c r="D385" s="1">
        <v>1261</v>
      </c>
      <c r="E385" s="1">
        <v>14</v>
      </c>
      <c r="F385" s="1">
        <v>0</v>
      </c>
      <c r="G385" s="1">
        <v>10</v>
      </c>
    </row>
    <row r="386" spans="1:7" x14ac:dyDescent="0.2">
      <c r="A386" s="1">
        <v>385</v>
      </c>
      <c r="B386" s="1">
        <v>6164</v>
      </c>
      <c r="C386" s="2">
        <v>44254.375613425924</v>
      </c>
      <c r="D386" s="1">
        <v>1746</v>
      </c>
      <c r="E386" s="1">
        <v>1</v>
      </c>
      <c r="F386" s="1">
        <v>5</v>
      </c>
      <c r="G386" s="1">
        <v>19</v>
      </c>
    </row>
    <row r="387" spans="1:7" x14ac:dyDescent="0.2">
      <c r="A387" s="1">
        <v>386</v>
      </c>
      <c r="B387" s="1">
        <v>8796</v>
      </c>
      <c r="C387" s="2">
        <v>45134.642002314817</v>
      </c>
      <c r="D387" s="1">
        <v>823</v>
      </c>
      <c r="E387" s="1">
        <v>16</v>
      </c>
      <c r="F387" s="1">
        <v>1</v>
      </c>
      <c r="G387" s="1">
        <v>85</v>
      </c>
    </row>
    <row r="388" spans="1:7" x14ac:dyDescent="0.2">
      <c r="A388" s="1">
        <v>387</v>
      </c>
      <c r="B388" s="1">
        <v>9052</v>
      </c>
      <c r="C388" s="2">
        <v>44094.543981481482</v>
      </c>
      <c r="D388" s="1">
        <v>1446</v>
      </c>
      <c r="E388" s="1">
        <v>1</v>
      </c>
      <c r="F388" s="1">
        <v>1</v>
      </c>
      <c r="G388" s="1">
        <v>1</v>
      </c>
    </row>
    <row r="389" spans="1:7" x14ac:dyDescent="0.2">
      <c r="A389" s="1">
        <v>388</v>
      </c>
      <c r="B389" s="1">
        <v>4541</v>
      </c>
      <c r="C389" s="2">
        <v>44630.379606481481</v>
      </c>
      <c r="D389" s="1">
        <v>1191</v>
      </c>
      <c r="E389" s="1">
        <v>2</v>
      </c>
      <c r="F389" s="1">
        <v>5</v>
      </c>
      <c r="G389" s="1">
        <v>66</v>
      </c>
    </row>
    <row r="390" spans="1:7" x14ac:dyDescent="0.2">
      <c r="A390" s="1">
        <v>389</v>
      </c>
      <c r="B390" s="1">
        <v>6653</v>
      </c>
      <c r="C390" s="2">
        <v>44251.625486111108</v>
      </c>
      <c r="D390" s="1">
        <v>1013</v>
      </c>
      <c r="E390" s="1">
        <v>19</v>
      </c>
      <c r="F390" s="1">
        <v>2</v>
      </c>
      <c r="G390" s="1">
        <v>4</v>
      </c>
    </row>
    <row r="391" spans="1:7" x14ac:dyDescent="0.2">
      <c r="A391" s="1">
        <v>390</v>
      </c>
      <c r="B391" s="1">
        <v>9016</v>
      </c>
      <c r="C391" s="2">
        <v>44814.890694444446</v>
      </c>
      <c r="D391" s="1">
        <v>770</v>
      </c>
      <c r="E391" s="1">
        <v>2</v>
      </c>
      <c r="F391" s="1">
        <v>4</v>
      </c>
      <c r="G391" s="1">
        <v>59</v>
      </c>
    </row>
    <row r="392" spans="1:7" x14ac:dyDescent="0.2">
      <c r="A392" s="1">
        <v>391</v>
      </c>
      <c r="B392" s="1">
        <v>3463</v>
      </c>
      <c r="C392" s="2">
        <v>43979.098252314812</v>
      </c>
      <c r="D392" s="1">
        <v>1639</v>
      </c>
      <c r="E392" s="1">
        <v>2</v>
      </c>
      <c r="F392" s="1">
        <v>1</v>
      </c>
      <c r="G392" s="1">
        <v>6</v>
      </c>
    </row>
    <row r="393" spans="1:7" x14ac:dyDescent="0.2">
      <c r="A393" s="1">
        <v>392</v>
      </c>
      <c r="B393" s="1">
        <v>4917</v>
      </c>
      <c r="C393" s="2">
        <v>44025.773287037038</v>
      </c>
      <c r="D393" s="1">
        <v>1116</v>
      </c>
      <c r="E393" s="1">
        <v>17</v>
      </c>
      <c r="F393" s="1">
        <v>0</v>
      </c>
      <c r="G393" s="1">
        <v>30</v>
      </c>
    </row>
    <row r="394" spans="1:7" x14ac:dyDescent="0.2">
      <c r="A394" s="1">
        <v>393</v>
      </c>
      <c r="B394" s="1">
        <v>4304</v>
      </c>
      <c r="C394" s="2">
        <v>45054.248715277776</v>
      </c>
      <c r="D394" s="1">
        <v>568</v>
      </c>
      <c r="E394" s="1">
        <v>15</v>
      </c>
      <c r="F394" s="1">
        <v>1</v>
      </c>
      <c r="G394" s="1">
        <v>38</v>
      </c>
    </row>
    <row r="395" spans="1:7" x14ac:dyDescent="0.2">
      <c r="A395" s="1">
        <v>394</v>
      </c>
      <c r="B395" s="1">
        <v>5275</v>
      </c>
      <c r="C395" s="2">
        <v>44550.520810185182</v>
      </c>
      <c r="D395" s="1">
        <v>908</v>
      </c>
      <c r="E395" s="1">
        <v>15</v>
      </c>
      <c r="F395" s="1">
        <v>0</v>
      </c>
      <c r="G395" s="1">
        <v>40</v>
      </c>
    </row>
    <row r="396" spans="1:7" x14ac:dyDescent="0.2">
      <c r="A396" s="1">
        <v>395</v>
      </c>
      <c r="B396" s="1">
        <v>3759</v>
      </c>
      <c r="C396" s="2">
        <v>44631.747164351851</v>
      </c>
      <c r="D396" s="1">
        <v>581</v>
      </c>
      <c r="E396" s="1">
        <v>2</v>
      </c>
      <c r="F396" s="1">
        <v>4</v>
      </c>
      <c r="G396" s="1">
        <v>36</v>
      </c>
    </row>
    <row r="397" spans="1:7" x14ac:dyDescent="0.2">
      <c r="A397" s="1">
        <v>396</v>
      </c>
      <c r="B397" s="1">
        <v>6508</v>
      </c>
      <c r="C397" s="2">
        <v>44583.379652777781</v>
      </c>
      <c r="D397" s="1">
        <v>1098</v>
      </c>
      <c r="E397" s="1">
        <v>7</v>
      </c>
      <c r="F397" s="1">
        <v>5</v>
      </c>
      <c r="G397" s="1">
        <v>48</v>
      </c>
    </row>
    <row r="398" spans="1:7" x14ac:dyDescent="0.2">
      <c r="A398" s="1">
        <v>397</v>
      </c>
      <c r="B398" s="1">
        <v>4859</v>
      </c>
      <c r="C398" s="2">
        <v>45154.918402777781</v>
      </c>
      <c r="D398" s="1">
        <v>435</v>
      </c>
      <c r="E398" s="1">
        <v>9</v>
      </c>
      <c r="F398" s="1">
        <v>0</v>
      </c>
      <c r="G398" s="1">
        <v>21</v>
      </c>
    </row>
    <row r="399" spans="1:7" x14ac:dyDescent="0.2">
      <c r="A399" s="1">
        <v>398</v>
      </c>
      <c r="B399" s="1">
        <v>8053</v>
      </c>
      <c r="C399" s="2">
        <v>44736.106712962966</v>
      </c>
      <c r="D399" s="1">
        <v>519</v>
      </c>
      <c r="E399" s="1">
        <v>18</v>
      </c>
      <c r="F399" s="1">
        <v>4</v>
      </c>
      <c r="G399" s="1">
        <v>67</v>
      </c>
    </row>
    <row r="400" spans="1:7" x14ac:dyDescent="0.2">
      <c r="A400" s="1">
        <v>399</v>
      </c>
      <c r="B400" s="1">
        <v>1052</v>
      </c>
      <c r="C400" s="2">
        <v>45133.086701388886</v>
      </c>
      <c r="D400" s="1">
        <v>1539</v>
      </c>
      <c r="E400" s="1">
        <v>14</v>
      </c>
      <c r="F400" s="1">
        <v>0</v>
      </c>
      <c r="G400" s="1">
        <v>27</v>
      </c>
    </row>
    <row r="401" spans="1:7" x14ac:dyDescent="0.2">
      <c r="A401" s="1">
        <v>400</v>
      </c>
      <c r="B401" s="1">
        <v>3962</v>
      </c>
      <c r="C401" s="2">
        <v>44317.331921296296</v>
      </c>
      <c r="D401" s="1">
        <v>1797</v>
      </c>
      <c r="E401" s="1">
        <v>1</v>
      </c>
      <c r="F401" s="1">
        <v>3</v>
      </c>
      <c r="G401" s="1">
        <v>34</v>
      </c>
    </row>
    <row r="402" spans="1:7" x14ac:dyDescent="0.2">
      <c r="A402" s="1">
        <v>401</v>
      </c>
      <c r="B402" s="1">
        <v>6490</v>
      </c>
      <c r="C402" s="2">
        <v>44131.249456018515</v>
      </c>
      <c r="D402" s="1">
        <v>146</v>
      </c>
      <c r="E402" s="1">
        <v>12</v>
      </c>
      <c r="F402" s="1">
        <v>4</v>
      </c>
      <c r="G402" s="1">
        <v>28</v>
      </c>
    </row>
    <row r="403" spans="1:7" x14ac:dyDescent="0.2">
      <c r="A403" s="1">
        <v>402</v>
      </c>
      <c r="B403" s="1">
        <v>2594</v>
      </c>
      <c r="C403" s="2">
        <v>44144.701527777775</v>
      </c>
      <c r="D403" s="1">
        <v>287</v>
      </c>
      <c r="E403" s="1">
        <v>20</v>
      </c>
      <c r="F403" s="1">
        <v>0</v>
      </c>
      <c r="G403" s="1">
        <v>24</v>
      </c>
    </row>
    <row r="404" spans="1:7" x14ac:dyDescent="0.2">
      <c r="A404" s="1">
        <v>403</v>
      </c>
      <c r="B404" s="1">
        <v>5118</v>
      </c>
      <c r="C404" s="2">
        <v>44058.431319444448</v>
      </c>
      <c r="D404" s="1">
        <v>673</v>
      </c>
      <c r="E404" s="1">
        <v>5</v>
      </c>
      <c r="F404" s="1">
        <v>5</v>
      </c>
      <c r="G404" s="1">
        <v>87</v>
      </c>
    </row>
    <row r="405" spans="1:7" x14ac:dyDescent="0.2">
      <c r="A405" s="1">
        <v>404</v>
      </c>
      <c r="B405" s="1">
        <v>7371</v>
      </c>
      <c r="C405" s="2">
        <v>44172.307627314818</v>
      </c>
      <c r="D405" s="1">
        <v>746</v>
      </c>
      <c r="E405" s="1">
        <v>20</v>
      </c>
      <c r="F405" s="1">
        <v>3</v>
      </c>
      <c r="G405" s="1">
        <v>13</v>
      </c>
    </row>
    <row r="406" spans="1:7" x14ac:dyDescent="0.2">
      <c r="A406" s="1">
        <v>405</v>
      </c>
      <c r="B406" s="1">
        <v>9621</v>
      </c>
      <c r="C406" s="2">
        <v>44035.80978009259</v>
      </c>
      <c r="D406" s="1">
        <v>755</v>
      </c>
      <c r="E406" s="1">
        <v>19</v>
      </c>
      <c r="F406" s="1">
        <v>5</v>
      </c>
      <c r="G406" s="1">
        <v>68</v>
      </c>
    </row>
    <row r="407" spans="1:7" x14ac:dyDescent="0.2">
      <c r="A407" s="1">
        <v>406</v>
      </c>
      <c r="B407" s="1">
        <v>8235</v>
      </c>
      <c r="C407" s="2">
        <v>44036.107118055559</v>
      </c>
      <c r="D407" s="1">
        <v>694</v>
      </c>
      <c r="E407" s="1">
        <v>19</v>
      </c>
      <c r="F407" s="1">
        <v>2</v>
      </c>
      <c r="G407" s="1">
        <v>34</v>
      </c>
    </row>
    <row r="408" spans="1:7" x14ac:dyDescent="0.2">
      <c r="A408" s="1">
        <v>407</v>
      </c>
      <c r="B408" s="1">
        <v>2212</v>
      </c>
      <c r="C408" s="2">
        <v>44056.264953703707</v>
      </c>
      <c r="D408" s="1">
        <v>846</v>
      </c>
      <c r="E408" s="1">
        <v>4</v>
      </c>
      <c r="F408" s="1">
        <v>3</v>
      </c>
      <c r="G408" s="1">
        <v>68</v>
      </c>
    </row>
    <row r="409" spans="1:7" x14ac:dyDescent="0.2">
      <c r="A409" s="1">
        <v>408</v>
      </c>
      <c r="B409" s="1">
        <v>5071</v>
      </c>
      <c r="C409" s="2">
        <v>43918.149386574078</v>
      </c>
      <c r="D409" s="1">
        <v>1053</v>
      </c>
      <c r="E409" s="1">
        <v>17</v>
      </c>
      <c r="F409" s="1">
        <v>1</v>
      </c>
      <c r="G409" s="1">
        <v>41</v>
      </c>
    </row>
    <row r="410" spans="1:7" x14ac:dyDescent="0.2">
      <c r="A410" s="1">
        <v>409</v>
      </c>
      <c r="B410" s="1">
        <v>8380</v>
      </c>
      <c r="C410" s="2">
        <v>44571.484849537039</v>
      </c>
      <c r="D410" s="1">
        <v>930</v>
      </c>
      <c r="E410" s="1">
        <v>5</v>
      </c>
      <c r="F410" s="1">
        <v>5</v>
      </c>
      <c r="G410" s="1">
        <v>25</v>
      </c>
    </row>
    <row r="411" spans="1:7" x14ac:dyDescent="0.2">
      <c r="A411" s="1">
        <v>410</v>
      </c>
      <c r="B411" s="1">
        <v>1573</v>
      </c>
      <c r="C411" s="2">
        <v>44422.263842592591</v>
      </c>
      <c r="D411" s="1">
        <v>1694</v>
      </c>
      <c r="E411" s="1">
        <v>2</v>
      </c>
      <c r="F411" s="1">
        <v>1</v>
      </c>
      <c r="G411" s="1">
        <v>99</v>
      </c>
    </row>
    <row r="412" spans="1:7" x14ac:dyDescent="0.2">
      <c r="A412" s="1">
        <v>411</v>
      </c>
      <c r="B412" s="1">
        <v>9879</v>
      </c>
      <c r="C412" s="2">
        <v>44295.71769675926</v>
      </c>
      <c r="D412" s="1">
        <v>701</v>
      </c>
      <c r="E412" s="1">
        <v>14</v>
      </c>
      <c r="F412" s="1">
        <v>5</v>
      </c>
      <c r="G412" s="1">
        <v>98</v>
      </c>
    </row>
    <row r="413" spans="1:7" x14ac:dyDescent="0.2">
      <c r="A413" s="1">
        <v>412</v>
      </c>
      <c r="B413" s="1">
        <v>1960</v>
      </c>
      <c r="C413" s="2">
        <v>45142.946122685185</v>
      </c>
      <c r="D413" s="1">
        <v>1111</v>
      </c>
      <c r="E413" s="1">
        <v>11</v>
      </c>
      <c r="F413" s="1">
        <v>1</v>
      </c>
      <c r="G413" s="1">
        <v>51</v>
      </c>
    </row>
    <row r="414" spans="1:7" x14ac:dyDescent="0.2">
      <c r="A414" s="1">
        <v>413</v>
      </c>
      <c r="B414" s="1">
        <v>1044</v>
      </c>
      <c r="C414" s="2">
        <v>44872.532430555555</v>
      </c>
      <c r="D414" s="1">
        <v>1547</v>
      </c>
      <c r="E414" s="1">
        <v>17</v>
      </c>
      <c r="F414" s="1">
        <v>4</v>
      </c>
      <c r="G414" s="1">
        <v>19</v>
      </c>
    </row>
    <row r="415" spans="1:7" x14ac:dyDescent="0.2">
      <c r="A415" s="1">
        <v>414</v>
      </c>
      <c r="B415" s="1">
        <v>3228</v>
      </c>
      <c r="C415" s="2">
        <v>45043.869340277779</v>
      </c>
      <c r="D415" s="1">
        <v>168</v>
      </c>
      <c r="E415" s="1">
        <v>1</v>
      </c>
      <c r="F415" s="1">
        <v>0</v>
      </c>
      <c r="G415" s="1">
        <v>14</v>
      </c>
    </row>
    <row r="416" spans="1:7" x14ac:dyDescent="0.2">
      <c r="A416" s="1">
        <v>415</v>
      </c>
      <c r="B416" s="1">
        <v>4982</v>
      </c>
      <c r="C416" s="2">
        <v>44012.895555555559</v>
      </c>
      <c r="D416" s="1">
        <v>681</v>
      </c>
      <c r="E416" s="1">
        <v>12</v>
      </c>
      <c r="F416" s="1">
        <v>0</v>
      </c>
      <c r="G416" s="1">
        <v>31</v>
      </c>
    </row>
    <row r="417" spans="1:7" x14ac:dyDescent="0.2">
      <c r="A417" s="1">
        <v>416</v>
      </c>
      <c r="B417" s="1">
        <v>4903</v>
      </c>
      <c r="C417" s="2">
        <v>44487.321412037039</v>
      </c>
      <c r="D417" s="1">
        <v>1038</v>
      </c>
      <c r="E417" s="1">
        <v>7</v>
      </c>
      <c r="F417" s="1">
        <v>3</v>
      </c>
      <c r="G417" s="1">
        <v>40</v>
      </c>
    </row>
    <row r="418" spans="1:7" x14ac:dyDescent="0.2">
      <c r="A418" s="1">
        <v>417</v>
      </c>
      <c r="B418" s="1">
        <v>1841</v>
      </c>
      <c r="C418" s="2">
        <v>45025.230474537035</v>
      </c>
      <c r="D418" s="1">
        <v>1763</v>
      </c>
      <c r="E418" s="1">
        <v>3</v>
      </c>
      <c r="F418" s="1">
        <v>3</v>
      </c>
      <c r="G418" s="1">
        <v>36</v>
      </c>
    </row>
    <row r="419" spans="1:7" x14ac:dyDescent="0.2">
      <c r="A419" s="1">
        <v>418</v>
      </c>
      <c r="B419" s="1">
        <v>6687</v>
      </c>
      <c r="C419" s="2">
        <v>44652.190578703703</v>
      </c>
      <c r="D419" s="1">
        <v>1683</v>
      </c>
      <c r="E419" s="1">
        <v>16</v>
      </c>
      <c r="F419" s="1">
        <v>1</v>
      </c>
      <c r="G419" s="1">
        <v>2</v>
      </c>
    </row>
    <row r="420" spans="1:7" x14ac:dyDescent="0.2">
      <c r="A420" s="1">
        <v>419</v>
      </c>
      <c r="B420" s="1">
        <v>8040</v>
      </c>
      <c r="C420" s="2">
        <v>43927.807175925926</v>
      </c>
      <c r="D420" s="1">
        <v>801</v>
      </c>
      <c r="E420" s="1">
        <v>17</v>
      </c>
      <c r="F420" s="1">
        <v>4</v>
      </c>
      <c r="G420" s="1">
        <v>8</v>
      </c>
    </row>
    <row r="421" spans="1:7" x14ac:dyDescent="0.2">
      <c r="A421" s="1">
        <v>420</v>
      </c>
      <c r="B421" s="1">
        <v>3866</v>
      </c>
      <c r="C421" s="2">
        <v>44769.113634259258</v>
      </c>
      <c r="D421" s="1">
        <v>1028</v>
      </c>
      <c r="E421" s="1">
        <v>5</v>
      </c>
      <c r="F421" s="1">
        <v>2</v>
      </c>
      <c r="G421" s="1">
        <v>24</v>
      </c>
    </row>
    <row r="422" spans="1:7" x14ac:dyDescent="0.2">
      <c r="A422" s="1">
        <v>421</v>
      </c>
      <c r="B422" s="1">
        <v>4326</v>
      </c>
      <c r="C422" s="2">
        <v>44554.083310185182</v>
      </c>
      <c r="D422" s="1">
        <v>100</v>
      </c>
      <c r="E422" s="1">
        <v>20</v>
      </c>
      <c r="F422" s="1">
        <v>1</v>
      </c>
      <c r="G422" s="1">
        <v>31</v>
      </c>
    </row>
    <row r="423" spans="1:7" x14ac:dyDescent="0.2">
      <c r="A423" s="1">
        <v>422</v>
      </c>
      <c r="B423" s="1">
        <v>5666</v>
      </c>
      <c r="C423" s="2">
        <v>43911.6015162037</v>
      </c>
      <c r="D423" s="1">
        <v>206</v>
      </c>
      <c r="E423" s="1">
        <v>20</v>
      </c>
      <c r="F423" s="1">
        <v>4</v>
      </c>
      <c r="G423" s="1">
        <v>17</v>
      </c>
    </row>
    <row r="424" spans="1:7" x14ac:dyDescent="0.2">
      <c r="A424" s="1">
        <v>423</v>
      </c>
      <c r="B424" s="1">
        <v>5812</v>
      </c>
      <c r="C424" s="2">
        <v>44970.489131944443</v>
      </c>
      <c r="D424" s="1">
        <v>556</v>
      </c>
      <c r="E424" s="1">
        <v>8</v>
      </c>
      <c r="F424" s="1">
        <v>5</v>
      </c>
      <c r="G424" s="1">
        <v>70</v>
      </c>
    </row>
    <row r="425" spans="1:7" x14ac:dyDescent="0.2">
      <c r="A425" s="1">
        <v>424</v>
      </c>
      <c r="B425" s="1">
        <v>5850</v>
      </c>
      <c r="C425" s="2">
        <v>45112.003553240742</v>
      </c>
      <c r="D425" s="1">
        <v>1701</v>
      </c>
      <c r="E425" s="1">
        <v>19</v>
      </c>
      <c r="F425" s="1">
        <v>5</v>
      </c>
      <c r="G425" s="1">
        <v>24</v>
      </c>
    </row>
    <row r="426" spans="1:7" x14ac:dyDescent="0.2">
      <c r="A426" s="1">
        <v>425</v>
      </c>
      <c r="B426" s="1">
        <v>9038</v>
      </c>
      <c r="C426" s="2">
        <v>44283.637488425928</v>
      </c>
      <c r="D426" s="1">
        <v>1158</v>
      </c>
      <c r="E426" s="1">
        <v>1</v>
      </c>
      <c r="F426" s="1">
        <v>2</v>
      </c>
      <c r="G426" s="1">
        <v>88</v>
      </c>
    </row>
    <row r="427" spans="1:7" x14ac:dyDescent="0.2">
      <c r="A427" s="1">
        <v>426</v>
      </c>
      <c r="B427" s="1">
        <v>9064</v>
      </c>
      <c r="C427" s="2">
        <v>44363.037997685184</v>
      </c>
      <c r="D427" s="1">
        <v>1723</v>
      </c>
      <c r="E427" s="1">
        <v>15</v>
      </c>
      <c r="F427" s="1">
        <v>1</v>
      </c>
      <c r="G427" s="1">
        <v>29</v>
      </c>
    </row>
    <row r="428" spans="1:7" x14ac:dyDescent="0.2">
      <c r="A428" s="1">
        <v>427</v>
      </c>
      <c r="B428" s="1">
        <v>8950</v>
      </c>
      <c r="C428" s="2">
        <v>45035.697395833333</v>
      </c>
      <c r="D428" s="1">
        <v>629</v>
      </c>
      <c r="E428" s="1">
        <v>2</v>
      </c>
      <c r="F428" s="1">
        <v>4</v>
      </c>
      <c r="G428" s="1">
        <v>26</v>
      </c>
    </row>
    <row r="429" spans="1:7" x14ac:dyDescent="0.2">
      <c r="A429" s="1">
        <v>428</v>
      </c>
      <c r="B429" s="1">
        <v>4622</v>
      </c>
      <c r="C429" s="2">
        <v>44809.381284722222</v>
      </c>
      <c r="D429" s="1">
        <v>604</v>
      </c>
      <c r="E429" s="1">
        <v>6</v>
      </c>
      <c r="F429" s="1">
        <v>3</v>
      </c>
      <c r="G429" s="1">
        <v>84</v>
      </c>
    </row>
    <row r="430" spans="1:7" x14ac:dyDescent="0.2">
      <c r="A430" s="1">
        <v>429</v>
      </c>
      <c r="B430" s="1">
        <v>9507</v>
      </c>
      <c r="C430" s="2">
        <v>44616.760057870371</v>
      </c>
      <c r="D430" s="1">
        <v>125</v>
      </c>
      <c r="E430" s="1">
        <v>12</v>
      </c>
      <c r="F430" s="1">
        <v>3</v>
      </c>
      <c r="G430" s="1">
        <v>40</v>
      </c>
    </row>
    <row r="431" spans="1:7" x14ac:dyDescent="0.2">
      <c r="A431" s="1">
        <v>430</v>
      </c>
      <c r="B431" s="1">
        <v>9549</v>
      </c>
      <c r="C431" s="2">
        <v>44637.620486111111</v>
      </c>
      <c r="D431" s="1">
        <v>684</v>
      </c>
      <c r="E431" s="1">
        <v>17</v>
      </c>
      <c r="F431" s="1">
        <v>0</v>
      </c>
      <c r="G431" s="1">
        <v>31</v>
      </c>
    </row>
    <row r="432" spans="1:7" x14ac:dyDescent="0.2">
      <c r="A432" s="1">
        <v>431</v>
      </c>
      <c r="B432" s="1">
        <v>7198</v>
      </c>
      <c r="C432" s="2">
        <v>44813.718275462961</v>
      </c>
      <c r="D432" s="1">
        <v>985</v>
      </c>
      <c r="E432" s="1">
        <v>10</v>
      </c>
      <c r="F432" s="1">
        <v>5</v>
      </c>
      <c r="G432" s="1">
        <v>75</v>
      </c>
    </row>
    <row r="433" spans="1:7" x14ac:dyDescent="0.2">
      <c r="A433" s="1">
        <v>432</v>
      </c>
      <c r="B433" s="1">
        <v>5541</v>
      </c>
      <c r="C433" s="2">
        <v>44039.329479166663</v>
      </c>
      <c r="D433" s="1">
        <v>1200</v>
      </c>
      <c r="E433" s="1">
        <v>7</v>
      </c>
      <c r="F433" s="1">
        <v>5</v>
      </c>
      <c r="G433" s="1">
        <v>60</v>
      </c>
    </row>
    <row r="434" spans="1:7" x14ac:dyDescent="0.2">
      <c r="A434" s="1">
        <v>433</v>
      </c>
      <c r="B434" s="1">
        <v>9758</v>
      </c>
      <c r="C434" s="2">
        <v>44833.805324074077</v>
      </c>
      <c r="D434" s="1">
        <v>1403</v>
      </c>
      <c r="E434" s="1">
        <v>10</v>
      </c>
      <c r="F434" s="1">
        <v>1</v>
      </c>
      <c r="G434" s="1">
        <v>15</v>
      </c>
    </row>
    <row r="435" spans="1:7" x14ac:dyDescent="0.2">
      <c r="A435" s="1">
        <v>434</v>
      </c>
      <c r="B435" s="1">
        <v>3154</v>
      </c>
      <c r="C435" s="2">
        <v>44691.048506944448</v>
      </c>
      <c r="D435" s="1">
        <v>1361</v>
      </c>
      <c r="E435" s="1">
        <v>20</v>
      </c>
      <c r="F435" s="1">
        <v>0</v>
      </c>
      <c r="G435" s="1">
        <v>6</v>
      </c>
    </row>
    <row r="436" spans="1:7" x14ac:dyDescent="0.2">
      <c r="A436" s="1">
        <v>435</v>
      </c>
      <c r="B436" s="1">
        <v>4433</v>
      </c>
      <c r="C436" s="2">
        <v>44745.047384259262</v>
      </c>
      <c r="D436" s="1">
        <v>1798</v>
      </c>
      <c r="E436" s="1">
        <v>8</v>
      </c>
      <c r="F436" s="1">
        <v>4</v>
      </c>
      <c r="G436" s="1">
        <v>29</v>
      </c>
    </row>
    <row r="437" spans="1:7" x14ac:dyDescent="0.2">
      <c r="A437" s="1">
        <v>436</v>
      </c>
      <c r="B437" s="1">
        <v>1837</v>
      </c>
      <c r="C437" s="2">
        <v>44603.041168981479</v>
      </c>
      <c r="D437" s="1">
        <v>631</v>
      </c>
      <c r="E437" s="1">
        <v>5</v>
      </c>
      <c r="F437" s="1">
        <v>5</v>
      </c>
      <c r="G437" s="1">
        <v>52</v>
      </c>
    </row>
    <row r="438" spans="1:7" x14ac:dyDescent="0.2">
      <c r="A438" s="1">
        <v>437</v>
      </c>
      <c r="B438" s="1">
        <v>9643</v>
      </c>
      <c r="C438" s="2">
        <v>44460.094351851854</v>
      </c>
      <c r="D438" s="1">
        <v>955</v>
      </c>
      <c r="E438" s="1">
        <v>8</v>
      </c>
      <c r="F438" s="1">
        <v>0</v>
      </c>
      <c r="G438" s="1">
        <v>51</v>
      </c>
    </row>
    <row r="439" spans="1:7" x14ac:dyDescent="0.2">
      <c r="A439" s="1">
        <v>438</v>
      </c>
      <c r="B439" s="1">
        <v>6106</v>
      </c>
      <c r="C439" s="2">
        <v>44351.029421296298</v>
      </c>
      <c r="D439" s="1">
        <v>417</v>
      </c>
      <c r="E439" s="1">
        <v>4</v>
      </c>
      <c r="F439" s="1">
        <v>0</v>
      </c>
      <c r="G439" s="1">
        <v>28</v>
      </c>
    </row>
    <row r="440" spans="1:7" x14ac:dyDescent="0.2">
      <c r="A440" s="1">
        <v>439</v>
      </c>
      <c r="B440" s="1">
        <v>7932</v>
      </c>
      <c r="C440" s="2">
        <v>44630.32099537037</v>
      </c>
      <c r="D440" s="1">
        <v>1160</v>
      </c>
      <c r="E440" s="1">
        <v>4</v>
      </c>
      <c r="F440" s="1">
        <v>3</v>
      </c>
      <c r="G440" s="1">
        <v>95</v>
      </c>
    </row>
    <row r="441" spans="1:7" x14ac:dyDescent="0.2">
      <c r="A441" s="1">
        <v>440</v>
      </c>
      <c r="B441" s="1">
        <v>2936</v>
      </c>
      <c r="C441" s="2">
        <v>45099.217650462961</v>
      </c>
      <c r="D441" s="1">
        <v>1119</v>
      </c>
      <c r="E441" s="1">
        <v>19</v>
      </c>
      <c r="F441" s="1">
        <v>2</v>
      </c>
      <c r="G441" s="1">
        <v>89</v>
      </c>
    </row>
    <row r="442" spans="1:7" x14ac:dyDescent="0.2">
      <c r="A442" s="1">
        <v>441</v>
      </c>
      <c r="B442" s="1">
        <v>5941</v>
      </c>
      <c r="C442" s="2">
        <v>44462.84611111111</v>
      </c>
      <c r="D442" s="1">
        <v>1167</v>
      </c>
      <c r="E442" s="1">
        <v>8</v>
      </c>
      <c r="F442" s="1">
        <v>5</v>
      </c>
      <c r="G442" s="1">
        <v>39</v>
      </c>
    </row>
    <row r="443" spans="1:7" x14ac:dyDescent="0.2">
      <c r="A443" s="1">
        <v>442</v>
      </c>
      <c r="B443" s="1">
        <v>3449</v>
      </c>
      <c r="C443" s="2">
        <v>45156.175775462965</v>
      </c>
      <c r="D443" s="1">
        <v>804</v>
      </c>
      <c r="E443" s="1">
        <v>2</v>
      </c>
      <c r="F443" s="1">
        <v>2</v>
      </c>
      <c r="G443" s="1">
        <v>57</v>
      </c>
    </row>
    <row r="444" spans="1:7" x14ac:dyDescent="0.2">
      <c r="A444" s="1">
        <v>443</v>
      </c>
      <c r="B444" s="1">
        <v>6569</v>
      </c>
      <c r="C444" s="2">
        <v>44817.6403125</v>
      </c>
      <c r="D444" s="1">
        <v>217</v>
      </c>
      <c r="E444" s="1">
        <v>13</v>
      </c>
      <c r="F444" s="1">
        <v>2</v>
      </c>
      <c r="G444" s="1">
        <v>59</v>
      </c>
    </row>
    <row r="445" spans="1:7" x14ac:dyDescent="0.2">
      <c r="A445" s="1">
        <v>444</v>
      </c>
      <c r="B445" s="1">
        <v>1932</v>
      </c>
      <c r="C445" s="2">
        <v>44662.663946759261</v>
      </c>
      <c r="D445" s="1">
        <v>306</v>
      </c>
      <c r="E445" s="1">
        <v>12</v>
      </c>
      <c r="F445" s="1">
        <v>3</v>
      </c>
      <c r="G445" s="1">
        <v>54</v>
      </c>
    </row>
    <row r="446" spans="1:7" x14ac:dyDescent="0.2">
      <c r="A446" s="1">
        <v>445</v>
      </c>
      <c r="B446" s="1">
        <v>5796</v>
      </c>
      <c r="C446" s="2">
        <v>44825.990347222221</v>
      </c>
      <c r="D446" s="1">
        <v>1409</v>
      </c>
      <c r="E446" s="1">
        <v>6</v>
      </c>
      <c r="F446" s="1">
        <v>4</v>
      </c>
      <c r="G446" s="1">
        <v>48</v>
      </c>
    </row>
    <row r="447" spans="1:7" x14ac:dyDescent="0.2">
      <c r="A447" s="1">
        <v>446</v>
      </c>
      <c r="B447" s="1">
        <v>5740</v>
      </c>
      <c r="C447" s="2">
        <v>43935.387071759258</v>
      </c>
      <c r="D447" s="1">
        <v>140</v>
      </c>
      <c r="E447" s="1">
        <v>13</v>
      </c>
      <c r="F447" s="1">
        <v>0</v>
      </c>
      <c r="G447" s="1">
        <v>34</v>
      </c>
    </row>
    <row r="448" spans="1:7" x14ac:dyDescent="0.2">
      <c r="A448" s="1">
        <v>447</v>
      </c>
      <c r="B448" s="1">
        <v>4925</v>
      </c>
      <c r="C448" s="2">
        <v>44799.033576388887</v>
      </c>
      <c r="D448" s="1">
        <v>1108</v>
      </c>
      <c r="E448" s="1">
        <v>16</v>
      </c>
      <c r="F448" s="1">
        <v>2</v>
      </c>
      <c r="G448" s="1">
        <v>4</v>
      </c>
    </row>
    <row r="449" spans="1:7" x14ac:dyDescent="0.2">
      <c r="A449" s="1">
        <v>448</v>
      </c>
      <c r="B449" s="1">
        <v>6423</v>
      </c>
      <c r="C449" s="2">
        <v>44399.064340277779</v>
      </c>
      <c r="D449" s="1">
        <v>945</v>
      </c>
      <c r="E449" s="1">
        <v>2</v>
      </c>
      <c r="F449" s="1">
        <v>2</v>
      </c>
      <c r="G449" s="1">
        <v>29</v>
      </c>
    </row>
    <row r="450" spans="1:7" x14ac:dyDescent="0.2">
      <c r="A450" s="1">
        <v>449</v>
      </c>
      <c r="B450" s="1">
        <v>4678</v>
      </c>
      <c r="C450" s="2">
        <v>43863.102951388886</v>
      </c>
      <c r="D450" s="1">
        <v>1702</v>
      </c>
      <c r="E450" s="1">
        <v>8</v>
      </c>
      <c r="F450" s="1">
        <v>0</v>
      </c>
      <c r="G450" s="1">
        <v>39</v>
      </c>
    </row>
    <row r="451" spans="1:7" x14ac:dyDescent="0.2">
      <c r="A451" s="1">
        <v>450</v>
      </c>
      <c r="B451" s="1">
        <v>5855</v>
      </c>
      <c r="C451" s="2">
        <v>45068.877071759256</v>
      </c>
      <c r="D451" s="1">
        <v>1130</v>
      </c>
      <c r="E451" s="1">
        <v>17</v>
      </c>
      <c r="F451" s="1">
        <v>3</v>
      </c>
      <c r="G451" s="1">
        <v>24</v>
      </c>
    </row>
    <row r="452" spans="1:7" x14ac:dyDescent="0.2">
      <c r="A452" s="1">
        <v>451</v>
      </c>
      <c r="B452" s="1">
        <v>5063</v>
      </c>
      <c r="C452" s="2">
        <v>44713.699606481481</v>
      </c>
      <c r="D452" s="1">
        <v>1121</v>
      </c>
      <c r="E452" s="1">
        <v>6</v>
      </c>
      <c r="F452" s="1">
        <v>4</v>
      </c>
      <c r="G452" s="1">
        <v>68</v>
      </c>
    </row>
    <row r="453" spans="1:7" x14ac:dyDescent="0.2">
      <c r="A453" s="1">
        <v>452</v>
      </c>
      <c r="B453" s="1">
        <v>8979</v>
      </c>
      <c r="C453" s="2">
        <v>44323.534513888888</v>
      </c>
      <c r="D453" s="1">
        <v>682</v>
      </c>
      <c r="E453" s="1">
        <v>5</v>
      </c>
      <c r="F453" s="1">
        <v>4</v>
      </c>
      <c r="G453" s="1">
        <v>68</v>
      </c>
    </row>
    <row r="454" spans="1:7" x14ac:dyDescent="0.2">
      <c r="A454" s="1">
        <v>453</v>
      </c>
      <c r="B454" s="1">
        <v>4229</v>
      </c>
      <c r="C454" s="2">
        <v>44187.319745370369</v>
      </c>
      <c r="D454" s="1">
        <v>1226</v>
      </c>
      <c r="E454" s="1">
        <v>5</v>
      </c>
      <c r="F454" s="1">
        <v>5</v>
      </c>
      <c r="G454" s="1">
        <v>49</v>
      </c>
    </row>
    <row r="455" spans="1:7" x14ac:dyDescent="0.2">
      <c r="A455" s="1">
        <v>454</v>
      </c>
      <c r="B455" s="1">
        <v>3202</v>
      </c>
      <c r="C455" s="2">
        <v>44886.942870370367</v>
      </c>
      <c r="D455" s="1">
        <v>602</v>
      </c>
      <c r="E455" s="1">
        <v>12</v>
      </c>
      <c r="F455" s="1">
        <v>4</v>
      </c>
      <c r="G455" s="1">
        <v>53</v>
      </c>
    </row>
    <row r="456" spans="1:7" x14ac:dyDescent="0.2">
      <c r="A456" s="1">
        <v>455</v>
      </c>
      <c r="B456" s="1">
        <v>1125</v>
      </c>
      <c r="C456" s="2">
        <v>44314.640243055554</v>
      </c>
      <c r="D456" s="1">
        <v>440</v>
      </c>
      <c r="E456" s="1">
        <v>13</v>
      </c>
      <c r="F456" s="1">
        <v>5</v>
      </c>
      <c r="G456" s="1">
        <v>32</v>
      </c>
    </row>
    <row r="457" spans="1:7" x14ac:dyDescent="0.2">
      <c r="A457" s="1">
        <v>456</v>
      </c>
      <c r="B457" s="1">
        <v>2392</v>
      </c>
      <c r="C457" s="2">
        <v>45160.893333333333</v>
      </c>
      <c r="D457" s="1">
        <v>1250</v>
      </c>
      <c r="E457" s="1">
        <v>2</v>
      </c>
      <c r="F457" s="1">
        <v>4</v>
      </c>
      <c r="G457" s="1">
        <v>71</v>
      </c>
    </row>
    <row r="458" spans="1:7" x14ac:dyDescent="0.2">
      <c r="A458" s="1">
        <v>457</v>
      </c>
      <c r="B458" s="1">
        <v>4951</v>
      </c>
      <c r="C458" s="2">
        <v>44360.86546296296</v>
      </c>
      <c r="D458" s="1">
        <v>378</v>
      </c>
      <c r="E458" s="1">
        <v>15</v>
      </c>
      <c r="F458" s="1">
        <v>5</v>
      </c>
      <c r="G458" s="1">
        <v>64</v>
      </c>
    </row>
    <row r="459" spans="1:7" x14ac:dyDescent="0.2">
      <c r="A459" s="1">
        <v>458</v>
      </c>
      <c r="B459" s="1">
        <v>7075</v>
      </c>
      <c r="C459" s="2">
        <v>44490.663460648146</v>
      </c>
      <c r="D459" s="1">
        <v>1577</v>
      </c>
      <c r="E459" s="1">
        <v>2</v>
      </c>
      <c r="F459" s="1">
        <v>5</v>
      </c>
      <c r="G459" s="1">
        <v>6</v>
      </c>
    </row>
    <row r="460" spans="1:7" x14ac:dyDescent="0.2">
      <c r="A460" s="1">
        <v>459</v>
      </c>
      <c r="B460" s="1">
        <v>1963</v>
      </c>
      <c r="C460" s="2">
        <v>43904.696550925924</v>
      </c>
      <c r="D460" s="1">
        <v>1740</v>
      </c>
      <c r="E460" s="1">
        <v>20</v>
      </c>
      <c r="F460" s="1">
        <v>2</v>
      </c>
      <c r="G460" s="1">
        <v>57</v>
      </c>
    </row>
    <row r="461" spans="1:7" x14ac:dyDescent="0.2">
      <c r="A461" s="1">
        <v>460</v>
      </c>
      <c r="B461" s="1">
        <v>8334</v>
      </c>
      <c r="C461" s="2">
        <v>44249.277013888888</v>
      </c>
      <c r="D461" s="1">
        <v>1635</v>
      </c>
      <c r="E461" s="1">
        <v>5</v>
      </c>
      <c r="F461" s="1">
        <v>3</v>
      </c>
      <c r="G461" s="1">
        <v>47</v>
      </c>
    </row>
    <row r="462" spans="1:7" x14ac:dyDescent="0.2">
      <c r="A462" s="1">
        <v>461</v>
      </c>
      <c r="B462" s="1">
        <v>5464</v>
      </c>
      <c r="C462" s="2">
        <v>43998.966516203705</v>
      </c>
      <c r="D462" s="1">
        <v>211</v>
      </c>
      <c r="E462" s="1">
        <v>20</v>
      </c>
      <c r="F462" s="1">
        <v>4</v>
      </c>
      <c r="G462" s="1">
        <v>27</v>
      </c>
    </row>
    <row r="463" spans="1:7" x14ac:dyDescent="0.2">
      <c r="A463" s="1">
        <v>462</v>
      </c>
      <c r="B463" s="1">
        <v>2414</v>
      </c>
      <c r="C463" s="2">
        <v>44709.087870370371</v>
      </c>
      <c r="D463" s="1">
        <v>568</v>
      </c>
      <c r="E463" s="1">
        <v>8</v>
      </c>
      <c r="F463" s="1">
        <v>1</v>
      </c>
      <c r="G463" s="1">
        <v>4</v>
      </c>
    </row>
    <row r="464" spans="1:7" x14ac:dyDescent="0.2">
      <c r="A464" s="1">
        <v>463</v>
      </c>
      <c r="B464" s="1">
        <v>2826</v>
      </c>
      <c r="C464" s="2">
        <v>44850.898287037038</v>
      </c>
      <c r="D464" s="1">
        <v>228</v>
      </c>
      <c r="E464" s="1">
        <v>13</v>
      </c>
      <c r="F464" s="1">
        <v>0</v>
      </c>
      <c r="G464" s="1">
        <v>23</v>
      </c>
    </row>
    <row r="465" spans="1:7" x14ac:dyDescent="0.2">
      <c r="A465" s="1">
        <v>464</v>
      </c>
      <c r="B465" s="1">
        <v>5973</v>
      </c>
      <c r="C465" s="2">
        <v>44390.529606481483</v>
      </c>
      <c r="D465" s="1">
        <v>1573</v>
      </c>
      <c r="E465" s="1">
        <v>7</v>
      </c>
      <c r="F465" s="1">
        <v>5</v>
      </c>
      <c r="G465" s="1">
        <v>71</v>
      </c>
    </row>
    <row r="466" spans="1:7" x14ac:dyDescent="0.2">
      <c r="A466" s="1">
        <v>465</v>
      </c>
      <c r="B466" s="1">
        <v>9568</v>
      </c>
      <c r="C466" s="2">
        <v>44246.45722222222</v>
      </c>
      <c r="D466" s="1">
        <v>747</v>
      </c>
      <c r="E466" s="1">
        <v>11</v>
      </c>
      <c r="F466" s="1">
        <v>3</v>
      </c>
      <c r="G466" s="1">
        <v>95</v>
      </c>
    </row>
    <row r="467" spans="1:7" x14ac:dyDescent="0.2">
      <c r="A467" s="1">
        <v>466</v>
      </c>
      <c r="B467" s="1">
        <v>3650</v>
      </c>
      <c r="C467" s="2">
        <v>44840.880011574074</v>
      </c>
      <c r="D467" s="1">
        <v>1410</v>
      </c>
      <c r="E467" s="1">
        <v>18</v>
      </c>
      <c r="F467" s="1">
        <v>0</v>
      </c>
      <c r="G467" s="1">
        <v>17</v>
      </c>
    </row>
    <row r="468" spans="1:7" x14ac:dyDescent="0.2">
      <c r="A468" s="1">
        <v>467</v>
      </c>
      <c r="B468" s="1">
        <v>4128</v>
      </c>
      <c r="C468" s="2">
        <v>44622.778182870374</v>
      </c>
      <c r="D468" s="1">
        <v>1364</v>
      </c>
      <c r="E468" s="1">
        <v>18</v>
      </c>
      <c r="F468" s="1">
        <v>3</v>
      </c>
      <c r="G468" s="1">
        <v>71</v>
      </c>
    </row>
    <row r="469" spans="1:7" x14ac:dyDescent="0.2">
      <c r="A469" s="1">
        <v>468</v>
      </c>
      <c r="B469" s="1">
        <v>4484</v>
      </c>
      <c r="C469" s="2">
        <v>44805.88616898148</v>
      </c>
      <c r="D469" s="1">
        <v>174</v>
      </c>
      <c r="E469" s="1">
        <v>4</v>
      </c>
      <c r="F469" s="1">
        <v>2</v>
      </c>
      <c r="G469" s="1">
        <v>65</v>
      </c>
    </row>
    <row r="470" spans="1:7" x14ac:dyDescent="0.2">
      <c r="A470" s="1">
        <v>469</v>
      </c>
      <c r="B470" s="1">
        <v>7594</v>
      </c>
      <c r="C470" s="2">
        <v>44811.102037037039</v>
      </c>
      <c r="D470" s="1">
        <v>1025</v>
      </c>
      <c r="E470" s="1">
        <v>1</v>
      </c>
      <c r="F470" s="1">
        <v>0</v>
      </c>
      <c r="G470" s="1">
        <v>72</v>
      </c>
    </row>
    <row r="471" spans="1:7" x14ac:dyDescent="0.2">
      <c r="A471" s="1">
        <v>470</v>
      </c>
      <c r="B471" s="1">
        <v>2292</v>
      </c>
      <c r="C471" s="2">
        <v>44725.785844907405</v>
      </c>
      <c r="D471" s="1">
        <v>1004</v>
      </c>
      <c r="E471" s="1">
        <v>9</v>
      </c>
      <c r="F471" s="1">
        <v>5</v>
      </c>
      <c r="G471" s="1">
        <v>52</v>
      </c>
    </row>
    <row r="472" spans="1:7" x14ac:dyDescent="0.2">
      <c r="A472" s="1">
        <v>471</v>
      </c>
      <c r="B472" s="1">
        <v>1997</v>
      </c>
      <c r="C472" s="2">
        <v>44396.170590277776</v>
      </c>
      <c r="D472" s="1">
        <v>1743</v>
      </c>
      <c r="E472" s="1">
        <v>16</v>
      </c>
      <c r="F472" s="1">
        <v>1</v>
      </c>
      <c r="G472" s="1">
        <v>90</v>
      </c>
    </row>
    <row r="473" spans="1:7" x14ac:dyDescent="0.2">
      <c r="A473" s="1">
        <v>472</v>
      </c>
      <c r="B473" s="1">
        <v>4082</v>
      </c>
      <c r="C473" s="2">
        <v>44332.247939814813</v>
      </c>
      <c r="D473" s="1">
        <v>844</v>
      </c>
      <c r="E473" s="1">
        <v>3</v>
      </c>
      <c r="F473" s="1">
        <v>3</v>
      </c>
      <c r="G473" s="1">
        <v>90</v>
      </c>
    </row>
    <row r="474" spans="1:7" x14ac:dyDescent="0.2">
      <c r="A474" s="1">
        <v>473</v>
      </c>
      <c r="B474" s="1">
        <v>5522</v>
      </c>
      <c r="C474" s="2">
        <v>44105.949849537035</v>
      </c>
      <c r="D474" s="1">
        <v>1292</v>
      </c>
      <c r="E474" s="1">
        <v>18</v>
      </c>
      <c r="F474" s="1">
        <v>1</v>
      </c>
      <c r="G474" s="1">
        <v>69</v>
      </c>
    </row>
    <row r="475" spans="1:7" x14ac:dyDescent="0.2">
      <c r="A475" s="1">
        <v>474</v>
      </c>
      <c r="B475" s="1">
        <v>1012</v>
      </c>
      <c r="C475" s="2">
        <v>43908.588738425926</v>
      </c>
      <c r="D475" s="1">
        <v>1020</v>
      </c>
      <c r="E475" s="1">
        <v>13</v>
      </c>
      <c r="F475" s="1">
        <v>3</v>
      </c>
      <c r="G475" s="1">
        <v>79</v>
      </c>
    </row>
    <row r="476" spans="1:7" x14ac:dyDescent="0.2">
      <c r="A476" s="1">
        <v>475</v>
      </c>
      <c r="B476" s="1">
        <v>9044</v>
      </c>
      <c r="C476" s="2">
        <v>44998.460081018522</v>
      </c>
      <c r="D476" s="1">
        <v>1593</v>
      </c>
      <c r="E476" s="1">
        <v>6</v>
      </c>
      <c r="F476" s="1">
        <v>1</v>
      </c>
      <c r="G476" s="1">
        <v>28</v>
      </c>
    </row>
    <row r="477" spans="1:7" x14ac:dyDescent="0.2">
      <c r="A477" s="1">
        <v>476</v>
      </c>
      <c r="B477" s="1">
        <v>5316</v>
      </c>
      <c r="C477" s="2">
        <v>44188.888229166667</v>
      </c>
      <c r="D477" s="1">
        <v>1677</v>
      </c>
      <c r="E477" s="1">
        <v>13</v>
      </c>
      <c r="F477" s="1">
        <v>0</v>
      </c>
      <c r="G477" s="1">
        <v>75</v>
      </c>
    </row>
    <row r="478" spans="1:7" x14ac:dyDescent="0.2">
      <c r="A478" s="1">
        <v>477</v>
      </c>
      <c r="B478" s="1">
        <v>1320</v>
      </c>
      <c r="C478" s="2">
        <v>44974.697962962964</v>
      </c>
      <c r="D478" s="1">
        <v>1779</v>
      </c>
      <c r="E478" s="1">
        <v>14</v>
      </c>
      <c r="F478" s="1">
        <v>1</v>
      </c>
      <c r="G478" s="1">
        <v>63</v>
      </c>
    </row>
    <row r="479" spans="1:7" x14ac:dyDescent="0.2">
      <c r="A479" s="1">
        <v>478</v>
      </c>
      <c r="B479" s="1">
        <v>1574</v>
      </c>
      <c r="C479" s="2">
        <v>43958.303981481484</v>
      </c>
      <c r="D479" s="1">
        <v>248</v>
      </c>
      <c r="E479" s="1">
        <v>6</v>
      </c>
      <c r="F479" s="1">
        <v>3</v>
      </c>
      <c r="G479" s="1">
        <v>71</v>
      </c>
    </row>
    <row r="480" spans="1:7" x14ac:dyDescent="0.2">
      <c r="A480" s="1">
        <v>479</v>
      </c>
      <c r="B480" s="1">
        <v>3776</v>
      </c>
      <c r="C480" s="2">
        <v>43918.797152777777</v>
      </c>
      <c r="D480" s="1">
        <v>1655</v>
      </c>
      <c r="E480" s="1">
        <v>16</v>
      </c>
      <c r="F480" s="1">
        <v>0</v>
      </c>
      <c r="G480" s="1">
        <v>53</v>
      </c>
    </row>
    <row r="481" spans="1:7" x14ac:dyDescent="0.2">
      <c r="A481" s="1">
        <v>480</v>
      </c>
      <c r="B481" s="1">
        <v>4809</v>
      </c>
      <c r="C481" s="2">
        <v>44093.81753472222</v>
      </c>
      <c r="D481" s="1">
        <v>1294</v>
      </c>
      <c r="E481" s="1">
        <v>16</v>
      </c>
      <c r="F481" s="1">
        <v>1</v>
      </c>
      <c r="G481" s="1">
        <v>37</v>
      </c>
    </row>
    <row r="482" spans="1:7" x14ac:dyDescent="0.2">
      <c r="A482" s="1">
        <v>481</v>
      </c>
      <c r="B482" s="1">
        <v>3731</v>
      </c>
      <c r="C482" s="2">
        <v>44599.028414351851</v>
      </c>
      <c r="D482" s="1">
        <v>1325</v>
      </c>
      <c r="E482" s="1">
        <v>6</v>
      </c>
      <c r="F482" s="1">
        <v>1</v>
      </c>
      <c r="G482" s="1">
        <v>76</v>
      </c>
    </row>
    <row r="483" spans="1:7" x14ac:dyDescent="0.2">
      <c r="A483" s="1">
        <v>482</v>
      </c>
      <c r="B483" s="1">
        <v>9606</v>
      </c>
      <c r="C483" s="2">
        <v>44864.830497685187</v>
      </c>
      <c r="D483" s="1">
        <v>958</v>
      </c>
      <c r="E483" s="1">
        <v>4</v>
      </c>
      <c r="F483" s="1">
        <v>3</v>
      </c>
      <c r="G483" s="1">
        <v>34</v>
      </c>
    </row>
    <row r="484" spans="1:7" x14ac:dyDescent="0.2">
      <c r="A484" s="1">
        <v>483</v>
      </c>
      <c r="B484" s="1">
        <v>1482</v>
      </c>
      <c r="C484" s="2">
        <v>43842.484351851854</v>
      </c>
      <c r="D484" s="1">
        <v>706</v>
      </c>
      <c r="E484" s="1">
        <v>11</v>
      </c>
      <c r="F484" s="1">
        <v>5</v>
      </c>
      <c r="G484" s="1">
        <v>34</v>
      </c>
    </row>
    <row r="485" spans="1:7" x14ac:dyDescent="0.2">
      <c r="A485" s="1">
        <v>484</v>
      </c>
      <c r="B485" s="1">
        <v>4074</v>
      </c>
      <c r="C485" s="2">
        <v>44376.25072916667</v>
      </c>
      <c r="D485" s="1">
        <v>1141</v>
      </c>
      <c r="E485" s="1">
        <v>11</v>
      </c>
      <c r="F485" s="1">
        <v>1</v>
      </c>
      <c r="G485" s="1">
        <v>75</v>
      </c>
    </row>
    <row r="486" spans="1:7" x14ac:dyDescent="0.2">
      <c r="A486" s="1">
        <v>485</v>
      </c>
      <c r="B486" s="1">
        <v>2666</v>
      </c>
      <c r="C486" s="2">
        <v>44766.440671296295</v>
      </c>
      <c r="D486" s="1">
        <v>1425</v>
      </c>
      <c r="E486" s="1">
        <v>5</v>
      </c>
      <c r="F486" s="1">
        <v>4</v>
      </c>
      <c r="G486" s="1">
        <v>39</v>
      </c>
    </row>
    <row r="487" spans="1:7" x14ac:dyDescent="0.2">
      <c r="A487" s="1">
        <v>486</v>
      </c>
      <c r="B487" s="1">
        <v>7982</v>
      </c>
      <c r="C487" s="2">
        <v>44842.525740740741</v>
      </c>
      <c r="D487" s="1">
        <v>1088</v>
      </c>
      <c r="E487" s="1">
        <v>18</v>
      </c>
      <c r="F487" s="1">
        <v>3</v>
      </c>
      <c r="G487" s="1">
        <v>78</v>
      </c>
    </row>
    <row r="488" spans="1:7" x14ac:dyDescent="0.2">
      <c r="A488" s="1">
        <v>487</v>
      </c>
      <c r="B488" s="1">
        <v>2177</v>
      </c>
      <c r="C488" s="2">
        <v>44652.835300925923</v>
      </c>
      <c r="D488" s="1">
        <v>687</v>
      </c>
      <c r="E488" s="1">
        <v>11</v>
      </c>
      <c r="F488" s="1">
        <v>3</v>
      </c>
      <c r="G488" s="1">
        <v>17</v>
      </c>
    </row>
    <row r="489" spans="1:7" x14ac:dyDescent="0.2">
      <c r="A489" s="1">
        <v>488</v>
      </c>
      <c r="B489" s="1">
        <v>8179</v>
      </c>
      <c r="C489" s="2">
        <v>44070.7653587963</v>
      </c>
      <c r="D489" s="1">
        <v>360</v>
      </c>
      <c r="E489" s="1">
        <v>9</v>
      </c>
      <c r="F489" s="1">
        <v>2</v>
      </c>
      <c r="G489" s="1">
        <v>84</v>
      </c>
    </row>
    <row r="490" spans="1:7" x14ac:dyDescent="0.2">
      <c r="A490" s="1">
        <v>489</v>
      </c>
      <c r="B490" s="1">
        <v>8225</v>
      </c>
      <c r="C490" s="2">
        <v>44674.704583333332</v>
      </c>
      <c r="D490" s="1">
        <v>152</v>
      </c>
      <c r="E490" s="1">
        <v>16</v>
      </c>
      <c r="F490" s="1">
        <v>2</v>
      </c>
      <c r="G490" s="1">
        <v>100</v>
      </c>
    </row>
    <row r="491" spans="1:7" x14ac:dyDescent="0.2">
      <c r="A491" s="1">
        <v>490</v>
      </c>
      <c r="B491" s="1">
        <v>6415</v>
      </c>
      <c r="C491" s="2">
        <v>44691.246122685188</v>
      </c>
      <c r="D491" s="1">
        <v>1594</v>
      </c>
      <c r="E491" s="1">
        <v>4</v>
      </c>
      <c r="F491" s="1">
        <v>5</v>
      </c>
      <c r="G491" s="1">
        <v>14</v>
      </c>
    </row>
    <row r="492" spans="1:7" x14ac:dyDescent="0.2">
      <c r="A492" s="1">
        <v>491</v>
      </c>
      <c r="B492" s="1">
        <v>7088</v>
      </c>
      <c r="C492" s="2">
        <v>44411.66196759259</v>
      </c>
      <c r="D492" s="1">
        <v>815</v>
      </c>
      <c r="E492" s="1">
        <v>20</v>
      </c>
      <c r="F492" s="1">
        <v>0</v>
      </c>
      <c r="G492" s="1">
        <v>26</v>
      </c>
    </row>
    <row r="493" spans="1:7" x14ac:dyDescent="0.2">
      <c r="A493" s="1">
        <v>492</v>
      </c>
      <c r="B493" s="1">
        <v>5924</v>
      </c>
      <c r="C493" s="2">
        <v>44839.942106481481</v>
      </c>
      <c r="D493" s="1">
        <v>466</v>
      </c>
      <c r="E493" s="1">
        <v>20</v>
      </c>
      <c r="F493" s="1">
        <v>2</v>
      </c>
      <c r="G493" s="1">
        <v>15</v>
      </c>
    </row>
    <row r="494" spans="1:7" x14ac:dyDescent="0.2">
      <c r="A494" s="1">
        <v>493</v>
      </c>
      <c r="B494" s="1">
        <v>8024</v>
      </c>
      <c r="C494" s="2">
        <v>43979.04111111111</v>
      </c>
      <c r="D494" s="1">
        <v>600</v>
      </c>
      <c r="E494" s="1">
        <v>1</v>
      </c>
      <c r="F494" s="1">
        <v>1</v>
      </c>
      <c r="G494" s="1">
        <v>19</v>
      </c>
    </row>
    <row r="495" spans="1:7" x14ac:dyDescent="0.2">
      <c r="A495" s="1">
        <v>494</v>
      </c>
      <c r="B495" s="1">
        <v>6209</v>
      </c>
      <c r="C495" s="2">
        <v>44780.088229166664</v>
      </c>
      <c r="D495" s="1">
        <v>102</v>
      </c>
      <c r="E495" s="1">
        <v>11</v>
      </c>
      <c r="F495" s="1">
        <v>0</v>
      </c>
      <c r="G495" s="1">
        <v>79</v>
      </c>
    </row>
    <row r="496" spans="1:7" x14ac:dyDescent="0.2">
      <c r="A496" s="1">
        <v>495</v>
      </c>
      <c r="B496" s="1">
        <v>3960</v>
      </c>
      <c r="C496" s="2">
        <v>44453.70585648148</v>
      </c>
      <c r="D496" s="1">
        <v>989</v>
      </c>
      <c r="E496" s="1">
        <v>20</v>
      </c>
      <c r="F496" s="1">
        <v>1</v>
      </c>
      <c r="G496" s="1">
        <v>14</v>
      </c>
    </row>
    <row r="497" spans="1:7" x14ac:dyDescent="0.2">
      <c r="A497" s="1">
        <v>496</v>
      </c>
      <c r="B497" s="1">
        <v>2483</v>
      </c>
      <c r="C497" s="2">
        <v>44905.067766203705</v>
      </c>
      <c r="D497" s="1">
        <v>1014</v>
      </c>
      <c r="E497" s="1">
        <v>5</v>
      </c>
      <c r="F497" s="1">
        <v>2</v>
      </c>
      <c r="G497" s="1">
        <v>27</v>
      </c>
    </row>
    <row r="498" spans="1:7" x14ac:dyDescent="0.2">
      <c r="A498" s="1">
        <v>497</v>
      </c>
      <c r="B498" s="1">
        <v>5375</v>
      </c>
      <c r="C498" s="2">
        <v>43956.161053240743</v>
      </c>
      <c r="D498" s="1">
        <v>1533</v>
      </c>
      <c r="E498" s="1">
        <v>6</v>
      </c>
      <c r="F498" s="1">
        <v>1</v>
      </c>
      <c r="G498" s="1">
        <v>84</v>
      </c>
    </row>
    <row r="499" spans="1:7" x14ac:dyDescent="0.2">
      <c r="A499" s="1">
        <v>498</v>
      </c>
      <c r="B499" s="1">
        <v>7421</v>
      </c>
      <c r="C499" s="2">
        <v>43963.638749999998</v>
      </c>
      <c r="D499" s="1">
        <v>1786</v>
      </c>
      <c r="E499" s="1">
        <v>17</v>
      </c>
      <c r="F499" s="1">
        <v>2</v>
      </c>
      <c r="G499" s="1">
        <v>39</v>
      </c>
    </row>
    <row r="500" spans="1:7" x14ac:dyDescent="0.2">
      <c r="A500" s="1">
        <v>499</v>
      </c>
      <c r="B500" s="1">
        <v>2152</v>
      </c>
      <c r="C500" s="2">
        <v>44796.411597222221</v>
      </c>
      <c r="D500" s="1">
        <v>819</v>
      </c>
      <c r="E500" s="1">
        <v>4</v>
      </c>
      <c r="F500" s="1">
        <v>1</v>
      </c>
      <c r="G500" s="1">
        <v>43</v>
      </c>
    </row>
    <row r="501" spans="1:7" x14ac:dyDescent="0.2">
      <c r="A501" s="1">
        <v>500</v>
      </c>
      <c r="B501" s="1">
        <v>9002</v>
      </c>
      <c r="C501" s="2">
        <v>43863.900937500002</v>
      </c>
      <c r="D501" s="1">
        <v>887</v>
      </c>
      <c r="E501" s="1">
        <v>7</v>
      </c>
      <c r="F501" s="1">
        <v>1</v>
      </c>
      <c r="G501" s="1">
        <v>80</v>
      </c>
    </row>
    <row r="502" spans="1:7" x14ac:dyDescent="0.2">
      <c r="A502" s="1">
        <v>501</v>
      </c>
      <c r="B502" s="1">
        <v>8823</v>
      </c>
      <c r="C502" s="2">
        <v>44686.183263888888</v>
      </c>
      <c r="D502" s="1">
        <v>1702</v>
      </c>
      <c r="E502" s="1">
        <v>16</v>
      </c>
      <c r="F502" s="1">
        <v>3</v>
      </c>
      <c r="G502" s="1">
        <v>2</v>
      </c>
    </row>
    <row r="503" spans="1:7" x14ac:dyDescent="0.2">
      <c r="A503" s="1">
        <v>502</v>
      </c>
      <c r="B503" s="1">
        <v>5231</v>
      </c>
      <c r="C503" s="2">
        <v>45161.016018518516</v>
      </c>
      <c r="D503" s="1">
        <v>901</v>
      </c>
      <c r="E503" s="1">
        <v>20</v>
      </c>
      <c r="F503" s="1">
        <v>0</v>
      </c>
      <c r="G503" s="1">
        <v>51</v>
      </c>
    </row>
    <row r="504" spans="1:7" x14ac:dyDescent="0.2">
      <c r="A504" s="1">
        <v>503</v>
      </c>
      <c r="B504" s="1">
        <v>4303</v>
      </c>
      <c r="C504" s="2">
        <v>44651.69604166667</v>
      </c>
      <c r="D504" s="1">
        <v>1127</v>
      </c>
      <c r="E504" s="1">
        <v>13</v>
      </c>
      <c r="F504" s="1">
        <v>3</v>
      </c>
      <c r="G504" s="1">
        <v>99</v>
      </c>
    </row>
    <row r="505" spans="1:7" x14ac:dyDescent="0.2">
      <c r="A505" s="1">
        <v>504</v>
      </c>
      <c r="B505" s="1">
        <v>3083</v>
      </c>
      <c r="C505" s="2">
        <v>44827.977893518517</v>
      </c>
      <c r="D505" s="1">
        <v>1140</v>
      </c>
      <c r="E505" s="1">
        <v>16</v>
      </c>
      <c r="F505" s="1">
        <v>4</v>
      </c>
      <c r="G505" s="1">
        <v>7</v>
      </c>
    </row>
    <row r="506" spans="1:7" x14ac:dyDescent="0.2">
      <c r="A506" s="1">
        <v>505</v>
      </c>
      <c r="B506" s="1">
        <v>1409</v>
      </c>
      <c r="C506" s="2">
        <v>43835.582291666666</v>
      </c>
      <c r="D506" s="1">
        <v>845</v>
      </c>
      <c r="E506" s="1">
        <v>1</v>
      </c>
      <c r="F506" s="1">
        <v>2</v>
      </c>
      <c r="G506" s="1">
        <v>18</v>
      </c>
    </row>
    <row r="507" spans="1:7" x14ac:dyDescent="0.2">
      <c r="A507" s="1">
        <v>506</v>
      </c>
      <c r="B507" s="1">
        <v>1680</v>
      </c>
      <c r="C507" s="2">
        <v>44752.16070601852</v>
      </c>
      <c r="D507" s="1">
        <v>1359</v>
      </c>
      <c r="E507" s="1">
        <v>7</v>
      </c>
      <c r="F507" s="1">
        <v>4</v>
      </c>
      <c r="G507" s="1">
        <v>56</v>
      </c>
    </row>
    <row r="508" spans="1:7" x14ac:dyDescent="0.2">
      <c r="A508" s="1">
        <v>507</v>
      </c>
      <c r="B508" s="1">
        <v>5864</v>
      </c>
      <c r="C508" s="2">
        <v>44486.325335648151</v>
      </c>
      <c r="D508" s="1">
        <v>388</v>
      </c>
      <c r="E508" s="1">
        <v>15</v>
      </c>
      <c r="F508" s="1">
        <v>5</v>
      </c>
      <c r="G508" s="1">
        <v>86</v>
      </c>
    </row>
    <row r="509" spans="1:7" x14ac:dyDescent="0.2">
      <c r="A509" s="1">
        <v>508</v>
      </c>
      <c r="B509" s="1">
        <v>8311</v>
      </c>
      <c r="C509" s="2">
        <v>44142.490648148145</v>
      </c>
      <c r="D509" s="1">
        <v>1029</v>
      </c>
      <c r="E509" s="1">
        <v>13</v>
      </c>
      <c r="F509" s="1">
        <v>4</v>
      </c>
      <c r="G509" s="1">
        <v>3</v>
      </c>
    </row>
    <row r="510" spans="1:7" x14ac:dyDescent="0.2">
      <c r="A510" s="1">
        <v>509</v>
      </c>
      <c r="B510" s="1">
        <v>9228</v>
      </c>
      <c r="C510" s="2">
        <v>44797.262939814813</v>
      </c>
      <c r="D510" s="1">
        <v>420</v>
      </c>
      <c r="E510" s="1">
        <v>3</v>
      </c>
      <c r="F510" s="1">
        <v>4</v>
      </c>
      <c r="G510" s="1">
        <v>17</v>
      </c>
    </row>
    <row r="511" spans="1:7" x14ac:dyDescent="0.2">
      <c r="A511" s="1">
        <v>510</v>
      </c>
      <c r="B511" s="1">
        <v>6906</v>
      </c>
      <c r="C511" s="2">
        <v>44583.134444444448</v>
      </c>
      <c r="D511" s="1">
        <v>431</v>
      </c>
      <c r="E511" s="1">
        <v>16</v>
      </c>
      <c r="F511" s="1">
        <v>3</v>
      </c>
      <c r="G511" s="1">
        <v>27</v>
      </c>
    </row>
    <row r="512" spans="1:7" x14ac:dyDescent="0.2">
      <c r="A512" s="1">
        <v>511</v>
      </c>
      <c r="B512" s="1">
        <v>9089</v>
      </c>
      <c r="C512" s="2">
        <v>44476.022175925929</v>
      </c>
      <c r="D512" s="1">
        <v>1292</v>
      </c>
      <c r="E512" s="1">
        <v>11</v>
      </c>
      <c r="F512" s="1">
        <v>4</v>
      </c>
      <c r="G512" s="1">
        <v>61</v>
      </c>
    </row>
    <row r="513" spans="1:7" x14ac:dyDescent="0.2">
      <c r="A513" s="1">
        <v>512</v>
      </c>
      <c r="B513" s="1">
        <v>5174</v>
      </c>
      <c r="C513" s="2">
        <v>44571.469756944447</v>
      </c>
      <c r="D513" s="1">
        <v>232</v>
      </c>
      <c r="E513" s="1">
        <v>9</v>
      </c>
      <c r="F513" s="1">
        <v>0</v>
      </c>
      <c r="G513" s="1">
        <v>23</v>
      </c>
    </row>
    <row r="514" spans="1:7" x14ac:dyDescent="0.2">
      <c r="A514" s="1">
        <v>513</v>
      </c>
      <c r="B514" s="1">
        <v>6407</v>
      </c>
      <c r="C514" s="2">
        <v>44864.492928240739</v>
      </c>
      <c r="D514" s="1">
        <v>976</v>
      </c>
      <c r="E514" s="1">
        <v>10</v>
      </c>
      <c r="F514" s="1">
        <v>3</v>
      </c>
      <c r="G514" s="1">
        <v>27</v>
      </c>
    </row>
    <row r="515" spans="1:7" x14ac:dyDescent="0.2">
      <c r="A515" s="1">
        <v>514</v>
      </c>
      <c r="B515" s="1">
        <v>5486</v>
      </c>
      <c r="C515" s="2">
        <v>44407.559560185182</v>
      </c>
      <c r="D515" s="1">
        <v>432</v>
      </c>
      <c r="E515" s="1">
        <v>19</v>
      </c>
      <c r="F515" s="1">
        <v>3</v>
      </c>
      <c r="G515" s="1">
        <v>29</v>
      </c>
    </row>
    <row r="516" spans="1:7" x14ac:dyDescent="0.2">
      <c r="A516" s="1">
        <v>515</v>
      </c>
      <c r="B516" s="1">
        <v>6698</v>
      </c>
      <c r="C516" s="2">
        <v>44552.277233796296</v>
      </c>
      <c r="D516" s="1">
        <v>1062</v>
      </c>
      <c r="E516" s="1">
        <v>2</v>
      </c>
      <c r="F516" s="1">
        <v>3</v>
      </c>
      <c r="G516" s="1">
        <v>19</v>
      </c>
    </row>
    <row r="517" spans="1:7" x14ac:dyDescent="0.2">
      <c r="A517" s="1">
        <v>516</v>
      </c>
      <c r="B517" s="1">
        <v>5463</v>
      </c>
      <c r="C517" s="2">
        <v>43937.143842592595</v>
      </c>
      <c r="D517" s="1">
        <v>1663</v>
      </c>
      <c r="E517" s="1">
        <v>17</v>
      </c>
      <c r="F517" s="1">
        <v>4</v>
      </c>
      <c r="G517" s="1">
        <v>38</v>
      </c>
    </row>
    <row r="518" spans="1:7" x14ac:dyDescent="0.2">
      <c r="A518" s="1">
        <v>517</v>
      </c>
      <c r="B518" s="1">
        <v>3273</v>
      </c>
      <c r="C518" s="2">
        <v>45105.521944444445</v>
      </c>
      <c r="D518" s="1">
        <v>339</v>
      </c>
      <c r="E518" s="1">
        <v>5</v>
      </c>
      <c r="F518" s="1">
        <v>3</v>
      </c>
      <c r="G518" s="1">
        <v>94</v>
      </c>
    </row>
    <row r="519" spans="1:7" x14ac:dyDescent="0.2">
      <c r="A519" s="1">
        <v>518</v>
      </c>
      <c r="B519" s="1">
        <v>1953</v>
      </c>
      <c r="C519" s="2">
        <v>45170.268368055556</v>
      </c>
      <c r="D519" s="1">
        <v>1000</v>
      </c>
      <c r="E519" s="1">
        <v>15</v>
      </c>
      <c r="F519" s="1">
        <v>1</v>
      </c>
      <c r="G519" s="1">
        <v>76</v>
      </c>
    </row>
    <row r="520" spans="1:7" x14ac:dyDescent="0.2">
      <c r="A520" s="1">
        <v>519</v>
      </c>
      <c r="B520" s="1">
        <v>6469</v>
      </c>
      <c r="C520" s="2">
        <v>44196.914456018516</v>
      </c>
      <c r="D520" s="1">
        <v>269</v>
      </c>
      <c r="E520" s="1">
        <v>16</v>
      </c>
      <c r="F520" s="1">
        <v>5</v>
      </c>
      <c r="G520" s="1">
        <v>75</v>
      </c>
    </row>
    <row r="521" spans="1:7" x14ac:dyDescent="0.2">
      <c r="A521" s="1">
        <v>520</v>
      </c>
      <c r="B521" s="1">
        <v>6144</v>
      </c>
      <c r="C521" s="2">
        <v>44652.234212962961</v>
      </c>
      <c r="D521" s="1">
        <v>1753</v>
      </c>
      <c r="E521" s="1">
        <v>3</v>
      </c>
      <c r="F521" s="1">
        <v>2</v>
      </c>
      <c r="G521" s="1">
        <v>40</v>
      </c>
    </row>
    <row r="522" spans="1:7" x14ac:dyDescent="0.2">
      <c r="A522" s="1">
        <v>521</v>
      </c>
      <c r="B522" s="1">
        <v>7441</v>
      </c>
      <c r="C522" s="2">
        <v>43999.020370370374</v>
      </c>
      <c r="D522" s="1">
        <v>103</v>
      </c>
      <c r="E522" s="1">
        <v>15</v>
      </c>
      <c r="F522" s="1">
        <v>0</v>
      </c>
      <c r="G522" s="1">
        <v>66</v>
      </c>
    </row>
    <row r="523" spans="1:7" x14ac:dyDescent="0.2">
      <c r="A523" s="1">
        <v>522</v>
      </c>
      <c r="B523" s="1">
        <v>9476</v>
      </c>
      <c r="C523" s="2">
        <v>44616.70449074074</v>
      </c>
      <c r="D523" s="1">
        <v>1402</v>
      </c>
      <c r="E523" s="1">
        <v>15</v>
      </c>
      <c r="F523" s="1">
        <v>0</v>
      </c>
      <c r="G523" s="1">
        <v>71</v>
      </c>
    </row>
    <row r="524" spans="1:7" x14ac:dyDescent="0.2">
      <c r="A524" s="1">
        <v>523</v>
      </c>
      <c r="B524" s="1">
        <v>1870</v>
      </c>
      <c r="C524" s="2">
        <v>44085.872719907406</v>
      </c>
      <c r="D524" s="1">
        <v>274</v>
      </c>
      <c r="E524" s="1">
        <v>18</v>
      </c>
      <c r="F524" s="1">
        <v>3</v>
      </c>
      <c r="G524" s="1">
        <v>65</v>
      </c>
    </row>
    <row r="525" spans="1:7" x14ac:dyDescent="0.2">
      <c r="A525" s="1">
        <v>524</v>
      </c>
      <c r="B525" s="1">
        <v>8373</v>
      </c>
      <c r="C525" s="2">
        <v>44061.492754629631</v>
      </c>
      <c r="D525" s="1">
        <v>506</v>
      </c>
      <c r="E525" s="1">
        <v>4</v>
      </c>
      <c r="F525" s="1">
        <v>1</v>
      </c>
      <c r="G525" s="1">
        <v>45</v>
      </c>
    </row>
    <row r="526" spans="1:7" x14ac:dyDescent="0.2">
      <c r="A526" s="1">
        <v>525</v>
      </c>
      <c r="B526" s="1">
        <v>2445</v>
      </c>
      <c r="C526" s="2">
        <v>44321.455868055556</v>
      </c>
      <c r="D526" s="1">
        <v>1372</v>
      </c>
      <c r="E526" s="1">
        <v>9</v>
      </c>
      <c r="F526" s="1">
        <v>5</v>
      </c>
      <c r="G526" s="1">
        <v>76</v>
      </c>
    </row>
    <row r="527" spans="1:7" x14ac:dyDescent="0.2">
      <c r="A527" s="1">
        <v>526</v>
      </c>
      <c r="B527" s="1">
        <v>7213</v>
      </c>
      <c r="C527" s="2">
        <v>44072.042997685188</v>
      </c>
      <c r="D527" s="1">
        <v>698</v>
      </c>
      <c r="E527" s="1">
        <v>12</v>
      </c>
      <c r="F527" s="1">
        <v>0</v>
      </c>
      <c r="G527" s="1">
        <v>36</v>
      </c>
    </row>
    <row r="528" spans="1:7" x14ac:dyDescent="0.2">
      <c r="A528" s="1">
        <v>527</v>
      </c>
      <c r="B528" s="1">
        <v>3952</v>
      </c>
      <c r="C528" s="2">
        <v>44442.192094907405</v>
      </c>
      <c r="D528" s="1">
        <v>211</v>
      </c>
      <c r="E528" s="1">
        <v>9</v>
      </c>
      <c r="F528" s="1">
        <v>2</v>
      </c>
      <c r="G528" s="1">
        <v>50</v>
      </c>
    </row>
    <row r="529" spans="1:7" x14ac:dyDescent="0.2">
      <c r="A529" s="1">
        <v>528</v>
      </c>
      <c r="B529" s="1">
        <v>5328</v>
      </c>
      <c r="C529" s="2">
        <v>44878.87462962963</v>
      </c>
      <c r="D529" s="1">
        <v>1724</v>
      </c>
      <c r="E529" s="1">
        <v>11</v>
      </c>
      <c r="F529" s="1">
        <v>2</v>
      </c>
      <c r="G529" s="1">
        <v>72</v>
      </c>
    </row>
    <row r="530" spans="1:7" x14ac:dyDescent="0.2">
      <c r="A530" s="1">
        <v>529</v>
      </c>
      <c r="B530" s="1">
        <v>4774</v>
      </c>
      <c r="C530" s="2">
        <v>44340.145775462966</v>
      </c>
      <c r="D530" s="1">
        <v>1578</v>
      </c>
      <c r="E530" s="1">
        <v>14</v>
      </c>
      <c r="F530" s="1">
        <v>3</v>
      </c>
      <c r="G530" s="1">
        <v>12</v>
      </c>
    </row>
    <row r="531" spans="1:7" x14ac:dyDescent="0.2">
      <c r="A531" s="1">
        <v>530</v>
      </c>
      <c r="B531" s="1">
        <v>1228</v>
      </c>
      <c r="C531" s="2">
        <v>44174.742546296293</v>
      </c>
      <c r="D531" s="1">
        <v>229</v>
      </c>
      <c r="E531" s="1">
        <v>1</v>
      </c>
      <c r="F531" s="1">
        <v>1</v>
      </c>
      <c r="G531" s="1">
        <v>49</v>
      </c>
    </row>
    <row r="532" spans="1:7" x14ac:dyDescent="0.2">
      <c r="A532" s="1">
        <v>531</v>
      </c>
      <c r="B532" s="1">
        <v>3546</v>
      </c>
      <c r="C532" s="2">
        <v>44640.47550925926</v>
      </c>
      <c r="D532" s="1">
        <v>643</v>
      </c>
      <c r="E532" s="1">
        <v>8</v>
      </c>
      <c r="F532" s="1">
        <v>5</v>
      </c>
      <c r="G532" s="1">
        <v>8</v>
      </c>
    </row>
    <row r="533" spans="1:7" x14ac:dyDescent="0.2">
      <c r="A533" s="1">
        <v>532</v>
      </c>
      <c r="B533" s="1">
        <v>5109</v>
      </c>
      <c r="C533" s="2">
        <v>43932.206076388888</v>
      </c>
      <c r="D533" s="1">
        <v>257</v>
      </c>
      <c r="E533" s="1">
        <v>11</v>
      </c>
      <c r="F533" s="1">
        <v>3</v>
      </c>
      <c r="G533" s="1">
        <v>58</v>
      </c>
    </row>
    <row r="534" spans="1:7" x14ac:dyDescent="0.2">
      <c r="A534" s="1">
        <v>533</v>
      </c>
      <c r="B534" s="1">
        <v>7427</v>
      </c>
      <c r="C534" s="2">
        <v>44173.385335648149</v>
      </c>
      <c r="D534" s="1">
        <v>63</v>
      </c>
      <c r="E534" s="1">
        <v>8</v>
      </c>
      <c r="F534" s="1">
        <v>5</v>
      </c>
      <c r="G534" s="1">
        <v>58</v>
      </c>
    </row>
    <row r="535" spans="1:7" x14ac:dyDescent="0.2">
      <c r="A535" s="1">
        <v>534</v>
      </c>
      <c r="B535" s="1">
        <v>1871</v>
      </c>
      <c r="C535" s="2">
        <v>44474.744039351855</v>
      </c>
      <c r="D535" s="1">
        <v>1452</v>
      </c>
      <c r="E535" s="1">
        <v>9</v>
      </c>
      <c r="F535" s="1">
        <v>4</v>
      </c>
      <c r="G535" s="1">
        <v>12</v>
      </c>
    </row>
    <row r="536" spans="1:7" x14ac:dyDescent="0.2">
      <c r="A536" s="1">
        <v>535</v>
      </c>
      <c r="B536" s="1">
        <v>8658</v>
      </c>
      <c r="C536" s="2">
        <v>44760.786192129628</v>
      </c>
      <c r="D536" s="1">
        <v>1618</v>
      </c>
      <c r="E536" s="1">
        <v>2</v>
      </c>
      <c r="F536" s="1">
        <v>5</v>
      </c>
      <c r="G536" s="1">
        <v>44</v>
      </c>
    </row>
    <row r="537" spans="1:7" x14ac:dyDescent="0.2">
      <c r="A537" s="1">
        <v>536</v>
      </c>
      <c r="B537" s="1">
        <v>5013</v>
      </c>
      <c r="C537" s="2">
        <v>44179.971203703702</v>
      </c>
      <c r="D537" s="1">
        <v>945</v>
      </c>
      <c r="E537" s="1">
        <v>14</v>
      </c>
      <c r="F537" s="1">
        <v>5</v>
      </c>
      <c r="G537" s="1">
        <v>27</v>
      </c>
    </row>
    <row r="538" spans="1:7" x14ac:dyDescent="0.2">
      <c r="A538" s="1">
        <v>537</v>
      </c>
      <c r="B538" s="1">
        <v>3916</v>
      </c>
      <c r="C538" s="2">
        <v>44737.25708333333</v>
      </c>
      <c r="D538" s="1">
        <v>612</v>
      </c>
      <c r="E538" s="1">
        <v>16</v>
      </c>
      <c r="F538" s="1">
        <v>0</v>
      </c>
      <c r="G538" s="1">
        <v>76</v>
      </c>
    </row>
    <row r="539" spans="1:7" x14ac:dyDescent="0.2">
      <c r="A539" s="1">
        <v>538</v>
      </c>
      <c r="B539" s="1">
        <v>2120</v>
      </c>
      <c r="C539" s="2">
        <v>44495.068449074075</v>
      </c>
      <c r="D539" s="1">
        <v>1763</v>
      </c>
      <c r="E539" s="1">
        <v>13</v>
      </c>
      <c r="F539" s="1">
        <v>2</v>
      </c>
      <c r="G539" s="1">
        <v>78</v>
      </c>
    </row>
    <row r="540" spans="1:7" x14ac:dyDescent="0.2">
      <c r="A540" s="1">
        <v>539</v>
      </c>
      <c r="B540" s="1">
        <v>7532</v>
      </c>
      <c r="C540" s="2">
        <v>44540.909594907411</v>
      </c>
      <c r="D540" s="1">
        <v>906</v>
      </c>
      <c r="E540" s="1">
        <v>18</v>
      </c>
      <c r="F540" s="1">
        <v>3</v>
      </c>
      <c r="G540" s="1">
        <v>0</v>
      </c>
    </row>
    <row r="541" spans="1:7" x14ac:dyDescent="0.2">
      <c r="A541" s="1">
        <v>540</v>
      </c>
      <c r="B541" s="1">
        <v>4851</v>
      </c>
      <c r="C541" s="2">
        <v>44164.961712962962</v>
      </c>
      <c r="D541" s="1">
        <v>1679</v>
      </c>
      <c r="E541" s="1">
        <v>16</v>
      </c>
      <c r="F541" s="1">
        <v>1</v>
      </c>
      <c r="G541" s="1">
        <v>81</v>
      </c>
    </row>
    <row r="542" spans="1:7" x14ac:dyDescent="0.2">
      <c r="A542" s="1">
        <v>541</v>
      </c>
      <c r="B542" s="1">
        <v>7018</v>
      </c>
      <c r="C542" s="2">
        <v>44097.242222222223</v>
      </c>
      <c r="D542" s="1">
        <v>1516</v>
      </c>
      <c r="E542" s="1">
        <v>12</v>
      </c>
      <c r="F542" s="1">
        <v>2</v>
      </c>
      <c r="G542" s="1">
        <v>94</v>
      </c>
    </row>
    <row r="543" spans="1:7" x14ac:dyDescent="0.2">
      <c r="A543" s="1">
        <v>542</v>
      </c>
      <c r="B543" s="1">
        <v>7600</v>
      </c>
      <c r="C543" s="2">
        <v>44673.616724537038</v>
      </c>
      <c r="D543" s="1">
        <v>1793</v>
      </c>
      <c r="E543" s="1">
        <v>5</v>
      </c>
      <c r="F543" s="1">
        <v>1</v>
      </c>
      <c r="G543" s="1">
        <v>88</v>
      </c>
    </row>
    <row r="544" spans="1:7" x14ac:dyDescent="0.2">
      <c r="A544" s="1">
        <v>543</v>
      </c>
      <c r="B544" s="1">
        <v>7989</v>
      </c>
      <c r="C544" s="2">
        <v>44029.411030092589</v>
      </c>
      <c r="D544" s="1">
        <v>998</v>
      </c>
      <c r="E544" s="1">
        <v>13</v>
      </c>
      <c r="F544" s="1">
        <v>5</v>
      </c>
      <c r="G544" s="1">
        <v>29</v>
      </c>
    </row>
    <row r="545" spans="1:7" x14ac:dyDescent="0.2">
      <c r="A545" s="1">
        <v>544</v>
      </c>
      <c r="B545" s="1">
        <v>6276</v>
      </c>
      <c r="C545" s="2">
        <v>43865.909895833334</v>
      </c>
      <c r="D545" s="1">
        <v>1070</v>
      </c>
      <c r="E545" s="1">
        <v>3</v>
      </c>
      <c r="F545" s="1">
        <v>3</v>
      </c>
      <c r="G545" s="1">
        <v>91</v>
      </c>
    </row>
    <row r="546" spans="1:7" x14ac:dyDescent="0.2">
      <c r="A546" s="1">
        <v>545</v>
      </c>
      <c r="B546" s="1">
        <v>8915</v>
      </c>
      <c r="C546" s="2">
        <v>44987.415729166663</v>
      </c>
      <c r="D546" s="1">
        <v>897</v>
      </c>
      <c r="E546" s="1">
        <v>4</v>
      </c>
      <c r="F546" s="1">
        <v>4</v>
      </c>
      <c r="G546" s="1">
        <v>57</v>
      </c>
    </row>
    <row r="547" spans="1:7" x14ac:dyDescent="0.2">
      <c r="A547" s="1">
        <v>546</v>
      </c>
      <c r="B547" s="1">
        <v>9867</v>
      </c>
      <c r="C547" s="2">
        <v>43878.107766203706</v>
      </c>
      <c r="D547" s="1">
        <v>684</v>
      </c>
      <c r="E547" s="1">
        <v>15</v>
      </c>
      <c r="F547" s="1">
        <v>5</v>
      </c>
      <c r="G547" s="1">
        <v>38</v>
      </c>
    </row>
    <row r="548" spans="1:7" x14ac:dyDescent="0.2">
      <c r="A548" s="1">
        <v>547</v>
      </c>
      <c r="B548" s="1">
        <v>6036</v>
      </c>
      <c r="C548" s="2">
        <v>44092.095636574071</v>
      </c>
      <c r="D548" s="1">
        <v>304</v>
      </c>
      <c r="E548" s="1">
        <v>5</v>
      </c>
      <c r="F548" s="1">
        <v>2</v>
      </c>
      <c r="G548" s="1">
        <v>91</v>
      </c>
    </row>
    <row r="549" spans="1:7" x14ac:dyDescent="0.2">
      <c r="A549" s="1">
        <v>548</v>
      </c>
      <c r="B549" s="1">
        <v>9898</v>
      </c>
      <c r="C549" s="2">
        <v>44680.308981481481</v>
      </c>
      <c r="D549" s="1">
        <v>1248</v>
      </c>
      <c r="E549" s="1">
        <v>13</v>
      </c>
      <c r="F549" s="1">
        <v>5</v>
      </c>
      <c r="G549" s="1">
        <v>51</v>
      </c>
    </row>
    <row r="550" spans="1:7" x14ac:dyDescent="0.2">
      <c r="A550" s="1">
        <v>549</v>
      </c>
      <c r="B550" s="1">
        <v>8772</v>
      </c>
      <c r="C550" s="2">
        <v>44113.925983796296</v>
      </c>
      <c r="D550" s="1">
        <v>86</v>
      </c>
      <c r="E550" s="1">
        <v>8</v>
      </c>
      <c r="F550" s="1">
        <v>5</v>
      </c>
      <c r="G550" s="1">
        <v>95</v>
      </c>
    </row>
    <row r="551" spans="1:7" x14ac:dyDescent="0.2">
      <c r="A551" s="1">
        <v>550</v>
      </c>
      <c r="B551" s="1">
        <v>9711</v>
      </c>
      <c r="C551" s="2">
        <v>44877.179398148146</v>
      </c>
      <c r="D551" s="1">
        <v>762</v>
      </c>
      <c r="E551" s="1">
        <v>5</v>
      </c>
      <c r="F551" s="1">
        <v>4</v>
      </c>
      <c r="G551" s="1">
        <v>40</v>
      </c>
    </row>
    <row r="552" spans="1:7" x14ac:dyDescent="0.2">
      <c r="A552" s="1">
        <v>551</v>
      </c>
      <c r="B552" s="1">
        <v>8328</v>
      </c>
      <c r="C552" s="2">
        <v>44153.87431712963</v>
      </c>
      <c r="D552" s="1">
        <v>307</v>
      </c>
      <c r="E552" s="1">
        <v>14</v>
      </c>
      <c r="F552" s="1">
        <v>3</v>
      </c>
      <c r="G552" s="1">
        <v>33</v>
      </c>
    </row>
    <row r="553" spans="1:7" x14ac:dyDescent="0.2">
      <c r="A553" s="1">
        <v>552</v>
      </c>
      <c r="B553" s="1">
        <v>9506</v>
      </c>
      <c r="C553" s="2">
        <v>44730.051157407404</v>
      </c>
      <c r="D553" s="1">
        <v>502</v>
      </c>
      <c r="E553" s="1">
        <v>4</v>
      </c>
      <c r="F553" s="1">
        <v>2</v>
      </c>
      <c r="G553" s="1">
        <v>15</v>
      </c>
    </row>
    <row r="554" spans="1:7" x14ac:dyDescent="0.2">
      <c r="A554" s="1">
        <v>553</v>
      </c>
      <c r="B554" s="1">
        <v>1251</v>
      </c>
      <c r="C554" s="2">
        <v>44373.129155092596</v>
      </c>
      <c r="D554" s="1">
        <v>804</v>
      </c>
      <c r="E554" s="1">
        <v>5</v>
      </c>
      <c r="F554" s="1">
        <v>4</v>
      </c>
      <c r="G554" s="1">
        <v>100</v>
      </c>
    </row>
    <row r="555" spans="1:7" x14ac:dyDescent="0.2">
      <c r="A555" s="1">
        <v>554</v>
      </c>
      <c r="B555" s="1">
        <v>2257</v>
      </c>
      <c r="C555" s="2">
        <v>44900.791331018518</v>
      </c>
      <c r="D555" s="1">
        <v>1512</v>
      </c>
      <c r="E555" s="1">
        <v>3</v>
      </c>
      <c r="F555" s="1">
        <v>1</v>
      </c>
      <c r="G555" s="1">
        <v>80</v>
      </c>
    </row>
    <row r="556" spans="1:7" x14ac:dyDescent="0.2">
      <c r="A556" s="1">
        <v>555</v>
      </c>
      <c r="B556" s="1">
        <v>4451</v>
      </c>
      <c r="C556" s="2">
        <v>44781.722534722219</v>
      </c>
      <c r="D556" s="1">
        <v>1244</v>
      </c>
      <c r="E556" s="1">
        <v>18</v>
      </c>
      <c r="F556" s="1">
        <v>1</v>
      </c>
      <c r="G556" s="1">
        <v>83</v>
      </c>
    </row>
    <row r="557" spans="1:7" x14ac:dyDescent="0.2">
      <c r="A557" s="1">
        <v>556</v>
      </c>
      <c r="B557" s="1">
        <v>3112</v>
      </c>
      <c r="C557" s="2">
        <v>44806.840868055559</v>
      </c>
      <c r="D557" s="1">
        <v>122</v>
      </c>
      <c r="E557" s="1">
        <v>9</v>
      </c>
      <c r="F557" s="1">
        <v>5</v>
      </c>
      <c r="G557" s="1">
        <v>34</v>
      </c>
    </row>
    <row r="558" spans="1:7" x14ac:dyDescent="0.2">
      <c r="A558" s="1">
        <v>557</v>
      </c>
      <c r="B558" s="1">
        <v>5469</v>
      </c>
      <c r="C558" s="2">
        <v>44563.701932870368</v>
      </c>
      <c r="D558" s="1">
        <v>658</v>
      </c>
      <c r="E558" s="1">
        <v>13</v>
      </c>
      <c r="F558" s="1">
        <v>5</v>
      </c>
      <c r="G558" s="1">
        <v>5</v>
      </c>
    </row>
    <row r="559" spans="1:7" x14ac:dyDescent="0.2">
      <c r="A559" s="1">
        <v>558</v>
      </c>
      <c r="B559" s="1">
        <v>4405</v>
      </c>
      <c r="C559" s="2">
        <v>44743.541585648149</v>
      </c>
      <c r="D559" s="1">
        <v>1536</v>
      </c>
      <c r="E559" s="1">
        <v>16</v>
      </c>
      <c r="F559" s="1">
        <v>1</v>
      </c>
      <c r="G559" s="1">
        <v>2</v>
      </c>
    </row>
    <row r="560" spans="1:7" x14ac:dyDescent="0.2">
      <c r="A560" s="1">
        <v>559</v>
      </c>
      <c r="B560" s="1">
        <v>2843</v>
      </c>
      <c r="C560" s="2">
        <v>45035.97378472222</v>
      </c>
      <c r="D560" s="1">
        <v>1117</v>
      </c>
      <c r="E560" s="1">
        <v>16</v>
      </c>
      <c r="F560" s="1">
        <v>2</v>
      </c>
      <c r="G560" s="1">
        <v>6</v>
      </c>
    </row>
    <row r="561" spans="1:7" x14ac:dyDescent="0.2">
      <c r="A561" s="1">
        <v>560</v>
      </c>
      <c r="B561" s="1">
        <v>8147</v>
      </c>
      <c r="C561" s="2">
        <v>44811.705520833333</v>
      </c>
      <c r="D561" s="1">
        <v>1332</v>
      </c>
      <c r="E561" s="1">
        <v>17</v>
      </c>
      <c r="F561" s="1">
        <v>5</v>
      </c>
      <c r="G561" s="1">
        <v>1</v>
      </c>
    </row>
    <row r="562" spans="1:7" x14ac:dyDescent="0.2">
      <c r="A562" s="1">
        <v>561</v>
      </c>
      <c r="B562" s="1">
        <v>6167</v>
      </c>
      <c r="C562" s="2">
        <v>44997.550891203704</v>
      </c>
      <c r="D562" s="1">
        <v>1057</v>
      </c>
      <c r="E562" s="1">
        <v>8</v>
      </c>
      <c r="F562" s="1">
        <v>2</v>
      </c>
      <c r="G562" s="1">
        <v>73</v>
      </c>
    </row>
    <row r="563" spans="1:7" x14ac:dyDescent="0.2">
      <c r="A563" s="1">
        <v>562</v>
      </c>
      <c r="B563" s="1">
        <v>1606</v>
      </c>
      <c r="C563" s="2">
        <v>44760.336701388886</v>
      </c>
      <c r="D563" s="1">
        <v>382</v>
      </c>
      <c r="E563" s="1">
        <v>2</v>
      </c>
      <c r="F563" s="1">
        <v>3</v>
      </c>
      <c r="G563" s="1">
        <v>99</v>
      </c>
    </row>
    <row r="564" spans="1:7" x14ac:dyDescent="0.2">
      <c r="A564" s="1">
        <v>563</v>
      </c>
      <c r="B564" s="1">
        <v>4706</v>
      </c>
      <c r="C564" s="2">
        <v>44698.575497685182</v>
      </c>
      <c r="D564" s="1">
        <v>915</v>
      </c>
      <c r="E564" s="1">
        <v>9</v>
      </c>
      <c r="F564" s="1">
        <v>1</v>
      </c>
      <c r="G564" s="1">
        <v>0</v>
      </c>
    </row>
    <row r="565" spans="1:7" x14ac:dyDescent="0.2">
      <c r="A565" s="1">
        <v>564</v>
      </c>
      <c r="B565" s="1">
        <v>3963</v>
      </c>
      <c r="C565" s="2">
        <v>44356.773576388892</v>
      </c>
      <c r="D565" s="1">
        <v>348</v>
      </c>
      <c r="E565" s="1">
        <v>13</v>
      </c>
      <c r="F565" s="1">
        <v>3</v>
      </c>
      <c r="G565" s="1">
        <v>62</v>
      </c>
    </row>
    <row r="566" spans="1:7" x14ac:dyDescent="0.2">
      <c r="A566" s="1">
        <v>565</v>
      </c>
      <c r="B566" s="1">
        <v>8576</v>
      </c>
      <c r="C566" s="2">
        <v>44856.70003472222</v>
      </c>
      <c r="D566" s="1">
        <v>821</v>
      </c>
      <c r="E566" s="1">
        <v>16</v>
      </c>
      <c r="F566" s="1">
        <v>1</v>
      </c>
      <c r="G566" s="1">
        <v>54</v>
      </c>
    </row>
    <row r="567" spans="1:7" x14ac:dyDescent="0.2">
      <c r="A567" s="1">
        <v>566</v>
      </c>
      <c r="B567" s="1">
        <v>1469</v>
      </c>
      <c r="C567" s="2">
        <v>44087.56181712963</v>
      </c>
      <c r="D567" s="1">
        <v>53</v>
      </c>
      <c r="E567" s="1">
        <v>16</v>
      </c>
      <c r="F567" s="1">
        <v>3</v>
      </c>
      <c r="G567" s="1">
        <v>44</v>
      </c>
    </row>
    <row r="568" spans="1:7" x14ac:dyDescent="0.2">
      <c r="A568" s="1">
        <v>567</v>
      </c>
      <c r="B568" s="1">
        <v>3999</v>
      </c>
      <c r="C568" s="2">
        <v>44539.027581018519</v>
      </c>
      <c r="D568" s="1">
        <v>1155</v>
      </c>
      <c r="E568" s="1">
        <v>3</v>
      </c>
      <c r="F568" s="1">
        <v>5</v>
      </c>
      <c r="G568" s="1">
        <v>9</v>
      </c>
    </row>
    <row r="569" spans="1:7" x14ac:dyDescent="0.2">
      <c r="A569" s="1">
        <v>568</v>
      </c>
      <c r="B569" s="1">
        <v>4236</v>
      </c>
      <c r="C569" s="2">
        <v>44729.575833333336</v>
      </c>
      <c r="D569" s="1">
        <v>573</v>
      </c>
      <c r="E569" s="1">
        <v>14</v>
      </c>
      <c r="F569" s="1">
        <v>0</v>
      </c>
      <c r="G569" s="1">
        <v>97</v>
      </c>
    </row>
    <row r="570" spans="1:7" x14ac:dyDescent="0.2">
      <c r="A570" s="1">
        <v>569</v>
      </c>
      <c r="B570" s="1">
        <v>3024</v>
      </c>
      <c r="C570" s="2">
        <v>43976.787303240744</v>
      </c>
      <c r="D570" s="1">
        <v>404</v>
      </c>
      <c r="E570" s="1">
        <v>14</v>
      </c>
      <c r="F570" s="1">
        <v>5</v>
      </c>
      <c r="G570" s="1">
        <v>42</v>
      </c>
    </row>
    <row r="571" spans="1:7" x14ac:dyDescent="0.2">
      <c r="A571" s="1">
        <v>570</v>
      </c>
      <c r="B571" s="1">
        <v>2792</v>
      </c>
      <c r="C571" s="2">
        <v>44157.584027777775</v>
      </c>
      <c r="D571" s="1">
        <v>32</v>
      </c>
      <c r="E571" s="1">
        <v>20</v>
      </c>
      <c r="F571" s="1">
        <v>5</v>
      </c>
      <c r="G571" s="1">
        <v>76</v>
      </c>
    </row>
    <row r="572" spans="1:7" x14ac:dyDescent="0.2">
      <c r="A572" s="1">
        <v>571</v>
      </c>
      <c r="B572" s="1">
        <v>8525</v>
      </c>
      <c r="C572" s="2">
        <v>43994.617430555554</v>
      </c>
      <c r="D572" s="1">
        <v>1581</v>
      </c>
      <c r="E572" s="1">
        <v>20</v>
      </c>
      <c r="F572" s="1">
        <v>2</v>
      </c>
      <c r="G572" s="1">
        <v>79</v>
      </c>
    </row>
    <row r="573" spans="1:7" x14ac:dyDescent="0.2">
      <c r="A573" s="1">
        <v>572</v>
      </c>
      <c r="B573" s="1">
        <v>6574</v>
      </c>
      <c r="C573" s="2">
        <v>44145.215520833335</v>
      </c>
      <c r="D573" s="1">
        <v>1206</v>
      </c>
      <c r="E573" s="1">
        <v>7</v>
      </c>
      <c r="F573" s="1">
        <v>5</v>
      </c>
      <c r="G573" s="1">
        <v>78</v>
      </c>
    </row>
    <row r="574" spans="1:7" x14ac:dyDescent="0.2">
      <c r="A574" s="1">
        <v>573</v>
      </c>
      <c r="B574" s="1">
        <v>8202</v>
      </c>
      <c r="C574" s="2">
        <v>43944.419583333336</v>
      </c>
      <c r="D574" s="1">
        <v>786</v>
      </c>
      <c r="E574" s="1">
        <v>4</v>
      </c>
      <c r="F574" s="1">
        <v>0</v>
      </c>
      <c r="G574" s="1">
        <v>32</v>
      </c>
    </row>
    <row r="575" spans="1:7" x14ac:dyDescent="0.2">
      <c r="A575" s="1">
        <v>574</v>
      </c>
      <c r="B575" s="1">
        <v>9311</v>
      </c>
      <c r="C575" s="2">
        <v>44948.693877314814</v>
      </c>
      <c r="D575" s="1">
        <v>659</v>
      </c>
      <c r="E575" s="1">
        <v>19</v>
      </c>
      <c r="F575" s="1">
        <v>0</v>
      </c>
      <c r="G575" s="1">
        <v>91</v>
      </c>
    </row>
    <row r="576" spans="1:7" x14ac:dyDescent="0.2">
      <c r="A576" s="1">
        <v>575</v>
      </c>
      <c r="B576" s="1">
        <v>6305</v>
      </c>
      <c r="C576" s="2">
        <v>44756.068738425929</v>
      </c>
      <c r="D576" s="1">
        <v>466</v>
      </c>
      <c r="E576" s="1">
        <v>19</v>
      </c>
      <c r="F576" s="1">
        <v>2</v>
      </c>
      <c r="G576" s="1">
        <v>90</v>
      </c>
    </row>
    <row r="577" spans="1:7" x14ac:dyDescent="0.2">
      <c r="A577" s="1">
        <v>576</v>
      </c>
      <c r="B577" s="1">
        <v>3924</v>
      </c>
      <c r="C577" s="2">
        <v>44456.184074074074</v>
      </c>
      <c r="D577" s="1">
        <v>1639</v>
      </c>
      <c r="E577" s="1">
        <v>9</v>
      </c>
      <c r="F577" s="1">
        <v>1</v>
      </c>
      <c r="G577" s="1">
        <v>17</v>
      </c>
    </row>
    <row r="578" spans="1:7" x14ac:dyDescent="0.2">
      <c r="A578" s="1">
        <v>577</v>
      </c>
      <c r="B578" s="1">
        <v>9904</v>
      </c>
      <c r="C578" s="2">
        <v>44585.827337962961</v>
      </c>
      <c r="D578" s="1">
        <v>101</v>
      </c>
      <c r="E578" s="1">
        <v>3</v>
      </c>
      <c r="F578" s="1">
        <v>3</v>
      </c>
      <c r="G578" s="1">
        <v>41</v>
      </c>
    </row>
    <row r="579" spans="1:7" x14ac:dyDescent="0.2">
      <c r="A579" s="1">
        <v>578</v>
      </c>
      <c r="B579" s="1">
        <v>5916</v>
      </c>
      <c r="C579" s="2">
        <v>44923.662349537037</v>
      </c>
      <c r="D579" s="1">
        <v>233</v>
      </c>
      <c r="E579" s="1">
        <v>13</v>
      </c>
      <c r="F579" s="1">
        <v>3</v>
      </c>
      <c r="G579" s="1">
        <v>18</v>
      </c>
    </row>
    <row r="580" spans="1:7" x14ac:dyDescent="0.2">
      <c r="A580" s="1">
        <v>579</v>
      </c>
      <c r="B580" s="1">
        <v>9432</v>
      </c>
      <c r="C580" s="2">
        <v>43933.810162037036</v>
      </c>
      <c r="D580" s="1">
        <v>93</v>
      </c>
      <c r="E580" s="1">
        <v>8</v>
      </c>
      <c r="F580" s="1">
        <v>5</v>
      </c>
      <c r="G580" s="1">
        <v>49</v>
      </c>
    </row>
    <row r="581" spans="1:7" x14ac:dyDescent="0.2">
      <c r="A581" s="1">
        <v>580</v>
      </c>
      <c r="B581" s="1">
        <v>6029</v>
      </c>
      <c r="C581" s="2">
        <v>44545.024814814817</v>
      </c>
      <c r="D581" s="1">
        <v>472</v>
      </c>
      <c r="E581" s="1">
        <v>5</v>
      </c>
      <c r="F581" s="1">
        <v>3</v>
      </c>
      <c r="G581" s="1">
        <v>25</v>
      </c>
    </row>
    <row r="582" spans="1:7" x14ac:dyDescent="0.2">
      <c r="A582" s="1">
        <v>581</v>
      </c>
      <c r="B582" s="1">
        <v>9490</v>
      </c>
      <c r="C582" s="2">
        <v>44213.766805555555</v>
      </c>
      <c r="D582" s="1">
        <v>1268</v>
      </c>
      <c r="E582" s="1">
        <v>1</v>
      </c>
      <c r="F582" s="1">
        <v>2</v>
      </c>
      <c r="G582" s="1">
        <v>43</v>
      </c>
    </row>
    <row r="583" spans="1:7" x14ac:dyDescent="0.2">
      <c r="A583" s="1">
        <v>582</v>
      </c>
      <c r="B583" s="1">
        <v>8650</v>
      </c>
      <c r="C583" s="2">
        <v>44494.358923611115</v>
      </c>
      <c r="D583" s="1">
        <v>205</v>
      </c>
      <c r="E583" s="1">
        <v>8</v>
      </c>
      <c r="F583" s="1">
        <v>4</v>
      </c>
      <c r="G583" s="1">
        <v>21</v>
      </c>
    </row>
    <row r="584" spans="1:7" x14ac:dyDescent="0.2">
      <c r="A584" s="1">
        <v>583</v>
      </c>
      <c r="B584" s="1">
        <v>4285</v>
      </c>
      <c r="C584" s="2">
        <v>44876.422361111108</v>
      </c>
      <c r="D584" s="1">
        <v>117</v>
      </c>
      <c r="E584" s="1">
        <v>17</v>
      </c>
      <c r="F584" s="1">
        <v>1</v>
      </c>
      <c r="G584" s="1">
        <v>46</v>
      </c>
    </row>
    <row r="585" spans="1:7" x14ac:dyDescent="0.2">
      <c r="A585" s="1">
        <v>584</v>
      </c>
      <c r="B585" s="1">
        <v>5549</v>
      </c>
      <c r="C585" s="2">
        <v>44669.916180555556</v>
      </c>
      <c r="D585" s="1">
        <v>306</v>
      </c>
      <c r="E585" s="1">
        <v>9</v>
      </c>
      <c r="F585" s="1">
        <v>2</v>
      </c>
      <c r="G585" s="1">
        <v>98</v>
      </c>
    </row>
    <row r="586" spans="1:7" x14ac:dyDescent="0.2">
      <c r="A586" s="1">
        <v>585</v>
      </c>
      <c r="B586" s="1">
        <v>5998</v>
      </c>
      <c r="C586" s="2">
        <v>44375.157511574071</v>
      </c>
      <c r="D586" s="1">
        <v>122</v>
      </c>
      <c r="E586" s="1">
        <v>3</v>
      </c>
      <c r="F586" s="1">
        <v>4</v>
      </c>
      <c r="G586" s="1">
        <v>43</v>
      </c>
    </row>
    <row r="587" spans="1:7" x14ac:dyDescent="0.2">
      <c r="A587" s="1">
        <v>586</v>
      </c>
      <c r="B587" s="1">
        <v>6208</v>
      </c>
      <c r="C587" s="2">
        <v>44566.198194444441</v>
      </c>
      <c r="D587" s="1">
        <v>170</v>
      </c>
      <c r="E587" s="1">
        <v>8</v>
      </c>
      <c r="F587" s="1">
        <v>3</v>
      </c>
      <c r="G587" s="1">
        <v>22</v>
      </c>
    </row>
    <row r="588" spans="1:7" x14ac:dyDescent="0.2">
      <c r="A588" s="1">
        <v>587</v>
      </c>
      <c r="B588" s="1">
        <v>4811</v>
      </c>
      <c r="C588" s="2">
        <v>44801.976458333331</v>
      </c>
      <c r="D588" s="1">
        <v>80</v>
      </c>
      <c r="E588" s="1">
        <v>18</v>
      </c>
      <c r="F588" s="1">
        <v>3</v>
      </c>
      <c r="G588" s="1">
        <v>93</v>
      </c>
    </row>
    <row r="589" spans="1:7" x14ac:dyDescent="0.2">
      <c r="A589" s="1">
        <v>588</v>
      </c>
      <c r="B589" s="1">
        <v>8141</v>
      </c>
      <c r="C589" s="2">
        <v>43852.100208333337</v>
      </c>
      <c r="D589" s="1">
        <v>597</v>
      </c>
      <c r="E589" s="1">
        <v>10</v>
      </c>
      <c r="F589" s="1">
        <v>4</v>
      </c>
      <c r="G589" s="1">
        <v>9</v>
      </c>
    </row>
    <row r="590" spans="1:7" x14ac:dyDescent="0.2">
      <c r="A590" s="1">
        <v>589</v>
      </c>
      <c r="B590" s="1">
        <v>1714</v>
      </c>
      <c r="C590" s="2">
        <v>44119.211122685185</v>
      </c>
      <c r="D590" s="1">
        <v>189</v>
      </c>
      <c r="E590" s="1">
        <v>20</v>
      </c>
      <c r="F590" s="1">
        <v>2</v>
      </c>
      <c r="G590" s="1">
        <v>41</v>
      </c>
    </row>
    <row r="591" spans="1:7" x14ac:dyDescent="0.2">
      <c r="A591" s="1">
        <v>590</v>
      </c>
      <c r="B591" s="1">
        <v>5313</v>
      </c>
      <c r="C591" s="2">
        <v>44882.225763888891</v>
      </c>
      <c r="D591" s="1">
        <v>1489</v>
      </c>
      <c r="E591" s="1">
        <v>5</v>
      </c>
      <c r="F591" s="1">
        <v>3</v>
      </c>
      <c r="G591" s="1">
        <v>38</v>
      </c>
    </row>
    <row r="592" spans="1:7" x14ac:dyDescent="0.2">
      <c r="A592" s="1">
        <v>591</v>
      </c>
      <c r="B592" s="1">
        <v>9239</v>
      </c>
      <c r="C592" s="2">
        <v>44701.157592592594</v>
      </c>
      <c r="D592" s="1">
        <v>233</v>
      </c>
      <c r="E592" s="1">
        <v>6</v>
      </c>
      <c r="F592" s="1">
        <v>3</v>
      </c>
      <c r="G592" s="1">
        <v>91</v>
      </c>
    </row>
    <row r="593" spans="1:7" x14ac:dyDescent="0.2">
      <c r="A593" s="1">
        <v>592</v>
      </c>
      <c r="B593" s="1">
        <v>7760</v>
      </c>
      <c r="C593" s="2">
        <v>45158.171018518522</v>
      </c>
      <c r="D593" s="1">
        <v>1317</v>
      </c>
      <c r="E593" s="1">
        <v>6</v>
      </c>
      <c r="F593" s="1">
        <v>3</v>
      </c>
      <c r="G593" s="1">
        <v>51</v>
      </c>
    </row>
    <row r="594" spans="1:7" x14ac:dyDescent="0.2">
      <c r="A594" s="1">
        <v>593</v>
      </c>
      <c r="B594" s="1">
        <v>7256</v>
      </c>
      <c r="C594" s="2">
        <v>44706.65797453704</v>
      </c>
      <c r="D594" s="1">
        <v>1107</v>
      </c>
      <c r="E594" s="1">
        <v>17</v>
      </c>
      <c r="F594" s="1">
        <v>3</v>
      </c>
      <c r="G594" s="1">
        <v>79</v>
      </c>
    </row>
    <row r="595" spans="1:7" x14ac:dyDescent="0.2">
      <c r="A595" s="1">
        <v>594</v>
      </c>
      <c r="B595" s="1">
        <v>2672</v>
      </c>
      <c r="C595" s="2">
        <v>44050.010393518518</v>
      </c>
      <c r="D595" s="1">
        <v>178</v>
      </c>
      <c r="E595" s="1">
        <v>12</v>
      </c>
      <c r="F595" s="1">
        <v>1</v>
      </c>
      <c r="G595" s="1">
        <v>78</v>
      </c>
    </row>
    <row r="596" spans="1:7" x14ac:dyDescent="0.2">
      <c r="A596" s="1">
        <v>595</v>
      </c>
      <c r="B596" s="1">
        <v>2879</v>
      </c>
      <c r="C596" s="2">
        <v>43944.668680555558</v>
      </c>
      <c r="D596" s="1">
        <v>451</v>
      </c>
      <c r="E596" s="1">
        <v>17</v>
      </c>
      <c r="F596" s="1">
        <v>2</v>
      </c>
      <c r="G596" s="1">
        <v>1</v>
      </c>
    </row>
    <row r="597" spans="1:7" x14ac:dyDescent="0.2">
      <c r="A597" s="1">
        <v>596</v>
      </c>
      <c r="B597" s="1">
        <v>5104</v>
      </c>
      <c r="C597" s="2">
        <v>45165.536550925928</v>
      </c>
      <c r="D597" s="1">
        <v>413</v>
      </c>
      <c r="E597" s="1">
        <v>1</v>
      </c>
      <c r="F597" s="1">
        <v>4</v>
      </c>
      <c r="G597" s="1">
        <v>84</v>
      </c>
    </row>
    <row r="598" spans="1:7" x14ac:dyDescent="0.2">
      <c r="A598" s="1">
        <v>597</v>
      </c>
      <c r="B598" s="1">
        <v>9561</v>
      </c>
      <c r="C598" s="2">
        <v>44669.008032407408</v>
      </c>
      <c r="D598" s="1">
        <v>556</v>
      </c>
      <c r="E598" s="1">
        <v>7</v>
      </c>
      <c r="F598" s="1">
        <v>3</v>
      </c>
      <c r="G598" s="1">
        <v>62</v>
      </c>
    </row>
    <row r="599" spans="1:7" x14ac:dyDescent="0.2">
      <c r="A599" s="1">
        <v>598</v>
      </c>
      <c r="B599" s="1">
        <v>2926</v>
      </c>
      <c r="C599" s="2">
        <v>43913.461053240739</v>
      </c>
      <c r="D599" s="1">
        <v>995</v>
      </c>
      <c r="E599" s="1">
        <v>17</v>
      </c>
      <c r="F599" s="1">
        <v>5</v>
      </c>
      <c r="G599" s="1">
        <v>64</v>
      </c>
    </row>
    <row r="600" spans="1:7" x14ac:dyDescent="0.2">
      <c r="A600" s="1">
        <v>599</v>
      </c>
      <c r="B600" s="1">
        <v>4132</v>
      </c>
      <c r="C600" s="2">
        <v>44126.384016203701</v>
      </c>
      <c r="D600" s="1">
        <v>575</v>
      </c>
      <c r="E600" s="1">
        <v>11</v>
      </c>
      <c r="F600" s="1">
        <v>5</v>
      </c>
      <c r="G600" s="1">
        <v>87</v>
      </c>
    </row>
    <row r="601" spans="1:7" x14ac:dyDescent="0.2">
      <c r="A601" s="1">
        <v>600</v>
      </c>
      <c r="B601" s="1">
        <v>4511</v>
      </c>
      <c r="C601" s="2">
        <v>44980.710358796299</v>
      </c>
      <c r="D601" s="1">
        <v>1396</v>
      </c>
      <c r="E601" s="1">
        <v>14</v>
      </c>
      <c r="F601" s="1">
        <v>0</v>
      </c>
      <c r="G601" s="1">
        <v>100</v>
      </c>
    </row>
    <row r="602" spans="1:7" x14ac:dyDescent="0.2">
      <c r="A602" s="1">
        <v>601</v>
      </c>
      <c r="B602" s="1">
        <v>6657</v>
      </c>
      <c r="C602" s="2">
        <v>45088.103472222225</v>
      </c>
      <c r="D602" s="1">
        <v>1596</v>
      </c>
      <c r="E602" s="1">
        <v>7</v>
      </c>
      <c r="F602" s="1">
        <v>0</v>
      </c>
      <c r="G602" s="1">
        <v>21</v>
      </c>
    </row>
    <row r="603" spans="1:7" x14ac:dyDescent="0.2">
      <c r="A603" s="1">
        <v>602</v>
      </c>
      <c r="B603" s="1">
        <v>1121</v>
      </c>
      <c r="C603" s="2">
        <v>45116.119895833333</v>
      </c>
      <c r="D603" s="1">
        <v>214</v>
      </c>
      <c r="E603" s="1">
        <v>8</v>
      </c>
      <c r="F603" s="1">
        <v>5</v>
      </c>
      <c r="G603" s="1">
        <v>48</v>
      </c>
    </row>
    <row r="604" spans="1:7" x14ac:dyDescent="0.2">
      <c r="A604" s="1">
        <v>603</v>
      </c>
      <c r="B604" s="1">
        <v>5963</v>
      </c>
      <c r="C604" s="2">
        <v>45045.616979166669</v>
      </c>
      <c r="D604" s="1">
        <v>815</v>
      </c>
      <c r="E604" s="1">
        <v>6</v>
      </c>
      <c r="F604" s="1">
        <v>2</v>
      </c>
      <c r="G604" s="1">
        <v>73</v>
      </c>
    </row>
    <row r="605" spans="1:7" x14ac:dyDescent="0.2">
      <c r="A605" s="1">
        <v>604</v>
      </c>
      <c r="B605" s="1">
        <v>2007</v>
      </c>
      <c r="C605" s="2">
        <v>44171.179479166669</v>
      </c>
      <c r="D605" s="1">
        <v>1127</v>
      </c>
      <c r="E605" s="1">
        <v>4</v>
      </c>
      <c r="F605" s="1">
        <v>3</v>
      </c>
      <c r="G605" s="1">
        <v>28</v>
      </c>
    </row>
    <row r="606" spans="1:7" x14ac:dyDescent="0.2">
      <c r="A606" s="1">
        <v>605</v>
      </c>
      <c r="B606" s="1">
        <v>7994</v>
      </c>
      <c r="C606" s="2">
        <v>45154.110844907409</v>
      </c>
      <c r="D606" s="1">
        <v>907</v>
      </c>
      <c r="E606" s="1">
        <v>6</v>
      </c>
      <c r="F606" s="1">
        <v>2</v>
      </c>
      <c r="G606" s="1">
        <v>64</v>
      </c>
    </row>
    <row r="607" spans="1:7" x14ac:dyDescent="0.2">
      <c r="A607" s="1">
        <v>606</v>
      </c>
      <c r="B607" s="1">
        <v>9244</v>
      </c>
      <c r="C607" s="2">
        <v>44876.228414351855</v>
      </c>
      <c r="D607" s="1">
        <v>774</v>
      </c>
      <c r="E607" s="1">
        <v>20</v>
      </c>
      <c r="F607" s="1">
        <v>3</v>
      </c>
      <c r="G607" s="1">
        <v>92</v>
      </c>
    </row>
    <row r="608" spans="1:7" x14ac:dyDescent="0.2">
      <c r="A608" s="1">
        <v>607</v>
      </c>
      <c r="B608" s="1">
        <v>2376</v>
      </c>
      <c r="C608" s="2">
        <v>43911.883692129632</v>
      </c>
      <c r="D608" s="1">
        <v>305</v>
      </c>
      <c r="E608" s="1">
        <v>14</v>
      </c>
      <c r="F608" s="1">
        <v>2</v>
      </c>
      <c r="G608" s="1">
        <v>93</v>
      </c>
    </row>
    <row r="609" spans="1:7" x14ac:dyDescent="0.2">
      <c r="A609" s="1">
        <v>608</v>
      </c>
      <c r="B609" s="1">
        <v>5343</v>
      </c>
      <c r="C609" s="2">
        <v>44134.953668981485</v>
      </c>
      <c r="D609" s="1">
        <v>1505</v>
      </c>
      <c r="E609" s="1">
        <v>7</v>
      </c>
      <c r="F609" s="1">
        <v>2</v>
      </c>
      <c r="G609" s="1">
        <v>4</v>
      </c>
    </row>
    <row r="610" spans="1:7" x14ac:dyDescent="0.2">
      <c r="A610" s="1">
        <v>609</v>
      </c>
      <c r="B610" s="1">
        <v>9106</v>
      </c>
      <c r="C610" s="2">
        <v>44911.521331018521</v>
      </c>
      <c r="D610" s="1">
        <v>225</v>
      </c>
      <c r="E610" s="1">
        <v>9</v>
      </c>
      <c r="F610" s="1">
        <v>0</v>
      </c>
      <c r="G610" s="1">
        <v>12</v>
      </c>
    </row>
    <row r="611" spans="1:7" x14ac:dyDescent="0.2">
      <c r="A611" s="1">
        <v>610</v>
      </c>
      <c r="B611" s="1">
        <v>5384</v>
      </c>
      <c r="C611" s="2">
        <v>44942.169988425929</v>
      </c>
      <c r="D611" s="1">
        <v>1646</v>
      </c>
      <c r="E611" s="1">
        <v>14</v>
      </c>
      <c r="F611" s="1">
        <v>5</v>
      </c>
      <c r="G611" s="1">
        <v>49</v>
      </c>
    </row>
    <row r="612" spans="1:7" x14ac:dyDescent="0.2">
      <c r="A612" s="1">
        <v>611</v>
      </c>
      <c r="B612" s="1">
        <v>3553</v>
      </c>
      <c r="C612" s="2">
        <v>44054.00613425926</v>
      </c>
      <c r="D612" s="1">
        <v>252</v>
      </c>
      <c r="E612" s="1">
        <v>11</v>
      </c>
      <c r="F612" s="1">
        <v>4</v>
      </c>
      <c r="G612" s="1">
        <v>45</v>
      </c>
    </row>
    <row r="613" spans="1:7" x14ac:dyDescent="0.2">
      <c r="A613" s="1">
        <v>612</v>
      </c>
      <c r="B613" s="1">
        <v>5438</v>
      </c>
      <c r="C613" s="2">
        <v>43937.469548611109</v>
      </c>
      <c r="D613" s="1">
        <v>414</v>
      </c>
      <c r="E613" s="1">
        <v>7</v>
      </c>
      <c r="F613" s="1">
        <v>3</v>
      </c>
      <c r="G613" s="1">
        <v>46</v>
      </c>
    </row>
    <row r="614" spans="1:7" x14ac:dyDescent="0.2">
      <c r="A614" s="1">
        <v>613</v>
      </c>
      <c r="B614" s="1">
        <v>3413</v>
      </c>
      <c r="C614" s="2">
        <v>44563.848622685182</v>
      </c>
      <c r="D614" s="1">
        <v>1056</v>
      </c>
      <c r="E614" s="1">
        <v>11</v>
      </c>
      <c r="F614" s="1">
        <v>4</v>
      </c>
      <c r="G614" s="1">
        <v>93</v>
      </c>
    </row>
    <row r="615" spans="1:7" x14ac:dyDescent="0.2">
      <c r="A615" s="1">
        <v>614</v>
      </c>
      <c r="B615" s="1">
        <v>4933</v>
      </c>
      <c r="C615" s="2">
        <v>44086.19976851852</v>
      </c>
      <c r="D615" s="1">
        <v>1480</v>
      </c>
      <c r="E615" s="1">
        <v>10</v>
      </c>
      <c r="F615" s="1">
        <v>2</v>
      </c>
      <c r="G615" s="1">
        <v>14</v>
      </c>
    </row>
    <row r="616" spans="1:7" x14ac:dyDescent="0.2">
      <c r="A616" s="1">
        <v>615</v>
      </c>
      <c r="B616" s="1">
        <v>2439</v>
      </c>
      <c r="C616" s="2">
        <v>44438.238217592596</v>
      </c>
      <c r="D616" s="1">
        <v>1218</v>
      </c>
      <c r="E616" s="1">
        <v>15</v>
      </c>
      <c r="F616" s="1">
        <v>3</v>
      </c>
      <c r="G616" s="1">
        <v>26</v>
      </c>
    </row>
    <row r="617" spans="1:7" x14ac:dyDescent="0.2">
      <c r="A617" s="1">
        <v>616</v>
      </c>
      <c r="B617" s="1">
        <v>8855</v>
      </c>
      <c r="C617" s="2">
        <v>44118.931793981479</v>
      </c>
      <c r="D617" s="1">
        <v>249</v>
      </c>
      <c r="E617" s="1">
        <v>6</v>
      </c>
      <c r="F617" s="1">
        <v>1</v>
      </c>
      <c r="G617" s="1">
        <v>35</v>
      </c>
    </row>
    <row r="618" spans="1:7" x14ac:dyDescent="0.2">
      <c r="A618" s="1">
        <v>617</v>
      </c>
      <c r="B618" s="1">
        <v>8189</v>
      </c>
      <c r="C618" s="2">
        <v>44435.154328703706</v>
      </c>
      <c r="D618" s="1">
        <v>547</v>
      </c>
      <c r="E618" s="1">
        <v>19</v>
      </c>
      <c r="F618" s="1">
        <v>5</v>
      </c>
      <c r="G618" s="1">
        <v>2</v>
      </c>
    </row>
    <row r="619" spans="1:7" x14ac:dyDescent="0.2">
      <c r="A619" s="1">
        <v>618</v>
      </c>
      <c r="B619" s="1">
        <v>9647</v>
      </c>
      <c r="C619" s="2">
        <v>44597.851840277777</v>
      </c>
      <c r="D619" s="1">
        <v>1603</v>
      </c>
      <c r="E619" s="1">
        <v>9</v>
      </c>
      <c r="F619" s="1">
        <v>5</v>
      </c>
      <c r="G619" s="1">
        <v>39</v>
      </c>
    </row>
    <row r="620" spans="1:7" x14ac:dyDescent="0.2">
      <c r="A620" s="1">
        <v>619</v>
      </c>
      <c r="B620" s="1">
        <v>6787</v>
      </c>
      <c r="C620" s="2">
        <v>45162.005243055559</v>
      </c>
      <c r="D620" s="1">
        <v>803</v>
      </c>
      <c r="E620" s="1">
        <v>17</v>
      </c>
      <c r="F620" s="1">
        <v>2</v>
      </c>
      <c r="G620" s="1">
        <v>79</v>
      </c>
    </row>
    <row r="621" spans="1:7" x14ac:dyDescent="0.2">
      <c r="A621" s="1">
        <v>620</v>
      </c>
      <c r="B621" s="1">
        <v>4705</v>
      </c>
      <c r="C621" s="2">
        <v>44843.586076388892</v>
      </c>
      <c r="D621" s="1">
        <v>752</v>
      </c>
      <c r="E621" s="1">
        <v>2</v>
      </c>
      <c r="F621" s="1">
        <v>4</v>
      </c>
      <c r="G621" s="1">
        <v>27</v>
      </c>
    </row>
    <row r="622" spans="1:7" x14ac:dyDescent="0.2">
      <c r="A622" s="1">
        <v>621</v>
      </c>
      <c r="B622" s="1">
        <v>7592</v>
      </c>
      <c r="C622" s="2">
        <v>43926.026678240742</v>
      </c>
      <c r="D622" s="1">
        <v>807</v>
      </c>
      <c r="E622" s="1">
        <v>19</v>
      </c>
      <c r="F622" s="1">
        <v>1</v>
      </c>
      <c r="G622" s="1">
        <v>24</v>
      </c>
    </row>
    <row r="623" spans="1:7" x14ac:dyDescent="0.2">
      <c r="A623" s="1">
        <v>622</v>
      </c>
      <c r="B623" s="1">
        <v>7424</v>
      </c>
      <c r="C623" s="2">
        <v>45179.913900462961</v>
      </c>
      <c r="D623" s="1">
        <v>446</v>
      </c>
      <c r="E623" s="1">
        <v>4</v>
      </c>
      <c r="F623" s="1">
        <v>1</v>
      </c>
      <c r="G623" s="1">
        <v>50</v>
      </c>
    </row>
    <row r="624" spans="1:7" x14ac:dyDescent="0.2">
      <c r="A624" s="1">
        <v>623</v>
      </c>
      <c r="B624" s="1">
        <v>8811</v>
      </c>
      <c r="C624" s="2">
        <v>45035.132511574076</v>
      </c>
      <c r="D624" s="1">
        <v>173</v>
      </c>
      <c r="E624" s="1">
        <v>17</v>
      </c>
      <c r="F624" s="1">
        <v>3</v>
      </c>
      <c r="G624" s="1">
        <v>48</v>
      </c>
    </row>
    <row r="625" spans="1:7" x14ac:dyDescent="0.2">
      <c r="A625" s="1">
        <v>624</v>
      </c>
      <c r="B625" s="1">
        <v>9386</v>
      </c>
      <c r="C625" s="2">
        <v>44336.467418981483</v>
      </c>
      <c r="D625" s="1">
        <v>968</v>
      </c>
      <c r="E625" s="1">
        <v>1</v>
      </c>
      <c r="F625" s="1">
        <v>0</v>
      </c>
      <c r="G625" s="1">
        <v>52</v>
      </c>
    </row>
    <row r="626" spans="1:7" x14ac:dyDescent="0.2">
      <c r="A626" s="1">
        <v>625</v>
      </c>
      <c r="B626" s="1">
        <v>8344</v>
      </c>
      <c r="C626" s="2">
        <v>44431.46570601852</v>
      </c>
      <c r="D626" s="1">
        <v>1326</v>
      </c>
      <c r="E626" s="1">
        <v>13</v>
      </c>
      <c r="F626" s="1">
        <v>1</v>
      </c>
      <c r="G626" s="1">
        <v>19</v>
      </c>
    </row>
    <row r="627" spans="1:7" x14ac:dyDescent="0.2">
      <c r="A627" s="1">
        <v>626</v>
      </c>
      <c r="B627" s="1">
        <v>6500</v>
      </c>
      <c r="C627" s="2">
        <v>44312.329502314817</v>
      </c>
      <c r="D627" s="1">
        <v>634</v>
      </c>
      <c r="E627" s="1">
        <v>10</v>
      </c>
      <c r="F627" s="1">
        <v>0</v>
      </c>
      <c r="G627" s="1">
        <v>65</v>
      </c>
    </row>
    <row r="628" spans="1:7" x14ac:dyDescent="0.2">
      <c r="A628" s="1">
        <v>627</v>
      </c>
      <c r="B628" s="1">
        <v>6479</v>
      </c>
      <c r="C628" s="2">
        <v>44865.191296296296</v>
      </c>
      <c r="D628" s="1">
        <v>1712</v>
      </c>
      <c r="E628" s="1">
        <v>13</v>
      </c>
      <c r="F628" s="1">
        <v>3</v>
      </c>
      <c r="G628" s="1">
        <v>3</v>
      </c>
    </row>
    <row r="629" spans="1:7" x14ac:dyDescent="0.2">
      <c r="A629" s="1">
        <v>628</v>
      </c>
      <c r="B629" s="1">
        <v>9665</v>
      </c>
      <c r="C629" s="2">
        <v>44307.171666666669</v>
      </c>
      <c r="D629" s="1">
        <v>194</v>
      </c>
      <c r="E629" s="1">
        <v>1</v>
      </c>
      <c r="F629" s="1">
        <v>5</v>
      </c>
      <c r="G629" s="1">
        <v>77</v>
      </c>
    </row>
    <row r="630" spans="1:7" x14ac:dyDescent="0.2">
      <c r="A630" s="1">
        <v>629</v>
      </c>
      <c r="B630" s="1">
        <v>8297</v>
      </c>
      <c r="C630" s="2">
        <v>44105.05097222222</v>
      </c>
      <c r="D630" s="1">
        <v>144</v>
      </c>
      <c r="E630" s="1">
        <v>8</v>
      </c>
      <c r="F630" s="1">
        <v>5</v>
      </c>
      <c r="G630" s="1">
        <v>19</v>
      </c>
    </row>
    <row r="631" spans="1:7" x14ac:dyDescent="0.2">
      <c r="A631" s="1">
        <v>630</v>
      </c>
      <c r="B631" s="1">
        <v>8332</v>
      </c>
      <c r="C631" s="2">
        <v>44676.221342592595</v>
      </c>
      <c r="D631" s="1">
        <v>356</v>
      </c>
      <c r="E631" s="1">
        <v>20</v>
      </c>
      <c r="F631" s="1">
        <v>0</v>
      </c>
      <c r="G631" s="1">
        <v>17</v>
      </c>
    </row>
    <row r="632" spans="1:7" x14ac:dyDescent="0.2">
      <c r="A632" s="1">
        <v>631</v>
      </c>
      <c r="B632" s="1">
        <v>7225</v>
      </c>
      <c r="C632" s="2">
        <v>44746.750289351854</v>
      </c>
      <c r="D632" s="1">
        <v>352</v>
      </c>
      <c r="E632" s="1">
        <v>18</v>
      </c>
      <c r="F632" s="1">
        <v>1</v>
      </c>
      <c r="G632" s="1">
        <v>55</v>
      </c>
    </row>
    <row r="633" spans="1:7" x14ac:dyDescent="0.2">
      <c r="A633" s="1">
        <v>632</v>
      </c>
      <c r="B633" s="1">
        <v>7599</v>
      </c>
      <c r="C633" s="2">
        <v>45122.843912037039</v>
      </c>
      <c r="D633" s="1">
        <v>1642</v>
      </c>
      <c r="E633" s="1">
        <v>14</v>
      </c>
      <c r="F633" s="1">
        <v>0</v>
      </c>
      <c r="G633" s="1">
        <v>58</v>
      </c>
    </row>
    <row r="634" spans="1:7" x14ac:dyDescent="0.2">
      <c r="A634" s="1">
        <v>633</v>
      </c>
      <c r="B634" s="1">
        <v>5330</v>
      </c>
      <c r="C634" s="2">
        <v>44420.046805555554</v>
      </c>
      <c r="D634" s="1">
        <v>532</v>
      </c>
      <c r="E634" s="1">
        <v>16</v>
      </c>
      <c r="F634" s="1">
        <v>2</v>
      </c>
      <c r="G634" s="1">
        <v>84</v>
      </c>
    </row>
    <row r="635" spans="1:7" x14ac:dyDescent="0.2">
      <c r="A635" s="1">
        <v>634</v>
      </c>
      <c r="B635" s="1">
        <v>7106</v>
      </c>
      <c r="C635" s="2">
        <v>45055.888159722221</v>
      </c>
      <c r="D635" s="1">
        <v>1316</v>
      </c>
      <c r="E635" s="1">
        <v>19</v>
      </c>
      <c r="F635" s="1">
        <v>4</v>
      </c>
      <c r="G635" s="1">
        <v>6</v>
      </c>
    </row>
    <row r="636" spans="1:7" x14ac:dyDescent="0.2">
      <c r="A636" s="1">
        <v>635</v>
      </c>
      <c r="B636" s="1">
        <v>7566</v>
      </c>
      <c r="C636" s="2">
        <v>44400.340937499997</v>
      </c>
      <c r="D636" s="1">
        <v>309</v>
      </c>
      <c r="E636" s="1">
        <v>12</v>
      </c>
      <c r="F636" s="1">
        <v>0</v>
      </c>
      <c r="G636" s="1">
        <v>20</v>
      </c>
    </row>
    <row r="637" spans="1:7" x14ac:dyDescent="0.2">
      <c r="A637" s="1">
        <v>636</v>
      </c>
      <c r="B637" s="1">
        <v>8248</v>
      </c>
      <c r="C637" s="2">
        <v>44628.556759259256</v>
      </c>
      <c r="D637" s="1">
        <v>648</v>
      </c>
      <c r="E637" s="1">
        <v>17</v>
      </c>
      <c r="F637" s="1">
        <v>4</v>
      </c>
      <c r="G637" s="1">
        <v>98</v>
      </c>
    </row>
    <row r="638" spans="1:7" x14ac:dyDescent="0.2">
      <c r="A638" s="1">
        <v>637</v>
      </c>
      <c r="B638" s="1">
        <v>6678</v>
      </c>
      <c r="C638" s="2">
        <v>44812.702939814815</v>
      </c>
      <c r="D638" s="1">
        <v>919</v>
      </c>
      <c r="E638" s="1">
        <v>2</v>
      </c>
      <c r="F638" s="1">
        <v>0</v>
      </c>
      <c r="G638" s="1">
        <v>72</v>
      </c>
    </row>
    <row r="639" spans="1:7" x14ac:dyDescent="0.2">
      <c r="A639" s="1">
        <v>638</v>
      </c>
      <c r="B639" s="1">
        <v>2998</v>
      </c>
      <c r="C639" s="2">
        <v>44133.094317129631</v>
      </c>
      <c r="D639" s="1">
        <v>253</v>
      </c>
      <c r="E639" s="1">
        <v>3</v>
      </c>
      <c r="F639" s="1">
        <v>3</v>
      </c>
      <c r="G639" s="1">
        <v>64</v>
      </c>
    </row>
    <row r="640" spans="1:7" x14ac:dyDescent="0.2">
      <c r="A640" s="1">
        <v>639</v>
      </c>
      <c r="B640" s="1">
        <v>2923</v>
      </c>
      <c r="C640" s="2">
        <v>44272.61550925926</v>
      </c>
      <c r="D640" s="1">
        <v>1372</v>
      </c>
      <c r="E640" s="1">
        <v>12</v>
      </c>
      <c r="F640" s="1">
        <v>4</v>
      </c>
      <c r="G640" s="1">
        <v>71</v>
      </c>
    </row>
    <row r="641" spans="1:7" x14ac:dyDescent="0.2">
      <c r="A641" s="1">
        <v>640</v>
      </c>
      <c r="B641" s="1">
        <v>5493</v>
      </c>
      <c r="C641" s="2">
        <v>44616.62190972222</v>
      </c>
      <c r="D641" s="1">
        <v>1538</v>
      </c>
      <c r="E641" s="1">
        <v>6</v>
      </c>
      <c r="F641" s="1">
        <v>0</v>
      </c>
      <c r="G641" s="1">
        <v>21</v>
      </c>
    </row>
    <row r="642" spans="1:7" x14ac:dyDescent="0.2">
      <c r="A642" s="1">
        <v>641</v>
      </c>
      <c r="B642" s="1">
        <v>5222</v>
      </c>
      <c r="C642" s="2">
        <v>44099.376504629632</v>
      </c>
      <c r="D642" s="1">
        <v>1667</v>
      </c>
      <c r="E642" s="1">
        <v>20</v>
      </c>
      <c r="F642" s="1">
        <v>3</v>
      </c>
      <c r="G642" s="1">
        <v>28</v>
      </c>
    </row>
    <row r="643" spans="1:7" x14ac:dyDescent="0.2">
      <c r="A643" s="1">
        <v>642</v>
      </c>
      <c r="B643" s="1">
        <v>2176</v>
      </c>
      <c r="C643" s="2">
        <v>44946.959467592591</v>
      </c>
      <c r="D643" s="1">
        <v>1063</v>
      </c>
      <c r="E643" s="1">
        <v>20</v>
      </c>
      <c r="F643" s="1">
        <v>0</v>
      </c>
      <c r="G643" s="1">
        <v>81</v>
      </c>
    </row>
    <row r="644" spans="1:7" x14ac:dyDescent="0.2">
      <c r="A644" s="1">
        <v>643</v>
      </c>
      <c r="B644" s="1">
        <v>1890</v>
      </c>
      <c r="C644" s="2">
        <v>44508.945983796293</v>
      </c>
      <c r="D644" s="1">
        <v>283</v>
      </c>
      <c r="E644" s="1">
        <v>3</v>
      </c>
      <c r="F644" s="1">
        <v>2</v>
      </c>
      <c r="G644" s="1">
        <v>53</v>
      </c>
    </row>
    <row r="645" spans="1:7" x14ac:dyDescent="0.2">
      <c r="A645" s="1">
        <v>644</v>
      </c>
      <c r="B645" s="1">
        <v>1877</v>
      </c>
      <c r="C645" s="2">
        <v>45153.178935185184</v>
      </c>
      <c r="D645" s="1">
        <v>639</v>
      </c>
      <c r="E645" s="1">
        <v>8</v>
      </c>
      <c r="F645" s="1">
        <v>0</v>
      </c>
      <c r="G645" s="1">
        <v>5</v>
      </c>
    </row>
    <row r="646" spans="1:7" x14ac:dyDescent="0.2">
      <c r="A646" s="1">
        <v>645</v>
      </c>
      <c r="B646" s="1">
        <v>6478</v>
      </c>
      <c r="C646" s="2">
        <v>44446.952199074076</v>
      </c>
      <c r="D646" s="1">
        <v>1100</v>
      </c>
      <c r="E646" s="1">
        <v>5</v>
      </c>
      <c r="F646" s="1">
        <v>5</v>
      </c>
      <c r="G646" s="1">
        <v>48</v>
      </c>
    </row>
    <row r="647" spans="1:7" x14ac:dyDescent="0.2">
      <c r="A647" s="1">
        <v>646</v>
      </c>
      <c r="B647" s="1">
        <v>5021</v>
      </c>
      <c r="C647" s="2">
        <v>45149.978680555556</v>
      </c>
      <c r="D647" s="1">
        <v>1287</v>
      </c>
      <c r="E647" s="1">
        <v>7</v>
      </c>
      <c r="F647" s="1">
        <v>5</v>
      </c>
      <c r="G647" s="1">
        <v>31</v>
      </c>
    </row>
    <row r="648" spans="1:7" x14ac:dyDescent="0.2">
      <c r="A648" s="1">
        <v>647</v>
      </c>
      <c r="B648" s="1">
        <v>2524</v>
      </c>
      <c r="C648" s="2">
        <v>44825.951678240737</v>
      </c>
      <c r="D648" s="1">
        <v>443</v>
      </c>
      <c r="E648" s="1">
        <v>3</v>
      </c>
      <c r="F648" s="1">
        <v>1</v>
      </c>
      <c r="G648" s="1">
        <v>4</v>
      </c>
    </row>
    <row r="649" spans="1:7" x14ac:dyDescent="0.2">
      <c r="A649" s="1">
        <v>648</v>
      </c>
      <c r="B649" s="1">
        <v>1733</v>
      </c>
      <c r="C649" s="2">
        <v>45121.231076388889</v>
      </c>
      <c r="D649" s="1">
        <v>337</v>
      </c>
      <c r="E649" s="1">
        <v>1</v>
      </c>
      <c r="F649" s="1">
        <v>2</v>
      </c>
      <c r="G649" s="1">
        <v>49</v>
      </c>
    </row>
    <row r="650" spans="1:7" x14ac:dyDescent="0.2">
      <c r="A650" s="1">
        <v>649</v>
      </c>
      <c r="B650" s="1">
        <v>9158</v>
      </c>
      <c r="C650" s="2">
        <v>44978.703425925924</v>
      </c>
      <c r="D650" s="1">
        <v>616</v>
      </c>
      <c r="E650" s="1">
        <v>10</v>
      </c>
      <c r="F650" s="1">
        <v>0</v>
      </c>
      <c r="G650" s="1">
        <v>34</v>
      </c>
    </row>
    <row r="651" spans="1:7" x14ac:dyDescent="0.2">
      <c r="A651" s="1">
        <v>650</v>
      </c>
      <c r="B651" s="1">
        <v>2415</v>
      </c>
      <c r="C651" s="2">
        <v>44675.935729166667</v>
      </c>
      <c r="D651" s="1">
        <v>1062</v>
      </c>
      <c r="E651" s="1">
        <v>17</v>
      </c>
      <c r="F651" s="1">
        <v>5</v>
      </c>
      <c r="G651" s="1">
        <v>51</v>
      </c>
    </row>
    <row r="652" spans="1:7" x14ac:dyDescent="0.2">
      <c r="A652" s="1">
        <v>651</v>
      </c>
      <c r="B652" s="1">
        <v>5524</v>
      </c>
      <c r="C652" s="2">
        <v>44194.924861111111</v>
      </c>
      <c r="D652" s="1">
        <v>568</v>
      </c>
      <c r="E652" s="1">
        <v>16</v>
      </c>
      <c r="F652" s="1">
        <v>4</v>
      </c>
      <c r="G652" s="1">
        <v>69</v>
      </c>
    </row>
    <row r="653" spans="1:7" x14ac:dyDescent="0.2">
      <c r="A653" s="1">
        <v>652</v>
      </c>
      <c r="B653" s="1">
        <v>6710</v>
      </c>
      <c r="C653" s="2">
        <v>43990.752858796295</v>
      </c>
      <c r="D653" s="1">
        <v>94</v>
      </c>
      <c r="E653" s="1">
        <v>19</v>
      </c>
      <c r="F653" s="1">
        <v>4</v>
      </c>
      <c r="G653" s="1">
        <v>35</v>
      </c>
    </row>
    <row r="654" spans="1:7" x14ac:dyDescent="0.2">
      <c r="A654" s="1">
        <v>653</v>
      </c>
      <c r="B654" s="1">
        <v>3832</v>
      </c>
      <c r="C654" s="2">
        <v>43977.836354166669</v>
      </c>
      <c r="D654" s="1">
        <v>169</v>
      </c>
      <c r="E654" s="1">
        <v>3</v>
      </c>
      <c r="F654" s="1">
        <v>0</v>
      </c>
      <c r="G654" s="1">
        <v>13</v>
      </c>
    </row>
    <row r="655" spans="1:7" x14ac:dyDescent="0.2">
      <c r="A655" s="1">
        <v>654</v>
      </c>
      <c r="B655" s="1">
        <v>4487</v>
      </c>
      <c r="C655" s="2">
        <v>44771.465555555558</v>
      </c>
      <c r="D655" s="1">
        <v>1022</v>
      </c>
      <c r="E655" s="1">
        <v>19</v>
      </c>
      <c r="F655" s="1">
        <v>4</v>
      </c>
      <c r="G655" s="1">
        <v>87</v>
      </c>
    </row>
    <row r="656" spans="1:7" x14ac:dyDescent="0.2">
      <c r="A656" s="1">
        <v>655</v>
      </c>
      <c r="B656" s="1">
        <v>8969</v>
      </c>
      <c r="C656" s="2">
        <v>45031.552152777775</v>
      </c>
      <c r="D656" s="1">
        <v>1302</v>
      </c>
      <c r="E656" s="1">
        <v>9</v>
      </c>
      <c r="F656" s="1">
        <v>0</v>
      </c>
      <c r="G656" s="1">
        <v>85</v>
      </c>
    </row>
    <row r="657" spans="1:7" x14ac:dyDescent="0.2">
      <c r="A657" s="1">
        <v>656</v>
      </c>
      <c r="B657" s="1">
        <v>3515</v>
      </c>
      <c r="C657" s="2">
        <v>43835.946446759262</v>
      </c>
      <c r="D657" s="1">
        <v>135</v>
      </c>
      <c r="E657" s="1">
        <v>4</v>
      </c>
      <c r="F657" s="1">
        <v>5</v>
      </c>
      <c r="G657" s="1">
        <v>95</v>
      </c>
    </row>
    <row r="658" spans="1:7" x14ac:dyDescent="0.2">
      <c r="A658" s="1">
        <v>657</v>
      </c>
      <c r="B658" s="1">
        <v>5015</v>
      </c>
      <c r="C658" s="2">
        <v>45002.139016203706</v>
      </c>
      <c r="D658" s="1">
        <v>1376</v>
      </c>
      <c r="E658" s="1">
        <v>3</v>
      </c>
      <c r="F658" s="1">
        <v>1</v>
      </c>
      <c r="G658" s="1">
        <v>61</v>
      </c>
    </row>
    <row r="659" spans="1:7" x14ac:dyDescent="0.2">
      <c r="A659" s="1">
        <v>658</v>
      </c>
      <c r="B659" s="1">
        <v>1671</v>
      </c>
      <c r="C659" s="2">
        <v>44597.335879629631</v>
      </c>
      <c r="D659" s="1">
        <v>1652</v>
      </c>
      <c r="E659" s="1">
        <v>16</v>
      </c>
      <c r="F659" s="1">
        <v>4</v>
      </c>
      <c r="G659" s="1">
        <v>54</v>
      </c>
    </row>
    <row r="660" spans="1:7" x14ac:dyDescent="0.2">
      <c r="A660" s="1">
        <v>659</v>
      </c>
      <c r="B660" s="1">
        <v>8385</v>
      </c>
      <c r="C660" s="2">
        <v>44353.512986111113</v>
      </c>
      <c r="D660" s="1">
        <v>1291</v>
      </c>
      <c r="E660" s="1">
        <v>20</v>
      </c>
      <c r="F660" s="1">
        <v>2</v>
      </c>
      <c r="G660" s="1">
        <v>50</v>
      </c>
    </row>
    <row r="661" spans="1:7" x14ac:dyDescent="0.2">
      <c r="A661" s="1">
        <v>660</v>
      </c>
      <c r="B661" s="1">
        <v>6373</v>
      </c>
      <c r="C661" s="2">
        <v>44940.118321759262</v>
      </c>
      <c r="D661" s="1">
        <v>1700</v>
      </c>
      <c r="E661" s="1">
        <v>16</v>
      </c>
      <c r="F661" s="1">
        <v>1</v>
      </c>
      <c r="G661" s="1">
        <v>69</v>
      </c>
    </row>
    <row r="662" spans="1:7" x14ac:dyDescent="0.2">
      <c r="A662" s="1">
        <v>661</v>
      </c>
      <c r="B662" s="1">
        <v>5412</v>
      </c>
      <c r="C662" s="2">
        <v>44778.350162037037</v>
      </c>
      <c r="D662" s="1">
        <v>128</v>
      </c>
      <c r="E662" s="1">
        <v>2</v>
      </c>
      <c r="F662" s="1">
        <v>1</v>
      </c>
      <c r="G662" s="1">
        <v>78</v>
      </c>
    </row>
    <row r="663" spans="1:7" x14ac:dyDescent="0.2">
      <c r="A663" s="1">
        <v>662</v>
      </c>
      <c r="B663" s="1">
        <v>3021</v>
      </c>
      <c r="C663" s="2">
        <v>44472.684930555559</v>
      </c>
      <c r="D663" s="1">
        <v>404</v>
      </c>
      <c r="E663" s="1">
        <v>10</v>
      </c>
      <c r="F663" s="1">
        <v>3</v>
      </c>
      <c r="G663" s="1">
        <v>2</v>
      </c>
    </row>
    <row r="664" spans="1:7" x14ac:dyDescent="0.2">
      <c r="A664" s="1">
        <v>663</v>
      </c>
      <c r="B664" s="1">
        <v>9180</v>
      </c>
      <c r="C664" s="2">
        <v>44550.945393518516</v>
      </c>
      <c r="D664" s="1">
        <v>868</v>
      </c>
      <c r="E664" s="1">
        <v>17</v>
      </c>
      <c r="F664" s="1">
        <v>4</v>
      </c>
      <c r="G664" s="1">
        <v>57</v>
      </c>
    </row>
    <row r="665" spans="1:7" x14ac:dyDescent="0.2">
      <c r="A665" s="1">
        <v>664</v>
      </c>
      <c r="B665" s="1">
        <v>5956</v>
      </c>
      <c r="C665" s="2">
        <v>44282.824432870373</v>
      </c>
      <c r="D665" s="1">
        <v>1742</v>
      </c>
      <c r="E665" s="1">
        <v>5</v>
      </c>
      <c r="F665" s="1">
        <v>3</v>
      </c>
      <c r="G665" s="1">
        <v>28</v>
      </c>
    </row>
    <row r="666" spans="1:7" x14ac:dyDescent="0.2">
      <c r="A666" s="1">
        <v>665</v>
      </c>
      <c r="B666" s="1">
        <v>2753</v>
      </c>
      <c r="C666" s="2">
        <v>44013.056134259263</v>
      </c>
      <c r="D666" s="1">
        <v>1261</v>
      </c>
      <c r="E666" s="1">
        <v>5</v>
      </c>
      <c r="F666" s="1">
        <v>1</v>
      </c>
      <c r="G666" s="1">
        <v>97</v>
      </c>
    </row>
    <row r="667" spans="1:7" x14ac:dyDescent="0.2">
      <c r="A667" s="1">
        <v>666</v>
      </c>
      <c r="B667" s="1">
        <v>7267</v>
      </c>
      <c r="C667" s="2">
        <v>44475.610486111109</v>
      </c>
      <c r="D667" s="1">
        <v>1150</v>
      </c>
      <c r="E667" s="1">
        <v>3</v>
      </c>
      <c r="F667" s="1">
        <v>2</v>
      </c>
      <c r="G667" s="1">
        <v>50</v>
      </c>
    </row>
    <row r="668" spans="1:7" x14ac:dyDescent="0.2">
      <c r="A668" s="1">
        <v>667</v>
      </c>
      <c r="B668" s="1">
        <v>7867</v>
      </c>
      <c r="C668" s="2">
        <v>43991.174583333333</v>
      </c>
      <c r="D668" s="1">
        <v>1510</v>
      </c>
      <c r="E668" s="1">
        <v>4</v>
      </c>
      <c r="F668" s="1">
        <v>1</v>
      </c>
      <c r="G668" s="1">
        <v>49</v>
      </c>
    </row>
    <row r="669" spans="1:7" x14ac:dyDescent="0.2">
      <c r="A669" s="1">
        <v>668</v>
      </c>
      <c r="B669" s="1">
        <v>4160</v>
      </c>
      <c r="C669" s="2">
        <v>44262.427581018521</v>
      </c>
      <c r="D669" s="1">
        <v>1734</v>
      </c>
      <c r="E669" s="1">
        <v>10</v>
      </c>
      <c r="F669" s="1">
        <v>2</v>
      </c>
      <c r="G669" s="1">
        <v>70</v>
      </c>
    </row>
    <row r="670" spans="1:7" x14ac:dyDescent="0.2">
      <c r="A670" s="1">
        <v>669</v>
      </c>
      <c r="B670" s="1">
        <v>1707</v>
      </c>
      <c r="C670" s="2">
        <v>44790.416342592594</v>
      </c>
      <c r="D670" s="1">
        <v>591</v>
      </c>
      <c r="E670" s="1">
        <v>10</v>
      </c>
      <c r="F670" s="1">
        <v>2</v>
      </c>
      <c r="G670" s="1">
        <v>61</v>
      </c>
    </row>
    <row r="671" spans="1:7" x14ac:dyDescent="0.2">
      <c r="A671" s="1">
        <v>670</v>
      </c>
      <c r="B671" s="1">
        <v>5629</v>
      </c>
      <c r="C671" s="2">
        <v>43881.79173611111</v>
      </c>
      <c r="D671" s="1">
        <v>996</v>
      </c>
      <c r="E671" s="1">
        <v>1</v>
      </c>
      <c r="F671" s="1">
        <v>0</v>
      </c>
      <c r="G671" s="1">
        <v>81</v>
      </c>
    </row>
    <row r="672" spans="1:7" x14ac:dyDescent="0.2">
      <c r="A672" s="1">
        <v>671</v>
      </c>
      <c r="B672" s="1">
        <v>9929</v>
      </c>
      <c r="C672" s="2">
        <v>44567.11822916667</v>
      </c>
      <c r="D672" s="1">
        <v>1382</v>
      </c>
      <c r="E672" s="1">
        <v>13</v>
      </c>
      <c r="F672" s="1">
        <v>5</v>
      </c>
      <c r="G672" s="1">
        <v>44</v>
      </c>
    </row>
    <row r="673" spans="1:7" x14ac:dyDescent="0.2">
      <c r="A673" s="1">
        <v>672</v>
      </c>
      <c r="B673" s="1">
        <v>4305</v>
      </c>
      <c r="C673" s="2">
        <v>44317.28634259259</v>
      </c>
      <c r="D673" s="1">
        <v>1467</v>
      </c>
      <c r="E673" s="1">
        <v>8</v>
      </c>
      <c r="F673" s="1">
        <v>0</v>
      </c>
      <c r="G673" s="1">
        <v>61</v>
      </c>
    </row>
    <row r="674" spans="1:7" x14ac:dyDescent="0.2">
      <c r="A674" s="1">
        <v>673</v>
      </c>
      <c r="B674" s="1">
        <v>6159</v>
      </c>
      <c r="C674" s="2">
        <v>44419.184953703705</v>
      </c>
      <c r="D674" s="1">
        <v>979</v>
      </c>
      <c r="E674" s="1">
        <v>1</v>
      </c>
      <c r="F674" s="1">
        <v>3</v>
      </c>
      <c r="G674" s="1">
        <v>12</v>
      </c>
    </row>
    <row r="675" spans="1:7" x14ac:dyDescent="0.2">
      <c r="A675" s="1">
        <v>674</v>
      </c>
      <c r="B675" s="1">
        <v>7257</v>
      </c>
      <c r="C675" s="2">
        <v>44064.9530787037</v>
      </c>
      <c r="D675" s="1">
        <v>1488</v>
      </c>
      <c r="E675" s="1">
        <v>18</v>
      </c>
      <c r="F675" s="1">
        <v>3</v>
      </c>
      <c r="G675" s="1">
        <v>56</v>
      </c>
    </row>
    <row r="676" spans="1:7" x14ac:dyDescent="0.2">
      <c r="A676" s="1">
        <v>675</v>
      </c>
      <c r="B676" s="1">
        <v>5952</v>
      </c>
      <c r="C676" s="2">
        <v>44589.759039351855</v>
      </c>
      <c r="D676" s="1">
        <v>1709</v>
      </c>
      <c r="E676" s="1">
        <v>13</v>
      </c>
      <c r="F676" s="1">
        <v>3</v>
      </c>
      <c r="G676" s="1">
        <v>59</v>
      </c>
    </row>
    <row r="677" spans="1:7" x14ac:dyDescent="0.2">
      <c r="A677" s="1">
        <v>676</v>
      </c>
      <c r="B677" s="1">
        <v>4828</v>
      </c>
      <c r="C677" s="2">
        <v>44844.979108796295</v>
      </c>
      <c r="D677" s="1">
        <v>1787</v>
      </c>
      <c r="E677" s="1">
        <v>9</v>
      </c>
      <c r="F677" s="1">
        <v>4</v>
      </c>
      <c r="G677" s="1">
        <v>44</v>
      </c>
    </row>
    <row r="678" spans="1:7" x14ac:dyDescent="0.2">
      <c r="A678" s="1">
        <v>677</v>
      </c>
      <c r="B678" s="1">
        <v>3071</v>
      </c>
      <c r="C678" s="2">
        <v>44745.298518518517</v>
      </c>
      <c r="D678" s="1">
        <v>321</v>
      </c>
      <c r="E678" s="1">
        <v>11</v>
      </c>
      <c r="F678" s="1">
        <v>1</v>
      </c>
      <c r="G678" s="1">
        <v>92</v>
      </c>
    </row>
    <row r="679" spans="1:7" x14ac:dyDescent="0.2">
      <c r="A679" s="1">
        <v>678</v>
      </c>
      <c r="B679" s="1">
        <v>5948</v>
      </c>
      <c r="C679" s="2">
        <v>45163.897627314815</v>
      </c>
      <c r="D679" s="1">
        <v>77</v>
      </c>
      <c r="E679" s="1">
        <v>10</v>
      </c>
      <c r="F679" s="1">
        <v>2</v>
      </c>
      <c r="G679" s="1">
        <v>76</v>
      </c>
    </row>
    <row r="680" spans="1:7" x14ac:dyDescent="0.2">
      <c r="A680" s="1">
        <v>679</v>
      </c>
      <c r="B680" s="1">
        <v>8932</v>
      </c>
      <c r="C680" s="2">
        <v>44676.079224537039</v>
      </c>
      <c r="D680" s="1">
        <v>1533</v>
      </c>
      <c r="E680" s="1">
        <v>17</v>
      </c>
      <c r="F680" s="1">
        <v>0</v>
      </c>
      <c r="G680" s="1">
        <v>84</v>
      </c>
    </row>
    <row r="681" spans="1:7" x14ac:dyDescent="0.2">
      <c r="A681" s="1">
        <v>680</v>
      </c>
      <c r="B681" s="1">
        <v>1576</v>
      </c>
      <c r="C681" s="2">
        <v>44379.393379629626</v>
      </c>
      <c r="D681" s="1">
        <v>634</v>
      </c>
      <c r="E681" s="1">
        <v>13</v>
      </c>
      <c r="F681" s="1">
        <v>2</v>
      </c>
      <c r="G681" s="1">
        <v>81</v>
      </c>
    </row>
    <row r="682" spans="1:7" x14ac:dyDescent="0.2">
      <c r="A682" s="1">
        <v>681</v>
      </c>
      <c r="B682" s="1">
        <v>5249</v>
      </c>
      <c r="C682" s="2">
        <v>44642.526759259257</v>
      </c>
      <c r="D682" s="1">
        <v>440</v>
      </c>
      <c r="E682" s="1">
        <v>9</v>
      </c>
      <c r="F682" s="1">
        <v>2</v>
      </c>
      <c r="G682" s="1">
        <v>57</v>
      </c>
    </row>
    <row r="683" spans="1:7" x14ac:dyDescent="0.2">
      <c r="A683" s="1">
        <v>682</v>
      </c>
      <c r="B683" s="1">
        <v>4850</v>
      </c>
      <c r="C683" s="2">
        <v>44494.758344907408</v>
      </c>
      <c r="D683" s="1">
        <v>748</v>
      </c>
      <c r="E683" s="1">
        <v>5</v>
      </c>
      <c r="F683" s="1">
        <v>1</v>
      </c>
      <c r="G683" s="1">
        <v>98</v>
      </c>
    </row>
    <row r="684" spans="1:7" x14ac:dyDescent="0.2">
      <c r="A684" s="1">
        <v>683</v>
      </c>
      <c r="B684" s="1">
        <v>6475</v>
      </c>
      <c r="C684" s="2">
        <v>43980.008692129632</v>
      </c>
      <c r="D684" s="1">
        <v>846</v>
      </c>
      <c r="E684" s="1">
        <v>6</v>
      </c>
      <c r="F684" s="1">
        <v>0</v>
      </c>
      <c r="G684" s="1">
        <v>69</v>
      </c>
    </row>
    <row r="685" spans="1:7" x14ac:dyDescent="0.2">
      <c r="A685" s="1">
        <v>684</v>
      </c>
      <c r="B685" s="1">
        <v>6556</v>
      </c>
      <c r="C685" s="2">
        <v>44313.84820601852</v>
      </c>
      <c r="D685" s="1">
        <v>1185</v>
      </c>
      <c r="E685" s="1">
        <v>3</v>
      </c>
      <c r="F685" s="1">
        <v>0</v>
      </c>
      <c r="G685" s="1">
        <v>45</v>
      </c>
    </row>
    <row r="686" spans="1:7" x14ac:dyDescent="0.2">
      <c r="A686" s="1">
        <v>685</v>
      </c>
      <c r="B686" s="1">
        <v>6680</v>
      </c>
      <c r="C686" s="2">
        <v>44895.85328703704</v>
      </c>
      <c r="D686" s="1">
        <v>70</v>
      </c>
      <c r="E686" s="1">
        <v>18</v>
      </c>
      <c r="F686" s="1">
        <v>5</v>
      </c>
      <c r="G686" s="1">
        <v>11</v>
      </c>
    </row>
    <row r="687" spans="1:7" x14ac:dyDescent="0.2">
      <c r="A687" s="1">
        <v>686</v>
      </c>
      <c r="B687" s="1">
        <v>6873</v>
      </c>
      <c r="C687" s="2">
        <v>44231.332303240742</v>
      </c>
      <c r="D687" s="1">
        <v>1436</v>
      </c>
      <c r="E687" s="1">
        <v>10</v>
      </c>
      <c r="F687" s="1">
        <v>2</v>
      </c>
      <c r="G687" s="1">
        <v>85</v>
      </c>
    </row>
    <row r="688" spans="1:7" x14ac:dyDescent="0.2">
      <c r="A688" s="1">
        <v>687</v>
      </c>
      <c r="B688" s="1">
        <v>5615</v>
      </c>
      <c r="C688" s="2">
        <v>44622.754120370373</v>
      </c>
      <c r="D688" s="1">
        <v>1328</v>
      </c>
      <c r="E688" s="1">
        <v>11</v>
      </c>
      <c r="F688" s="1">
        <v>5</v>
      </c>
      <c r="G688" s="1">
        <v>11</v>
      </c>
    </row>
    <row r="689" spans="1:7" x14ac:dyDescent="0.2">
      <c r="A689" s="1">
        <v>688</v>
      </c>
      <c r="B689" s="1">
        <v>5989</v>
      </c>
      <c r="C689" s="2">
        <v>44938.520196759258</v>
      </c>
      <c r="D689" s="1">
        <v>1426</v>
      </c>
      <c r="E689" s="1">
        <v>10</v>
      </c>
      <c r="F689" s="1">
        <v>5</v>
      </c>
      <c r="G689" s="1">
        <v>54</v>
      </c>
    </row>
    <row r="690" spans="1:7" x14ac:dyDescent="0.2">
      <c r="A690" s="1">
        <v>689</v>
      </c>
      <c r="B690" s="1">
        <v>2122</v>
      </c>
      <c r="C690" s="2">
        <v>44893.443888888891</v>
      </c>
      <c r="D690" s="1">
        <v>1749</v>
      </c>
      <c r="E690" s="1">
        <v>13</v>
      </c>
      <c r="F690" s="1">
        <v>4</v>
      </c>
      <c r="G690" s="1">
        <v>84</v>
      </c>
    </row>
    <row r="691" spans="1:7" x14ac:dyDescent="0.2">
      <c r="A691" s="1">
        <v>690</v>
      </c>
      <c r="B691" s="1">
        <v>4390</v>
      </c>
      <c r="C691" s="2">
        <v>44613.137557870374</v>
      </c>
      <c r="D691" s="1">
        <v>1006</v>
      </c>
      <c r="E691" s="1">
        <v>12</v>
      </c>
      <c r="F691" s="1">
        <v>5</v>
      </c>
      <c r="G691" s="1">
        <v>24</v>
      </c>
    </row>
    <row r="692" spans="1:7" x14ac:dyDescent="0.2">
      <c r="A692" s="1">
        <v>691</v>
      </c>
      <c r="B692" s="1">
        <v>5542</v>
      </c>
      <c r="C692" s="2">
        <v>44736.860636574071</v>
      </c>
      <c r="D692" s="1">
        <v>1135</v>
      </c>
      <c r="E692" s="1">
        <v>11</v>
      </c>
      <c r="F692" s="1">
        <v>0</v>
      </c>
      <c r="G692" s="1">
        <v>0</v>
      </c>
    </row>
    <row r="693" spans="1:7" x14ac:dyDescent="0.2">
      <c r="A693" s="1">
        <v>692</v>
      </c>
      <c r="B693" s="1">
        <v>2824</v>
      </c>
      <c r="C693" s="2">
        <v>44123.526770833334</v>
      </c>
      <c r="D693" s="1">
        <v>984</v>
      </c>
      <c r="E693" s="1">
        <v>9</v>
      </c>
      <c r="F693" s="1">
        <v>1</v>
      </c>
      <c r="G693" s="1">
        <v>98</v>
      </c>
    </row>
    <row r="694" spans="1:7" x14ac:dyDescent="0.2">
      <c r="A694" s="1">
        <v>693</v>
      </c>
      <c r="B694" s="1">
        <v>4640</v>
      </c>
      <c r="C694" s="2">
        <v>44984.714317129627</v>
      </c>
      <c r="D694" s="1">
        <v>907</v>
      </c>
      <c r="E694" s="1">
        <v>19</v>
      </c>
      <c r="F694" s="1">
        <v>3</v>
      </c>
      <c r="G694" s="1">
        <v>56</v>
      </c>
    </row>
    <row r="695" spans="1:7" x14ac:dyDescent="0.2">
      <c r="A695" s="1">
        <v>694</v>
      </c>
      <c r="B695" s="1">
        <v>5208</v>
      </c>
      <c r="C695" s="2">
        <v>44170.671516203707</v>
      </c>
      <c r="D695" s="1">
        <v>1005</v>
      </c>
      <c r="E695" s="1">
        <v>12</v>
      </c>
      <c r="F695" s="1">
        <v>4</v>
      </c>
      <c r="G695" s="1">
        <v>18</v>
      </c>
    </row>
    <row r="696" spans="1:7" x14ac:dyDescent="0.2">
      <c r="A696" s="1">
        <v>695</v>
      </c>
      <c r="B696" s="1">
        <v>5846</v>
      </c>
      <c r="C696" s="2">
        <v>44167.454872685186</v>
      </c>
      <c r="D696" s="1">
        <v>1693</v>
      </c>
      <c r="E696" s="1">
        <v>20</v>
      </c>
      <c r="F696" s="1">
        <v>5</v>
      </c>
      <c r="G696" s="1">
        <v>11</v>
      </c>
    </row>
    <row r="697" spans="1:7" x14ac:dyDescent="0.2">
      <c r="A697" s="1">
        <v>696</v>
      </c>
      <c r="B697" s="1">
        <v>5512</v>
      </c>
      <c r="C697" s="2">
        <v>44699.873136574075</v>
      </c>
      <c r="D697" s="1">
        <v>865</v>
      </c>
      <c r="E697" s="1">
        <v>2</v>
      </c>
      <c r="F697" s="1">
        <v>5</v>
      </c>
      <c r="G697" s="1">
        <v>36</v>
      </c>
    </row>
    <row r="698" spans="1:7" x14ac:dyDescent="0.2">
      <c r="A698" s="1">
        <v>697</v>
      </c>
      <c r="B698" s="1">
        <v>2251</v>
      </c>
      <c r="C698" s="2">
        <v>44016.145428240743</v>
      </c>
      <c r="D698" s="1">
        <v>611</v>
      </c>
      <c r="E698" s="1">
        <v>4</v>
      </c>
      <c r="F698" s="1">
        <v>2</v>
      </c>
      <c r="G698" s="1">
        <v>81</v>
      </c>
    </row>
    <row r="699" spans="1:7" x14ac:dyDescent="0.2">
      <c r="A699" s="1">
        <v>698</v>
      </c>
      <c r="B699" s="1">
        <v>9150</v>
      </c>
      <c r="C699" s="2">
        <v>44150.973495370374</v>
      </c>
      <c r="D699" s="1">
        <v>1720</v>
      </c>
      <c r="E699" s="1">
        <v>2</v>
      </c>
      <c r="F699" s="1">
        <v>3</v>
      </c>
      <c r="G699" s="1">
        <v>28</v>
      </c>
    </row>
    <row r="700" spans="1:7" x14ac:dyDescent="0.2">
      <c r="A700" s="1">
        <v>699</v>
      </c>
      <c r="B700" s="1">
        <v>4793</v>
      </c>
      <c r="C700" s="2">
        <v>44079.710416666669</v>
      </c>
      <c r="D700" s="1">
        <v>1387</v>
      </c>
      <c r="E700" s="1">
        <v>14</v>
      </c>
      <c r="F700" s="1">
        <v>4</v>
      </c>
      <c r="G700" s="1">
        <v>50</v>
      </c>
    </row>
    <row r="701" spans="1:7" x14ac:dyDescent="0.2">
      <c r="A701" s="1">
        <v>700</v>
      </c>
      <c r="B701" s="1">
        <v>3979</v>
      </c>
      <c r="C701" s="2">
        <v>44564.846724537034</v>
      </c>
      <c r="D701" s="1">
        <v>754</v>
      </c>
      <c r="E701" s="1">
        <v>1</v>
      </c>
      <c r="F701" s="1">
        <v>1</v>
      </c>
      <c r="G701" s="1">
        <v>37</v>
      </c>
    </row>
    <row r="702" spans="1:7" x14ac:dyDescent="0.2">
      <c r="A702" s="1">
        <v>701</v>
      </c>
      <c r="B702" s="1">
        <v>8375</v>
      </c>
      <c r="C702" s="2">
        <v>44599.17696759259</v>
      </c>
      <c r="D702" s="1">
        <v>1171</v>
      </c>
      <c r="E702" s="1">
        <v>6</v>
      </c>
      <c r="F702" s="1">
        <v>1</v>
      </c>
      <c r="G702" s="1">
        <v>53</v>
      </c>
    </row>
    <row r="703" spans="1:7" x14ac:dyDescent="0.2">
      <c r="A703" s="1">
        <v>702</v>
      </c>
      <c r="B703" s="1">
        <v>6902</v>
      </c>
      <c r="C703" s="2">
        <v>45105.896689814814</v>
      </c>
      <c r="D703" s="1">
        <v>1518</v>
      </c>
      <c r="E703" s="1">
        <v>6</v>
      </c>
      <c r="F703" s="1">
        <v>4</v>
      </c>
      <c r="G703" s="1">
        <v>21</v>
      </c>
    </row>
    <row r="704" spans="1:7" x14ac:dyDescent="0.2">
      <c r="A704" s="1">
        <v>703</v>
      </c>
      <c r="B704" s="1">
        <v>1028</v>
      </c>
      <c r="C704" s="2">
        <v>44413.839386574073</v>
      </c>
      <c r="D704" s="1">
        <v>40</v>
      </c>
      <c r="E704" s="1">
        <v>16</v>
      </c>
      <c r="F704" s="1">
        <v>1</v>
      </c>
      <c r="G704" s="1">
        <v>1</v>
      </c>
    </row>
    <row r="705" spans="1:7" x14ac:dyDescent="0.2">
      <c r="A705" s="1">
        <v>704</v>
      </c>
      <c r="B705" s="1">
        <v>3161</v>
      </c>
      <c r="C705" s="2">
        <v>43865.991620370369</v>
      </c>
      <c r="D705" s="1">
        <v>1624</v>
      </c>
      <c r="E705" s="1">
        <v>15</v>
      </c>
      <c r="F705" s="1">
        <v>5</v>
      </c>
      <c r="G705" s="1">
        <v>54</v>
      </c>
    </row>
    <row r="706" spans="1:7" x14ac:dyDescent="0.2">
      <c r="A706" s="1">
        <v>705</v>
      </c>
      <c r="B706" s="1">
        <v>7265</v>
      </c>
      <c r="C706" s="2">
        <v>45138.347731481481</v>
      </c>
      <c r="D706" s="1">
        <v>775</v>
      </c>
      <c r="E706" s="1">
        <v>19</v>
      </c>
      <c r="F706" s="1">
        <v>3</v>
      </c>
      <c r="G706" s="1">
        <v>48</v>
      </c>
    </row>
    <row r="707" spans="1:7" x14ac:dyDescent="0.2">
      <c r="A707" s="1">
        <v>706</v>
      </c>
      <c r="B707" s="1">
        <v>8295</v>
      </c>
      <c r="C707" s="2">
        <v>44314.881203703706</v>
      </c>
      <c r="D707" s="1">
        <v>1601</v>
      </c>
      <c r="E707" s="1">
        <v>4</v>
      </c>
      <c r="F707" s="1">
        <v>1</v>
      </c>
      <c r="G707" s="1">
        <v>74</v>
      </c>
    </row>
    <row r="708" spans="1:7" x14ac:dyDescent="0.2">
      <c r="A708" s="1">
        <v>707</v>
      </c>
      <c r="B708" s="1">
        <v>7498</v>
      </c>
      <c r="C708" s="2">
        <v>44671.325219907405</v>
      </c>
      <c r="D708" s="1">
        <v>747</v>
      </c>
      <c r="E708" s="1">
        <v>12</v>
      </c>
      <c r="F708" s="1">
        <v>0</v>
      </c>
      <c r="G708" s="1">
        <v>89</v>
      </c>
    </row>
    <row r="709" spans="1:7" x14ac:dyDescent="0.2">
      <c r="A709" s="1">
        <v>708</v>
      </c>
      <c r="B709" s="1">
        <v>3177</v>
      </c>
      <c r="C709" s="2">
        <v>45126.028865740744</v>
      </c>
      <c r="D709" s="1">
        <v>310</v>
      </c>
      <c r="E709" s="1">
        <v>2</v>
      </c>
      <c r="F709" s="1">
        <v>1</v>
      </c>
      <c r="G709" s="1">
        <v>37</v>
      </c>
    </row>
    <row r="710" spans="1:7" x14ac:dyDescent="0.2">
      <c r="A710" s="1">
        <v>709</v>
      </c>
      <c r="B710" s="1">
        <v>2603</v>
      </c>
      <c r="C710" s="2">
        <v>43834.218321759261</v>
      </c>
      <c r="D710" s="1">
        <v>1726</v>
      </c>
      <c r="E710" s="1">
        <v>13</v>
      </c>
      <c r="F710" s="1">
        <v>2</v>
      </c>
      <c r="G710" s="1">
        <v>13</v>
      </c>
    </row>
    <row r="711" spans="1:7" x14ac:dyDescent="0.2">
      <c r="A711" s="1">
        <v>710</v>
      </c>
      <c r="B711" s="1">
        <v>7460</v>
      </c>
      <c r="C711" s="2">
        <v>43851.761655092596</v>
      </c>
      <c r="D711" s="1">
        <v>1564</v>
      </c>
      <c r="E711" s="1">
        <v>6</v>
      </c>
      <c r="F711" s="1">
        <v>5</v>
      </c>
      <c r="G711" s="1">
        <v>90</v>
      </c>
    </row>
    <row r="712" spans="1:7" x14ac:dyDescent="0.2">
      <c r="A712" s="1">
        <v>711</v>
      </c>
      <c r="B712" s="1">
        <v>4715</v>
      </c>
      <c r="C712" s="2">
        <v>44103.813807870371</v>
      </c>
      <c r="D712" s="1">
        <v>1041</v>
      </c>
      <c r="E712" s="1">
        <v>20</v>
      </c>
      <c r="F712" s="1">
        <v>3</v>
      </c>
      <c r="G712" s="1">
        <v>43</v>
      </c>
    </row>
    <row r="713" spans="1:7" x14ac:dyDescent="0.2">
      <c r="A713" s="1">
        <v>712</v>
      </c>
      <c r="B713" s="1">
        <v>9145</v>
      </c>
      <c r="C713" s="2">
        <v>45094.706354166665</v>
      </c>
      <c r="D713" s="1">
        <v>1402</v>
      </c>
      <c r="E713" s="1">
        <v>7</v>
      </c>
      <c r="F713" s="1">
        <v>1</v>
      </c>
      <c r="G713" s="1">
        <v>19</v>
      </c>
    </row>
    <row r="714" spans="1:7" x14ac:dyDescent="0.2">
      <c r="A714" s="1">
        <v>713</v>
      </c>
      <c r="B714" s="1">
        <v>8835</v>
      </c>
      <c r="C714" s="2">
        <v>44828.543888888889</v>
      </c>
      <c r="D714" s="1">
        <v>1694</v>
      </c>
      <c r="E714" s="1">
        <v>9</v>
      </c>
      <c r="F714" s="1">
        <v>1</v>
      </c>
      <c r="G714" s="1">
        <v>78</v>
      </c>
    </row>
    <row r="715" spans="1:7" x14ac:dyDescent="0.2">
      <c r="A715" s="1">
        <v>714</v>
      </c>
      <c r="B715" s="1">
        <v>4509</v>
      </c>
      <c r="C715" s="2">
        <v>44715.161689814813</v>
      </c>
      <c r="D715" s="1">
        <v>865</v>
      </c>
      <c r="E715" s="1">
        <v>16</v>
      </c>
      <c r="F715" s="1">
        <v>0</v>
      </c>
      <c r="G715" s="1">
        <v>79</v>
      </c>
    </row>
    <row r="716" spans="1:7" x14ac:dyDescent="0.2">
      <c r="A716" s="1">
        <v>715</v>
      </c>
      <c r="B716" s="1">
        <v>6382</v>
      </c>
      <c r="C716" s="2">
        <v>44474.077962962961</v>
      </c>
      <c r="D716" s="1">
        <v>1785</v>
      </c>
      <c r="E716" s="1">
        <v>9</v>
      </c>
      <c r="F716" s="1">
        <v>0</v>
      </c>
      <c r="G716" s="1">
        <v>99</v>
      </c>
    </row>
    <row r="717" spans="1:7" x14ac:dyDescent="0.2">
      <c r="A717" s="1">
        <v>716</v>
      </c>
      <c r="B717" s="1">
        <v>9857</v>
      </c>
      <c r="C717" s="2">
        <v>44518.505810185183</v>
      </c>
      <c r="D717" s="1">
        <v>1472</v>
      </c>
      <c r="E717" s="1">
        <v>2</v>
      </c>
      <c r="F717" s="1">
        <v>4</v>
      </c>
      <c r="G717" s="1">
        <v>96</v>
      </c>
    </row>
    <row r="718" spans="1:7" x14ac:dyDescent="0.2">
      <c r="A718" s="1">
        <v>717</v>
      </c>
      <c r="B718" s="1">
        <v>2227</v>
      </c>
      <c r="C718" s="2">
        <v>44117.621261574073</v>
      </c>
      <c r="D718" s="1">
        <v>796</v>
      </c>
      <c r="E718" s="1">
        <v>2</v>
      </c>
      <c r="F718" s="1">
        <v>3</v>
      </c>
      <c r="G718" s="1">
        <v>17</v>
      </c>
    </row>
    <row r="719" spans="1:7" x14ac:dyDescent="0.2">
      <c r="A719" s="1">
        <v>718</v>
      </c>
      <c r="B719" s="1">
        <v>3618</v>
      </c>
      <c r="C719" s="2">
        <v>44420.728298611109</v>
      </c>
      <c r="D719" s="1">
        <v>562</v>
      </c>
      <c r="E719" s="1">
        <v>8</v>
      </c>
      <c r="F719" s="1">
        <v>3</v>
      </c>
      <c r="G719" s="1">
        <v>19</v>
      </c>
    </row>
    <row r="720" spans="1:7" x14ac:dyDescent="0.2">
      <c r="A720" s="1">
        <v>719</v>
      </c>
      <c r="B720" s="1">
        <v>5496</v>
      </c>
      <c r="C720" s="2">
        <v>44654.002824074072</v>
      </c>
      <c r="D720" s="1">
        <v>1221</v>
      </c>
      <c r="E720" s="1">
        <v>6</v>
      </c>
      <c r="F720" s="1">
        <v>5</v>
      </c>
      <c r="G720" s="1">
        <v>50</v>
      </c>
    </row>
    <row r="721" spans="1:7" x14ac:dyDescent="0.2">
      <c r="A721" s="1">
        <v>720</v>
      </c>
      <c r="B721" s="1">
        <v>7545</v>
      </c>
      <c r="C721" s="2">
        <v>44681.749814814815</v>
      </c>
      <c r="D721" s="1">
        <v>105</v>
      </c>
      <c r="E721" s="1">
        <v>7</v>
      </c>
      <c r="F721" s="1">
        <v>1</v>
      </c>
      <c r="G721" s="1">
        <v>19</v>
      </c>
    </row>
    <row r="722" spans="1:7" x14ac:dyDescent="0.2">
      <c r="A722" s="1">
        <v>721</v>
      </c>
      <c r="B722" s="1">
        <v>1162</v>
      </c>
      <c r="C722" s="2">
        <v>44128.000439814816</v>
      </c>
      <c r="D722" s="1">
        <v>1326</v>
      </c>
      <c r="E722" s="1">
        <v>5</v>
      </c>
      <c r="F722" s="1">
        <v>3</v>
      </c>
      <c r="G722" s="1">
        <v>11</v>
      </c>
    </row>
    <row r="723" spans="1:7" x14ac:dyDescent="0.2">
      <c r="A723" s="1">
        <v>722</v>
      </c>
      <c r="B723" s="1">
        <v>7569</v>
      </c>
      <c r="C723" s="2">
        <v>44700.229351851849</v>
      </c>
      <c r="D723" s="1">
        <v>1548</v>
      </c>
      <c r="E723" s="1">
        <v>13</v>
      </c>
      <c r="F723" s="1">
        <v>2</v>
      </c>
      <c r="G723" s="1">
        <v>77</v>
      </c>
    </row>
    <row r="724" spans="1:7" x14ac:dyDescent="0.2">
      <c r="A724" s="1">
        <v>723</v>
      </c>
      <c r="B724" s="1">
        <v>4861</v>
      </c>
      <c r="C724" s="2">
        <v>44315.069675925923</v>
      </c>
      <c r="D724" s="1">
        <v>1065</v>
      </c>
      <c r="E724" s="1">
        <v>5</v>
      </c>
      <c r="F724" s="1">
        <v>3</v>
      </c>
      <c r="G724" s="1">
        <v>56</v>
      </c>
    </row>
    <row r="725" spans="1:7" x14ac:dyDescent="0.2">
      <c r="A725" s="1">
        <v>724</v>
      </c>
      <c r="B725" s="1">
        <v>6866</v>
      </c>
      <c r="C725" s="2">
        <v>44942.69394675926</v>
      </c>
      <c r="D725" s="1">
        <v>973</v>
      </c>
      <c r="E725" s="1">
        <v>1</v>
      </c>
      <c r="F725" s="1">
        <v>0</v>
      </c>
      <c r="G725" s="1">
        <v>2</v>
      </c>
    </row>
    <row r="726" spans="1:7" x14ac:dyDescent="0.2">
      <c r="A726" s="1">
        <v>725</v>
      </c>
      <c r="B726" s="1">
        <v>3823</v>
      </c>
      <c r="C726" s="2">
        <v>43992.150937500002</v>
      </c>
      <c r="D726" s="1">
        <v>1753</v>
      </c>
      <c r="E726" s="1">
        <v>7</v>
      </c>
      <c r="F726" s="1">
        <v>4</v>
      </c>
      <c r="G726" s="1">
        <v>30</v>
      </c>
    </row>
    <row r="727" spans="1:7" x14ac:dyDescent="0.2">
      <c r="A727" s="1">
        <v>726</v>
      </c>
      <c r="B727" s="1">
        <v>5732</v>
      </c>
      <c r="C727" s="2">
        <v>44796.784791666665</v>
      </c>
      <c r="D727" s="1">
        <v>1070</v>
      </c>
      <c r="E727" s="1">
        <v>20</v>
      </c>
      <c r="F727" s="1">
        <v>1</v>
      </c>
      <c r="G727" s="1">
        <v>89</v>
      </c>
    </row>
    <row r="728" spans="1:7" x14ac:dyDescent="0.2">
      <c r="A728" s="1">
        <v>727</v>
      </c>
      <c r="B728" s="1">
        <v>7933</v>
      </c>
      <c r="C728" s="2">
        <v>44672.00476851852</v>
      </c>
      <c r="D728" s="1">
        <v>1200</v>
      </c>
      <c r="E728" s="1">
        <v>1</v>
      </c>
      <c r="F728" s="1">
        <v>3</v>
      </c>
      <c r="G728" s="1">
        <v>46</v>
      </c>
    </row>
    <row r="729" spans="1:7" x14ac:dyDescent="0.2">
      <c r="A729" s="1">
        <v>728</v>
      </c>
      <c r="B729" s="1">
        <v>5371</v>
      </c>
      <c r="C729" s="2">
        <v>45119.441076388888</v>
      </c>
      <c r="D729" s="1">
        <v>796</v>
      </c>
      <c r="E729" s="1">
        <v>16</v>
      </c>
      <c r="F729" s="1">
        <v>4</v>
      </c>
      <c r="G729" s="1">
        <v>63</v>
      </c>
    </row>
    <row r="730" spans="1:7" x14ac:dyDescent="0.2">
      <c r="A730" s="1">
        <v>729</v>
      </c>
      <c r="B730" s="1">
        <v>2501</v>
      </c>
      <c r="C730" s="2">
        <v>45012.637245370373</v>
      </c>
      <c r="D730" s="1">
        <v>909</v>
      </c>
      <c r="E730" s="1">
        <v>7</v>
      </c>
      <c r="F730" s="1">
        <v>2</v>
      </c>
      <c r="G730" s="1">
        <v>83</v>
      </c>
    </row>
    <row r="731" spans="1:7" x14ac:dyDescent="0.2">
      <c r="A731" s="1">
        <v>730</v>
      </c>
      <c r="B731" s="1">
        <v>9485</v>
      </c>
      <c r="C731" s="2">
        <v>44257.478055555555</v>
      </c>
      <c r="D731" s="1">
        <v>535</v>
      </c>
      <c r="E731" s="1">
        <v>4</v>
      </c>
      <c r="F731" s="1">
        <v>5</v>
      </c>
      <c r="G731" s="1">
        <v>55</v>
      </c>
    </row>
    <row r="732" spans="1:7" x14ac:dyDescent="0.2">
      <c r="A732" s="1">
        <v>731</v>
      </c>
      <c r="B732" s="1">
        <v>7697</v>
      </c>
      <c r="C732" s="2">
        <v>44958.032094907408</v>
      </c>
      <c r="D732" s="1">
        <v>1047</v>
      </c>
      <c r="E732" s="1">
        <v>4</v>
      </c>
      <c r="F732" s="1">
        <v>0</v>
      </c>
      <c r="G732" s="1">
        <v>12</v>
      </c>
    </row>
    <row r="733" spans="1:7" x14ac:dyDescent="0.2">
      <c r="A733" s="1">
        <v>732</v>
      </c>
      <c r="B733" s="1">
        <v>6218</v>
      </c>
      <c r="C733" s="2">
        <v>44716.291273148148</v>
      </c>
      <c r="D733" s="1">
        <v>888</v>
      </c>
      <c r="E733" s="1">
        <v>12</v>
      </c>
      <c r="F733" s="1">
        <v>5</v>
      </c>
      <c r="G733" s="1">
        <v>0</v>
      </c>
    </row>
    <row r="734" spans="1:7" x14ac:dyDescent="0.2">
      <c r="A734" s="1">
        <v>733</v>
      </c>
      <c r="B734" s="1">
        <v>8461</v>
      </c>
      <c r="C734" s="2">
        <v>44531.146307870367</v>
      </c>
      <c r="D734" s="1">
        <v>160</v>
      </c>
      <c r="E734" s="1">
        <v>19</v>
      </c>
      <c r="F734" s="1">
        <v>1</v>
      </c>
      <c r="G734" s="1">
        <v>54</v>
      </c>
    </row>
    <row r="735" spans="1:7" x14ac:dyDescent="0.2">
      <c r="A735" s="1">
        <v>734</v>
      </c>
      <c r="B735" s="1">
        <v>6039</v>
      </c>
      <c r="C735" s="2">
        <v>44960.730868055558</v>
      </c>
      <c r="D735" s="1">
        <v>347</v>
      </c>
      <c r="E735" s="1">
        <v>11</v>
      </c>
      <c r="F735" s="1">
        <v>1</v>
      </c>
      <c r="G735" s="1">
        <v>76</v>
      </c>
    </row>
    <row r="736" spans="1:7" x14ac:dyDescent="0.2">
      <c r="A736" s="1">
        <v>735</v>
      </c>
      <c r="B736" s="1">
        <v>5694</v>
      </c>
      <c r="C736" s="2">
        <v>44709.403321759259</v>
      </c>
      <c r="D736" s="1">
        <v>1478</v>
      </c>
      <c r="E736" s="1">
        <v>17</v>
      </c>
      <c r="F736" s="1">
        <v>4</v>
      </c>
      <c r="G736" s="1">
        <v>65</v>
      </c>
    </row>
    <row r="737" spans="1:7" x14ac:dyDescent="0.2">
      <c r="A737" s="1">
        <v>736</v>
      </c>
      <c r="B737" s="1">
        <v>8470</v>
      </c>
      <c r="C737" s="2">
        <v>44882.972048611111</v>
      </c>
      <c r="D737" s="1">
        <v>1188</v>
      </c>
      <c r="E737" s="1">
        <v>8</v>
      </c>
      <c r="F737" s="1">
        <v>1</v>
      </c>
      <c r="G737" s="1">
        <v>54</v>
      </c>
    </row>
    <row r="738" spans="1:7" x14ac:dyDescent="0.2">
      <c r="A738" s="1">
        <v>737</v>
      </c>
      <c r="B738" s="1">
        <v>9960</v>
      </c>
      <c r="C738" s="2">
        <v>44961.602581018517</v>
      </c>
      <c r="D738" s="1">
        <v>736</v>
      </c>
      <c r="E738" s="1">
        <v>20</v>
      </c>
      <c r="F738" s="1">
        <v>0</v>
      </c>
      <c r="G738" s="1">
        <v>86</v>
      </c>
    </row>
    <row r="739" spans="1:7" x14ac:dyDescent="0.2">
      <c r="A739" s="1">
        <v>738</v>
      </c>
      <c r="B739" s="1">
        <v>5088</v>
      </c>
      <c r="C739" s="2">
        <v>44366.034814814811</v>
      </c>
      <c r="D739" s="1">
        <v>299</v>
      </c>
      <c r="E739" s="1">
        <v>10</v>
      </c>
      <c r="F739" s="1">
        <v>0</v>
      </c>
      <c r="G739" s="1">
        <v>31</v>
      </c>
    </row>
    <row r="740" spans="1:7" x14ac:dyDescent="0.2">
      <c r="A740" s="1">
        <v>739</v>
      </c>
      <c r="B740" s="1">
        <v>8882</v>
      </c>
      <c r="C740" s="2">
        <v>44159.640567129631</v>
      </c>
      <c r="D740" s="1">
        <v>1396</v>
      </c>
      <c r="E740" s="1">
        <v>7</v>
      </c>
      <c r="F740" s="1">
        <v>2</v>
      </c>
      <c r="G740" s="1">
        <v>9</v>
      </c>
    </row>
    <row r="741" spans="1:7" x14ac:dyDescent="0.2">
      <c r="A741" s="1">
        <v>740</v>
      </c>
      <c r="B741" s="1">
        <v>5759</v>
      </c>
      <c r="C741" s="2">
        <v>44242.105925925927</v>
      </c>
      <c r="D741" s="1">
        <v>238</v>
      </c>
      <c r="E741" s="1">
        <v>14</v>
      </c>
      <c r="F741" s="1">
        <v>4</v>
      </c>
      <c r="G741" s="1">
        <v>38</v>
      </c>
    </row>
    <row r="742" spans="1:7" x14ac:dyDescent="0.2">
      <c r="A742" s="1">
        <v>741</v>
      </c>
      <c r="B742" s="1">
        <v>3107</v>
      </c>
      <c r="C742" s="2">
        <v>44207.907222222224</v>
      </c>
      <c r="D742" s="1">
        <v>820</v>
      </c>
      <c r="E742" s="1">
        <v>4</v>
      </c>
      <c r="F742" s="1">
        <v>0</v>
      </c>
      <c r="G742" s="1">
        <v>47</v>
      </c>
    </row>
    <row r="743" spans="1:7" x14ac:dyDescent="0.2">
      <c r="A743" s="1">
        <v>742</v>
      </c>
      <c r="B743" s="1">
        <v>1418</v>
      </c>
      <c r="C743" s="2">
        <v>44542.446250000001</v>
      </c>
      <c r="D743" s="1">
        <v>1189</v>
      </c>
      <c r="E743" s="1">
        <v>9</v>
      </c>
      <c r="F743" s="1">
        <v>3</v>
      </c>
      <c r="G743" s="1">
        <v>46</v>
      </c>
    </row>
    <row r="744" spans="1:7" x14ac:dyDescent="0.2">
      <c r="A744" s="1">
        <v>743</v>
      </c>
      <c r="B744" s="1">
        <v>8496</v>
      </c>
      <c r="C744" s="2">
        <v>44582.315150462964</v>
      </c>
      <c r="D744" s="1">
        <v>156</v>
      </c>
      <c r="E744" s="1">
        <v>5</v>
      </c>
      <c r="F744" s="1">
        <v>5</v>
      </c>
      <c r="G744" s="1">
        <v>37</v>
      </c>
    </row>
    <row r="745" spans="1:7" x14ac:dyDescent="0.2">
      <c r="A745" s="1">
        <v>744</v>
      </c>
      <c r="B745" s="1">
        <v>1561</v>
      </c>
      <c r="C745" s="2">
        <v>44145.703761574077</v>
      </c>
      <c r="D745" s="1">
        <v>1384</v>
      </c>
      <c r="E745" s="1">
        <v>11</v>
      </c>
      <c r="F745" s="1">
        <v>1</v>
      </c>
      <c r="G745" s="1">
        <v>95</v>
      </c>
    </row>
    <row r="746" spans="1:7" x14ac:dyDescent="0.2">
      <c r="A746" s="1">
        <v>745</v>
      </c>
      <c r="B746" s="1">
        <v>3247</v>
      </c>
      <c r="C746" s="2">
        <v>44555.690925925926</v>
      </c>
      <c r="D746" s="1">
        <v>587</v>
      </c>
      <c r="E746" s="1">
        <v>13</v>
      </c>
      <c r="F746" s="1">
        <v>4</v>
      </c>
      <c r="G746" s="1">
        <v>34</v>
      </c>
    </row>
    <row r="747" spans="1:7" x14ac:dyDescent="0.2">
      <c r="A747" s="1">
        <v>746</v>
      </c>
      <c r="B747" s="1">
        <v>7916</v>
      </c>
      <c r="C747" s="2">
        <v>44075.005173611113</v>
      </c>
      <c r="D747" s="1">
        <v>1633</v>
      </c>
      <c r="E747" s="1">
        <v>15</v>
      </c>
      <c r="F747" s="1">
        <v>0</v>
      </c>
      <c r="G747" s="1">
        <v>64</v>
      </c>
    </row>
    <row r="748" spans="1:7" x14ac:dyDescent="0.2">
      <c r="A748" s="1">
        <v>747</v>
      </c>
      <c r="B748" s="1">
        <v>1617</v>
      </c>
      <c r="C748" s="2">
        <v>44634.534594907411</v>
      </c>
      <c r="D748" s="1">
        <v>95</v>
      </c>
      <c r="E748" s="1">
        <v>6</v>
      </c>
      <c r="F748" s="1">
        <v>3</v>
      </c>
      <c r="G748" s="1">
        <v>28</v>
      </c>
    </row>
    <row r="749" spans="1:7" x14ac:dyDescent="0.2">
      <c r="A749" s="1">
        <v>748</v>
      </c>
      <c r="B749" s="1">
        <v>7582</v>
      </c>
      <c r="C749" s="2">
        <v>44040.866944444446</v>
      </c>
      <c r="D749" s="1">
        <v>191</v>
      </c>
      <c r="E749" s="1">
        <v>9</v>
      </c>
      <c r="F749" s="1">
        <v>4</v>
      </c>
      <c r="G749" s="1">
        <v>5</v>
      </c>
    </row>
    <row r="750" spans="1:7" x14ac:dyDescent="0.2">
      <c r="A750" s="1">
        <v>749</v>
      </c>
      <c r="B750" s="1">
        <v>2917</v>
      </c>
      <c r="C750" s="2">
        <v>44692.281840277778</v>
      </c>
      <c r="D750" s="1">
        <v>1381</v>
      </c>
      <c r="E750" s="1">
        <v>20</v>
      </c>
      <c r="F750" s="1">
        <v>5</v>
      </c>
      <c r="G750" s="1">
        <v>100</v>
      </c>
    </row>
    <row r="751" spans="1:7" x14ac:dyDescent="0.2">
      <c r="A751" s="1">
        <v>750</v>
      </c>
      <c r="B751" s="1">
        <v>6165</v>
      </c>
      <c r="C751" s="2">
        <v>44495.484652777777</v>
      </c>
      <c r="D751" s="1">
        <v>664</v>
      </c>
      <c r="E751" s="1">
        <v>1</v>
      </c>
      <c r="F751" s="1">
        <v>5</v>
      </c>
      <c r="G751" s="1">
        <v>27</v>
      </c>
    </row>
    <row r="752" spans="1:7" x14ac:dyDescent="0.2">
      <c r="A752" s="1">
        <v>751</v>
      </c>
      <c r="B752" s="1">
        <v>9162</v>
      </c>
      <c r="C752" s="2">
        <v>44355.730902777781</v>
      </c>
      <c r="D752" s="1">
        <v>1297</v>
      </c>
      <c r="E752" s="1">
        <v>19</v>
      </c>
      <c r="F752" s="1">
        <v>5</v>
      </c>
      <c r="G752" s="1">
        <v>13</v>
      </c>
    </row>
    <row r="753" spans="1:7" x14ac:dyDescent="0.2">
      <c r="A753" s="1">
        <v>752</v>
      </c>
      <c r="B753" s="1">
        <v>2258</v>
      </c>
      <c r="C753" s="2">
        <v>44596.525775462964</v>
      </c>
      <c r="D753" s="1">
        <v>1719</v>
      </c>
      <c r="E753" s="1">
        <v>17</v>
      </c>
      <c r="F753" s="1">
        <v>2</v>
      </c>
      <c r="G753" s="1">
        <v>1</v>
      </c>
    </row>
    <row r="754" spans="1:7" x14ac:dyDescent="0.2">
      <c r="A754" s="1">
        <v>753</v>
      </c>
      <c r="B754" s="1">
        <v>7937</v>
      </c>
      <c r="C754" s="2">
        <v>44893.732164351852</v>
      </c>
      <c r="D754" s="1">
        <v>814</v>
      </c>
      <c r="E754" s="1">
        <v>10</v>
      </c>
      <c r="F754" s="1">
        <v>1</v>
      </c>
      <c r="G754" s="1">
        <v>54</v>
      </c>
    </row>
    <row r="755" spans="1:7" x14ac:dyDescent="0.2">
      <c r="A755" s="1">
        <v>754</v>
      </c>
      <c r="B755" s="1">
        <v>4422</v>
      </c>
      <c r="C755" s="2">
        <v>44985.309988425928</v>
      </c>
      <c r="D755" s="1">
        <v>1367</v>
      </c>
      <c r="E755" s="1">
        <v>15</v>
      </c>
      <c r="F755" s="1">
        <v>4</v>
      </c>
      <c r="G755" s="1">
        <v>77</v>
      </c>
    </row>
    <row r="756" spans="1:7" x14ac:dyDescent="0.2">
      <c r="A756" s="1">
        <v>755</v>
      </c>
      <c r="B756" s="1">
        <v>2386</v>
      </c>
      <c r="C756" s="2">
        <v>45123.238483796296</v>
      </c>
      <c r="D756" s="1">
        <v>391</v>
      </c>
      <c r="E756" s="1">
        <v>7</v>
      </c>
      <c r="F756" s="1">
        <v>4</v>
      </c>
      <c r="G756" s="1">
        <v>56</v>
      </c>
    </row>
    <row r="757" spans="1:7" x14ac:dyDescent="0.2">
      <c r="A757" s="1">
        <v>756</v>
      </c>
      <c r="B757" s="1">
        <v>2461</v>
      </c>
      <c r="C757" s="2">
        <v>43962.721782407411</v>
      </c>
      <c r="D757" s="1">
        <v>1156</v>
      </c>
      <c r="E757" s="1">
        <v>12</v>
      </c>
      <c r="F757" s="1">
        <v>3</v>
      </c>
      <c r="G757" s="1">
        <v>3</v>
      </c>
    </row>
    <row r="758" spans="1:7" x14ac:dyDescent="0.2">
      <c r="A758" s="1">
        <v>757</v>
      </c>
      <c r="B758" s="1">
        <v>5819</v>
      </c>
      <c r="C758" s="2">
        <v>44137.318344907406</v>
      </c>
      <c r="D758" s="1">
        <v>1456</v>
      </c>
      <c r="E758" s="1">
        <v>7</v>
      </c>
      <c r="F758" s="1">
        <v>2</v>
      </c>
      <c r="G758" s="1">
        <v>34</v>
      </c>
    </row>
    <row r="759" spans="1:7" x14ac:dyDescent="0.2">
      <c r="A759" s="1">
        <v>758</v>
      </c>
      <c r="B759" s="1">
        <v>1358</v>
      </c>
      <c r="C759" s="2">
        <v>44000.286597222221</v>
      </c>
      <c r="D759" s="1">
        <v>1076</v>
      </c>
      <c r="E759" s="1">
        <v>19</v>
      </c>
      <c r="F759" s="1">
        <v>1</v>
      </c>
      <c r="G759" s="1">
        <v>33</v>
      </c>
    </row>
    <row r="760" spans="1:7" x14ac:dyDescent="0.2">
      <c r="A760" s="1">
        <v>759</v>
      </c>
      <c r="B760" s="1">
        <v>2262</v>
      </c>
      <c r="C760" s="2">
        <v>44615.728993055556</v>
      </c>
      <c r="D760" s="1">
        <v>1268</v>
      </c>
      <c r="E760" s="1">
        <v>19</v>
      </c>
      <c r="F760" s="1">
        <v>0</v>
      </c>
      <c r="G760" s="1">
        <v>29</v>
      </c>
    </row>
    <row r="761" spans="1:7" x14ac:dyDescent="0.2">
      <c r="A761" s="1">
        <v>760</v>
      </c>
      <c r="B761" s="1">
        <v>8337</v>
      </c>
      <c r="C761" s="2">
        <v>44171.309618055559</v>
      </c>
      <c r="D761" s="1">
        <v>307</v>
      </c>
      <c r="E761" s="1">
        <v>13</v>
      </c>
      <c r="F761" s="1">
        <v>1</v>
      </c>
      <c r="G761" s="1">
        <v>38</v>
      </c>
    </row>
    <row r="762" spans="1:7" x14ac:dyDescent="0.2">
      <c r="A762" s="1">
        <v>761</v>
      </c>
      <c r="B762" s="1">
        <v>2778</v>
      </c>
      <c r="C762" s="2">
        <v>44396.875960648147</v>
      </c>
      <c r="D762" s="1">
        <v>1221</v>
      </c>
      <c r="E762" s="1">
        <v>9</v>
      </c>
      <c r="F762" s="1">
        <v>3</v>
      </c>
      <c r="G762" s="1">
        <v>26</v>
      </c>
    </row>
    <row r="763" spans="1:7" x14ac:dyDescent="0.2">
      <c r="A763" s="1">
        <v>762</v>
      </c>
      <c r="B763" s="1">
        <v>2582</v>
      </c>
      <c r="C763" s="2">
        <v>44998.219050925924</v>
      </c>
      <c r="D763" s="1">
        <v>1204</v>
      </c>
      <c r="E763" s="1">
        <v>1</v>
      </c>
      <c r="F763" s="1">
        <v>1</v>
      </c>
      <c r="G763" s="1">
        <v>27</v>
      </c>
    </row>
    <row r="764" spans="1:7" x14ac:dyDescent="0.2">
      <c r="A764" s="1">
        <v>763</v>
      </c>
      <c r="B764" s="1">
        <v>7707</v>
      </c>
      <c r="C764" s="2">
        <v>44984.845219907409</v>
      </c>
      <c r="D764" s="1">
        <v>338</v>
      </c>
      <c r="E764" s="1">
        <v>7</v>
      </c>
      <c r="F764" s="1">
        <v>5</v>
      </c>
      <c r="G764" s="1">
        <v>27</v>
      </c>
    </row>
    <row r="765" spans="1:7" x14ac:dyDescent="0.2">
      <c r="A765" s="1">
        <v>764</v>
      </c>
      <c r="B765" s="1">
        <v>7564</v>
      </c>
      <c r="C765" s="2">
        <v>44912.501215277778</v>
      </c>
      <c r="D765" s="1">
        <v>389</v>
      </c>
      <c r="E765" s="1">
        <v>3</v>
      </c>
      <c r="F765" s="1">
        <v>3</v>
      </c>
      <c r="G765" s="1">
        <v>58</v>
      </c>
    </row>
    <row r="766" spans="1:7" x14ac:dyDescent="0.2">
      <c r="A766" s="1">
        <v>765</v>
      </c>
      <c r="B766" s="1">
        <v>1360</v>
      </c>
      <c r="C766" s="2">
        <v>44904.662303240744</v>
      </c>
      <c r="D766" s="1">
        <v>160</v>
      </c>
      <c r="E766" s="1">
        <v>20</v>
      </c>
      <c r="F766" s="1">
        <v>5</v>
      </c>
      <c r="G766" s="1">
        <v>63</v>
      </c>
    </row>
    <row r="767" spans="1:7" x14ac:dyDescent="0.2">
      <c r="A767" s="1">
        <v>766</v>
      </c>
      <c r="B767" s="1">
        <v>7512</v>
      </c>
      <c r="C767" s="2">
        <v>44608.718668981484</v>
      </c>
      <c r="D767" s="1">
        <v>980</v>
      </c>
      <c r="E767" s="1">
        <v>13</v>
      </c>
      <c r="F767" s="1">
        <v>3</v>
      </c>
      <c r="G767" s="1">
        <v>98</v>
      </c>
    </row>
    <row r="768" spans="1:7" x14ac:dyDescent="0.2">
      <c r="A768" s="1">
        <v>767</v>
      </c>
      <c r="B768" s="1">
        <v>4302</v>
      </c>
      <c r="C768" s="2">
        <v>44487.906261574077</v>
      </c>
      <c r="D768" s="1">
        <v>406</v>
      </c>
      <c r="E768" s="1">
        <v>8</v>
      </c>
      <c r="F768" s="1">
        <v>4</v>
      </c>
      <c r="G768" s="1">
        <v>63</v>
      </c>
    </row>
    <row r="769" spans="1:7" x14ac:dyDescent="0.2">
      <c r="A769" s="1">
        <v>768</v>
      </c>
      <c r="B769" s="1">
        <v>1131</v>
      </c>
      <c r="C769" s="2">
        <v>44780.154699074075</v>
      </c>
      <c r="D769" s="1">
        <v>639</v>
      </c>
      <c r="E769" s="1">
        <v>13</v>
      </c>
      <c r="F769" s="1">
        <v>5</v>
      </c>
      <c r="G769" s="1">
        <v>31</v>
      </c>
    </row>
    <row r="770" spans="1:7" x14ac:dyDescent="0.2">
      <c r="A770" s="1">
        <v>769</v>
      </c>
      <c r="B770" s="1">
        <v>9994</v>
      </c>
      <c r="C770" s="2">
        <v>44823.153668981482</v>
      </c>
      <c r="D770" s="1">
        <v>1640</v>
      </c>
      <c r="E770" s="1">
        <v>13</v>
      </c>
      <c r="F770" s="1">
        <v>2</v>
      </c>
      <c r="G770" s="1">
        <v>84</v>
      </c>
    </row>
    <row r="771" spans="1:7" x14ac:dyDescent="0.2">
      <c r="A771" s="1">
        <v>770</v>
      </c>
      <c r="B771" s="1">
        <v>9683</v>
      </c>
      <c r="C771" s="2">
        <v>44698.644618055558</v>
      </c>
      <c r="D771" s="1">
        <v>315</v>
      </c>
      <c r="E771" s="1">
        <v>16</v>
      </c>
      <c r="F771" s="1">
        <v>1</v>
      </c>
      <c r="G771" s="1">
        <v>99</v>
      </c>
    </row>
    <row r="772" spans="1:7" x14ac:dyDescent="0.2">
      <c r="A772" s="1">
        <v>771</v>
      </c>
      <c r="B772" s="1">
        <v>3163</v>
      </c>
      <c r="C772" s="2">
        <v>45188.268321759257</v>
      </c>
      <c r="D772" s="1">
        <v>241</v>
      </c>
      <c r="E772" s="1">
        <v>16</v>
      </c>
      <c r="F772" s="1">
        <v>4</v>
      </c>
      <c r="G772" s="1">
        <v>27</v>
      </c>
    </row>
    <row r="773" spans="1:7" x14ac:dyDescent="0.2">
      <c r="A773" s="1">
        <v>772</v>
      </c>
      <c r="B773" s="1">
        <v>5211</v>
      </c>
      <c r="C773" s="2">
        <v>44021.697789351849</v>
      </c>
      <c r="D773" s="1">
        <v>1307</v>
      </c>
      <c r="E773" s="1">
        <v>5</v>
      </c>
      <c r="F773" s="1">
        <v>1</v>
      </c>
      <c r="G773" s="1">
        <v>6</v>
      </c>
    </row>
    <row r="774" spans="1:7" x14ac:dyDescent="0.2">
      <c r="A774" s="1">
        <v>773</v>
      </c>
      <c r="B774" s="1">
        <v>7227</v>
      </c>
      <c r="C774" s="2">
        <v>43875.095937500002</v>
      </c>
      <c r="D774" s="1">
        <v>1676</v>
      </c>
      <c r="E774" s="1">
        <v>8</v>
      </c>
      <c r="F774" s="1">
        <v>0</v>
      </c>
      <c r="G774" s="1">
        <v>94</v>
      </c>
    </row>
    <row r="775" spans="1:7" x14ac:dyDescent="0.2">
      <c r="A775" s="1">
        <v>774</v>
      </c>
      <c r="B775" s="1">
        <v>6924</v>
      </c>
      <c r="C775" s="2">
        <v>45119.400138888886</v>
      </c>
      <c r="D775" s="1">
        <v>261</v>
      </c>
      <c r="E775" s="1">
        <v>7</v>
      </c>
      <c r="F775" s="1">
        <v>5</v>
      </c>
      <c r="G775" s="1">
        <v>84</v>
      </c>
    </row>
    <row r="776" spans="1:7" x14ac:dyDescent="0.2">
      <c r="A776" s="1">
        <v>775</v>
      </c>
      <c r="B776" s="1">
        <v>8434</v>
      </c>
      <c r="C776" s="2">
        <v>44389.763310185182</v>
      </c>
      <c r="D776" s="1">
        <v>635</v>
      </c>
      <c r="E776" s="1">
        <v>16</v>
      </c>
      <c r="F776" s="1">
        <v>1</v>
      </c>
      <c r="G776" s="1">
        <v>33</v>
      </c>
    </row>
    <row r="777" spans="1:7" x14ac:dyDescent="0.2">
      <c r="A777" s="1">
        <v>776</v>
      </c>
      <c r="B777" s="1">
        <v>3085</v>
      </c>
      <c r="C777" s="2">
        <v>44883.175104166665</v>
      </c>
      <c r="D777" s="1">
        <v>697</v>
      </c>
      <c r="E777" s="1">
        <v>10</v>
      </c>
      <c r="F777" s="1">
        <v>0</v>
      </c>
      <c r="G777" s="1">
        <v>94</v>
      </c>
    </row>
    <row r="778" spans="1:7" x14ac:dyDescent="0.2">
      <c r="A778" s="1">
        <v>777</v>
      </c>
      <c r="B778" s="1">
        <v>1754</v>
      </c>
      <c r="C778" s="2">
        <v>44424.877523148149</v>
      </c>
      <c r="D778" s="1">
        <v>1618</v>
      </c>
      <c r="E778" s="1">
        <v>2</v>
      </c>
      <c r="F778" s="1">
        <v>0</v>
      </c>
      <c r="G778" s="1">
        <v>3</v>
      </c>
    </row>
    <row r="779" spans="1:7" x14ac:dyDescent="0.2">
      <c r="A779" s="1">
        <v>778</v>
      </c>
      <c r="B779" s="1">
        <v>6664</v>
      </c>
      <c r="C779" s="2">
        <v>44530.333425925928</v>
      </c>
      <c r="D779" s="1">
        <v>534</v>
      </c>
      <c r="E779" s="1">
        <v>16</v>
      </c>
      <c r="F779" s="1">
        <v>5</v>
      </c>
      <c r="G779" s="1">
        <v>6</v>
      </c>
    </row>
    <row r="780" spans="1:7" x14ac:dyDescent="0.2">
      <c r="A780" s="1">
        <v>779</v>
      </c>
      <c r="B780" s="1">
        <v>6704</v>
      </c>
      <c r="C780" s="2">
        <v>44026.93041666667</v>
      </c>
      <c r="D780" s="1">
        <v>582</v>
      </c>
      <c r="E780" s="1">
        <v>17</v>
      </c>
      <c r="F780" s="1">
        <v>5</v>
      </c>
      <c r="G780" s="1">
        <v>7</v>
      </c>
    </row>
    <row r="781" spans="1:7" x14ac:dyDescent="0.2">
      <c r="A781" s="1">
        <v>780</v>
      </c>
      <c r="B781" s="1">
        <v>2393</v>
      </c>
      <c r="C781" s="2">
        <v>45155.507187499999</v>
      </c>
      <c r="D781" s="1">
        <v>1568</v>
      </c>
      <c r="E781" s="1">
        <v>12</v>
      </c>
      <c r="F781" s="1">
        <v>4</v>
      </c>
      <c r="G781" s="1">
        <v>38</v>
      </c>
    </row>
    <row r="782" spans="1:7" x14ac:dyDescent="0.2">
      <c r="A782" s="1">
        <v>781</v>
      </c>
      <c r="B782" s="1">
        <v>3826</v>
      </c>
      <c r="C782" s="2">
        <v>44760.357233796298</v>
      </c>
      <c r="D782" s="1">
        <v>1331</v>
      </c>
      <c r="E782" s="1">
        <v>7</v>
      </c>
      <c r="F782" s="1">
        <v>5</v>
      </c>
      <c r="G782" s="1">
        <v>7</v>
      </c>
    </row>
    <row r="783" spans="1:7" x14ac:dyDescent="0.2">
      <c r="A783" s="1">
        <v>782</v>
      </c>
      <c r="B783" s="1">
        <v>7559</v>
      </c>
      <c r="C783" s="2">
        <v>44640.97184027778</v>
      </c>
      <c r="D783" s="1">
        <v>438</v>
      </c>
      <c r="E783" s="1">
        <v>3</v>
      </c>
      <c r="F783" s="1">
        <v>3</v>
      </c>
      <c r="G783" s="1">
        <v>70</v>
      </c>
    </row>
    <row r="784" spans="1:7" x14ac:dyDescent="0.2">
      <c r="A784" s="1">
        <v>783</v>
      </c>
      <c r="B784" s="1">
        <v>7832</v>
      </c>
      <c r="C784" s="2">
        <v>44425.042511574073</v>
      </c>
      <c r="D784" s="1">
        <v>524</v>
      </c>
      <c r="E784" s="1">
        <v>16</v>
      </c>
      <c r="F784" s="1">
        <v>4</v>
      </c>
      <c r="G784" s="1">
        <v>9</v>
      </c>
    </row>
    <row r="785" spans="1:7" x14ac:dyDescent="0.2">
      <c r="A785" s="1">
        <v>784</v>
      </c>
      <c r="B785" s="1">
        <v>2045</v>
      </c>
      <c r="C785" s="2">
        <v>44737.583726851852</v>
      </c>
      <c r="D785" s="1">
        <v>1638</v>
      </c>
      <c r="E785" s="1">
        <v>14</v>
      </c>
      <c r="F785" s="1">
        <v>5</v>
      </c>
      <c r="G785" s="1">
        <v>29</v>
      </c>
    </row>
    <row r="786" spans="1:7" x14ac:dyDescent="0.2">
      <c r="A786" s="1">
        <v>785</v>
      </c>
      <c r="B786" s="1">
        <v>8912</v>
      </c>
      <c r="C786" s="2">
        <v>44725.672592592593</v>
      </c>
      <c r="D786" s="1">
        <v>560</v>
      </c>
      <c r="E786" s="1">
        <v>3</v>
      </c>
      <c r="F786" s="1">
        <v>3</v>
      </c>
      <c r="G786" s="1">
        <v>52</v>
      </c>
    </row>
    <row r="787" spans="1:7" x14ac:dyDescent="0.2">
      <c r="A787" s="1">
        <v>786</v>
      </c>
      <c r="B787" s="1">
        <v>7135</v>
      </c>
      <c r="C787" s="2">
        <v>44101.996469907404</v>
      </c>
      <c r="D787" s="1">
        <v>1114</v>
      </c>
      <c r="E787" s="1">
        <v>6</v>
      </c>
      <c r="F787" s="1">
        <v>4</v>
      </c>
      <c r="G787" s="1">
        <v>71</v>
      </c>
    </row>
    <row r="788" spans="1:7" x14ac:dyDescent="0.2">
      <c r="A788" s="1">
        <v>787</v>
      </c>
      <c r="B788" s="1">
        <v>7898</v>
      </c>
      <c r="C788" s="2">
        <v>44833.107685185183</v>
      </c>
      <c r="D788" s="1">
        <v>1578</v>
      </c>
      <c r="E788" s="1">
        <v>19</v>
      </c>
      <c r="F788" s="1">
        <v>2</v>
      </c>
      <c r="G788" s="1">
        <v>4</v>
      </c>
    </row>
    <row r="789" spans="1:7" x14ac:dyDescent="0.2">
      <c r="A789" s="1">
        <v>788</v>
      </c>
      <c r="B789" s="1">
        <v>5374</v>
      </c>
      <c r="C789" s="2">
        <v>44189.090717592589</v>
      </c>
      <c r="D789" s="1">
        <v>993</v>
      </c>
      <c r="E789" s="1">
        <v>6</v>
      </c>
      <c r="F789" s="1">
        <v>3</v>
      </c>
      <c r="G789" s="1">
        <v>18</v>
      </c>
    </row>
    <row r="790" spans="1:7" x14ac:dyDescent="0.2">
      <c r="A790" s="1">
        <v>789</v>
      </c>
      <c r="B790" s="1">
        <v>9354</v>
      </c>
      <c r="C790" s="2">
        <v>44948.006377314814</v>
      </c>
      <c r="D790" s="1">
        <v>1531</v>
      </c>
      <c r="E790" s="1">
        <v>12</v>
      </c>
      <c r="F790" s="1">
        <v>3</v>
      </c>
      <c r="G790" s="1">
        <v>45</v>
      </c>
    </row>
    <row r="791" spans="1:7" x14ac:dyDescent="0.2">
      <c r="A791" s="1">
        <v>790</v>
      </c>
      <c r="B791" s="1">
        <v>5027</v>
      </c>
      <c r="C791" s="2">
        <v>44700.334027777775</v>
      </c>
      <c r="D791" s="1">
        <v>560</v>
      </c>
      <c r="E791" s="1">
        <v>4</v>
      </c>
      <c r="F791" s="1">
        <v>5</v>
      </c>
      <c r="G791" s="1">
        <v>71</v>
      </c>
    </row>
    <row r="792" spans="1:7" x14ac:dyDescent="0.2">
      <c r="A792" s="1">
        <v>791</v>
      </c>
      <c r="B792" s="1">
        <v>4674</v>
      </c>
      <c r="C792" s="2">
        <v>44036.787662037037</v>
      </c>
      <c r="D792" s="1">
        <v>548</v>
      </c>
      <c r="E792" s="1">
        <v>18</v>
      </c>
      <c r="F792" s="1">
        <v>4</v>
      </c>
      <c r="G792" s="1">
        <v>85</v>
      </c>
    </row>
    <row r="793" spans="1:7" x14ac:dyDescent="0.2">
      <c r="A793" s="1">
        <v>792</v>
      </c>
      <c r="B793" s="1">
        <v>1863</v>
      </c>
      <c r="C793" s="2">
        <v>44413.753622685188</v>
      </c>
      <c r="D793" s="1">
        <v>218</v>
      </c>
      <c r="E793" s="1">
        <v>11</v>
      </c>
      <c r="F793" s="1">
        <v>5</v>
      </c>
      <c r="G793" s="1">
        <v>100</v>
      </c>
    </row>
    <row r="794" spans="1:7" x14ac:dyDescent="0.2">
      <c r="A794" s="1">
        <v>793</v>
      </c>
      <c r="B794" s="1">
        <v>4414</v>
      </c>
      <c r="C794" s="2">
        <v>44532.395995370367</v>
      </c>
      <c r="D794" s="1">
        <v>404</v>
      </c>
      <c r="E794" s="1">
        <v>10</v>
      </c>
      <c r="F794" s="1">
        <v>3</v>
      </c>
      <c r="G794" s="1">
        <v>75</v>
      </c>
    </row>
    <row r="795" spans="1:7" x14ac:dyDescent="0.2">
      <c r="A795" s="1">
        <v>794</v>
      </c>
      <c r="B795" s="1">
        <v>1921</v>
      </c>
      <c r="C795" s="2">
        <v>45150.609131944446</v>
      </c>
      <c r="D795" s="1">
        <v>344</v>
      </c>
      <c r="E795" s="1">
        <v>13</v>
      </c>
      <c r="F795" s="1">
        <v>0</v>
      </c>
      <c r="G795" s="1">
        <v>40</v>
      </c>
    </row>
    <row r="796" spans="1:7" x14ac:dyDescent="0.2">
      <c r="A796" s="1">
        <v>795</v>
      </c>
      <c r="B796" s="1">
        <v>4854</v>
      </c>
      <c r="C796" s="2">
        <v>44963.578483796293</v>
      </c>
      <c r="D796" s="1">
        <v>1371</v>
      </c>
      <c r="E796" s="1">
        <v>18</v>
      </c>
      <c r="F796" s="1">
        <v>1</v>
      </c>
      <c r="G796" s="1">
        <v>4</v>
      </c>
    </row>
    <row r="797" spans="1:7" x14ac:dyDescent="0.2">
      <c r="A797" s="1">
        <v>796</v>
      </c>
      <c r="B797" s="1">
        <v>7783</v>
      </c>
      <c r="C797" s="2">
        <v>44168.659537037034</v>
      </c>
      <c r="D797" s="1">
        <v>1303</v>
      </c>
      <c r="E797" s="1">
        <v>4</v>
      </c>
      <c r="F797" s="1">
        <v>1</v>
      </c>
      <c r="G797" s="1">
        <v>74</v>
      </c>
    </row>
    <row r="798" spans="1:7" x14ac:dyDescent="0.2">
      <c r="A798" s="1">
        <v>797</v>
      </c>
      <c r="B798" s="1">
        <v>2089</v>
      </c>
      <c r="C798" s="2">
        <v>44345.68240740741</v>
      </c>
      <c r="D798" s="1">
        <v>856</v>
      </c>
      <c r="E798" s="1">
        <v>8</v>
      </c>
      <c r="F798" s="1">
        <v>1</v>
      </c>
      <c r="G798" s="1">
        <v>18</v>
      </c>
    </row>
    <row r="799" spans="1:7" x14ac:dyDescent="0.2">
      <c r="A799" s="1">
        <v>798</v>
      </c>
      <c r="B799" s="1">
        <v>3862</v>
      </c>
      <c r="C799" s="2">
        <v>44547.814814814818</v>
      </c>
      <c r="D799" s="1">
        <v>564</v>
      </c>
      <c r="E799" s="1">
        <v>6</v>
      </c>
      <c r="F799" s="1">
        <v>2</v>
      </c>
      <c r="G799" s="1">
        <v>76</v>
      </c>
    </row>
    <row r="800" spans="1:7" x14ac:dyDescent="0.2">
      <c r="A800" s="1">
        <v>799</v>
      </c>
      <c r="B800" s="1">
        <v>1619</v>
      </c>
      <c r="C800" s="2">
        <v>44546.12394675926</v>
      </c>
      <c r="D800" s="1">
        <v>1431</v>
      </c>
      <c r="E800" s="1">
        <v>3</v>
      </c>
      <c r="F800" s="1">
        <v>3</v>
      </c>
      <c r="G800" s="1">
        <v>87</v>
      </c>
    </row>
    <row r="801" spans="1:7" x14ac:dyDescent="0.2">
      <c r="A801" s="1">
        <v>800</v>
      </c>
      <c r="B801" s="1">
        <v>6506</v>
      </c>
      <c r="C801" s="2">
        <v>44160.404050925928</v>
      </c>
      <c r="D801" s="1">
        <v>294</v>
      </c>
      <c r="E801" s="1">
        <v>14</v>
      </c>
      <c r="F801" s="1">
        <v>0</v>
      </c>
      <c r="G801" s="1">
        <v>81</v>
      </c>
    </row>
    <row r="802" spans="1:7" x14ac:dyDescent="0.2">
      <c r="A802" s="1">
        <v>801</v>
      </c>
      <c r="B802" s="1">
        <v>4362</v>
      </c>
      <c r="C802" s="2">
        <v>45185.161793981482</v>
      </c>
      <c r="D802" s="1">
        <v>1646</v>
      </c>
      <c r="E802" s="1">
        <v>17</v>
      </c>
      <c r="F802" s="1">
        <v>4</v>
      </c>
      <c r="G802" s="1">
        <v>80</v>
      </c>
    </row>
    <row r="803" spans="1:7" x14ac:dyDescent="0.2">
      <c r="A803" s="1">
        <v>802</v>
      </c>
      <c r="B803" s="1">
        <v>1602</v>
      </c>
      <c r="C803" s="2">
        <v>44853.981851851851</v>
      </c>
      <c r="D803" s="1">
        <v>216</v>
      </c>
      <c r="E803" s="1">
        <v>4</v>
      </c>
      <c r="F803" s="1">
        <v>1</v>
      </c>
      <c r="G803" s="1">
        <v>55</v>
      </c>
    </row>
    <row r="804" spans="1:7" x14ac:dyDescent="0.2">
      <c r="A804" s="1">
        <v>803</v>
      </c>
      <c r="B804" s="1">
        <v>7440</v>
      </c>
      <c r="C804" s="2">
        <v>44171.672511574077</v>
      </c>
      <c r="D804" s="1">
        <v>846</v>
      </c>
      <c r="E804" s="1">
        <v>3</v>
      </c>
      <c r="F804" s="1">
        <v>3</v>
      </c>
      <c r="G804" s="1">
        <v>99</v>
      </c>
    </row>
    <row r="805" spans="1:7" x14ac:dyDescent="0.2">
      <c r="A805" s="1">
        <v>804</v>
      </c>
      <c r="B805" s="1">
        <v>4436</v>
      </c>
      <c r="C805" s="2">
        <v>44879.420219907406</v>
      </c>
      <c r="D805" s="1">
        <v>1320</v>
      </c>
      <c r="E805" s="1">
        <v>1</v>
      </c>
      <c r="F805" s="1">
        <v>3</v>
      </c>
      <c r="G805" s="1">
        <v>33</v>
      </c>
    </row>
    <row r="806" spans="1:7" x14ac:dyDescent="0.2">
      <c r="A806" s="1">
        <v>805</v>
      </c>
      <c r="B806" s="1">
        <v>7732</v>
      </c>
      <c r="C806" s="2">
        <v>44964.283518518518</v>
      </c>
      <c r="D806" s="1">
        <v>104</v>
      </c>
      <c r="E806" s="1">
        <v>8</v>
      </c>
      <c r="F806" s="1">
        <v>0</v>
      </c>
      <c r="G806" s="1">
        <v>29</v>
      </c>
    </row>
    <row r="807" spans="1:7" x14ac:dyDescent="0.2">
      <c r="A807" s="1">
        <v>806</v>
      </c>
      <c r="B807" s="1">
        <v>6049</v>
      </c>
      <c r="C807" s="2">
        <v>45180.826319444444</v>
      </c>
      <c r="D807" s="1">
        <v>35</v>
      </c>
      <c r="E807" s="1">
        <v>11</v>
      </c>
      <c r="F807" s="1">
        <v>2</v>
      </c>
      <c r="G807" s="1">
        <v>75</v>
      </c>
    </row>
    <row r="808" spans="1:7" x14ac:dyDescent="0.2">
      <c r="A808" s="1">
        <v>807</v>
      </c>
      <c r="B808" s="1">
        <v>5008</v>
      </c>
      <c r="C808" s="2">
        <v>44941.498668981483</v>
      </c>
      <c r="D808" s="1">
        <v>1771</v>
      </c>
      <c r="E808" s="1">
        <v>9</v>
      </c>
      <c r="F808" s="1">
        <v>4</v>
      </c>
      <c r="G808" s="1">
        <v>13</v>
      </c>
    </row>
    <row r="809" spans="1:7" x14ac:dyDescent="0.2">
      <c r="A809" s="1">
        <v>808</v>
      </c>
      <c r="B809" s="1">
        <v>2752</v>
      </c>
      <c r="C809" s="2">
        <v>44902.1565625</v>
      </c>
      <c r="D809" s="1">
        <v>832</v>
      </c>
      <c r="E809" s="1">
        <v>13</v>
      </c>
      <c r="F809" s="1">
        <v>4</v>
      </c>
      <c r="G809" s="1">
        <v>39</v>
      </c>
    </row>
    <row r="810" spans="1:7" x14ac:dyDescent="0.2">
      <c r="A810" s="1">
        <v>809</v>
      </c>
      <c r="B810" s="1">
        <v>6009</v>
      </c>
      <c r="C810" s="2">
        <v>45032.95076388889</v>
      </c>
      <c r="D810" s="1">
        <v>832</v>
      </c>
      <c r="E810" s="1">
        <v>13</v>
      </c>
      <c r="F810" s="1">
        <v>2</v>
      </c>
      <c r="G810" s="1">
        <v>35</v>
      </c>
    </row>
    <row r="811" spans="1:7" x14ac:dyDescent="0.2">
      <c r="A811" s="1">
        <v>810</v>
      </c>
      <c r="B811" s="1">
        <v>5554</v>
      </c>
      <c r="C811" s="2">
        <v>44192.813379629632</v>
      </c>
      <c r="D811" s="1">
        <v>1040</v>
      </c>
      <c r="E811" s="1">
        <v>5</v>
      </c>
      <c r="F811" s="1">
        <v>1</v>
      </c>
      <c r="G811" s="1">
        <v>36</v>
      </c>
    </row>
    <row r="812" spans="1:7" x14ac:dyDescent="0.2">
      <c r="A812" s="1">
        <v>811</v>
      </c>
      <c r="B812" s="1">
        <v>8100</v>
      </c>
      <c r="C812" s="2">
        <v>44028.31355324074</v>
      </c>
      <c r="D812" s="1">
        <v>817</v>
      </c>
      <c r="E812" s="1">
        <v>1</v>
      </c>
      <c r="F812" s="1">
        <v>5</v>
      </c>
      <c r="G812" s="1">
        <v>57</v>
      </c>
    </row>
    <row r="813" spans="1:7" x14ac:dyDescent="0.2">
      <c r="A813" s="1">
        <v>812</v>
      </c>
      <c r="B813" s="1">
        <v>4250</v>
      </c>
      <c r="C813" s="2">
        <v>45173.794131944444</v>
      </c>
      <c r="D813" s="1">
        <v>788</v>
      </c>
      <c r="E813" s="1">
        <v>7</v>
      </c>
      <c r="F813" s="1">
        <v>1</v>
      </c>
      <c r="G813" s="1">
        <v>73</v>
      </c>
    </row>
    <row r="814" spans="1:7" x14ac:dyDescent="0.2">
      <c r="A814" s="1">
        <v>813</v>
      </c>
      <c r="B814" s="1">
        <v>6997</v>
      </c>
      <c r="C814" s="2">
        <v>44340.424571759257</v>
      </c>
      <c r="D814" s="1">
        <v>424</v>
      </c>
      <c r="E814" s="1">
        <v>1</v>
      </c>
      <c r="F814" s="1">
        <v>4</v>
      </c>
      <c r="G814" s="1">
        <v>45</v>
      </c>
    </row>
    <row r="815" spans="1:7" x14ac:dyDescent="0.2">
      <c r="A815" s="1">
        <v>814</v>
      </c>
      <c r="B815" s="1">
        <v>5621</v>
      </c>
      <c r="C815" s="2">
        <v>43938.788831018515</v>
      </c>
      <c r="D815" s="1">
        <v>552</v>
      </c>
      <c r="E815" s="1">
        <v>8</v>
      </c>
      <c r="F815" s="1">
        <v>2</v>
      </c>
      <c r="G815" s="1">
        <v>33</v>
      </c>
    </row>
    <row r="816" spans="1:7" x14ac:dyDescent="0.2">
      <c r="A816" s="1">
        <v>815</v>
      </c>
      <c r="B816" s="1">
        <v>7837</v>
      </c>
      <c r="C816" s="2">
        <v>44827.772604166668</v>
      </c>
      <c r="D816" s="1">
        <v>289</v>
      </c>
      <c r="E816" s="1">
        <v>7</v>
      </c>
      <c r="F816" s="1">
        <v>5</v>
      </c>
      <c r="G816" s="1">
        <v>4</v>
      </c>
    </row>
    <row r="817" spans="1:7" x14ac:dyDescent="0.2">
      <c r="A817" s="1">
        <v>816</v>
      </c>
      <c r="B817" s="1">
        <v>3990</v>
      </c>
      <c r="C817" s="2">
        <v>44839.057002314818</v>
      </c>
      <c r="D817" s="1">
        <v>1296</v>
      </c>
      <c r="E817" s="1">
        <v>7</v>
      </c>
      <c r="F817" s="1">
        <v>5</v>
      </c>
      <c r="G817" s="1">
        <v>31</v>
      </c>
    </row>
    <row r="818" spans="1:7" x14ac:dyDescent="0.2">
      <c r="A818" s="1">
        <v>817</v>
      </c>
      <c r="B818" s="1">
        <v>6131</v>
      </c>
      <c r="C818" s="2">
        <v>44178.154606481483</v>
      </c>
      <c r="D818" s="1">
        <v>957</v>
      </c>
      <c r="E818" s="1">
        <v>11</v>
      </c>
      <c r="F818" s="1">
        <v>3</v>
      </c>
      <c r="G818" s="1">
        <v>75</v>
      </c>
    </row>
    <row r="819" spans="1:7" x14ac:dyDescent="0.2">
      <c r="A819" s="1">
        <v>818</v>
      </c>
      <c r="B819" s="1">
        <v>1776</v>
      </c>
      <c r="C819" s="2">
        <v>44207.807372685187</v>
      </c>
      <c r="D819" s="1">
        <v>673</v>
      </c>
      <c r="E819" s="1">
        <v>4</v>
      </c>
      <c r="F819" s="1">
        <v>2</v>
      </c>
      <c r="G819" s="1">
        <v>24</v>
      </c>
    </row>
    <row r="820" spans="1:7" x14ac:dyDescent="0.2">
      <c r="A820" s="1">
        <v>819</v>
      </c>
      <c r="B820" s="1">
        <v>2737</v>
      </c>
      <c r="C820" s="2">
        <v>45072.477534722224</v>
      </c>
      <c r="D820" s="1">
        <v>1275</v>
      </c>
      <c r="E820" s="1">
        <v>5</v>
      </c>
      <c r="F820" s="1">
        <v>1</v>
      </c>
      <c r="G820" s="1">
        <v>44</v>
      </c>
    </row>
    <row r="821" spans="1:7" x14ac:dyDescent="0.2">
      <c r="A821" s="1">
        <v>820</v>
      </c>
      <c r="B821" s="1">
        <v>5758</v>
      </c>
      <c r="C821" s="2">
        <v>44389.821863425925</v>
      </c>
      <c r="D821" s="1">
        <v>1486</v>
      </c>
      <c r="E821" s="1">
        <v>1</v>
      </c>
      <c r="F821" s="1">
        <v>0</v>
      </c>
      <c r="G821" s="1">
        <v>71</v>
      </c>
    </row>
    <row r="822" spans="1:7" x14ac:dyDescent="0.2">
      <c r="A822" s="1">
        <v>821</v>
      </c>
      <c r="B822" s="1">
        <v>3722</v>
      </c>
      <c r="C822" s="2">
        <v>45071.356192129628</v>
      </c>
      <c r="D822" s="1">
        <v>1094</v>
      </c>
      <c r="E822" s="1">
        <v>19</v>
      </c>
      <c r="F822" s="1">
        <v>0</v>
      </c>
      <c r="G822" s="1">
        <v>18</v>
      </c>
    </row>
    <row r="823" spans="1:7" x14ac:dyDescent="0.2">
      <c r="A823" s="1">
        <v>822</v>
      </c>
      <c r="B823" s="1">
        <v>8763</v>
      </c>
      <c r="C823" s="2">
        <v>44983.953784722224</v>
      </c>
      <c r="D823" s="1">
        <v>1745</v>
      </c>
      <c r="E823" s="1">
        <v>7</v>
      </c>
      <c r="F823" s="1">
        <v>2</v>
      </c>
      <c r="G823" s="1">
        <v>7</v>
      </c>
    </row>
    <row r="824" spans="1:7" x14ac:dyDescent="0.2">
      <c r="A824" s="1">
        <v>823</v>
      </c>
      <c r="B824" s="1">
        <v>5937</v>
      </c>
      <c r="C824" s="2">
        <v>43896.936608796299</v>
      </c>
      <c r="D824" s="1">
        <v>565</v>
      </c>
      <c r="E824" s="1">
        <v>15</v>
      </c>
      <c r="F824" s="1">
        <v>4</v>
      </c>
      <c r="G824" s="1">
        <v>94</v>
      </c>
    </row>
    <row r="825" spans="1:7" x14ac:dyDescent="0.2">
      <c r="A825" s="1">
        <v>824</v>
      </c>
      <c r="B825" s="1">
        <v>2901</v>
      </c>
      <c r="C825" s="2">
        <v>44812.795752314814</v>
      </c>
      <c r="D825" s="1">
        <v>151</v>
      </c>
      <c r="E825" s="1">
        <v>14</v>
      </c>
      <c r="F825" s="1">
        <v>2</v>
      </c>
      <c r="G825" s="1">
        <v>79</v>
      </c>
    </row>
    <row r="826" spans="1:7" x14ac:dyDescent="0.2">
      <c r="A826" s="1">
        <v>825</v>
      </c>
      <c r="B826" s="1">
        <v>9197</v>
      </c>
      <c r="C826" s="2">
        <v>44547.184884259259</v>
      </c>
      <c r="D826" s="1">
        <v>435</v>
      </c>
      <c r="E826" s="1">
        <v>15</v>
      </c>
      <c r="F826" s="1">
        <v>0</v>
      </c>
      <c r="G826" s="1">
        <v>57</v>
      </c>
    </row>
    <row r="827" spans="1:7" x14ac:dyDescent="0.2">
      <c r="A827" s="1">
        <v>826</v>
      </c>
      <c r="B827" s="1">
        <v>9113</v>
      </c>
      <c r="C827" s="2">
        <v>43971.521597222221</v>
      </c>
      <c r="D827" s="1">
        <v>801</v>
      </c>
      <c r="E827" s="1">
        <v>19</v>
      </c>
      <c r="F827" s="1">
        <v>3</v>
      </c>
      <c r="G827" s="1">
        <v>78</v>
      </c>
    </row>
    <row r="828" spans="1:7" x14ac:dyDescent="0.2">
      <c r="A828" s="1">
        <v>827</v>
      </c>
      <c r="B828" s="1">
        <v>2679</v>
      </c>
      <c r="C828" s="2">
        <v>44773.186712962961</v>
      </c>
      <c r="D828" s="1">
        <v>332</v>
      </c>
      <c r="E828" s="1">
        <v>16</v>
      </c>
      <c r="F828" s="1">
        <v>0</v>
      </c>
      <c r="G828" s="1">
        <v>23</v>
      </c>
    </row>
    <row r="829" spans="1:7" x14ac:dyDescent="0.2">
      <c r="A829" s="1">
        <v>828</v>
      </c>
      <c r="B829" s="1">
        <v>2982</v>
      </c>
      <c r="C829" s="2">
        <v>43918.285312499997</v>
      </c>
      <c r="D829" s="1">
        <v>1407</v>
      </c>
      <c r="E829" s="1">
        <v>16</v>
      </c>
      <c r="F829" s="1">
        <v>0</v>
      </c>
      <c r="G829" s="1">
        <v>71</v>
      </c>
    </row>
    <row r="830" spans="1:7" x14ac:dyDescent="0.2">
      <c r="A830" s="1">
        <v>829</v>
      </c>
      <c r="B830" s="1">
        <v>8908</v>
      </c>
      <c r="C830" s="2">
        <v>44794.892372685186</v>
      </c>
      <c r="D830" s="1">
        <v>311</v>
      </c>
      <c r="E830" s="1">
        <v>8</v>
      </c>
      <c r="F830" s="1">
        <v>3</v>
      </c>
      <c r="G830" s="1">
        <v>63</v>
      </c>
    </row>
    <row r="831" spans="1:7" x14ac:dyDescent="0.2">
      <c r="A831" s="1">
        <v>830</v>
      </c>
      <c r="B831" s="1">
        <v>8662</v>
      </c>
      <c r="C831" s="2">
        <v>44225.555868055555</v>
      </c>
      <c r="D831" s="1">
        <v>490</v>
      </c>
      <c r="E831" s="1">
        <v>19</v>
      </c>
      <c r="F831" s="1">
        <v>3</v>
      </c>
      <c r="G831" s="1">
        <v>62</v>
      </c>
    </row>
    <row r="832" spans="1:7" x14ac:dyDescent="0.2">
      <c r="A832" s="1">
        <v>831</v>
      </c>
      <c r="B832" s="1">
        <v>2339</v>
      </c>
      <c r="C832" s="2">
        <v>44716.970613425925</v>
      </c>
      <c r="D832" s="1">
        <v>950</v>
      </c>
      <c r="E832" s="1">
        <v>5</v>
      </c>
      <c r="F832" s="1">
        <v>4</v>
      </c>
      <c r="G832" s="1">
        <v>77</v>
      </c>
    </row>
    <row r="833" spans="1:7" x14ac:dyDescent="0.2">
      <c r="A833" s="1">
        <v>832</v>
      </c>
      <c r="B833" s="1">
        <v>8022</v>
      </c>
      <c r="C833" s="2">
        <v>44905.278657407405</v>
      </c>
      <c r="D833" s="1">
        <v>1002</v>
      </c>
      <c r="E833" s="1">
        <v>6</v>
      </c>
      <c r="F833" s="1">
        <v>4</v>
      </c>
      <c r="G833" s="1">
        <v>36</v>
      </c>
    </row>
    <row r="834" spans="1:7" x14ac:dyDescent="0.2">
      <c r="A834" s="1">
        <v>833</v>
      </c>
      <c r="B834" s="1">
        <v>2851</v>
      </c>
      <c r="C834" s="2">
        <v>45121.098958333336</v>
      </c>
      <c r="D834" s="1">
        <v>248</v>
      </c>
      <c r="E834" s="1">
        <v>15</v>
      </c>
      <c r="F834" s="1">
        <v>1</v>
      </c>
      <c r="G834" s="1">
        <v>3</v>
      </c>
    </row>
    <row r="835" spans="1:7" x14ac:dyDescent="0.2">
      <c r="A835" s="1">
        <v>834</v>
      </c>
      <c r="B835" s="1">
        <v>5378</v>
      </c>
      <c r="C835" s="2">
        <v>44002.229143518518</v>
      </c>
      <c r="D835" s="1">
        <v>1671</v>
      </c>
      <c r="E835" s="1">
        <v>15</v>
      </c>
      <c r="F835" s="1">
        <v>3</v>
      </c>
      <c r="G835" s="1">
        <v>39</v>
      </c>
    </row>
    <row r="836" spans="1:7" x14ac:dyDescent="0.2">
      <c r="A836" s="1">
        <v>835</v>
      </c>
      <c r="B836" s="1">
        <v>5440</v>
      </c>
      <c r="C836" s="2">
        <v>44069.768541666665</v>
      </c>
      <c r="D836" s="1">
        <v>1220</v>
      </c>
      <c r="E836" s="1">
        <v>15</v>
      </c>
      <c r="F836" s="1">
        <v>0</v>
      </c>
      <c r="G836" s="1">
        <v>58</v>
      </c>
    </row>
    <row r="837" spans="1:7" x14ac:dyDescent="0.2">
      <c r="A837" s="1">
        <v>836</v>
      </c>
      <c r="B837" s="1">
        <v>9912</v>
      </c>
      <c r="C837" s="2">
        <v>45146.946215277778</v>
      </c>
      <c r="D837" s="1">
        <v>80</v>
      </c>
      <c r="E837" s="1">
        <v>8</v>
      </c>
      <c r="F837" s="1">
        <v>5</v>
      </c>
      <c r="G837" s="1">
        <v>7</v>
      </c>
    </row>
    <row r="838" spans="1:7" x14ac:dyDescent="0.2">
      <c r="A838" s="1">
        <v>837</v>
      </c>
      <c r="B838" s="1">
        <v>5505</v>
      </c>
      <c r="C838" s="2">
        <v>43858.24318287037</v>
      </c>
      <c r="D838" s="1">
        <v>782</v>
      </c>
      <c r="E838" s="1">
        <v>3</v>
      </c>
      <c r="F838" s="1">
        <v>3</v>
      </c>
      <c r="G838" s="1">
        <v>54</v>
      </c>
    </row>
    <row r="839" spans="1:7" x14ac:dyDescent="0.2">
      <c r="A839" s="1">
        <v>838</v>
      </c>
      <c r="B839" s="1">
        <v>1502</v>
      </c>
      <c r="C839" s="2">
        <v>44261.447222222225</v>
      </c>
      <c r="D839" s="1">
        <v>747</v>
      </c>
      <c r="E839" s="1">
        <v>11</v>
      </c>
      <c r="F839" s="1">
        <v>0</v>
      </c>
      <c r="G839" s="1">
        <v>69</v>
      </c>
    </row>
    <row r="840" spans="1:7" x14ac:dyDescent="0.2">
      <c r="A840" s="1">
        <v>839</v>
      </c>
      <c r="B840" s="1">
        <v>2426</v>
      </c>
      <c r="C840" s="2">
        <v>44466.284560185188</v>
      </c>
      <c r="D840" s="1">
        <v>1516</v>
      </c>
      <c r="E840" s="1">
        <v>14</v>
      </c>
      <c r="F840" s="1">
        <v>2</v>
      </c>
      <c r="G840" s="1">
        <v>75</v>
      </c>
    </row>
    <row r="841" spans="1:7" x14ac:dyDescent="0.2">
      <c r="A841" s="1">
        <v>840</v>
      </c>
      <c r="B841" s="1">
        <v>3224</v>
      </c>
      <c r="C841" s="2">
        <v>45040.571643518517</v>
      </c>
      <c r="D841" s="1">
        <v>280</v>
      </c>
      <c r="E841" s="1">
        <v>18</v>
      </c>
      <c r="F841" s="1">
        <v>5</v>
      </c>
      <c r="G841" s="1">
        <v>71</v>
      </c>
    </row>
    <row r="842" spans="1:7" x14ac:dyDescent="0.2">
      <c r="A842" s="1">
        <v>841</v>
      </c>
      <c r="B842" s="1">
        <v>5309</v>
      </c>
      <c r="C842" s="2">
        <v>44081.648784722223</v>
      </c>
      <c r="D842" s="1">
        <v>1717</v>
      </c>
      <c r="E842" s="1">
        <v>3</v>
      </c>
      <c r="F842" s="1">
        <v>4</v>
      </c>
      <c r="G842" s="1">
        <v>66</v>
      </c>
    </row>
    <row r="843" spans="1:7" x14ac:dyDescent="0.2">
      <c r="A843" s="1">
        <v>842</v>
      </c>
      <c r="B843" s="1">
        <v>8492</v>
      </c>
      <c r="C843" s="2">
        <v>44927.738657407404</v>
      </c>
      <c r="D843" s="1">
        <v>520</v>
      </c>
      <c r="E843" s="1">
        <v>7</v>
      </c>
      <c r="F843" s="1">
        <v>3</v>
      </c>
      <c r="G843" s="1">
        <v>6</v>
      </c>
    </row>
    <row r="844" spans="1:7" x14ac:dyDescent="0.2">
      <c r="A844" s="1">
        <v>843</v>
      </c>
      <c r="B844" s="1">
        <v>6321</v>
      </c>
      <c r="C844" s="2">
        <v>43862.066388888888</v>
      </c>
      <c r="D844" s="1">
        <v>290</v>
      </c>
      <c r="E844" s="1">
        <v>3</v>
      </c>
      <c r="F844" s="1">
        <v>2</v>
      </c>
      <c r="G844" s="1">
        <v>43</v>
      </c>
    </row>
    <row r="845" spans="1:7" x14ac:dyDescent="0.2">
      <c r="A845" s="1">
        <v>844</v>
      </c>
      <c r="B845" s="1">
        <v>6766</v>
      </c>
      <c r="C845" s="2">
        <v>44438.481307870374</v>
      </c>
      <c r="D845" s="1">
        <v>1338</v>
      </c>
      <c r="E845" s="1">
        <v>9</v>
      </c>
      <c r="F845" s="1">
        <v>0</v>
      </c>
      <c r="G845" s="1">
        <v>65</v>
      </c>
    </row>
    <row r="846" spans="1:7" x14ac:dyDescent="0.2">
      <c r="A846" s="1">
        <v>845</v>
      </c>
      <c r="B846" s="1">
        <v>4807</v>
      </c>
      <c r="C846" s="2">
        <v>43948.782488425924</v>
      </c>
      <c r="D846" s="1">
        <v>1651</v>
      </c>
      <c r="E846" s="1">
        <v>18</v>
      </c>
      <c r="F846" s="1">
        <v>3</v>
      </c>
      <c r="G846" s="1">
        <v>72</v>
      </c>
    </row>
    <row r="847" spans="1:7" x14ac:dyDescent="0.2">
      <c r="A847" s="1">
        <v>846</v>
      </c>
      <c r="B847" s="1">
        <v>2784</v>
      </c>
      <c r="C847" s="2">
        <v>43997.840081018519</v>
      </c>
      <c r="D847" s="1">
        <v>408</v>
      </c>
      <c r="E847" s="1">
        <v>15</v>
      </c>
      <c r="F847" s="1">
        <v>3</v>
      </c>
      <c r="G847" s="1">
        <v>26</v>
      </c>
    </row>
    <row r="848" spans="1:7" x14ac:dyDescent="0.2">
      <c r="A848" s="1">
        <v>847</v>
      </c>
      <c r="B848" s="1">
        <v>5024</v>
      </c>
      <c r="C848" s="2">
        <v>43835.924409722225</v>
      </c>
      <c r="D848" s="1">
        <v>1291</v>
      </c>
      <c r="E848" s="1">
        <v>13</v>
      </c>
      <c r="F848" s="1">
        <v>2</v>
      </c>
      <c r="G848" s="1">
        <v>82</v>
      </c>
    </row>
    <row r="849" spans="1:7" x14ac:dyDescent="0.2">
      <c r="A849" s="1">
        <v>848</v>
      </c>
      <c r="B849" s="1">
        <v>2616</v>
      </c>
      <c r="C849" s="2">
        <v>44378.581712962965</v>
      </c>
      <c r="D849" s="1">
        <v>1582</v>
      </c>
      <c r="E849" s="1">
        <v>3</v>
      </c>
      <c r="F849" s="1">
        <v>2</v>
      </c>
      <c r="G849" s="1">
        <v>10</v>
      </c>
    </row>
    <row r="850" spans="1:7" x14ac:dyDescent="0.2">
      <c r="A850" s="1">
        <v>849</v>
      </c>
      <c r="B850" s="1">
        <v>5647</v>
      </c>
      <c r="C850" s="2">
        <v>45127.443472222221</v>
      </c>
      <c r="D850" s="1">
        <v>1113</v>
      </c>
      <c r="E850" s="1">
        <v>20</v>
      </c>
      <c r="F850" s="1">
        <v>0</v>
      </c>
      <c r="G850" s="1">
        <v>95</v>
      </c>
    </row>
    <row r="851" spans="1:7" x14ac:dyDescent="0.2">
      <c r="A851" s="1">
        <v>850</v>
      </c>
      <c r="B851" s="1">
        <v>5996</v>
      </c>
      <c r="C851" s="2">
        <v>44918.298738425925</v>
      </c>
      <c r="D851" s="1">
        <v>1453</v>
      </c>
      <c r="E851" s="1">
        <v>18</v>
      </c>
      <c r="F851" s="1">
        <v>3</v>
      </c>
      <c r="G851" s="1">
        <v>82</v>
      </c>
    </row>
    <row r="852" spans="1:7" x14ac:dyDescent="0.2">
      <c r="A852" s="1">
        <v>851</v>
      </c>
      <c r="B852" s="1">
        <v>3209</v>
      </c>
      <c r="C852" s="2">
        <v>43923.294085648151</v>
      </c>
      <c r="D852" s="1">
        <v>276</v>
      </c>
      <c r="E852" s="1">
        <v>4</v>
      </c>
      <c r="F852" s="1">
        <v>4</v>
      </c>
      <c r="G852" s="1">
        <v>45</v>
      </c>
    </row>
    <row r="853" spans="1:7" x14ac:dyDescent="0.2">
      <c r="A853" s="1">
        <v>852</v>
      </c>
      <c r="B853" s="1">
        <v>3461</v>
      </c>
      <c r="C853" s="2">
        <v>44871.957314814812</v>
      </c>
      <c r="D853" s="1">
        <v>1064</v>
      </c>
      <c r="E853" s="1">
        <v>17</v>
      </c>
      <c r="F853" s="1">
        <v>5</v>
      </c>
      <c r="G853" s="1">
        <v>55</v>
      </c>
    </row>
    <row r="854" spans="1:7" x14ac:dyDescent="0.2">
      <c r="A854" s="1">
        <v>853</v>
      </c>
      <c r="B854" s="1">
        <v>5315</v>
      </c>
      <c r="C854" s="2">
        <v>45180.566018518519</v>
      </c>
      <c r="D854" s="1">
        <v>1189</v>
      </c>
      <c r="E854" s="1">
        <v>10</v>
      </c>
      <c r="F854" s="1">
        <v>2</v>
      </c>
      <c r="G854" s="1">
        <v>76</v>
      </c>
    </row>
    <row r="855" spans="1:7" x14ac:dyDescent="0.2">
      <c r="A855" s="1">
        <v>854</v>
      </c>
      <c r="B855" s="1">
        <v>2318</v>
      </c>
      <c r="C855" s="2">
        <v>44194.03496527778</v>
      </c>
      <c r="D855" s="1">
        <v>931</v>
      </c>
      <c r="E855" s="1">
        <v>1</v>
      </c>
      <c r="F855" s="1">
        <v>0</v>
      </c>
      <c r="G855" s="1">
        <v>82</v>
      </c>
    </row>
    <row r="856" spans="1:7" x14ac:dyDescent="0.2">
      <c r="A856" s="1">
        <v>855</v>
      </c>
      <c r="B856" s="1">
        <v>8747</v>
      </c>
      <c r="C856" s="2">
        <v>44170.986203703702</v>
      </c>
      <c r="D856" s="1">
        <v>446</v>
      </c>
      <c r="E856" s="1">
        <v>16</v>
      </c>
      <c r="F856" s="1">
        <v>2</v>
      </c>
      <c r="G856" s="1">
        <v>4</v>
      </c>
    </row>
    <row r="857" spans="1:7" x14ac:dyDescent="0.2">
      <c r="A857" s="1">
        <v>856</v>
      </c>
      <c r="B857" s="1">
        <v>6984</v>
      </c>
      <c r="C857" s="2">
        <v>45084.484467592592</v>
      </c>
      <c r="D857" s="1">
        <v>165</v>
      </c>
      <c r="E857" s="1">
        <v>8</v>
      </c>
      <c r="F857" s="1">
        <v>0</v>
      </c>
      <c r="G857" s="1">
        <v>61</v>
      </c>
    </row>
    <row r="858" spans="1:7" x14ac:dyDescent="0.2">
      <c r="A858" s="1">
        <v>857</v>
      </c>
      <c r="B858" s="1">
        <v>4218</v>
      </c>
      <c r="C858" s="2">
        <v>44987.376851851855</v>
      </c>
      <c r="D858" s="1">
        <v>1593</v>
      </c>
      <c r="E858" s="1">
        <v>15</v>
      </c>
      <c r="F858" s="1">
        <v>0</v>
      </c>
      <c r="G858" s="1">
        <v>93</v>
      </c>
    </row>
    <row r="859" spans="1:7" x14ac:dyDescent="0.2">
      <c r="A859" s="1">
        <v>858</v>
      </c>
      <c r="B859" s="1">
        <v>8936</v>
      </c>
      <c r="C859" s="2">
        <v>43997.99527777778</v>
      </c>
      <c r="D859" s="1">
        <v>76</v>
      </c>
      <c r="E859" s="1">
        <v>19</v>
      </c>
      <c r="F859" s="1">
        <v>0</v>
      </c>
      <c r="G859" s="1">
        <v>97</v>
      </c>
    </row>
    <row r="860" spans="1:7" x14ac:dyDescent="0.2">
      <c r="A860" s="1">
        <v>859</v>
      </c>
      <c r="B860" s="1">
        <v>7504</v>
      </c>
      <c r="C860" s="2">
        <v>44528.801805555559</v>
      </c>
      <c r="D860" s="1">
        <v>493</v>
      </c>
      <c r="E860" s="1">
        <v>5</v>
      </c>
      <c r="F860" s="1">
        <v>3</v>
      </c>
      <c r="G860" s="1">
        <v>66</v>
      </c>
    </row>
    <row r="861" spans="1:7" x14ac:dyDescent="0.2">
      <c r="A861" s="1">
        <v>860</v>
      </c>
      <c r="B861" s="1">
        <v>6442</v>
      </c>
      <c r="C861" s="2">
        <v>44970.677916666667</v>
      </c>
      <c r="D861" s="1">
        <v>1750</v>
      </c>
      <c r="E861" s="1">
        <v>3</v>
      </c>
      <c r="F861" s="1">
        <v>2</v>
      </c>
      <c r="G861" s="1">
        <v>49</v>
      </c>
    </row>
    <row r="862" spans="1:7" x14ac:dyDescent="0.2">
      <c r="A862" s="1">
        <v>861</v>
      </c>
      <c r="B862" s="1">
        <v>7762</v>
      </c>
      <c r="C862" s="2">
        <v>43849.309594907405</v>
      </c>
      <c r="D862" s="1">
        <v>613</v>
      </c>
      <c r="E862" s="1">
        <v>6</v>
      </c>
      <c r="F862" s="1">
        <v>4</v>
      </c>
      <c r="G862" s="1">
        <v>39</v>
      </c>
    </row>
    <row r="863" spans="1:7" x14ac:dyDescent="0.2">
      <c r="A863" s="1">
        <v>862</v>
      </c>
      <c r="B863" s="1">
        <v>6303</v>
      </c>
      <c r="C863" s="2">
        <v>44657.19599537037</v>
      </c>
      <c r="D863" s="1">
        <v>1569</v>
      </c>
      <c r="E863" s="1">
        <v>16</v>
      </c>
      <c r="F863" s="1">
        <v>2</v>
      </c>
      <c r="G863" s="1">
        <v>73</v>
      </c>
    </row>
    <row r="864" spans="1:7" x14ac:dyDescent="0.2">
      <c r="A864" s="1">
        <v>863</v>
      </c>
      <c r="B864" s="1">
        <v>9856</v>
      </c>
      <c r="C864" s="2">
        <v>43892.974456018521</v>
      </c>
      <c r="D864" s="1">
        <v>346</v>
      </c>
      <c r="E864" s="1">
        <v>6</v>
      </c>
      <c r="F864" s="1">
        <v>0</v>
      </c>
      <c r="G864" s="1">
        <v>63</v>
      </c>
    </row>
    <row r="865" spans="1:7" x14ac:dyDescent="0.2">
      <c r="A865" s="1">
        <v>864</v>
      </c>
      <c r="B865" s="1">
        <v>5897</v>
      </c>
      <c r="C865" s="2">
        <v>45187.984375</v>
      </c>
      <c r="D865" s="1">
        <v>988</v>
      </c>
      <c r="E865" s="1">
        <v>14</v>
      </c>
      <c r="F865" s="1">
        <v>3</v>
      </c>
      <c r="G865" s="1">
        <v>99</v>
      </c>
    </row>
    <row r="866" spans="1:7" x14ac:dyDescent="0.2">
      <c r="A866" s="1">
        <v>865</v>
      </c>
      <c r="B866" s="1">
        <v>1625</v>
      </c>
      <c r="C866" s="2">
        <v>44306.985439814816</v>
      </c>
      <c r="D866" s="1">
        <v>942</v>
      </c>
      <c r="E866" s="1">
        <v>7</v>
      </c>
      <c r="F866" s="1">
        <v>0</v>
      </c>
      <c r="G866" s="1">
        <v>20</v>
      </c>
    </row>
    <row r="867" spans="1:7" x14ac:dyDescent="0.2">
      <c r="A867" s="1">
        <v>866</v>
      </c>
      <c r="B867" s="1">
        <v>2768</v>
      </c>
      <c r="C867" s="2">
        <v>44114.899016203701</v>
      </c>
      <c r="D867" s="1">
        <v>1035</v>
      </c>
      <c r="E867" s="1">
        <v>15</v>
      </c>
      <c r="F867" s="1">
        <v>1</v>
      </c>
      <c r="G867" s="1">
        <v>74</v>
      </c>
    </row>
    <row r="868" spans="1:7" x14ac:dyDescent="0.2">
      <c r="A868" s="1">
        <v>867</v>
      </c>
      <c r="B868" s="1">
        <v>8909</v>
      </c>
      <c r="C868" s="2">
        <v>44623.054907407408</v>
      </c>
      <c r="D868" s="1">
        <v>1556</v>
      </c>
      <c r="E868" s="1">
        <v>13</v>
      </c>
      <c r="F868" s="1">
        <v>5</v>
      </c>
      <c r="G868" s="1">
        <v>69</v>
      </c>
    </row>
    <row r="869" spans="1:7" x14ac:dyDescent="0.2">
      <c r="A869" s="1">
        <v>868</v>
      </c>
      <c r="B869" s="1">
        <v>3105</v>
      </c>
      <c r="C869" s="2">
        <v>44056.135381944441</v>
      </c>
      <c r="D869" s="1">
        <v>153</v>
      </c>
      <c r="E869" s="1">
        <v>18</v>
      </c>
      <c r="F869" s="1">
        <v>2</v>
      </c>
      <c r="G869" s="1">
        <v>42</v>
      </c>
    </row>
    <row r="870" spans="1:7" x14ac:dyDescent="0.2">
      <c r="A870" s="1">
        <v>869</v>
      </c>
      <c r="B870" s="1">
        <v>6626</v>
      </c>
      <c r="C870" s="2">
        <v>44454.28019675926</v>
      </c>
      <c r="D870" s="1">
        <v>1459</v>
      </c>
      <c r="E870" s="1">
        <v>16</v>
      </c>
      <c r="F870" s="1">
        <v>4</v>
      </c>
      <c r="G870" s="1">
        <v>77</v>
      </c>
    </row>
    <row r="871" spans="1:7" x14ac:dyDescent="0.2">
      <c r="A871" s="1">
        <v>870</v>
      </c>
      <c r="B871" s="1">
        <v>7182</v>
      </c>
      <c r="C871" s="2">
        <v>45124.339386574073</v>
      </c>
      <c r="D871" s="1">
        <v>82</v>
      </c>
      <c r="E871" s="1">
        <v>3</v>
      </c>
      <c r="F871" s="1">
        <v>5</v>
      </c>
      <c r="G871" s="1">
        <v>42</v>
      </c>
    </row>
    <row r="872" spans="1:7" x14ac:dyDescent="0.2">
      <c r="A872" s="1">
        <v>871</v>
      </c>
      <c r="B872" s="1">
        <v>3236</v>
      </c>
      <c r="C872" s="2">
        <v>43950.053587962961</v>
      </c>
      <c r="D872" s="1">
        <v>453</v>
      </c>
      <c r="E872" s="1">
        <v>16</v>
      </c>
      <c r="F872" s="1">
        <v>1</v>
      </c>
      <c r="G872" s="1">
        <v>94</v>
      </c>
    </row>
    <row r="873" spans="1:7" x14ac:dyDescent="0.2">
      <c r="A873" s="1">
        <v>872</v>
      </c>
      <c r="B873" s="1">
        <v>8570</v>
      </c>
      <c r="C873" s="2">
        <v>44763.877708333333</v>
      </c>
      <c r="D873" s="1">
        <v>1304</v>
      </c>
      <c r="E873" s="1">
        <v>19</v>
      </c>
      <c r="F873" s="1">
        <v>5</v>
      </c>
      <c r="G873" s="1">
        <v>17</v>
      </c>
    </row>
    <row r="874" spans="1:7" x14ac:dyDescent="0.2">
      <c r="A874" s="1">
        <v>873</v>
      </c>
      <c r="B874" s="1">
        <v>9074</v>
      </c>
      <c r="C874" s="2">
        <v>44781.217824074076</v>
      </c>
      <c r="D874" s="1">
        <v>884</v>
      </c>
      <c r="E874" s="1">
        <v>12</v>
      </c>
      <c r="F874" s="1">
        <v>1</v>
      </c>
      <c r="G874" s="1">
        <v>34</v>
      </c>
    </row>
    <row r="875" spans="1:7" x14ac:dyDescent="0.2">
      <c r="A875" s="1">
        <v>874</v>
      </c>
      <c r="B875" s="1">
        <v>3453</v>
      </c>
      <c r="C875" s="2">
        <v>45060.665243055555</v>
      </c>
      <c r="D875" s="1">
        <v>1564</v>
      </c>
      <c r="E875" s="1">
        <v>14</v>
      </c>
      <c r="F875" s="1">
        <v>3</v>
      </c>
      <c r="G875" s="1">
        <v>39</v>
      </c>
    </row>
    <row r="876" spans="1:7" x14ac:dyDescent="0.2">
      <c r="A876" s="1">
        <v>875</v>
      </c>
      <c r="B876" s="1">
        <v>3324</v>
      </c>
      <c r="C876" s="2">
        <v>44261.194479166668</v>
      </c>
      <c r="D876" s="1">
        <v>1705</v>
      </c>
      <c r="E876" s="1">
        <v>11</v>
      </c>
      <c r="F876" s="1">
        <v>1</v>
      </c>
      <c r="G876" s="1">
        <v>49</v>
      </c>
    </row>
    <row r="877" spans="1:7" x14ac:dyDescent="0.2">
      <c r="A877" s="1">
        <v>876</v>
      </c>
      <c r="B877" s="1">
        <v>1369</v>
      </c>
      <c r="C877" s="2">
        <v>43990.379560185182</v>
      </c>
      <c r="D877" s="1">
        <v>489</v>
      </c>
      <c r="E877" s="1">
        <v>1</v>
      </c>
      <c r="F877" s="1">
        <v>5</v>
      </c>
      <c r="G877" s="1">
        <v>45</v>
      </c>
    </row>
    <row r="878" spans="1:7" x14ac:dyDescent="0.2">
      <c r="A878" s="1">
        <v>877</v>
      </c>
      <c r="B878" s="1">
        <v>3353</v>
      </c>
      <c r="C878" s="2">
        <v>44649.962187500001</v>
      </c>
      <c r="D878" s="1">
        <v>1377</v>
      </c>
      <c r="E878" s="1">
        <v>15</v>
      </c>
      <c r="F878" s="1">
        <v>5</v>
      </c>
      <c r="G878" s="1">
        <v>35</v>
      </c>
    </row>
    <row r="879" spans="1:7" x14ac:dyDescent="0.2">
      <c r="A879" s="1">
        <v>878</v>
      </c>
      <c r="B879" s="1">
        <v>3194</v>
      </c>
      <c r="C879" s="2">
        <v>44155.78534722222</v>
      </c>
      <c r="D879" s="1">
        <v>203</v>
      </c>
      <c r="E879" s="1">
        <v>8</v>
      </c>
      <c r="F879" s="1">
        <v>0</v>
      </c>
      <c r="G879" s="1">
        <v>77</v>
      </c>
    </row>
    <row r="880" spans="1:7" x14ac:dyDescent="0.2">
      <c r="A880" s="1">
        <v>879</v>
      </c>
      <c r="B880" s="1">
        <v>5860</v>
      </c>
      <c r="C880" s="2">
        <v>44847.405613425923</v>
      </c>
      <c r="D880" s="1">
        <v>999</v>
      </c>
      <c r="E880" s="1">
        <v>8</v>
      </c>
      <c r="F880" s="1">
        <v>0</v>
      </c>
      <c r="G880" s="1">
        <v>40</v>
      </c>
    </row>
    <row r="881" spans="1:7" x14ac:dyDescent="0.2">
      <c r="A881" s="1">
        <v>880</v>
      </c>
      <c r="B881" s="1">
        <v>2319</v>
      </c>
      <c r="C881" s="2">
        <v>44736.748472222222</v>
      </c>
      <c r="D881" s="1">
        <v>1775</v>
      </c>
      <c r="E881" s="1">
        <v>20</v>
      </c>
      <c r="F881" s="1">
        <v>5</v>
      </c>
      <c r="G881" s="1">
        <v>29</v>
      </c>
    </row>
    <row r="882" spans="1:7" x14ac:dyDescent="0.2">
      <c r="A882" s="1">
        <v>881</v>
      </c>
      <c r="B882" s="1">
        <v>3373</v>
      </c>
      <c r="C882" s="2">
        <v>44003.074456018519</v>
      </c>
      <c r="D882" s="1">
        <v>952</v>
      </c>
      <c r="E882" s="1">
        <v>11</v>
      </c>
      <c r="F882" s="1">
        <v>5</v>
      </c>
      <c r="G882" s="1">
        <v>82</v>
      </c>
    </row>
    <row r="883" spans="1:7" x14ac:dyDescent="0.2">
      <c r="A883" s="1">
        <v>882</v>
      </c>
      <c r="B883" s="1">
        <v>8405</v>
      </c>
      <c r="C883" s="2">
        <v>43933.132754629631</v>
      </c>
      <c r="D883" s="1">
        <v>883</v>
      </c>
      <c r="E883" s="1">
        <v>8</v>
      </c>
      <c r="F883" s="1">
        <v>3</v>
      </c>
      <c r="G883" s="1">
        <v>65</v>
      </c>
    </row>
    <row r="884" spans="1:7" x14ac:dyDescent="0.2">
      <c r="A884" s="1">
        <v>883</v>
      </c>
      <c r="B884" s="1">
        <v>1062</v>
      </c>
      <c r="C884" s="2">
        <v>44093.904293981483</v>
      </c>
      <c r="D884" s="1">
        <v>110</v>
      </c>
      <c r="E884" s="1">
        <v>1</v>
      </c>
      <c r="F884" s="1">
        <v>5</v>
      </c>
      <c r="G884" s="1">
        <v>78</v>
      </c>
    </row>
    <row r="885" spans="1:7" x14ac:dyDescent="0.2">
      <c r="A885" s="1">
        <v>884</v>
      </c>
      <c r="B885" s="1">
        <v>4891</v>
      </c>
      <c r="C885" s="2">
        <v>44088.197662037041</v>
      </c>
      <c r="D885" s="1">
        <v>1054</v>
      </c>
      <c r="E885" s="1">
        <v>13</v>
      </c>
      <c r="F885" s="1">
        <v>0</v>
      </c>
      <c r="G885" s="1">
        <v>21</v>
      </c>
    </row>
    <row r="886" spans="1:7" x14ac:dyDescent="0.2">
      <c r="A886" s="1">
        <v>885</v>
      </c>
      <c r="B886" s="1">
        <v>6824</v>
      </c>
      <c r="C886" s="2">
        <v>44614.862627314818</v>
      </c>
      <c r="D886" s="1">
        <v>903</v>
      </c>
      <c r="E886" s="1">
        <v>15</v>
      </c>
      <c r="F886" s="1">
        <v>4</v>
      </c>
      <c r="G886" s="1">
        <v>53</v>
      </c>
    </row>
    <row r="887" spans="1:7" x14ac:dyDescent="0.2">
      <c r="A887" s="1">
        <v>886</v>
      </c>
      <c r="B887" s="1">
        <v>4010</v>
      </c>
      <c r="C887" s="2">
        <v>45132.114212962966</v>
      </c>
      <c r="D887" s="1">
        <v>769</v>
      </c>
      <c r="E887" s="1">
        <v>10</v>
      </c>
      <c r="F887" s="1">
        <v>4</v>
      </c>
      <c r="G887" s="1">
        <v>63</v>
      </c>
    </row>
    <row r="888" spans="1:7" x14ac:dyDescent="0.2">
      <c r="A888" s="1">
        <v>887</v>
      </c>
      <c r="B888" s="1">
        <v>1372</v>
      </c>
      <c r="C888" s="2">
        <v>44414.253969907404</v>
      </c>
      <c r="D888" s="1">
        <v>228</v>
      </c>
      <c r="E888" s="1">
        <v>12</v>
      </c>
      <c r="F888" s="1">
        <v>3</v>
      </c>
      <c r="G888" s="1">
        <v>5</v>
      </c>
    </row>
    <row r="889" spans="1:7" x14ac:dyDescent="0.2">
      <c r="A889" s="1">
        <v>888</v>
      </c>
      <c r="B889" s="1">
        <v>7037</v>
      </c>
      <c r="C889" s="2">
        <v>44502.719027777777</v>
      </c>
      <c r="D889" s="1">
        <v>820</v>
      </c>
      <c r="E889" s="1">
        <v>18</v>
      </c>
      <c r="F889" s="1">
        <v>5</v>
      </c>
      <c r="G889" s="1">
        <v>66</v>
      </c>
    </row>
    <row r="890" spans="1:7" x14ac:dyDescent="0.2">
      <c r="A890" s="1">
        <v>889</v>
      </c>
      <c r="B890" s="1">
        <v>6168</v>
      </c>
      <c r="C890" s="2">
        <v>44006.999571759261</v>
      </c>
      <c r="D890" s="1">
        <v>202</v>
      </c>
      <c r="E890" s="1">
        <v>7</v>
      </c>
      <c r="F890" s="1">
        <v>1</v>
      </c>
      <c r="G890" s="1">
        <v>35</v>
      </c>
    </row>
    <row r="891" spans="1:7" x14ac:dyDescent="0.2">
      <c r="A891" s="1">
        <v>890</v>
      </c>
      <c r="B891" s="1">
        <v>6435</v>
      </c>
      <c r="C891" s="2">
        <v>44384.806446759256</v>
      </c>
      <c r="D891" s="1">
        <v>51</v>
      </c>
      <c r="E891" s="1">
        <v>1</v>
      </c>
      <c r="F891" s="1">
        <v>1</v>
      </c>
      <c r="G891" s="1">
        <v>46</v>
      </c>
    </row>
    <row r="892" spans="1:7" x14ac:dyDescent="0.2">
      <c r="A892" s="1">
        <v>891</v>
      </c>
      <c r="B892" s="1">
        <v>8585</v>
      </c>
      <c r="C892" s="2">
        <v>44543.519131944442</v>
      </c>
      <c r="D892" s="1">
        <v>618</v>
      </c>
      <c r="E892" s="1">
        <v>11</v>
      </c>
      <c r="F892" s="1">
        <v>4</v>
      </c>
      <c r="G892" s="1">
        <v>56</v>
      </c>
    </row>
    <row r="893" spans="1:7" x14ac:dyDescent="0.2">
      <c r="A893" s="1">
        <v>892</v>
      </c>
      <c r="B893" s="1">
        <v>8506</v>
      </c>
      <c r="C893" s="2">
        <v>43935.022662037038</v>
      </c>
      <c r="D893" s="1">
        <v>1480</v>
      </c>
      <c r="E893" s="1">
        <v>18</v>
      </c>
      <c r="F893" s="1">
        <v>5</v>
      </c>
      <c r="G893" s="1">
        <v>62</v>
      </c>
    </row>
    <row r="894" spans="1:7" x14ac:dyDescent="0.2">
      <c r="A894" s="1">
        <v>893</v>
      </c>
      <c r="B894" s="1">
        <v>7151</v>
      </c>
      <c r="C894" s="2">
        <v>45080.254641203705</v>
      </c>
      <c r="D894" s="1">
        <v>948</v>
      </c>
      <c r="E894" s="1">
        <v>2</v>
      </c>
      <c r="F894" s="1">
        <v>4</v>
      </c>
      <c r="G894" s="1">
        <v>42</v>
      </c>
    </row>
    <row r="895" spans="1:7" x14ac:dyDescent="0.2">
      <c r="A895" s="1">
        <v>894</v>
      </c>
      <c r="B895" s="1">
        <v>6078</v>
      </c>
      <c r="C895" s="2">
        <v>44818.173796296294</v>
      </c>
      <c r="D895" s="1">
        <v>75</v>
      </c>
      <c r="E895" s="1">
        <v>14</v>
      </c>
      <c r="F895" s="1">
        <v>5</v>
      </c>
      <c r="G895" s="1">
        <v>26</v>
      </c>
    </row>
    <row r="896" spans="1:7" x14ac:dyDescent="0.2">
      <c r="A896" s="1">
        <v>895</v>
      </c>
      <c r="B896" s="1">
        <v>9603</v>
      </c>
      <c r="C896" s="2">
        <v>44284.384456018517</v>
      </c>
      <c r="D896" s="1">
        <v>845</v>
      </c>
      <c r="E896" s="1">
        <v>6</v>
      </c>
      <c r="F896" s="1">
        <v>4</v>
      </c>
      <c r="G896" s="1">
        <v>50</v>
      </c>
    </row>
    <row r="897" spans="1:7" x14ac:dyDescent="0.2">
      <c r="A897" s="1">
        <v>896</v>
      </c>
      <c r="B897" s="1">
        <v>5735</v>
      </c>
      <c r="C897" s="2">
        <v>45185.996736111112</v>
      </c>
      <c r="D897" s="1">
        <v>1246</v>
      </c>
      <c r="E897" s="1">
        <v>20</v>
      </c>
      <c r="F897" s="1">
        <v>4</v>
      </c>
      <c r="G897" s="1">
        <v>100</v>
      </c>
    </row>
    <row r="898" spans="1:7" x14ac:dyDescent="0.2">
      <c r="A898" s="1">
        <v>897</v>
      </c>
      <c r="B898" s="1">
        <v>6156</v>
      </c>
      <c r="C898" s="2">
        <v>44825.233842592592</v>
      </c>
      <c r="D898" s="1">
        <v>367</v>
      </c>
      <c r="E898" s="1">
        <v>1</v>
      </c>
      <c r="F898" s="1">
        <v>5</v>
      </c>
      <c r="G898" s="1">
        <v>28</v>
      </c>
    </row>
    <row r="899" spans="1:7" x14ac:dyDescent="0.2">
      <c r="A899" s="1">
        <v>898</v>
      </c>
      <c r="B899" s="1">
        <v>6847</v>
      </c>
      <c r="C899" s="2">
        <v>44754.192870370367</v>
      </c>
      <c r="D899" s="1">
        <v>1751</v>
      </c>
      <c r="E899" s="1">
        <v>5</v>
      </c>
      <c r="F899" s="1">
        <v>3</v>
      </c>
      <c r="G899" s="1">
        <v>28</v>
      </c>
    </row>
    <row r="900" spans="1:7" x14ac:dyDescent="0.2">
      <c r="A900" s="1">
        <v>899</v>
      </c>
      <c r="B900" s="1">
        <v>7961</v>
      </c>
      <c r="C900" s="2">
        <v>44757.172500000001</v>
      </c>
      <c r="D900" s="1">
        <v>148</v>
      </c>
      <c r="E900" s="1">
        <v>11</v>
      </c>
      <c r="F900" s="1">
        <v>3</v>
      </c>
      <c r="G900" s="1">
        <v>8</v>
      </c>
    </row>
    <row r="901" spans="1:7" x14ac:dyDescent="0.2">
      <c r="A901" s="1">
        <v>900</v>
      </c>
      <c r="B901" s="1">
        <v>7900</v>
      </c>
      <c r="C901" s="2">
        <v>45073.780381944445</v>
      </c>
      <c r="D901" s="1">
        <v>1371</v>
      </c>
      <c r="E901" s="1">
        <v>9</v>
      </c>
      <c r="F901" s="1">
        <v>4</v>
      </c>
      <c r="G901" s="1">
        <v>8</v>
      </c>
    </row>
    <row r="902" spans="1:7" x14ac:dyDescent="0.2">
      <c r="A902" s="1">
        <v>901</v>
      </c>
      <c r="B902" s="1">
        <v>7146</v>
      </c>
      <c r="C902" s="2">
        <v>45144.132187499999</v>
      </c>
      <c r="D902" s="1">
        <v>1127</v>
      </c>
      <c r="E902" s="1">
        <v>7</v>
      </c>
      <c r="F902" s="1">
        <v>3</v>
      </c>
      <c r="G902" s="1">
        <v>53</v>
      </c>
    </row>
    <row r="903" spans="1:7" x14ac:dyDescent="0.2">
      <c r="A903" s="1">
        <v>902</v>
      </c>
      <c r="B903" s="1">
        <v>8231</v>
      </c>
      <c r="C903" s="2">
        <v>44307.920381944445</v>
      </c>
      <c r="D903" s="1">
        <v>57</v>
      </c>
      <c r="E903" s="1">
        <v>7</v>
      </c>
      <c r="F903" s="1">
        <v>0</v>
      </c>
      <c r="G903" s="1">
        <v>48</v>
      </c>
    </row>
    <row r="904" spans="1:7" x14ac:dyDescent="0.2">
      <c r="A904" s="1">
        <v>903</v>
      </c>
      <c r="B904" s="1">
        <v>1172</v>
      </c>
      <c r="C904" s="2">
        <v>44526.524907407409</v>
      </c>
      <c r="D904" s="1">
        <v>315</v>
      </c>
      <c r="E904" s="1">
        <v>4</v>
      </c>
      <c r="F904" s="1">
        <v>0</v>
      </c>
      <c r="G904" s="1">
        <v>51</v>
      </c>
    </row>
    <row r="905" spans="1:7" x14ac:dyDescent="0.2">
      <c r="A905" s="1">
        <v>904</v>
      </c>
      <c r="B905" s="1">
        <v>4578</v>
      </c>
      <c r="C905" s="2">
        <v>44100.099675925929</v>
      </c>
      <c r="D905" s="1">
        <v>165</v>
      </c>
      <c r="E905" s="1">
        <v>17</v>
      </c>
      <c r="F905" s="1">
        <v>2</v>
      </c>
      <c r="G905" s="1">
        <v>96</v>
      </c>
    </row>
    <row r="906" spans="1:7" x14ac:dyDescent="0.2">
      <c r="A906" s="1">
        <v>905</v>
      </c>
      <c r="B906" s="1">
        <v>4525</v>
      </c>
      <c r="C906" s="2">
        <v>44873.521770833337</v>
      </c>
      <c r="D906" s="1">
        <v>1793</v>
      </c>
      <c r="E906" s="1">
        <v>13</v>
      </c>
      <c r="F906" s="1">
        <v>5</v>
      </c>
      <c r="G906" s="1">
        <v>78</v>
      </c>
    </row>
    <row r="907" spans="1:7" x14ac:dyDescent="0.2">
      <c r="A907" s="1">
        <v>906</v>
      </c>
      <c r="B907" s="1">
        <v>5840</v>
      </c>
      <c r="C907" s="2">
        <v>44568.769791666666</v>
      </c>
      <c r="D907" s="1">
        <v>475</v>
      </c>
      <c r="E907" s="1">
        <v>5</v>
      </c>
      <c r="F907" s="1">
        <v>5</v>
      </c>
      <c r="G907" s="1">
        <v>48</v>
      </c>
    </row>
    <row r="908" spans="1:7" x14ac:dyDescent="0.2">
      <c r="A908" s="1">
        <v>907</v>
      </c>
      <c r="B908" s="1">
        <v>2542</v>
      </c>
      <c r="C908" s="2">
        <v>44347.488055555557</v>
      </c>
      <c r="D908" s="1">
        <v>1383</v>
      </c>
      <c r="E908" s="1">
        <v>13</v>
      </c>
      <c r="F908" s="1">
        <v>1</v>
      </c>
      <c r="G908" s="1">
        <v>10</v>
      </c>
    </row>
    <row r="909" spans="1:7" x14ac:dyDescent="0.2">
      <c r="A909" s="1">
        <v>908</v>
      </c>
      <c r="B909" s="1">
        <v>8879</v>
      </c>
      <c r="C909" s="2">
        <v>44692.610185185185</v>
      </c>
      <c r="D909" s="1">
        <v>1018</v>
      </c>
      <c r="E909" s="1">
        <v>11</v>
      </c>
      <c r="F909" s="1">
        <v>1</v>
      </c>
      <c r="G909" s="1">
        <v>87</v>
      </c>
    </row>
    <row r="910" spans="1:7" x14ac:dyDescent="0.2">
      <c r="A910" s="1">
        <v>909</v>
      </c>
      <c r="B910" s="1">
        <v>7184</v>
      </c>
      <c r="C910" s="2">
        <v>44144.063981481479</v>
      </c>
      <c r="D910" s="1">
        <v>261</v>
      </c>
      <c r="E910" s="1">
        <v>19</v>
      </c>
      <c r="F910" s="1">
        <v>5</v>
      </c>
      <c r="G910" s="1">
        <v>19</v>
      </c>
    </row>
    <row r="911" spans="1:7" x14ac:dyDescent="0.2">
      <c r="A911" s="1">
        <v>910</v>
      </c>
      <c r="B911" s="1">
        <v>2267</v>
      </c>
      <c r="C911" s="2">
        <v>43876.915208333332</v>
      </c>
      <c r="D911" s="1">
        <v>251</v>
      </c>
      <c r="E911" s="1">
        <v>19</v>
      </c>
      <c r="F911" s="1">
        <v>3</v>
      </c>
      <c r="G911" s="1">
        <v>15</v>
      </c>
    </row>
    <row r="912" spans="1:7" x14ac:dyDescent="0.2">
      <c r="A912" s="1">
        <v>911</v>
      </c>
      <c r="B912" s="1">
        <v>2958</v>
      </c>
      <c r="C912" s="2">
        <v>44325.77244212963</v>
      </c>
      <c r="D912" s="1">
        <v>131</v>
      </c>
      <c r="E912" s="1">
        <v>6</v>
      </c>
      <c r="F912" s="1">
        <v>2</v>
      </c>
      <c r="G912" s="1">
        <v>48</v>
      </c>
    </row>
    <row r="913" spans="1:7" x14ac:dyDescent="0.2">
      <c r="A913" s="1">
        <v>912</v>
      </c>
      <c r="B913" s="1">
        <v>4685</v>
      </c>
      <c r="C913" s="2">
        <v>43929.583738425928</v>
      </c>
      <c r="D913" s="1">
        <v>184</v>
      </c>
      <c r="E913" s="1">
        <v>14</v>
      </c>
      <c r="F913" s="1">
        <v>2</v>
      </c>
      <c r="G913" s="1">
        <v>88</v>
      </c>
    </row>
    <row r="914" spans="1:7" x14ac:dyDescent="0.2">
      <c r="A914" s="1">
        <v>913</v>
      </c>
      <c r="B914" s="1">
        <v>4477</v>
      </c>
      <c r="C914" s="2">
        <v>44548.270312499997</v>
      </c>
      <c r="D914" s="1">
        <v>1695</v>
      </c>
      <c r="E914" s="1">
        <v>3</v>
      </c>
      <c r="F914" s="1">
        <v>3</v>
      </c>
      <c r="G914" s="1">
        <v>13</v>
      </c>
    </row>
    <row r="915" spans="1:7" x14ac:dyDescent="0.2">
      <c r="A915" s="1">
        <v>914</v>
      </c>
      <c r="B915" s="1">
        <v>1004</v>
      </c>
      <c r="C915" s="2">
        <v>44950.656122685185</v>
      </c>
      <c r="D915" s="1">
        <v>1566</v>
      </c>
      <c r="E915" s="1">
        <v>18</v>
      </c>
      <c r="F915" s="1">
        <v>4</v>
      </c>
      <c r="G915" s="1">
        <v>8</v>
      </c>
    </row>
    <row r="916" spans="1:7" x14ac:dyDescent="0.2">
      <c r="A916" s="1">
        <v>915</v>
      </c>
      <c r="B916" s="1">
        <v>4641</v>
      </c>
      <c r="C916" s="2">
        <v>44972.554027777776</v>
      </c>
      <c r="D916" s="1">
        <v>873</v>
      </c>
      <c r="E916" s="1">
        <v>14</v>
      </c>
      <c r="F916" s="1">
        <v>2</v>
      </c>
      <c r="G916" s="1">
        <v>3</v>
      </c>
    </row>
    <row r="917" spans="1:7" x14ac:dyDescent="0.2">
      <c r="A917" s="1">
        <v>916</v>
      </c>
      <c r="B917" s="1">
        <v>5939</v>
      </c>
      <c r="C917" s="2">
        <v>44977.356828703705</v>
      </c>
      <c r="D917" s="1">
        <v>430</v>
      </c>
      <c r="E917" s="1">
        <v>7</v>
      </c>
      <c r="F917" s="1">
        <v>0</v>
      </c>
      <c r="G917" s="1">
        <v>53</v>
      </c>
    </row>
    <row r="918" spans="1:7" x14ac:dyDescent="0.2">
      <c r="A918" s="1">
        <v>917</v>
      </c>
      <c r="B918" s="1">
        <v>2447</v>
      </c>
      <c r="C918" s="2">
        <v>43849.842499999999</v>
      </c>
      <c r="D918" s="1">
        <v>652</v>
      </c>
      <c r="E918" s="1">
        <v>4</v>
      </c>
      <c r="F918" s="1">
        <v>1</v>
      </c>
      <c r="G918" s="1">
        <v>79</v>
      </c>
    </row>
    <row r="919" spans="1:7" x14ac:dyDescent="0.2">
      <c r="A919" s="1">
        <v>918</v>
      </c>
      <c r="B919" s="1">
        <v>4289</v>
      </c>
      <c r="C919" s="2">
        <v>45081.331597222219</v>
      </c>
      <c r="D919" s="1">
        <v>1085</v>
      </c>
      <c r="E919" s="1">
        <v>15</v>
      </c>
      <c r="F919" s="1">
        <v>0</v>
      </c>
      <c r="G919" s="1">
        <v>17</v>
      </c>
    </row>
    <row r="920" spans="1:7" x14ac:dyDescent="0.2">
      <c r="A920" s="1">
        <v>919</v>
      </c>
      <c r="B920" s="1">
        <v>6721</v>
      </c>
      <c r="C920" s="2">
        <v>44915.843425925923</v>
      </c>
      <c r="D920" s="1">
        <v>332</v>
      </c>
      <c r="E920" s="1">
        <v>1</v>
      </c>
      <c r="F920" s="1">
        <v>3</v>
      </c>
      <c r="G920" s="1">
        <v>56</v>
      </c>
    </row>
    <row r="921" spans="1:7" x14ac:dyDescent="0.2">
      <c r="A921" s="1">
        <v>920</v>
      </c>
      <c r="B921" s="1">
        <v>5297</v>
      </c>
      <c r="C921" s="2">
        <v>44051.079027777778</v>
      </c>
      <c r="D921" s="1">
        <v>1474</v>
      </c>
      <c r="E921" s="1">
        <v>3</v>
      </c>
      <c r="F921" s="1">
        <v>5</v>
      </c>
      <c r="G921" s="1">
        <v>72</v>
      </c>
    </row>
    <row r="922" spans="1:7" x14ac:dyDescent="0.2">
      <c r="A922" s="1">
        <v>921</v>
      </c>
      <c r="B922" s="1">
        <v>3417</v>
      </c>
      <c r="C922" s="2">
        <v>43891.125879629632</v>
      </c>
      <c r="D922" s="1">
        <v>1618</v>
      </c>
      <c r="E922" s="1">
        <v>11</v>
      </c>
      <c r="F922" s="1">
        <v>0</v>
      </c>
      <c r="G922" s="1">
        <v>20</v>
      </c>
    </row>
    <row r="923" spans="1:7" x14ac:dyDescent="0.2">
      <c r="A923" s="1">
        <v>922</v>
      </c>
      <c r="B923" s="1">
        <v>5040</v>
      </c>
      <c r="C923" s="2">
        <v>44551.01829861111</v>
      </c>
      <c r="D923" s="1">
        <v>1303</v>
      </c>
      <c r="E923" s="1">
        <v>7</v>
      </c>
      <c r="F923" s="1">
        <v>4</v>
      </c>
      <c r="G923" s="1">
        <v>48</v>
      </c>
    </row>
    <row r="924" spans="1:7" x14ac:dyDescent="0.2">
      <c r="A924" s="1">
        <v>923</v>
      </c>
      <c r="B924" s="1">
        <v>9007</v>
      </c>
      <c r="C924" s="2">
        <v>44364.837881944448</v>
      </c>
      <c r="D924" s="1">
        <v>1285</v>
      </c>
      <c r="E924" s="1">
        <v>17</v>
      </c>
      <c r="F924" s="1">
        <v>4</v>
      </c>
      <c r="G924" s="1">
        <v>30</v>
      </c>
    </row>
    <row r="925" spans="1:7" x14ac:dyDescent="0.2">
      <c r="A925" s="1">
        <v>924</v>
      </c>
      <c r="B925" s="1">
        <v>2830</v>
      </c>
      <c r="C925" s="2">
        <v>45107.395219907405</v>
      </c>
      <c r="D925" s="1">
        <v>345</v>
      </c>
      <c r="E925" s="1">
        <v>13</v>
      </c>
      <c r="F925" s="1">
        <v>1</v>
      </c>
      <c r="G925" s="1">
        <v>2</v>
      </c>
    </row>
    <row r="926" spans="1:7" x14ac:dyDescent="0.2">
      <c r="A926" s="1">
        <v>925</v>
      </c>
      <c r="B926" s="1">
        <v>2798</v>
      </c>
      <c r="C926" s="2">
        <v>44814.371319444443</v>
      </c>
      <c r="D926" s="1">
        <v>912</v>
      </c>
      <c r="E926" s="1">
        <v>17</v>
      </c>
      <c r="F926" s="1">
        <v>1</v>
      </c>
      <c r="G926" s="1">
        <v>19</v>
      </c>
    </row>
    <row r="927" spans="1:7" x14ac:dyDescent="0.2">
      <c r="A927" s="1">
        <v>926</v>
      </c>
      <c r="B927" s="1">
        <v>7272</v>
      </c>
      <c r="C927" s="2">
        <v>43916.51599537037</v>
      </c>
      <c r="D927" s="1">
        <v>170</v>
      </c>
      <c r="E927" s="1">
        <v>9</v>
      </c>
      <c r="F927" s="1">
        <v>5</v>
      </c>
      <c r="G927" s="1">
        <v>85</v>
      </c>
    </row>
    <row r="928" spans="1:7" x14ac:dyDescent="0.2">
      <c r="A928" s="1">
        <v>927</v>
      </c>
      <c r="B928" s="1">
        <v>4424</v>
      </c>
      <c r="C928" s="2">
        <v>43963.055671296293</v>
      </c>
      <c r="D928" s="1">
        <v>67</v>
      </c>
      <c r="E928" s="1">
        <v>19</v>
      </c>
      <c r="F928" s="1">
        <v>1</v>
      </c>
      <c r="G928" s="1">
        <v>99</v>
      </c>
    </row>
    <row r="929" spans="1:7" x14ac:dyDescent="0.2">
      <c r="A929" s="1">
        <v>928</v>
      </c>
      <c r="B929" s="1">
        <v>3469</v>
      </c>
      <c r="C929" s="2">
        <v>43975.876261574071</v>
      </c>
      <c r="D929" s="1">
        <v>442</v>
      </c>
      <c r="E929" s="1">
        <v>2</v>
      </c>
      <c r="F929" s="1">
        <v>3</v>
      </c>
      <c r="G929" s="1">
        <v>98</v>
      </c>
    </row>
    <row r="930" spans="1:7" x14ac:dyDescent="0.2">
      <c r="A930" s="1">
        <v>929</v>
      </c>
      <c r="B930" s="1">
        <v>5097</v>
      </c>
      <c r="C930" s="2">
        <v>44648.248055555552</v>
      </c>
      <c r="D930" s="1">
        <v>414</v>
      </c>
      <c r="E930" s="1">
        <v>1</v>
      </c>
      <c r="F930" s="1">
        <v>3</v>
      </c>
      <c r="G930" s="1">
        <v>32</v>
      </c>
    </row>
    <row r="931" spans="1:7" x14ac:dyDescent="0.2">
      <c r="A931" s="1">
        <v>930</v>
      </c>
      <c r="B931" s="1">
        <v>2015</v>
      </c>
      <c r="C931" s="2">
        <v>45081.445277777777</v>
      </c>
      <c r="D931" s="1">
        <v>1544</v>
      </c>
      <c r="E931" s="1">
        <v>9</v>
      </c>
      <c r="F931" s="1">
        <v>5</v>
      </c>
      <c r="G931" s="1">
        <v>51</v>
      </c>
    </row>
    <row r="932" spans="1:7" x14ac:dyDescent="0.2">
      <c r="A932" s="1">
        <v>931</v>
      </c>
      <c r="B932" s="1">
        <v>8537</v>
      </c>
      <c r="C932" s="2">
        <v>44018.037222222221</v>
      </c>
      <c r="D932" s="1">
        <v>1258</v>
      </c>
      <c r="E932" s="1">
        <v>2</v>
      </c>
      <c r="F932" s="1">
        <v>1</v>
      </c>
      <c r="G932" s="1">
        <v>1</v>
      </c>
    </row>
    <row r="933" spans="1:7" x14ac:dyDescent="0.2">
      <c r="A933" s="1">
        <v>932</v>
      </c>
      <c r="B933" s="1">
        <v>7417</v>
      </c>
      <c r="C933" s="2">
        <v>45058.957766203705</v>
      </c>
      <c r="D933" s="1">
        <v>1088</v>
      </c>
      <c r="E933" s="1">
        <v>18</v>
      </c>
      <c r="F933" s="1">
        <v>3</v>
      </c>
      <c r="G933" s="1">
        <v>73</v>
      </c>
    </row>
    <row r="934" spans="1:7" x14ac:dyDescent="0.2">
      <c r="A934" s="1">
        <v>933</v>
      </c>
      <c r="B934" s="1">
        <v>5366</v>
      </c>
      <c r="C934" s="2">
        <v>44698.162048611113</v>
      </c>
      <c r="D934" s="1">
        <v>300</v>
      </c>
      <c r="E934" s="1">
        <v>19</v>
      </c>
      <c r="F934" s="1">
        <v>1</v>
      </c>
      <c r="G934" s="1">
        <v>49</v>
      </c>
    </row>
    <row r="935" spans="1:7" x14ac:dyDescent="0.2">
      <c r="A935" s="1">
        <v>934</v>
      </c>
      <c r="B935" s="1">
        <v>2880</v>
      </c>
      <c r="C935" s="2">
        <v>44313.118437500001</v>
      </c>
      <c r="D935" s="1">
        <v>50</v>
      </c>
      <c r="E935" s="1">
        <v>18</v>
      </c>
      <c r="F935" s="1">
        <v>5</v>
      </c>
      <c r="G935" s="1">
        <v>55</v>
      </c>
    </row>
    <row r="936" spans="1:7" x14ac:dyDescent="0.2">
      <c r="A936" s="1">
        <v>935</v>
      </c>
      <c r="B936" s="1">
        <v>6358</v>
      </c>
      <c r="C936" s="2">
        <v>44665.28633101852</v>
      </c>
      <c r="D936" s="1">
        <v>1780</v>
      </c>
      <c r="E936" s="1">
        <v>13</v>
      </c>
      <c r="F936" s="1">
        <v>4</v>
      </c>
      <c r="G936" s="1">
        <v>2</v>
      </c>
    </row>
    <row r="937" spans="1:7" x14ac:dyDescent="0.2">
      <c r="A937" s="1">
        <v>936</v>
      </c>
      <c r="B937" s="1">
        <v>2519</v>
      </c>
      <c r="C937" s="2">
        <v>43947.228541666664</v>
      </c>
      <c r="D937" s="1">
        <v>878</v>
      </c>
      <c r="E937" s="1">
        <v>15</v>
      </c>
      <c r="F937" s="1">
        <v>3</v>
      </c>
      <c r="G937" s="1">
        <v>67</v>
      </c>
    </row>
    <row r="938" spans="1:7" x14ac:dyDescent="0.2">
      <c r="A938" s="1">
        <v>937</v>
      </c>
      <c r="B938" s="1">
        <v>8619</v>
      </c>
      <c r="C938" s="2">
        <v>44598.795081018521</v>
      </c>
      <c r="D938" s="1">
        <v>646</v>
      </c>
      <c r="E938" s="1">
        <v>15</v>
      </c>
      <c r="F938" s="1">
        <v>5</v>
      </c>
      <c r="G938" s="1">
        <v>54</v>
      </c>
    </row>
    <row r="939" spans="1:7" x14ac:dyDescent="0.2">
      <c r="A939" s="1">
        <v>938</v>
      </c>
      <c r="B939" s="1">
        <v>9013</v>
      </c>
      <c r="C939" s="2">
        <v>44053.428773148145</v>
      </c>
      <c r="D939" s="1">
        <v>1106</v>
      </c>
      <c r="E939" s="1">
        <v>17</v>
      </c>
      <c r="F939" s="1">
        <v>4</v>
      </c>
      <c r="G939" s="1">
        <v>27</v>
      </c>
    </row>
    <row r="940" spans="1:7" x14ac:dyDescent="0.2">
      <c r="A940" s="1">
        <v>939</v>
      </c>
      <c r="B940" s="1">
        <v>7841</v>
      </c>
      <c r="C940" s="2">
        <v>44290.796354166669</v>
      </c>
      <c r="D940" s="1">
        <v>1346</v>
      </c>
      <c r="E940" s="1">
        <v>10</v>
      </c>
      <c r="F940" s="1">
        <v>2</v>
      </c>
      <c r="G940" s="1">
        <v>65</v>
      </c>
    </row>
    <row r="941" spans="1:7" x14ac:dyDescent="0.2">
      <c r="A941" s="1">
        <v>940</v>
      </c>
      <c r="B941" s="1">
        <v>1175</v>
      </c>
      <c r="C941" s="2">
        <v>44437.337569444448</v>
      </c>
      <c r="D941" s="1">
        <v>1443</v>
      </c>
      <c r="E941" s="1">
        <v>5</v>
      </c>
      <c r="F941" s="1">
        <v>1</v>
      </c>
      <c r="G941" s="1">
        <v>70</v>
      </c>
    </row>
    <row r="942" spans="1:7" x14ac:dyDescent="0.2">
      <c r="A942" s="1">
        <v>941</v>
      </c>
      <c r="B942" s="1">
        <v>4743</v>
      </c>
      <c r="C942" s="2">
        <v>44137.381562499999</v>
      </c>
      <c r="D942" s="1">
        <v>1427</v>
      </c>
      <c r="E942" s="1">
        <v>13</v>
      </c>
      <c r="F942" s="1">
        <v>2</v>
      </c>
      <c r="G942" s="1">
        <v>66</v>
      </c>
    </row>
    <row r="943" spans="1:7" x14ac:dyDescent="0.2">
      <c r="A943" s="1">
        <v>942</v>
      </c>
      <c r="B943" s="1">
        <v>8030</v>
      </c>
      <c r="C943" s="2">
        <v>44933.58090277778</v>
      </c>
      <c r="D943" s="1">
        <v>1221</v>
      </c>
      <c r="E943" s="1">
        <v>8</v>
      </c>
      <c r="F943" s="1">
        <v>3</v>
      </c>
      <c r="G943" s="1">
        <v>14</v>
      </c>
    </row>
    <row r="944" spans="1:7" x14ac:dyDescent="0.2">
      <c r="A944" s="1">
        <v>943</v>
      </c>
      <c r="B944" s="1">
        <v>4846</v>
      </c>
      <c r="C944" s="2">
        <v>44620.231944444444</v>
      </c>
      <c r="D944" s="1">
        <v>61</v>
      </c>
      <c r="E944" s="1">
        <v>9</v>
      </c>
      <c r="F944" s="1">
        <v>0</v>
      </c>
      <c r="G944" s="1">
        <v>31</v>
      </c>
    </row>
    <row r="945" spans="1:7" x14ac:dyDescent="0.2">
      <c r="A945" s="1">
        <v>944</v>
      </c>
      <c r="B945" s="1">
        <v>2655</v>
      </c>
      <c r="C945" s="2">
        <v>44870.495868055557</v>
      </c>
      <c r="D945" s="1">
        <v>617</v>
      </c>
      <c r="E945" s="1">
        <v>2</v>
      </c>
      <c r="F945" s="1">
        <v>3</v>
      </c>
      <c r="G945" s="1">
        <v>59</v>
      </c>
    </row>
    <row r="946" spans="1:7" x14ac:dyDescent="0.2">
      <c r="A946" s="1">
        <v>945</v>
      </c>
      <c r="B946" s="1">
        <v>2485</v>
      </c>
      <c r="C946" s="2">
        <v>44017.960775462961</v>
      </c>
      <c r="D946" s="1">
        <v>446</v>
      </c>
      <c r="E946" s="1">
        <v>4</v>
      </c>
      <c r="F946" s="1">
        <v>2</v>
      </c>
      <c r="G946" s="1">
        <v>97</v>
      </c>
    </row>
    <row r="947" spans="1:7" x14ac:dyDescent="0.2">
      <c r="A947" s="1">
        <v>946</v>
      </c>
      <c r="B947" s="1">
        <v>3180</v>
      </c>
      <c r="C947" s="2">
        <v>43936.758055555554</v>
      </c>
      <c r="D947" s="1">
        <v>1117</v>
      </c>
      <c r="E947" s="1">
        <v>13</v>
      </c>
      <c r="F947" s="1">
        <v>2</v>
      </c>
      <c r="G947" s="1">
        <v>41</v>
      </c>
    </row>
    <row r="948" spans="1:7" x14ac:dyDescent="0.2">
      <c r="A948" s="1">
        <v>947</v>
      </c>
      <c r="B948" s="1">
        <v>2630</v>
      </c>
      <c r="C948" s="2">
        <v>44243.446631944447</v>
      </c>
      <c r="D948" s="1">
        <v>184</v>
      </c>
      <c r="E948" s="1">
        <v>1</v>
      </c>
      <c r="F948" s="1">
        <v>2</v>
      </c>
      <c r="G948" s="1">
        <v>31</v>
      </c>
    </row>
    <row r="949" spans="1:7" x14ac:dyDescent="0.2">
      <c r="A949" s="1">
        <v>948</v>
      </c>
      <c r="B949" s="1">
        <v>9570</v>
      </c>
      <c r="C949" s="2">
        <v>43946.732060185182</v>
      </c>
      <c r="D949" s="1">
        <v>1679</v>
      </c>
      <c r="E949" s="1">
        <v>7</v>
      </c>
      <c r="F949" s="1">
        <v>4</v>
      </c>
      <c r="G949" s="1">
        <v>80</v>
      </c>
    </row>
    <row r="950" spans="1:7" x14ac:dyDescent="0.2">
      <c r="A950" s="1">
        <v>949</v>
      </c>
      <c r="B950" s="1">
        <v>3901</v>
      </c>
      <c r="C950" s="2">
        <v>44046.761331018519</v>
      </c>
      <c r="D950" s="1">
        <v>1263</v>
      </c>
      <c r="E950" s="1">
        <v>9</v>
      </c>
      <c r="F950" s="1">
        <v>3</v>
      </c>
      <c r="G950" s="1">
        <v>16</v>
      </c>
    </row>
    <row r="951" spans="1:7" x14ac:dyDescent="0.2">
      <c r="A951" s="1">
        <v>950</v>
      </c>
      <c r="B951" s="1">
        <v>7252</v>
      </c>
      <c r="C951" s="2">
        <v>43868.654108796298</v>
      </c>
      <c r="D951" s="1">
        <v>1109</v>
      </c>
      <c r="E951" s="1">
        <v>2</v>
      </c>
      <c r="F951" s="1">
        <v>1</v>
      </c>
      <c r="G951" s="1">
        <v>0</v>
      </c>
    </row>
    <row r="952" spans="1:7" x14ac:dyDescent="0.2">
      <c r="A952" s="1">
        <v>951</v>
      </c>
      <c r="B952" s="1">
        <v>4049</v>
      </c>
      <c r="C952" s="2">
        <v>44629.303379629629</v>
      </c>
      <c r="D952" s="1">
        <v>157</v>
      </c>
      <c r="E952" s="1">
        <v>11</v>
      </c>
      <c r="F952" s="1">
        <v>3</v>
      </c>
      <c r="G952" s="1">
        <v>12</v>
      </c>
    </row>
    <row r="953" spans="1:7" x14ac:dyDescent="0.2">
      <c r="A953" s="1">
        <v>952</v>
      </c>
      <c r="B953" s="1">
        <v>6004</v>
      </c>
      <c r="C953" s="2">
        <v>44576.137916666667</v>
      </c>
      <c r="D953" s="1">
        <v>1800</v>
      </c>
      <c r="E953" s="1">
        <v>7</v>
      </c>
      <c r="F953" s="1">
        <v>2</v>
      </c>
      <c r="G953" s="1">
        <v>45</v>
      </c>
    </row>
    <row r="954" spans="1:7" x14ac:dyDescent="0.2">
      <c r="A954" s="1">
        <v>953</v>
      </c>
      <c r="B954" s="1">
        <v>8185</v>
      </c>
      <c r="C954" s="2">
        <v>43833.129814814813</v>
      </c>
      <c r="D954" s="1">
        <v>1003</v>
      </c>
      <c r="E954" s="1">
        <v>15</v>
      </c>
      <c r="F954" s="1">
        <v>0</v>
      </c>
      <c r="G954" s="1">
        <v>77</v>
      </c>
    </row>
    <row r="955" spans="1:7" x14ac:dyDescent="0.2">
      <c r="A955" s="1">
        <v>954</v>
      </c>
      <c r="B955" s="1">
        <v>3896</v>
      </c>
      <c r="C955" s="2">
        <v>44268.165694444448</v>
      </c>
      <c r="D955" s="1">
        <v>1514</v>
      </c>
      <c r="E955" s="1">
        <v>2</v>
      </c>
      <c r="F955" s="1">
        <v>3</v>
      </c>
      <c r="G955" s="1">
        <v>2</v>
      </c>
    </row>
    <row r="956" spans="1:7" x14ac:dyDescent="0.2">
      <c r="A956" s="1">
        <v>955</v>
      </c>
      <c r="B956" s="1">
        <v>6586</v>
      </c>
      <c r="C956" s="2">
        <v>44960.044722222221</v>
      </c>
      <c r="D956" s="1">
        <v>1402</v>
      </c>
      <c r="E956" s="1">
        <v>13</v>
      </c>
      <c r="F956" s="1">
        <v>2</v>
      </c>
      <c r="G956" s="1">
        <v>70</v>
      </c>
    </row>
    <row r="957" spans="1:7" x14ac:dyDescent="0.2">
      <c r="A957" s="1">
        <v>956</v>
      </c>
      <c r="B957" s="1">
        <v>7192</v>
      </c>
      <c r="C957" s="2">
        <v>44133.421932870369</v>
      </c>
      <c r="D957" s="1">
        <v>1585</v>
      </c>
      <c r="E957" s="1">
        <v>6</v>
      </c>
      <c r="F957" s="1">
        <v>1</v>
      </c>
      <c r="G957" s="1">
        <v>28</v>
      </c>
    </row>
    <row r="958" spans="1:7" x14ac:dyDescent="0.2">
      <c r="A958" s="1">
        <v>957</v>
      </c>
      <c r="B958" s="1">
        <v>1297</v>
      </c>
      <c r="C958" s="2">
        <v>45018.351134259261</v>
      </c>
      <c r="D958" s="1">
        <v>1006</v>
      </c>
      <c r="E958" s="1">
        <v>12</v>
      </c>
      <c r="F958" s="1">
        <v>1</v>
      </c>
      <c r="G958" s="1">
        <v>1</v>
      </c>
    </row>
    <row r="959" spans="1:7" x14ac:dyDescent="0.2">
      <c r="A959" s="1">
        <v>958</v>
      </c>
      <c r="B959" s="1">
        <v>3816</v>
      </c>
      <c r="C959" s="2">
        <v>44844.842743055553</v>
      </c>
      <c r="D959" s="1">
        <v>408</v>
      </c>
      <c r="E959" s="1">
        <v>9</v>
      </c>
      <c r="F959" s="1">
        <v>3</v>
      </c>
      <c r="G959" s="1">
        <v>64</v>
      </c>
    </row>
    <row r="960" spans="1:7" x14ac:dyDescent="0.2">
      <c r="A960" s="1">
        <v>959</v>
      </c>
      <c r="B960" s="1">
        <v>9741</v>
      </c>
      <c r="C960" s="2">
        <v>44547.326886574076</v>
      </c>
      <c r="D960" s="1">
        <v>434</v>
      </c>
      <c r="E960" s="1">
        <v>5</v>
      </c>
      <c r="F960" s="1">
        <v>1</v>
      </c>
      <c r="G960" s="1">
        <v>10</v>
      </c>
    </row>
    <row r="961" spans="1:7" x14ac:dyDescent="0.2">
      <c r="A961" s="1">
        <v>960</v>
      </c>
      <c r="B961" s="1">
        <v>4359</v>
      </c>
      <c r="C961" s="2">
        <v>44438.525983796295</v>
      </c>
      <c r="D961" s="1">
        <v>346</v>
      </c>
      <c r="E961" s="1">
        <v>19</v>
      </c>
      <c r="F961" s="1">
        <v>5</v>
      </c>
      <c r="G961" s="1">
        <v>43</v>
      </c>
    </row>
    <row r="962" spans="1:7" x14ac:dyDescent="0.2">
      <c r="A962" s="1">
        <v>961</v>
      </c>
      <c r="B962" s="1">
        <v>7674</v>
      </c>
      <c r="C962" s="2">
        <v>45050.101956018516</v>
      </c>
      <c r="D962" s="1">
        <v>548</v>
      </c>
      <c r="E962" s="1">
        <v>4</v>
      </c>
      <c r="F962" s="1">
        <v>4</v>
      </c>
      <c r="G962" s="1">
        <v>66</v>
      </c>
    </row>
    <row r="963" spans="1:7" x14ac:dyDescent="0.2">
      <c r="A963" s="1">
        <v>962</v>
      </c>
      <c r="B963" s="1">
        <v>8992</v>
      </c>
      <c r="C963" s="2">
        <v>44735.533055555556</v>
      </c>
      <c r="D963" s="1">
        <v>992</v>
      </c>
      <c r="E963" s="1">
        <v>16</v>
      </c>
      <c r="F963" s="1">
        <v>1</v>
      </c>
      <c r="G963" s="1">
        <v>47</v>
      </c>
    </row>
    <row r="964" spans="1:7" x14ac:dyDescent="0.2">
      <c r="A964" s="1">
        <v>963</v>
      </c>
      <c r="B964" s="1">
        <v>7890</v>
      </c>
      <c r="C964" s="2">
        <v>44528.798888888887</v>
      </c>
      <c r="D964" s="1">
        <v>1357</v>
      </c>
      <c r="E964" s="1">
        <v>19</v>
      </c>
      <c r="F964" s="1">
        <v>3</v>
      </c>
      <c r="G964" s="1">
        <v>21</v>
      </c>
    </row>
    <row r="965" spans="1:7" x14ac:dyDescent="0.2">
      <c r="A965" s="1">
        <v>964</v>
      </c>
      <c r="B965" s="1">
        <v>8020</v>
      </c>
      <c r="C965" s="2">
        <v>44453.954097222224</v>
      </c>
      <c r="D965" s="1">
        <v>1499</v>
      </c>
      <c r="E965" s="1">
        <v>3</v>
      </c>
      <c r="F965" s="1">
        <v>4</v>
      </c>
      <c r="G965" s="1">
        <v>85</v>
      </c>
    </row>
    <row r="966" spans="1:7" x14ac:dyDescent="0.2">
      <c r="A966" s="1">
        <v>965</v>
      </c>
      <c r="B966" s="1">
        <v>6839</v>
      </c>
      <c r="C966" s="2">
        <v>45088.628078703703</v>
      </c>
      <c r="D966" s="1">
        <v>419</v>
      </c>
      <c r="E966" s="1">
        <v>6</v>
      </c>
      <c r="F966" s="1">
        <v>0</v>
      </c>
      <c r="G966" s="1">
        <v>45</v>
      </c>
    </row>
    <row r="967" spans="1:7" x14ac:dyDescent="0.2">
      <c r="A967" s="1">
        <v>966</v>
      </c>
      <c r="B967" s="1">
        <v>9340</v>
      </c>
      <c r="C967" s="2">
        <v>44302.860648148147</v>
      </c>
      <c r="D967" s="1">
        <v>771</v>
      </c>
      <c r="E967" s="1">
        <v>10</v>
      </c>
      <c r="F967" s="1">
        <v>5</v>
      </c>
      <c r="G967" s="1">
        <v>54</v>
      </c>
    </row>
    <row r="968" spans="1:7" x14ac:dyDescent="0.2">
      <c r="A968" s="1">
        <v>967</v>
      </c>
      <c r="B968" s="1">
        <v>6140</v>
      </c>
      <c r="C968" s="2">
        <v>45042.100405092591</v>
      </c>
      <c r="D968" s="1">
        <v>759</v>
      </c>
      <c r="E968" s="1">
        <v>7</v>
      </c>
      <c r="F968" s="1">
        <v>5</v>
      </c>
      <c r="G968" s="1">
        <v>59</v>
      </c>
    </row>
    <row r="969" spans="1:7" x14ac:dyDescent="0.2">
      <c r="A969" s="1">
        <v>968</v>
      </c>
      <c r="B969" s="1">
        <v>4510</v>
      </c>
      <c r="C969" s="2">
        <v>44474.757800925923</v>
      </c>
      <c r="D969" s="1">
        <v>666</v>
      </c>
      <c r="E969" s="1">
        <v>14</v>
      </c>
      <c r="F969" s="1">
        <v>5</v>
      </c>
      <c r="G969" s="1">
        <v>48</v>
      </c>
    </row>
    <row r="970" spans="1:7" x14ac:dyDescent="0.2">
      <c r="A970" s="1">
        <v>969</v>
      </c>
      <c r="B970" s="1">
        <v>9491</v>
      </c>
      <c r="C970" s="2">
        <v>44525.070474537039</v>
      </c>
      <c r="D970" s="1">
        <v>1099</v>
      </c>
      <c r="E970" s="1">
        <v>17</v>
      </c>
      <c r="F970" s="1">
        <v>0</v>
      </c>
      <c r="G970" s="1">
        <v>22</v>
      </c>
    </row>
    <row r="971" spans="1:7" x14ac:dyDescent="0.2">
      <c r="A971" s="1">
        <v>970</v>
      </c>
      <c r="B971" s="1">
        <v>7243</v>
      </c>
      <c r="C971" s="2">
        <v>44761.676874999997</v>
      </c>
      <c r="D971" s="1">
        <v>1597</v>
      </c>
      <c r="E971" s="1">
        <v>2</v>
      </c>
      <c r="F971" s="1">
        <v>4</v>
      </c>
      <c r="G971" s="1">
        <v>25</v>
      </c>
    </row>
    <row r="972" spans="1:7" x14ac:dyDescent="0.2">
      <c r="A972" s="1">
        <v>971</v>
      </c>
      <c r="B972" s="1">
        <v>3959</v>
      </c>
      <c r="C972" s="2">
        <v>44094.750891203701</v>
      </c>
      <c r="D972" s="1">
        <v>206</v>
      </c>
      <c r="E972" s="1">
        <v>6</v>
      </c>
      <c r="F972" s="1">
        <v>2</v>
      </c>
      <c r="G972" s="1">
        <v>97</v>
      </c>
    </row>
    <row r="973" spans="1:7" x14ac:dyDescent="0.2">
      <c r="A973" s="1">
        <v>972</v>
      </c>
      <c r="B973" s="1">
        <v>1909</v>
      </c>
      <c r="C973" s="2">
        <v>44051.509363425925</v>
      </c>
      <c r="D973" s="1">
        <v>236</v>
      </c>
      <c r="E973" s="1">
        <v>15</v>
      </c>
      <c r="F973" s="1">
        <v>4</v>
      </c>
      <c r="G973" s="1">
        <v>24</v>
      </c>
    </row>
    <row r="974" spans="1:7" x14ac:dyDescent="0.2">
      <c r="A974" s="1">
        <v>973</v>
      </c>
      <c r="B974" s="1">
        <v>7108</v>
      </c>
      <c r="C974" s="2">
        <v>44086.305879629632</v>
      </c>
      <c r="D974" s="1">
        <v>193</v>
      </c>
      <c r="E974" s="1">
        <v>8</v>
      </c>
      <c r="F974" s="1">
        <v>0</v>
      </c>
      <c r="G974" s="1">
        <v>44</v>
      </c>
    </row>
    <row r="975" spans="1:7" x14ac:dyDescent="0.2">
      <c r="A975" s="1">
        <v>974</v>
      </c>
      <c r="B975" s="1">
        <v>6217</v>
      </c>
      <c r="C975" s="2">
        <v>44922.96298611111</v>
      </c>
      <c r="D975" s="1">
        <v>1693</v>
      </c>
      <c r="E975" s="1">
        <v>6</v>
      </c>
      <c r="F975" s="1">
        <v>5</v>
      </c>
      <c r="G975" s="1">
        <v>90</v>
      </c>
    </row>
    <row r="976" spans="1:7" x14ac:dyDescent="0.2">
      <c r="A976" s="1">
        <v>975</v>
      </c>
      <c r="B976" s="1">
        <v>1717</v>
      </c>
      <c r="C976" s="2">
        <v>44673.392812500002</v>
      </c>
      <c r="D976" s="1">
        <v>1141</v>
      </c>
      <c r="E976" s="1">
        <v>20</v>
      </c>
      <c r="F976" s="1">
        <v>4</v>
      </c>
      <c r="G976" s="1">
        <v>55</v>
      </c>
    </row>
    <row r="977" spans="1:7" x14ac:dyDescent="0.2">
      <c r="A977" s="1">
        <v>976</v>
      </c>
      <c r="B977" s="1">
        <v>7757</v>
      </c>
      <c r="C977" s="2">
        <v>44336.265185185184</v>
      </c>
      <c r="D977" s="1">
        <v>776</v>
      </c>
      <c r="E977" s="1">
        <v>6</v>
      </c>
      <c r="F977" s="1">
        <v>1</v>
      </c>
      <c r="G977" s="1">
        <v>58</v>
      </c>
    </row>
    <row r="978" spans="1:7" x14ac:dyDescent="0.2">
      <c r="A978" s="1">
        <v>977</v>
      </c>
      <c r="B978" s="1">
        <v>3905</v>
      </c>
      <c r="C978" s="2">
        <v>45163.758460648147</v>
      </c>
      <c r="D978" s="1">
        <v>468</v>
      </c>
      <c r="E978" s="1">
        <v>11</v>
      </c>
      <c r="F978" s="1">
        <v>2</v>
      </c>
      <c r="G978" s="1">
        <v>21</v>
      </c>
    </row>
    <row r="979" spans="1:7" x14ac:dyDescent="0.2">
      <c r="A979" s="1">
        <v>978</v>
      </c>
      <c r="B979" s="1">
        <v>7704</v>
      </c>
      <c r="C979" s="2">
        <v>45186.666875000003</v>
      </c>
      <c r="D979" s="1">
        <v>917</v>
      </c>
      <c r="E979" s="1">
        <v>12</v>
      </c>
      <c r="F979" s="1">
        <v>2</v>
      </c>
      <c r="G979" s="1">
        <v>98</v>
      </c>
    </row>
    <row r="980" spans="1:7" x14ac:dyDescent="0.2">
      <c r="A980" s="1">
        <v>979</v>
      </c>
      <c r="B980" s="1">
        <v>2617</v>
      </c>
      <c r="C980" s="2">
        <v>44484.740949074076</v>
      </c>
      <c r="D980" s="1">
        <v>1496</v>
      </c>
      <c r="E980" s="1">
        <v>7</v>
      </c>
      <c r="F980" s="1">
        <v>2</v>
      </c>
      <c r="G980" s="1">
        <v>84</v>
      </c>
    </row>
    <row r="981" spans="1:7" x14ac:dyDescent="0.2">
      <c r="A981" s="1">
        <v>980</v>
      </c>
      <c r="B981" s="1">
        <v>3865</v>
      </c>
      <c r="C981" s="2">
        <v>44690.543252314812</v>
      </c>
      <c r="D981" s="1">
        <v>1715</v>
      </c>
      <c r="E981" s="1">
        <v>19</v>
      </c>
      <c r="F981" s="1">
        <v>5</v>
      </c>
      <c r="G981" s="1">
        <v>53</v>
      </c>
    </row>
    <row r="982" spans="1:7" x14ac:dyDescent="0.2">
      <c r="A982" s="1">
        <v>981</v>
      </c>
      <c r="B982" s="1">
        <v>8714</v>
      </c>
      <c r="C982" s="2">
        <v>44227.407037037039</v>
      </c>
      <c r="D982" s="1">
        <v>598</v>
      </c>
      <c r="E982" s="1">
        <v>1</v>
      </c>
      <c r="F982" s="1">
        <v>1</v>
      </c>
      <c r="G982" s="1">
        <v>33</v>
      </c>
    </row>
    <row r="983" spans="1:7" x14ac:dyDescent="0.2">
      <c r="A983" s="1">
        <v>982</v>
      </c>
      <c r="B983" s="1">
        <v>3238</v>
      </c>
      <c r="C983" s="2">
        <v>44515.317881944444</v>
      </c>
      <c r="D983" s="1">
        <v>1255</v>
      </c>
      <c r="E983" s="1">
        <v>9</v>
      </c>
      <c r="F983" s="1">
        <v>2</v>
      </c>
      <c r="G983" s="1">
        <v>33</v>
      </c>
    </row>
    <row r="984" spans="1:7" x14ac:dyDescent="0.2">
      <c r="A984" s="1">
        <v>983</v>
      </c>
      <c r="B984" s="1">
        <v>8133</v>
      </c>
      <c r="C984" s="2">
        <v>44425.453645833331</v>
      </c>
      <c r="D984" s="1">
        <v>1292</v>
      </c>
      <c r="E984" s="1">
        <v>4</v>
      </c>
      <c r="F984" s="1">
        <v>3</v>
      </c>
      <c r="G984" s="1">
        <v>58</v>
      </c>
    </row>
    <row r="985" spans="1:7" x14ac:dyDescent="0.2">
      <c r="A985" s="1">
        <v>984</v>
      </c>
      <c r="B985" s="1">
        <v>5598</v>
      </c>
      <c r="C985" s="2">
        <v>44393.930925925924</v>
      </c>
      <c r="D985" s="1">
        <v>896</v>
      </c>
      <c r="E985" s="1">
        <v>11</v>
      </c>
      <c r="F985" s="1">
        <v>5</v>
      </c>
      <c r="G985" s="1">
        <v>72</v>
      </c>
    </row>
    <row r="986" spans="1:7" x14ac:dyDescent="0.2">
      <c r="A986" s="1">
        <v>985</v>
      </c>
      <c r="B986" s="1">
        <v>9800</v>
      </c>
      <c r="C986" s="2">
        <v>44545.798391203702</v>
      </c>
      <c r="D986" s="1">
        <v>1774</v>
      </c>
      <c r="E986" s="1">
        <v>17</v>
      </c>
      <c r="F986" s="1">
        <v>2</v>
      </c>
      <c r="G986" s="1">
        <v>40</v>
      </c>
    </row>
    <row r="987" spans="1:7" x14ac:dyDescent="0.2">
      <c r="A987" s="1">
        <v>986</v>
      </c>
      <c r="B987" s="1">
        <v>4083</v>
      </c>
      <c r="C987" s="2">
        <v>44258.538368055553</v>
      </c>
      <c r="D987" s="1">
        <v>157</v>
      </c>
      <c r="E987" s="1">
        <v>1</v>
      </c>
      <c r="F987" s="1">
        <v>3</v>
      </c>
      <c r="G987" s="1">
        <v>8</v>
      </c>
    </row>
    <row r="988" spans="1:7" x14ac:dyDescent="0.2">
      <c r="A988" s="1">
        <v>987</v>
      </c>
      <c r="B988" s="1">
        <v>6473</v>
      </c>
      <c r="C988" s="2">
        <v>44945.699641203704</v>
      </c>
      <c r="D988" s="1">
        <v>123</v>
      </c>
      <c r="E988" s="1">
        <v>3</v>
      </c>
      <c r="F988" s="1">
        <v>3</v>
      </c>
      <c r="G988" s="1">
        <v>75</v>
      </c>
    </row>
    <row r="989" spans="1:7" x14ac:dyDescent="0.2">
      <c r="A989" s="1">
        <v>988</v>
      </c>
      <c r="B989" s="1">
        <v>6666</v>
      </c>
      <c r="C989" s="2">
        <v>43980.110613425924</v>
      </c>
      <c r="D989" s="1">
        <v>1395</v>
      </c>
      <c r="E989" s="1">
        <v>8</v>
      </c>
      <c r="F989" s="1">
        <v>0</v>
      </c>
      <c r="G989" s="1">
        <v>5</v>
      </c>
    </row>
    <row r="990" spans="1:7" x14ac:dyDescent="0.2">
      <c r="A990" s="1">
        <v>989</v>
      </c>
      <c r="B990" s="1">
        <v>5232</v>
      </c>
      <c r="C990" s="2">
        <v>44315.431238425925</v>
      </c>
      <c r="D990" s="1">
        <v>1540</v>
      </c>
      <c r="E990" s="1">
        <v>17</v>
      </c>
      <c r="F990" s="1">
        <v>3</v>
      </c>
      <c r="G990" s="1">
        <v>32</v>
      </c>
    </row>
    <row r="991" spans="1:7" x14ac:dyDescent="0.2">
      <c r="A991" s="1">
        <v>990</v>
      </c>
      <c r="B991" s="1">
        <v>3697</v>
      </c>
      <c r="C991" s="2">
        <v>44107.528055555558</v>
      </c>
      <c r="D991" s="1">
        <v>1706</v>
      </c>
      <c r="E991" s="1">
        <v>8</v>
      </c>
      <c r="F991" s="1">
        <v>1</v>
      </c>
      <c r="G991" s="1">
        <v>76</v>
      </c>
    </row>
    <row r="992" spans="1:7" x14ac:dyDescent="0.2">
      <c r="A992" s="1">
        <v>991</v>
      </c>
      <c r="B992" s="1">
        <v>4794</v>
      </c>
      <c r="C992" s="2">
        <v>44176.307280092595</v>
      </c>
      <c r="D992" s="1">
        <v>1026</v>
      </c>
      <c r="E992" s="1">
        <v>19</v>
      </c>
      <c r="F992" s="1">
        <v>5</v>
      </c>
      <c r="G992" s="1">
        <v>57</v>
      </c>
    </row>
    <row r="993" spans="1:7" x14ac:dyDescent="0.2">
      <c r="A993" s="1">
        <v>992</v>
      </c>
      <c r="B993" s="1">
        <v>6516</v>
      </c>
      <c r="C993" s="2">
        <v>45041.537222222221</v>
      </c>
      <c r="D993" s="1">
        <v>572</v>
      </c>
      <c r="E993" s="1">
        <v>3</v>
      </c>
      <c r="F993" s="1">
        <v>4</v>
      </c>
      <c r="G993" s="1">
        <v>44</v>
      </c>
    </row>
    <row r="994" spans="1:7" x14ac:dyDescent="0.2">
      <c r="A994" s="1">
        <v>993</v>
      </c>
      <c r="B994" s="1">
        <v>7822</v>
      </c>
      <c r="C994" s="2">
        <v>44890.335347222222</v>
      </c>
      <c r="D994" s="1">
        <v>95</v>
      </c>
      <c r="E994" s="1">
        <v>13</v>
      </c>
      <c r="F994" s="1">
        <v>5</v>
      </c>
      <c r="G994" s="1">
        <v>65</v>
      </c>
    </row>
    <row r="995" spans="1:7" x14ac:dyDescent="0.2">
      <c r="A995" s="1">
        <v>994</v>
      </c>
      <c r="B995" s="1">
        <v>1830</v>
      </c>
      <c r="C995" s="2">
        <v>44913.146041666667</v>
      </c>
      <c r="D995" s="1">
        <v>1257</v>
      </c>
      <c r="E995" s="1">
        <v>18</v>
      </c>
      <c r="F995" s="1">
        <v>5</v>
      </c>
      <c r="G995" s="1">
        <v>41</v>
      </c>
    </row>
    <row r="996" spans="1:7" x14ac:dyDescent="0.2">
      <c r="A996" s="1">
        <v>995</v>
      </c>
      <c r="B996" s="1">
        <v>8741</v>
      </c>
      <c r="C996" s="2">
        <v>44251.758310185185</v>
      </c>
      <c r="D996" s="1">
        <v>194</v>
      </c>
      <c r="E996" s="1">
        <v>8</v>
      </c>
      <c r="F996" s="1">
        <v>4</v>
      </c>
      <c r="G996" s="1">
        <v>28</v>
      </c>
    </row>
    <row r="997" spans="1:7" x14ac:dyDescent="0.2">
      <c r="A997" s="1">
        <v>996</v>
      </c>
      <c r="B997" s="1">
        <v>8479</v>
      </c>
      <c r="C997" s="2">
        <v>43847.944826388892</v>
      </c>
      <c r="D997" s="1">
        <v>1678</v>
      </c>
      <c r="E997" s="1">
        <v>7</v>
      </c>
      <c r="F997" s="1">
        <v>4</v>
      </c>
      <c r="G997" s="1">
        <v>74</v>
      </c>
    </row>
    <row r="998" spans="1:7" x14ac:dyDescent="0.2">
      <c r="A998" s="1">
        <v>997</v>
      </c>
      <c r="B998" s="1">
        <v>5733</v>
      </c>
      <c r="C998" s="2">
        <v>45116.604479166665</v>
      </c>
      <c r="D998" s="1">
        <v>645</v>
      </c>
      <c r="E998" s="1">
        <v>3</v>
      </c>
      <c r="F998" s="1">
        <v>4</v>
      </c>
      <c r="G998" s="1">
        <v>12</v>
      </c>
    </row>
    <row r="999" spans="1:7" x14ac:dyDescent="0.2">
      <c r="A999" s="1">
        <v>998</v>
      </c>
      <c r="B999" s="1">
        <v>5738</v>
      </c>
      <c r="C999" s="2">
        <v>44214.001157407409</v>
      </c>
      <c r="D999" s="1">
        <v>145</v>
      </c>
      <c r="E999" s="1">
        <v>6</v>
      </c>
      <c r="F999" s="1">
        <v>5</v>
      </c>
      <c r="G999" s="1">
        <v>8</v>
      </c>
    </row>
    <row r="1000" spans="1:7" x14ac:dyDescent="0.2">
      <c r="A1000" s="1">
        <v>999</v>
      </c>
      <c r="B1000" s="1">
        <v>3255</v>
      </c>
      <c r="C1000" s="2">
        <v>44281.452013888891</v>
      </c>
      <c r="D1000" s="1">
        <v>1532</v>
      </c>
      <c r="E1000" s="1">
        <v>6</v>
      </c>
      <c r="F1000" s="1">
        <v>5</v>
      </c>
      <c r="G1000" s="1">
        <v>74</v>
      </c>
    </row>
    <row r="1001" spans="1:7" x14ac:dyDescent="0.2">
      <c r="A1001" s="1">
        <v>1000</v>
      </c>
      <c r="B1001" s="1">
        <v>8366</v>
      </c>
      <c r="C1001" s="2">
        <v>45095.671099537038</v>
      </c>
      <c r="D1001" s="1">
        <v>273</v>
      </c>
      <c r="E1001" s="1">
        <v>2</v>
      </c>
      <c r="F1001" s="1">
        <v>4</v>
      </c>
      <c r="G1001" s="1">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150B0-8370-4449-A735-C98FB2C28D39}">
  <dimension ref="A1:L8"/>
  <sheetViews>
    <sheetView zoomScale="110" zoomScaleNormal="110" workbookViewId="0">
      <selection activeCell="J6" sqref="J6"/>
    </sheetView>
  </sheetViews>
  <sheetFormatPr defaultRowHeight="12.75" x14ac:dyDescent="0.2"/>
  <cols>
    <col min="1" max="1" width="26.5703125" bestFit="1" customWidth="1"/>
    <col min="2" max="2" width="8.140625" bestFit="1" customWidth="1"/>
    <col min="5" max="5" width="13.85546875" bestFit="1" customWidth="1"/>
    <col min="6" max="6" width="28" bestFit="1" customWidth="1"/>
    <col min="7" max="7" width="24.28515625" bestFit="1" customWidth="1"/>
    <col min="10" max="10" width="13.85546875" bestFit="1" customWidth="1"/>
    <col min="11" max="11" width="21.5703125" bestFit="1" customWidth="1"/>
    <col min="12" max="12" width="26.5703125" bestFit="1" customWidth="1"/>
    <col min="13" max="13" width="44.42578125" bestFit="1" customWidth="1"/>
    <col min="14" max="14" width="27.28515625" bestFit="1" customWidth="1"/>
  </cols>
  <sheetData>
    <row r="1" spans="1:12" x14ac:dyDescent="0.2">
      <c r="A1" s="3" t="s">
        <v>31</v>
      </c>
    </row>
    <row r="2" spans="1:12" x14ac:dyDescent="0.2">
      <c r="A2" s="4" t="s">
        <v>29</v>
      </c>
      <c r="B2">
        <v>1000</v>
      </c>
    </row>
    <row r="3" spans="1:12" x14ac:dyDescent="0.2">
      <c r="A3" s="4" t="s">
        <v>30</v>
      </c>
      <c r="B3">
        <v>5425</v>
      </c>
    </row>
    <row r="4" spans="1:12" x14ac:dyDescent="0.2">
      <c r="A4" s="4" t="s">
        <v>32</v>
      </c>
      <c r="B4" s="5">
        <v>0.48947999999999969</v>
      </c>
    </row>
    <row r="5" spans="1:12" x14ac:dyDescent="0.2">
      <c r="A5" s="4" t="s">
        <v>33</v>
      </c>
      <c r="B5" s="5">
        <v>0.50506000000000051</v>
      </c>
    </row>
    <row r="6" spans="1:12" x14ac:dyDescent="0.2">
      <c r="A6" s="4" t="s">
        <v>34</v>
      </c>
      <c r="B6" s="5">
        <v>0.49827999999999961</v>
      </c>
      <c r="K6" t="s">
        <v>36</v>
      </c>
      <c r="L6" t="s">
        <v>59</v>
      </c>
    </row>
    <row r="7" spans="1:12" x14ac:dyDescent="0.2">
      <c r="A7" s="4" t="s">
        <v>35</v>
      </c>
      <c r="B7">
        <v>898.06399999999996</v>
      </c>
      <c r="C7" t="str">
        <f>ROUNDUP(B7/60,1)&amp;" Minutes "</f>
        <v xml:space="preserve">15 Minutes </v>
      </c>
      <c r="K7">
        <v>2586</v>
      </c>
      <c r="L7">
        <v>48104</v>
      </c>
    </row>
    <row r="8" spans="1:12" x14ac:dyDescent="0.2">
      <c r="A8" s="4" t="s">
        <v>36</v>
      </c>
      <c r="B8">
        <v>2586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98B1E-49C4-46B5-BABB-66538BBF41C0}">
  <dimension ref="B5:C107"/>
  <sheetViews>
    <sheetView workbookViewId="0">
      <selection activeCell="F10" sqref="F10"/>
    </sheetView>
  </sheetViews>
  <sheetFormatPr defaultRowHeight="12.75" x14ac:dyDescent="0.2"/>
  <cols>
    <col min="2" max="2" width="13.85546875" bestFit="1" customWidth="1"/>
    <col min="3" max="3" width="27.7109375" bestFit="1" customWidth="1"/>
  </cols>
  <sheetData>
    <row r="5" spans="2:3" x14ac:dyDescent="0.2">
      <c r="B5" s="3" t="s">
        <v>27</v>
      </c>
      <c r="C5" t="s">
        <v>35</v>
      </c>
    </row>
    <row r="6" spans="2:3" x14ac:dyDescent="0.2">
      <c r="B6" s="6">
        <v>0</v>
      </c>
      <c r="C6">
        <v>660</v>
      </c>
    </row>
    <row r="7" spans="2:3" x14ac:dyDescent="0.2">
      <c r="B7" s="6">
        <v>0.01</v>
      </c>
      <c r="C7">
        <v>778.5</v>
      </c>
    </row>
    <row r="8" spans="2:3" x14ac:dyDescent="0.2">
      <c r="B8" s="6">
        <v>0.02</v>
      </c>
      <c r="C8">
        <v>1211.4285714285713</v>
      </c>
    </row>
    <row r="9" spans="2:3" x14ac:dyDescent="0.2">
      <c r="B9" s="6">
        <v>0.03</v>
      </c>
      <c r="C9">
        <v>966.2</v>
      </c>
    </row>
    <row r="10" spans="2:3" x14ac:dyDescent="0.2">
      <c r="B10" s="6">
        <v>0.04</v>
      </c>
      <c r="C10">
        <v>1041.1875</v>
      </c>
    </row>
    <row r="11" spans="2:3" x14ac:dyDescent="0.2">
      <c r="B11" s="6">
        <v>0.05</v>
      </c>
      <c r="C11">
        <v>826.23076923076928</v>
      </c>
    </row>
    <row r="12" spans="2:3" x14ac:dyDescent="0.2">
      <c r="B12" s="6">
        <v>0.06</v>
      </c>
      <c r="C12">
        <v>877.09090909090912</v>
      </c>
    </row>
    <row r="13" spans="2:3" x14ac:dyDescent="0.2">
      <c r="B13" s="6">
        <v>7.0000000000000007E-2</v>
      </c>
      <c r="C13">
        <v>592.625</v>
      </c>
    </row>
    <row r="14" spans="2:3" x14ac:dyDescent="0.2">
      <c r="B14" s="6">
        <v>0.08</v>
      </c>
      <c r="C14">
        <v>1274.4444444444443</v>
      </c>
    </row>
    <row r="15" spans="2:3" x14ac:dyDescent="0.2">
      <c r="B15" s="6">
        <v>0.09</v>
      </c>
      <c r="C15">
        <v>872.53846153846155</v>
      </c>
    </row>
    <row r="16" spans="2:3" x14ac:dyDescent="0.2">
      <c r="B16" s="6">
        <v>0.1</v>
      </c>
      <c r="C16">
        <v>1071.7857142857142</v>
      </c>
    </row>
    <row r="17" spans="2:3" x14ac:dyDescent="0.2">
      <c r="B17" s="6">
        <v>0.11</v>
      </c>
      <c r="C17">
        <v>811.75</v>
      </c>
    </row>
    <row r="18" spans="2:3" x14ac:dyDescent="0.2">
      <c r="B18" s="6">
        <v>0.12</v>
      </c>
      <c r="C18">
        <v>707</v>
      </c>
    </row>
    <row r="19" spans="2:3" x14ac:dyDescent="0.2">
      <c r="B19" s="6">
        <v>0.13</v>
      </c>
      <c r="C19">
        <v>950.93333333333328</v>
      </c>
    </row>
    <row r="20" spans="2:3" x14ac:dyDescent="0.2">
      <c r="B20" s="6">
        <v>0.14000000000000001</v>
      </c>
      <c r="C20">
        <v>632.75</v>
      </c>
    </row>
    <row r="21" spans="2:3" x14ac:dyDescent="0.2">
      <c r="B21" s="6">
        <v>0.15</v>
      </c>
      <c r="C21">
        <v>731.08333333333337</v>
      </c>
    </row>
    <row r="22" spans="2:3" x14ac:dyDescent="0.2">
      <c r="B22" s="6">
        <v>0.16</v>
      </c>
      <c r="C22">
        <v>807.66666666666663</v>
      </c>
    </row>
    <row r="23" spans="2:3" x14ac:dyDescent="0.2">
      <c r="B23" s="6">
        <v>0.17</v>
      </c>
      <c r="C23">
        <v>950.69230769230774</v>
      </c>
    </row>
    <row r="24" spans="2:3" x14ac:dyDescent="0.2">
      <c r="B24" s="6">
        <v>0.18</v>
      </c>
      <c r="C24">
        <v>930.77777777777783</v>
      </c>
    </row>
    <row r="25" spans="2:3" x14ac:dyDescent="0.2">
      <c r="B25" s="6">
        <v>0.19</v>
      </c>
      <c r="C25">
        <v>1103.4000000000001</v>
      </c>
    </row>
    <row r="26" spans="2:3" x14ac:dyDescent="0.2">
      <c r="B26" s="6">
        <v>0.2</v>
      </c>
      <c r="C26">
        <v>937.1</v>
      </c>
    </row>
    <row r="27" spans="2:3" x14ac:dyDescent="0.2">
      <c r="B27" s="6">
        <v>0.21</v>
      </c>
      <c r="C27">
        <v>865.09090909090912</v>
      </c>
    </row>
    <row r="28" spans="2:3" x14ac:dyDescent="0.2">
      <c r="B28" s="6">
        <v>0.22</v>
      </c>
      <c r="C28">
        <v>855.81818181818187</v>
      </c>
    </row>
    <row r="29" spans="2:3" x14ac:dyDescent="0.2">
      <c r="B29" s="6">
        <v>0.23</v>
      </c>
      <c r="C29">
        <v>693.63636363636363</v>
      </c>
    </row>
    <row r="30" spans="2:3" x14ac:dyDescent="0.2">
      <c r="B30" s="6">
        <v>0.24</v>
      </c>
      <c r="C30">
        <v>1321</v>
      </c>
    </row>
    <row r="31" spans="2:3" x14ac:dyDescent="0.2">
      <c r="B31" s="6">
        <v>0.25</v>
      </c>
      <c r="C31">
        <v>941.21428571428567</v>
      </c>
    </row>
    <row r="32" spans="2:3" x14ac:dyDescent="0.2">
      <c r="B32" s="6">
        <v>0.26</v>
      </c>
      <c r="C32">
        <v>911.77777777777783</v>
      </c>
    </row>
    <row r="33" spans="2:3" x14ac:dyDescent="0.2">
      <c r="B33" s="6">
        <v>0.27</v>
      </c>
      <c r="C33">
        <v>1052.0666666666666</v>
      </c>
    </row>
    <row r="34" spans="2:3" x14ac:dyDescent="0.2">
      <c r="B34" s="6">
        <v>0.28000000000000003</v>
      </c>
      <c r="C34">
        <v>967.36363636363637</v>
      </c>
    </row>
    <row r="35" spans="2:3" x14ac:dyDescent="0.2">
      <c r="B35" s="6">
        <v>0.28999999999999998</v>
      </c>
      <c r="C35">
        <v>757.4</v>
      </c>
    </row>
    <row r="36" spans="2:3" x14ac:dyDescent="0.2">
      <c r="B36" s="6">
        <v>0.3</v>
      </c>
      <c r="C36">
        <v>641.21428571428567</v>
      </c>
    </row>
    <row r="37" spans="2:3" x14ac:dyDescent="0.2">
      <c r="B37" s="6">
        <v>0.31</v>
      </c>
      <c r="C37">
        <v>575.75</v>
      </c>
    </row>
    <row r="38" spans="2:3" x14ac:dyDescent="0.2">
      <c r="B38" s="6">
        <v>0.32</v>
      </c>
      <c r="C38">
        <v>891.42857142857144</v>
      </c>
    </row>
    <row r="39" spans="2:3" x14ac:dyDescent="0.2">
      <c r="B39" s="6">
        <v>0.33</v>
      </c>
      <c r="C39">
        <v>728.83333333333337</v>
      </c>
    </row>
    <row r="40" spans="2:3" x14ac:dyDescent="0.2">
      <c r="B40" s="6">
        <v>0.34</v>
      </c>
      <c r="C40">
        <v>974.81818181818187</v>
      </c>
    </row>
    <row r="41" spans="2:3" x14ac:dyDescent="0.2">
      <c r="B41" s="6">
        <v>0.35</v>
      </c>
      <c r="C41">
        <v>730.5</v>
      </c>
    </row>
    <row r="42" spans="2:3" x14ac:dyDescent="0.2">
      <c r="B42" s="6">
        <v>0.36</v>
      </c>
      <c r="C42">
        <v>849.77777777777783</v>
      </c>
    </row>
    <row r="43" spans="2:3" x14ac:dyDescent="0.2">
      <c r="B43" s="6">
        <v>0.37</v>
      </c>
      <c r="C43">
        <v>917.25</v>
      </c>
    </row>
    <row r="44" spans="2:3" x14ac:dyDescent="0.2">
      <c r="B44" s="6">
        <v>0.38</v>
      </c>
      <c r="C44">
        <v>944.88888888888891</v>
      </c>
    </row>
    <row r="45" spans="2:3" x14ac:dyDescent="0.2">
      <c r="B45" s="6">
        <v>0.39</v>
      </c>
      <c r="C45">
        <v>764.66666666666663</v>
      </c>
    </row>
    <row r="46" spans="2:3" x14ac:dyDescent="0.2">
      <c r="B46" s="6">
        <v>0.4</v>
      </c>
      <c r="C46">
        <v>506.5</v>
      </c>
    </row>
    <row r="47" spans="2:3" x14ac:dyDescent="0.2">
      <c r="B47" s="6">
        <v>0.41</v>
      </c>
      <c r="C47">
        <v>886</v>
      </c>
    </row>
    <row r="48" spans="2:3" x14ac:dyDescent="0.2">
      <c r="B48" s="6">
        <v>0.42</v>
      </c>
      <c r="C48">
        <v>547</v>
      </c>
    </row>
    <row r="49" spans="2:3" x14ac:dyDescent="0.2">
      <c r="B49" s="6">
        <v>0.43</v>
      </c>
      <c r="C49">
        <v>766.5</v>
      </c>
    </row>
    <row r="50" spans="2:3" x14ac:dyDescent="0.2">
      <c r="B50" s="6">
        <v>0.44</v>
      </c>
      <c r="C50">
        <v>907.2</v>
      </c>
    </row>
    <row r="51" spans="2:3" x14ac:dyDescent="0.2">
      <c r="B51" s="6">
        <v>0.45</v>
      </c>
      <c r="C51">
        <v>845</v>
      </c>
    </row>
    <row r="52" spans="2:3" x14ac:dyDescent="0.2">
      <c r="B52" s="6">
        <v>0.46</v>
      </c>
      <c r="C52">
        <v>950.71428571428567</v>
      </c>
    </row>
    <row r="53" spans="2:3" x14ac:dyDescent="0.2">
      <c r="B53" s="6">
        <v>0.47</v>
      </c>
      <c r="C53">
        <v>978.93333333333328</v>
      </c>
    </row>
    <row r="54" spans="2:3" x14ac:dyDescent="0.2">
      <c r="B54" s="6">
        <v>0.48</v>
      </c>
      <c r="C54">
        <v>1008.125</v>
      </c>
    </row>
    <row r="55" spans="2:3" x14ac:dyDescent="0.2">
      <c r="B55" s="6">
        <v>0.49</v>
      </c>
      <c r="C55">
        <v>857.90909090909088</v>
      </c>
    </row>
    <row r="56" spans="2:3" x14ac:dyDescent="0.2">
      <c r="B56" s="6">
        <v>0.5</v>
      </c>
      <c r="C56">
        <v>755</v>
      </c>
    </row>
    <row r="57" spans="2:3" x14ac:dyDescent="0.2">
      <c r="B57" s="6">
        <v>0.51</v>
      </c>
      <c r="C57">
        <v>771.44444444444446</v>
      </c>
    </row>
    <row r="58" spans="2:3" x14ac:dyDescent="0.2">
      <c r="B58" s="6">
        <v>0.52</v>
      </c>
      <c r="C58">
        <v>461.25</v>
      </c>
    </row>
    <row r="59" spans="2:3" x14ac:dyDescent="0.2">
      <c r="B59" s="6">
        <v>0.53</v>
      </c>
      <c r="C59">
        <v>991.53846153846155</v>
      </c>
    </row>
    <row r="60" spans="2:3" x14ac:dyDescent="0.2">
      <c r="B60" s="6">
        <v>0.54</v>
      </c>
      <c r="C60">
        <v>803.22222222222217</v>
      </c>
    </row>
    <row r="61" spans="2:3" x14ac:dyDescent="0.2">
      <c r="B61" s="6">
        <v>0.55000000000000004</v>
      </c>
      <c r="C61">
        <v>1028.3</v>
      </c>
    </row>
    <row r="62" spans="2:3" x14ac:dyDescent="0.2">
      <c r="B62" s="6">
        <v>0.56000000000000005</v>
      </c>
      <c r="C62">
        <v>808.33333333333337</v>
      </c>
    </row>
    <row r="63" spans="2:3" x14ac:dyDescent="0.2">
      <c r="B63" s="6">
        <v>0.56999999999999995</v>
      </c>
      <c r="C63">
        <v>1131.5</v>
      </c>
    </row>
    <row r="64" spans="2:3" x14ac:dyDescent="0.2">
      <c r="B64" s="6">
        <v>0.57999999999999996</v>
      </c>
      <c r="C64">
        <v>954.1</v>
      </c>
    </row>
    <row r="65" spans="2:3" x14ac:dyDescent="0.2">
      <c r="B65" s="6">
        <v>0.59</v>
      </c>
      <c r="C65">
        <v>738.83333333333337</v>
      </c>
    </row>
    <row r="66" spans="2:3" x14ac:dyDescent="0.2">
      <c r="B66" s="6">
        <v>0.6</v>
      </c>
      <c r="C66">
        <v>829.375</v>
      </c>
    </row>
    <row r="67" spans="2:3" x14ac:dyDescent="0.2">
      <c r="B67" s="6">
        <v>0.61</v>
      </c>
      <c r="C67">
        <v>901.8</v>
      </c>
    </row>
    <row r="68" spans="2:3" x14ac:dyDescent="0.2">
      <c r="B68" s="6">
        <v>0.62</v>
      </c>
      <c r="C68">
        <v>924.4</v>
      </c>
    </row>
    <row r="69" spans="2:3" x14ac:dyDescent="0.2">
      <c r="B69" s="6">
        <v>0.63</v>
      </c>
      <c r="C69">
        <v>685</v>
      </c>
    </row>
    <row r="70" spans="2:3" x14ac:dyDescent="0.2">
      <c r="B70" s="6">
        <v>0.64</v>
      </c>
      <c r="C70">
        <v>879.13333333333333</v>
      </c>
    </row>
    <row r="71" spans="2:3" x14ac:dyDescent="0.2">
      <c r="B71" s="6">
        <v>0.65</v>
      </c>
      <c r="C71">
        <v>843.16666666666663</v>
      </c>
    </row>
    <row r="72" spans="2:3" x14ac:dyDescent="0.2">
      <c r="B72" s="6">
        <v>0.66</v>
      </c>
      <c r="C72">
        <v>826.28571428571433</v>
      </c>
    </row>
    <row r="73" spans="2:3" x14ac:dyDescent="0.2">
      <c r="B73" s="6">
        <v>0.67</v>
      </c>
      <c r="C73">
        <v>1169.1538461538462</v>
      </c>
    </row>
    <row r="74" spans="2:3" x14ac:dyDescent="0.2">
      <c r="B74" s="6">
        <v>0.68</v>
      </c>
      <c r="C74">
        <v>920.27272727272725</v>
      </c>
    </row>
    <row r="75" spans="2:3" x14ac:dyDescent="0.2">
      <c r="B75" s="6">
        <v>0.69</v>
      </c>
      <c r="C75">
        <v>974.58333333333337</v>
      </c>
    </row>
    <row r="76" spans="2:3" x14ac:dyDescent="0.2">
      <c r="B76" s="6">
        <v>0.7</v>
      </c>
      <c r="C76">
        <v>857.6</v>
      </c>
    </row>
    <row r="77" spans="2:3" x14ac:dyDescent="0.2">
      <c r="B77" s="6">
        <v>0.71</v>
      </c>
      <c r="C77">
        <v>995.22222222222217</v>
      </c>
    </row>
    <row r="78" spans="2:3" x14ac:dyDescent="0.2">
      <c r="B78" s="6">
        <v>0.72</v>
      </c>
      <c r="C78">
        <v>907</v>
      </c>
    </row>
    <row r="79" spans="2:3" x14ac:dyDescent="0.2">
      <c r="B79" s="6">
        <v>0.73</v>
      </c>
      <c r="C79">
        <v>995.18181818181813</v>
      </c>
    </row>
    <row r="80" spans="2:3" x14ac:dyDescent="0.2">
      <c r="B80" s="6">
        <v>0.74</v>
      </c>
      <c r="C80">
        <v>1066.909090909091</v>
      </c>
    </row>
    <row r="81" spans="2:3" x14ac:dyDescent="0.2">
      <c r="B81" s="6">
        <v>0.75</v>
      </c>
      <c r="C81">
        <v>702.125</v>
      </c>
    </row>
    <row r="82" spans="2:3" x14ac:dyDescent="0.2">
      <c r="B82" s="6">
        <v>0.76</v>
      </c>
      <c r="C82">
        <v>1148.3636363636363</v>
      </c>
    </row>
    <row r="83" spans="2:3" x14ac:dyDescent="0.2">
      <c r="B83" s="6">
        <v>0.77</v>
      </c>
      <c r="C83">
        <v>853.07692307692309</v>
      </c>
    </row>
    <row r="84" spans="2:3" x14ac:dyDescent="0.2">
      <c r="B84" s="6">
        <v>0.78</v>
      </c>
      <c r="C84">
        <v>900.33333333333337</v>
      </c>
    </row>
    <row r="85" spans="2:3" x14ac:dyDescent="0.2">
      <c r="B85" s="6">
        <v>0.79</v>
      </c>
      <c r="C85">
        <v>958.84615384615381</v>
      </c>
    </row>
    <row r="86" spans="2:3" x14ac:dyDescent="0.2">
      <c r="B86" s="6">
        <v>0.8</v>
      </c>
      <c r="C86">
        <v>722.6</v>
      </c>
    </row>
    <row r="87" spans="2:3" x14ac:dyDescent="0.2">
      <c r="B87" s="6">
        <v>0.81</v>
      </c>
      <c r="C87">
        <v>1180.3333333333333</v>
      </c>
    </row>
    <row r="88" spans="2:3" x14ac:dyDescent="0.2">
      <c r="B88" s="6">
        <v>0.82</v>
      </c>
      <c r="C88">
        <v>1124.3333333333333</v>
      </c>
    </row>
    <row r="89" spans="2:3" x14ac:dyDescent="0.2">
      <c r="B89" s="6">
        <v>0.83</v>
      </c>
      <c r="C89">
        <v>863.36363636363637</v>
      </c>
    </row>
    <row r="90" spans="2:3" x14ac:dyDescent="0.2">
      <c r="B90" s="6">
        <v>0.84</v>
      </c>
      <c r="C90">
        <v>960</v>
      </c>
    </row>
    <row r="91" spans="2:3" x14ac:dyDescent="0.2">
      <c r="B91" s="6">
        <v>0.85</v>
      </c>
      <c r="C91">
        <v>1214.2727272727273</v>
      </c>
    </row>
    <row r="92" spans="2:3" x14ac:dyDescent="0.2">
      <c r="B92" s="6">
        <v>0.86</v>
      </c>
      <c r="C92">
        <v>842.2</v>
      </c>
    </row>
    <row r="93" spans="2:3" x14ac:dyDescent="0.2">
      <c r="B93" s="6">
        <v>0.87</v>
      </c>
      <c r="C93">
        <v>1139</v>
      </c>
    </row>
    <row r="94" spans="2:3" x14ac:dyDescent="0.2">
      <c r="B94" s="6">
        <v>0.88</v>
      </c>
      <c r="C94">
        <v>920</v>
      </c>
    </row>
    <row r="95" spans="2:3" x14ac:dyDescent="0.2">
      <c r="B95" s="6">
        <v>0.89</v>
      </c>
      <c r="C95">
        <v>1043.7142857142858</v>
      </c>
    </row>
    <row r="96" spans="2:3" x14ac:dyDescent="0.2">
      <c r="B96" s="6">
        <v>0.9</v>
      </c>
      <c r="C96">
        <v>661.625</v>
      </c>
    </row>
    <row r="97" spans="2:3" x14ac:dyDescent="0.2">
      <c r="B97" s="6">
        <v>0.91</v>
      </c>
      <c r="C97">
        <v>940.14285714285711</v>
      </c>
    </row>
    <row r="98" spans="2:3" x14ac:dyDescent="0.2">
      <c r="B98" s="6">
        <v>0.92</v>
      </c>
      <c r="C98">
        <v>532.70000000000005</v>
      </c>
    </row>
    <row r="99" spans="2:3" x14ac:dyDescent="0.2">
      <c r="B99" s="6">
        <v>0.93</v>
      </c>
      <c r="C99">
        <v>759.88888888888891</v>
      </c>
    </row>
    <row r="100" spans="2:3" x14ac:dyDescent="0.2">
      <c r="B100" s="6">
        <v>0.94</v>
      </c>
      <c r="C100">
        <v>775.41666666666663</v>
      </c>
    </row>
    <row r="101" spans="2:3" x14ac:dyDescent="0.2">
      <c r="B101" s="6">
        <v>0.95</v>
      </c>
      <c r="C101">
        <v>1097.4000000000001</v>
      </c>
    </row>
    <row r="102" spans="2:3" x14ac:dyDescent="0.2">
      <c r="B102" s="6">
        <v>0.96</v>
      </c>
      <c r="C102">
        <v>887.9</v>
      </c>
    </row>
    <row r="103" spans="2:3" x14ac:dyDescent="0.2">
      <c r="B103" s="6">
        <v>0.97</v>
      </c>
      <c r="C103">
        <v>812.36363636363637</v>
      </c>
    </row>
    <row r="104" spans="2:3" x14ac:dyDescent="0.2">
      <c r="B104" s="6">
        <v>0.98</v>
      </c>
      <c r="C104">
        <v>938.41666666666663</v>
      </c>
    </row>
    <row r="105" spans="2:3" x14ac:dyDescent="0.2">
      <c r="B105" s="6">
        <v>0.99</v>
      </c>
      <c r="C105">
        <v>1262</v>
      </c>
    </row>
    <row r="106" spans="2:3" x14ac:dyDescent="0.2">
      <c r="B106" s="6">
        <v>1</v>
      </c>
      <c r="C106">
        <v>941</v>
      </c>
    </row>
    <row r="107" spans="2:3" x14ac:dyDescent="0.2">
      <c r="B107" s="6" t="s">
        <v>28</v>
      </c>
      <c r="C107">
        <v>898.06399999999996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58A42-2A3E-4E77-B640-6EE46AC4EC39}">
  <dimension ref="B8:D58"/>
  <sheetViews>
    <sheetView workbookViewId="0">
      <selection activeCell="G21" sqref="G21"/>
    </sheetView>
  </sheetViews>
  <sheetFormatPr defaultRowHeight="12.75" x14ac:dyDescent="0.2"/>
  <cols>
    <col min="2" max="2" width="13.85546875" bestFit="1" customWidth="1"/>
    <col min="3" max="3" width="27.28515625" bestFit="1" customWidth="1"/>
    <col min="4" max="4" width="23.85546875" bestFit="1" customWidth="1"/>
  </cols>
  <sheetData>
    <row r="8" spans="2:4" x14ac:dyDescent="0.2">
      <c r="B8" s="3" t="s">
        <v>27</v>
      </c>
      <c r="C8" t="s">
        <v>34</v>
      </c>
      <c r="D8" t="s">
        <v>32</v>
      </c>
    </row>
    <row r="9" spans="2:4" x14ac:dyDescent="0.2">
      <c r="B9" s="4" t="s">
        <v>51</v>
      </c>
      <c r="C9" s="5">
        <v>0.48767025089605764</v>
      </c>
      <c r="D9" s="5">
        <v>0.48867383512544793</v>
      </c>
    </row>
    <row r="10" spans="2:4" x14ac:dyDescent="0.2">
      <c r="B10" s="9" t="s">
        <v>39</v>
      </c>
      <c r="C10" s="5">
        <v>0.34913043478260875</v>
      </c>
      <c r="D10" s="5">
        <v>0.44347826086956521</v>
      </c>
    </row>
    <row r="11" spans="2:4" x14ac:dyDescent="0.2">
      <c r="B11" s="9" t="s">
        <v>40</v>
      </c>
      <c r="C11" s="5">
        <v>0.48736842105263156</v>
      </c>
      <c r="D11" s="5">
        <v>0.52157894736842103</v>
      </c>
    </row>
    <row r="12" spans="2:4" x14ac:dyDescent="0.2">
      <c r="B12" s="9" t="s">
        <v>41</v>
      </c>
      <c r="C12" s="5">
        <v>0.34307692307692306</v>
      </c>
      <c r="D12" s="5">
        <v>0.40076923076923071</v>
      </c>
    </row>
    <row r="13" spans="2:4" x14ac:dyDescent="0.2">
      <c r="B13" s="9" t="s">
        <v>42</v>
      </c>
      <c r="C13" s="5">
        <v>0.48833333333333334</v>
      </c>
      <c r="D13" s="5">
        <v>0.51375000000000004</v>
      </c>
    </row>
    <row r="14" spans="2:4" x14ac:dyDescent="0.2">
      <c r="B14" s="9" t="s">
        <v>43</v>
      </c>
      <c r="C14" s="5">
        <v>0.54499999999999993</v>
      </c>
      <c r="D14" s="5">
        <v>0.47866666666666674</v>
      </c>
    </row>
    <row r="15" spans="2:4" x14ac:dyDescent="0.2">
      <c r="B15" s="9" t="s">
        <v>44</v>
      </c>
      <c r="C15" s="5">
        <v>0.55419354838709678</v>
      </c>
      <c r="D15" s="5">
        <v>0.45290322580645148</v>
      </c>
    </row>
    <row r="16" spans="2:4" x14ac:dyDescent="0.2">
      <c r="B16" s="9" t="s">
        <v>45</v>
      </c>
      <c r="C16" s="5">
        <v>0.42681818181818182</v>
      </c>
      <c r="D16" s="5">
        <v>0.49545454545454537</v>
      </c>
    </row>
    <row r="17" spans="2:4" x14ac:dyDescent="0.2">
      <c r="B17" s="9" t="s">
        <v>46</v>
      </c>
      <c r="C17" s="5">
        <v>0.4728</v>
      </c>
      <c r="D17" s="5">
        <v>0.52639999999999998</v>
      </c>
    </row>
    <row r="18" spans="2:4" x14ac:dyDescent="0.2">
      <c r="B18" s="9" t="s">
        <v>47</v>
      </c>
      <c r="C18" s="5">
        <v>0.52045454545454539</v>
      </c>
      <c r="D18" s="5">
        <v>0.49772727272727268</v>
      </c>
    </row>
    <row r="19" spans="2:4" x14ac:dyDescent="0.2">
      <c r="B19" s="9" t="s">
        <v>48</v>
      </c>
      <c r="C19" s="5">
        <v>0.55749999999999988</v>
      </c>
      <c r="D19" s="5">
        <v>0.50166666666666659</v>
      </c>
    </row>
    <row r="20" spans="2:4" x14ac:dyDescent="0.2">
      <c r="B20" s="9" t="s">
        <v>49</v>
      </c>
      <c r="C20" s="5">
        <v>0.45433333333333342</v>
      </c>
      <c r="D20" s="5">
        <v>0.505</v>
      </c>
    </row>
    <row r="21" spans="2:4" x14ac:dyDescent="0.2">
      <c r="B21" s="9" t="s">
        <v>50</v>
      </c>
      <c r="C21" s="5">
        <v>0.58687500000000004</v>
      </c>
      <c r="D21" s="5">
        <v>0.5056250000000001</v>
      </c>
    </row>
    <row r="22" spans="2:4" x14ac:dyDescent="0.2">
      <c r="B22" s="4" t="s">
        <v>52</v>
      </c>
      <c r="C22" s="5">
        <v>0.48446428571428596</v>
      </c>
      <c r="D22" s="5">
        <v>0.49432142857142858</v>
      </c>
    </row>
    <row r="23" spans="2:4" x14ac:dyDescent="0.2">
      <c r="B23" s="9" t="s">
        <v>39</v>
      </c>
      <c r="C23" s="5">
        <v>0.44899999999999984</v>
      </c>
      <c r="D23" s="5">
        <v>0.55099999999999993</v>
      </c>
    </row>
    <row r="24" spans="2:4" x14ac:dyDescent="0.2">
      <c r="B24" s="9" t="s">
        <v>40</v>
      </c>
      <c r="C24" s="5">
        <v>0.54499999999999993</v>
      </c>
      <c r="D24" s="5">
        <v>0.52970588235294125</v>
      </c>
    </row>
    <row r="25" spans="2:4" x14ac:dyDescent="0.2">
      <c r="B25" s="9" t="s">
        <v>41</v>
      </c>
      <c r="C25" s="5">
        <v>0.47720000000000007</v>
      </c>
      <c r="D25" s="5">
        <v>0.57200000000000006</v>
      </c>
    </row>
    <row r="26" spans="2:4" x14ac:dyDescent="0.2">
      <c r="B26" s="9" t="s">
        <v>42</v>
      </c>
      <c r="C26" s="5">
        <v>0.42388888888888893</v>
      </c>
      <c r="D26" s="5">
        <v>0.55388888888888888</v>
      </c>
    </row>
    <row r="27" spans="2:4" x14ac:dyDescent="0.2">
      <c r="B27" s="9" t="s">
        <v>43</v>
      </c>
      <c r="C27" s="5">
        <v>0.4936363636363636</v>
      </c>
      <c r="D27" s="5">
        <v>0.49363636363636371</v>
      </c>
    </row>
    <row r="28" spans="2:4" x14ac:dyDescent="0.2">
      <c r="B28" s="9" t="s">
        <v>44</v>
      </c>
      <c r="C28" s="5">
        <v>0.47625000000000012</v>
      </c>
      <c r="D28" s="5">
        <v>0.40791666666666671</v>
      </c>
    </row>
    <row r="29" spans="2:4" x14ac:dyDescent="0.2">
      <c r="B29" s="9" t="s">
        <v>45</v>
      </c>
      <c r="C29" s="5">
        <v>0.39411764705882346</v>
      </c>
      <c r="D29" s="5">
        <v>0.50941176470588234</v>
      </c>
    </row>
    <row r="30" spans="2:4" x14ac:dyDescent="0.2">
      <c r="B30" s="9" t="s">
        <v>46</v>
      </c>
      <c r="C30" s="5">
        <v>0.46129032258064528</v>
      </c>
      <c r="D30" s="5">
        <v>0.46193548387096783</v>
      </c>
    </row>
    <row r="31" spans="2:4" x14ac:dyDescent="0.2">
      <c r="B31" s="9" t="s">
        <v>47</v>
      </c>
      <c r="C31" s="5">
        <v>0.48285714285714298</v>
      </c>
      <c r="D31" s="5">
        <v>0.41238095238095246</v>
      </c>
    </row>
    <row r="32" spans="2:4" x14ac:dyDescent="0.2">
      <c r="B32" s="9" t="s">
        <v>48</v>
      </c>
      <c r="C32" s="5">
        <v>0.5130434782608696</v>
      </c>
      <c r="D32" s="5">
        <v>0.5</v>
      </c>
    </row>
    <row r="33" spans="2:4" x14ac:dyDescent="0.2">
      <c r="B33" s="9" t="s">
        <v>49</v>
      </c>
      <c r="C33" s="5">
        <v>0.5895652173913043</v>
      </c>
      <c r="D33" s="5">
        <v>0.4747826086956522</v>
      </c>
    </row>
    <row r="34" spans="2:4" x14ac:dyDescent="0.2">
      <c r="B34" s="9" t="s">
        <v>50</v>
      </c>
      <c r="C34" s="5">
        <v>0.44499999999999995</v>
      </c>
      <c r="D34" s="5">
        <v>0.47272727272727266</v>
      </c>
    </row>
    <row r="35" spans="2:4" x14ac:dyDescent="0.2">
      <c r="B35" s="4" t="s">
        <v>53</v>
      </c>
      <c r="C35" s="5">
        <v>0.52892857142857164</v>
      </c>
      <c r="D35" s="5">
        <v>0.48464285714285743</v>
      </c>
    </row>
    <row r="36" spans="2:4" x14ac:dyDescent="0.2">
      <c r="B36" s="9" t="s">
        <v>39</v>
      </c>
      <c r="C36" s="5">
        <v>0.46160000000000001</v>
      </c>
      <c r="D36" s="5">
        <v>0.41040000000000004</v>
      </c>
    </row>
    <row r="37" spans="2:4" x14ac:dyDescent="0.2">
      <c r="B37" s="9" t="s">
        <v>40</v>
      </c>
      <c r="C37" s="5">
        <v>0.66000000000000014</v>
      </c>
      <c r="D37" s="5">
        <v>0.40529411764705886</v>
      </c>
    </row>
    <row r="38" spans="2:4" x14ac:dyDescent="0.2">
      <c r="B38" s="9" t="s">
        <v>41</v>
      </c>
      <c r="C38" s="5">
        <v>0.56700000000000006</v>
      </c>
      <c r="D38" s="5">
        <v>0.59549999999999992</v>
      </c>
    </row>
    <row r="39" spans="2:4" x14ac:dyDescent="0.2">
      <c r="B39" s="9" t="s">
        <v>42</v>
      </c>
      <c r="C39" s="5">
        <v>0.56647058823529406</v>
      </c>
      <c r="D39" s="5">
        <v>0.49529411764705883</v>
      </c>
    </row>
    <row r="40" spans="2:4" x14ac:dyDescent="0.2">
      <c r="B40" s="9" t="s">
        <v>43</v>
      </c>
      <c r="C40" s="5">
        <v>0.45800000000000007</v>
      </c>
      <c r="D40" s="5">
        <v>0.49799999999999994</v>
      </c>
    </row>
    <row r="41" spans="2:4" x14ac:dyDescent="0.2">
      <c r="B41" s="9" t="s">
        <v>44</v>
      </c>
      <c r="C41" s="5">
        <v>0.60296296296296303</v>
      </c>
      <c r="D41" s="5">
        <v>0.54037037037037039</v>
      </c>
    </row>
    <row r="42" spans="2:4" x14ac:dyDescent="0.2">
      <c r="B42" s="9" t="s">
        <v>45</v>
      </c>
      <c r="C42" s="5">
        <v>0.52884615384615385</v>
      </c>
      <c r="D42" s="5">
        <v>0.3396153846153846</v>
      </c>
    </row>
    <row r="43" spans="2:4" x14ac:dyDescent="0.2">
      <c r="B43" s="9" t="s">
        <v>46</v>
      </c>
      <c r="C43" s="5">
        <v>0.63235294117647067</v>
      </c>
      <c r="D43" s="5">
        <v>0.40470588235294119</v>
      </c>
    </row>
    <row r="44" spans="2:4" x14ac:dyDescent="0.2">
      <c r="B44" s="9" t="s">
        <v>47</v>
      </c>
      <c r="C44" s="5">
        <v>0.48391304347826081</v>
      </c>
      <c r="D44" s="5">
        <v>0.54652173913043478</v>
      </c>
    </row>
    <row r="45" spans="2:4" x14ac:dyDescent="0.2">
      <c r="B45" s="9" t="s">
        <v>48</v>
      </c>
      <c r="C45" s="5">
        <v>0.47625000000000006</v>
      </c>
      <c r="D45" s="5">
        <v>0.48374999999999996</v>
      </c>
    </row>
    <row r="46" spans="2:4" x14ac:dyDescent="0.2">
      <c r="B46" s="9" t="s">
        <v>49</v>
      </c>
      <c r="C46" s="5">
        <v>0.41888888888888892</v>
      </c>
      <c r="D46" s="5">
        <v>0.54</v>
      </c>
    </row>
    <row r="47" spans="2:4" x14ac:dyDescent="0.2">
      <c r="B47" s="9" t="s">
        <v>50</v>
      </c>
      <c r="C47" s="5">
        <v>0.49222222222222234</v>
      </c>
      <c r="D47" s="5">
        <v>0.56851851851851865</v>
      </c>
    </row>
    <row r="48" spans="2:4" x14ac:dyDescent="0.2">
      <c r="B48" s="4" t="s">
        <v>54</v>
      </c>
      <c r="C48" s="5">
        <v>0.49354497354497334</v>
      </c>
      <c r="D48" s="5">
        <v>0.48994708994709035</v>
      </c>
    </row>
    <row r="49" spans="2:4" x14ac:dyDescent="0.2">
      <c r="B49" s="9" t="s">
        <v>39</v>
      </c>
      <c r="C49" s="5">
        <v>0.43642857142857133</v>
      </c>
      <c r="D49" s="5">
        <v>0.44571428571428567</v>
      </c>
    </row>
    <row r="50" spans="2:4" x14ac:dyDescent="0.2">
      <c r="B50" s="9" t="s">
        <v>40</v>
      </c>
      <c r="C50" s="5">
        <v>0.59444444444444444</v>
      </c>
      <c r="D50" s="5">
        <v>0.72166666666666679</v>
      </c>
    </row>
    <row r="51" spans="2:4" x14ac:dyDescent="0.2">
      <c r="B51" s="9" t="s">
        <v>41</v>
      </c>
      <c r="C51" s="5">
        <v>0.43904761904761902</v>
      </c>
      <c r="D51" s="5">
        <v>0.32238095238095238</v>
      </c>
    </row>
    <row r="52" spans="2:4" x14ac:dyDescent="0.2">
      <c r="B52" s="9" t="s">
        <v>42</v>
      </c>
      <c r="C52" s="5">
        <v>0.51800000000000002</v>
      </c>
      <c r="D52" s="5">
        <v>0.63200000000000001</v>
      </c>
    </row>
    <row r="53" spans="2:4" x14ac:dyDescent="0.2">
      <c r="B53" s="9" t="s">
        <v>43</v>
      </c>
      <c r="C53" s="5">
        <v>0.50419354838709673</v>
      </c>
      <c r="D53" s="5">
        <v>0.44096774193548394</v>
      </c>
    </row>
    <row r="54" spans="2:4" x14ac:dyDescent="0.2">
      <c r="B54" s="9" t="s">
        <v>44</v>
      </c>
      <c r="C54" s="5">
        <v>0.47117647058823531</v>
      </c>
      <c r="D54" s="5">
        <v>0.48705882352941171</v>
      </c>
    </row>
    <row r="55" spans="2:4" x14ac:dyDescent="0.2">
      <c r="B55" s="9" t="s">
        <v>45</v>
      </c>
      <c r="C55" s="5">
        <v>0.50260869565217392</v>
      </c>
      <c r="D55" s="5">
        <v>0.41652173913043478</v>
      </c>
    </row>
    <row r="56" spans="2:4" x14ac:dyDescent="0.2">
      <c r="B56" s="9" t="s">
        <v>46</v>
      </c>
      <c r="C56" s="5">
        <v>0.5154545454545455</v>
      </c>
      <c r="D56" s="5">
        <v>0.57590909090909082</v>
      </c>
    </row>
    <row r="57" spans="2:4" x14ac:dyDescent="0.2">
      <c r="B57" s="9" t="s">
        <v>47</v>
      </c>
      <c r="C57" s="5">
        <v>0.48785714285714282</v>
      </c>
      <c r="D57" s="5">
        <v>0.47714285714285704</v>
      </c>
    </row>
    <row r="58" spans="2:4" x14ac:dyDescent="0.2">
      <c r="B58" s="4" t="s">
        <v>28</v>
      </c>
      <c r="C58" s="5">
        <v>0.49828000000000017</v>
      </c>
      <c r="D58" s="5">
        <v>0.48948000000000003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62B33-1A87-476B-AD1A-057BA2F5ABCC}">
  <dimension ref="A4:B106"/>
  <sheetViews>
    <sheetView workbookViewId="0">
      <selection activeCell="P16" sqref="P16"/>
    </sheetView>
  </sheetViews>
  <sheetFormatPr defaultRowHeight="12.75" x14ac:dyDescent="0.2"/>
  <cols>
    <col min="1" max="1" width="13.85546875" bestFit="1" customWidth="1"/>
    <col min="2" max="2" width="28.140625" bestFit="1" customWidth="1"/>
  </cols>
  <sheetData>
    <row r="4" spans="1:2" x14ac:dyDescent="0.2">
      <c r="A4" s="3" t="s">
        <v>27</v>
      </c>
      <c r="B4" t="s">
        <v>33</v>
      </c>
    </row>
    <row r="5" spans="1:2" x14ac:dyDescent="0.2">
      <c r="A5" s="6">
        <v>0</v>
      </c>
      <c r="B5" s="5">
        <v>0.52500000000000002</v>
      </c>
    </row>
    <row r="6" spans="1:2" x14ac:dyDescent="0.2">
      <c r="A6" s="6">
        <v>0.01</v>
      </c>
      <c r="B6" s="5">
        <v>0.34250000000000003</v>
      </c>
    </row>
    <row r="7" spans="1:2" x14ac:dyDescent="0.2">
      <c r="A7" s="6">
        <v>0.02</v>
      </c>
      <c r="B7" s="5">
        <v>0.51</v>
      </c>
    </row>
    <row r="8" spans="1:2" x14ac:dyDescent="0.2">
      <c r="A8" s="6">
        <v>0.03</v>
      </c>
      <c r="B8" s="5">
        <v>0.66461538461538461</v>
      </c>
    </row>
    <row r="9" spans="1:2" x14ac:dyDescent="0.2">
      <c r="A9" s="6">
        <v>0.04</v>
      </c>
      <c r="B9" s="5">
        <v>0.60142857142857142</v>
      </c>
    </row>
    <row r="10" spans="1:2" x14ac:dyDescent="0.2">
      <c r="A10" s="6">
        <v>0.05</v>
      </c>
      <c r="B10" s="5">
        <v>0.60454545454545461</v>
      </c>
    </row>
    <row r="11" spans="1:2" x14ac:dyDescent="0.2">
      <c r="A11" s="6">
        <v>0.06</v>
      </c>
      <c r="B11" s="5">
        <v>0.44428571428571428</v>
      </c>
    </row>
    <row r="12" spans="1:2" x14ac:dyDescent="0.2">
      <c r="A12" s="6">
        <v>7.0000000000000007E-2</v>
      </c>
      <c r="B12" s="5">
        <v>0.44285714285714273</v>
      </c>
    </row>
    <row r="13" spans="1:2" x14ac:dyDescent="0.2">
      <c r="A13" s="6">
        <v>0.08</v>
      </c>
      <c r="B13" s="5">
        <v>0.37833333333333335</v>
      </c>
    </row>
    <row r="14" spans="1:2" x14ac:dyDescent="0.2">
      <c r="A14" s="6">
        <v>0.09</v>
      </c>
      <c r="B14" s="5">
        <v>0.70874999999999999</v>
      </c>
    </row>
    <row r="15" spans="1:2" x14ac:dyDescent="0.2">
      <c r="A15" s="6">
        <v>0.1</v>
      </c>
      <c r="B15" s="5">
        <v>0.51769230769230778</v>
      </c>
    </row>
    <row r="16" spans="1:2" x14ac:dyDescent="0.2">
      <c r="A16" s="6">
        <v>0.11</v>
      </c>
      <c r="B16" s="5">
        <v>0.64600000000000013</v>
      </c>
    </row>
    <row r="17" spans="1:2" x14ac:dyDescent="0.2">
      <c r="A17" s="6">
        <v>0.12</v>
      </c>
      <c r="B17" s="5">
        <v>0.44000000000000006</v>
      </c>
    </row>
    <row r="18" spans="1:2" x14ac:dyDescent="0.2">
      <c r="A18" s="6">
        <v>0.13</v>
      </c>
      <c r="B18" s="5">
        <v>0.64749999999999996</v>
      </c>
    </row>
    <row r="19" spans="1:2" x14ac:dyDescent="0.2">
      <c r="A19" s="6">
        <v>0.14000000000000001</v>
      </c>
      <c r="B19" s="5">
        <v>0.56307692307692303</v>
      </c>
    </row>
    <row r="20" spans="1:2" x14ac:dyDescent="0.2">
      <c r="A20" s="6">
        <v>0.15</v>
      </c>
      <c r="B20" s="5">
        <v>0.5509090909090909</v>
      </c>
    </row>
    <row r="21" spans="1:2" x14ac:dyDescent="0.2">
      <c r="A21" s="6">
        <v>0.16</v>
      </c>
      <c r="B21" s="5">
        <v>0.52428571428571435</v>
      </c>
    </row>
    <row r="22" spans="1:2" x14ac:dyDescent="0.2">
      <c r="A22" s="6">
        <v>0.17</v>
      </c>
      <c r="B22" s="5">
        <v>0.50769230769230778</v>
      </c>
    </row>
    <row r="23" spans="1:2" x14ac:dyDescent="0.2">
      <c r="A23" s="6">
        <v>0.18</v>
      </c>
      <c r="B23" s="5">
        <v>0.44299999999999995</v>
      </c>
    </row>
    <row r="24" spans="1:2" x14ac:dyDescent="0.2">
      <c r="A24" s="6">
        <v>0.19</v>
      </c>
      <c r="B24" s="5">
        <v>0.4313333333333334</v>
      </c>
    </row>
    <row r="25" spans="1:2" x14ac:dyDescent="0.2">
      <c r="A25" s="6">
        <v>0.2</v>
      </c>
      <c r="B25" s="5">
        <v>0.47400000000000003</v>
      </c>
    </row>
    <row r="26" spans="1:2" x14ac:dyDescent="0.2">
      <c r="A26" s="6">
        <v>0.21</v>
      </c>
      <c r="B26" s="5">
        <v>0.48699999999999999</v>
      </c>
    </row>
    <row r="27" spans="1:2" x14ac:dyDescent="0.2">
      <c r="A27" s="6">
        <v>0.22</v>
      </c>
      <c r="B27" s="5">
        <v>0.23833333333333337</v>
      </c>
    </row>
    <row r="28" spans="1:2" x14ac:dyDescent="0.2">
      <c r="A28" s="6">
        <v>0.23</v>
      </c>
      <c r="B28" s="5">
        <v>0.25111111111111117</v>
      </c>
    </row>
    <row r="29" spans="1:2" x14ac:dyDescent="0.2">
      <c r="A29" s="6">
        <v>0.24</v>
      </c>
      <c r="B29" s="5">
        <v>0.45428571428571429</v>
      </c>
    </row>
    <row r="30" spans="1:2" x14ac:dyDescent="0.2">
      <c r="A30" s="6">
        <v>0.25</v>
      </c>
      <c r="B30" s="5">
        <v>0.42066666666666663</v>
      </c>
    </row>
    <row r="31" spans="1:2" x14ac:dyDescent="0.2">
      <c r="A31" s="6">
        <v>0.26</v>
      </c>
      <c r="B31" s="5">
        <v>0.60599999999999998</v>
      </c>
    </row>
    <row r="32" spans="1:2" x14ac:dyDescent="0.2">
      <c r="A32" s="6">
        <v>0.27</v>
      </c>
      <c r="B32" s="5">
        <v>0.39545454545454545</v>
      </c>
    </row>
    <row r="33" spans="1:2" x14ac:dyDescent="0.2">
      <c r="A33" s="6">
        <v>0.28000000000000003</v>
      </c>
      <c r="B33" s="5">
        <v>0.6160000000000001</v>
      </c>
    </row>
    <row r="34" spans="1:2" x14ac:dyDescent="0.2">
      <c r="A34" s="6">
        <v>0.28999999999999998</v>
      </c>
      <c r="B34" s="5">
        <v>0.41833333333333345</v>
      </c>
    </row>
    <row r="35" spans="1:2" x14ac:dyDescent="0.2">
      <c r="A35" s="6">
        <v>0.3</v>
      </c>
      <c r="B35" s="5">
        <v>0.61111111111111116</v>
      </c>
    </row>
    <row r="36" spans="1:2" x14ac:dyDescent="0.2">
      <c r="A36" s="6">
        <v>0.31</v>
      </c>
      <c r="B36" s="5">
        <v>0.54899999999999993</v>
      </c>
    </row>
    <row r="37" spans="1:2" x14ac:dyDescent="0.2">
      <c r="A37" s="6">
        <v>0.32</v>
      </c>
      <c r="B37" s="5">
        <v>0.43833333333333341</v>
      </c>
    </row>
    <row r="38" spans="1:2" x14ac:dyDescent="0.2">
      <c r="A38" s="6">
        <v>0.33</v>
      </c>
      <c r="B38" s="5">
        <v>0.7416666666666667</v>
      </c>
    </row>
    <row r="39" spans="1:2" x14ac:dyDescent="0.2">
      <c r="A39" s="6">
        <v>0.34</v>
      </c>
      <c r="B39" s="5">
        <v>0.62818181818181817</v>
      </c>
    </row>
    <row r="40" spans="1:2" x14ac:dyDescent="0.2">
      <c r="A40" s="6">
        <v>0.35</v>
      </c>
      <c r="B40" s="5">
        <v>0.33357142857142857</v>
      </c>
    </row>
    <row r="41" spans="1:2" x14ac:dyDescent="0.2">
      <c r="A41" s="6">
        <v>0.36</v>
      </c>
      <c r="B41" s="5">
        <v>0.57166666666666677</v>
      </c>
    </row>
    <row r="42" spans="1:2" x14ac:dyDescent="0.2">
      <c r="A42" s="6">
        <v>0.37</v>
      </c>
      <c r="B42" s="5">
        <v>0.56000000000000005</v>
      </c>
    </row>
    <row r="43" spans="1:2" x14ac:dyDescent="0.2">
      <c r="A43" s="6">
        <v>0.38</v>
      </c>
      <c r="B43" s="5">
        <v>0.5625</v>
      </c>
    </row>
    <row r="44" spans="1:2" x14ac:dyDescent="0.2">
      <c r="A44" s="6">
        <v>0.39</v>
      </c>
      <c r="B44" s="5">
        <v>0.4646153846153846</v>
      </c>
    </row>
    <row r="45" spans="1:2" x14ac:dyDescent="0.2">
      <c r="A45" s="6">
        <v>0.4</v>
      </c>
      <c r="B45" s="5">
        <v>0.51800000000000002</v>
      </c>
    </row>
    <row r="46" spans="1:2" x14ac:dyDescent="0.2">
      <c r="A46" s="6">
        <v>0.41</v>
      </c>
      <c r="B46" s="5">
        <v>0.48</v>
      </c>
    </row>
    <row r="47" spans="1:2" x14ac:dyDescent="0.2">
      <c r="A47" s="6">
        <v>0.42</v>
      </c>
      <c r="B47" s="5">
        <v>0.5855555555555555</v>
      </c>
    </row>
    <row r="48" spans="1:2" x14ac:dyDescent="0.2">
      <c r="A48" s="6">
        <v>0.43</v>
      </c>
      <c r="B48" s="5">
        <v>0.46636363636363642</v>
      </c>
    </row>
    <row r="49" spans="1:2" x14ac:dyDescent="0.2">
      <c r="A49" s="6">
        <v>0.44</v>
      </c>
      <c r="B49" s="5">
        <v>0.4655555555555555</v>
      </c>
    </row>
    <row r="50" spans="1:2" x14ac:dyDescent="0.2">
      <c r="A50" s="6">
        <v>0.45</v>
      </c>
      <c r="B50" s="5">
        <v>0.65466666666666673</v>
      </c>
    </row>
    <row r="51" spans="1:2" x14ac:dyDescent="0.2">
      <c r="A51" s="6">
        <v>0.46</v>
      </c>
      <c r="B51" s="5">
        <v>0.42500000000000004</v>
      </c>
    </row>
    <row r="52" spans="1:2" x14ac:dyDescent="0.2">
      <c r="A52" s="6">
        <v>0.47</v>
      </c>
      <c r="B52" s="5">
        <v>0.59000000000000008</v>
      </c>
    </row>
    <row r="53" spans="1:2" x14ac:dyDescent="0.2">
      <c r="A53" s="6">
        <v>0.48</v>
      </c>
      <c r="B53" s="5">
        <v>0.65214285714285702</v>
      </c>
    </row>
    <row r="54" spans="1:2" x14ac:dyDescent="0.2">
      <c r="A54" s="6">
        <v>0.49</v>
      </c>
      <c r="B54" s="5">
        <v>0.37000000000000005</v>
      </c>
    </row>
    <row r="55" spans="1:2" x14ac:dyDescent="0.2">
      <c r="A55" s="6">
        <v>0.5</v>
      </c>
      <c r="B55" s="5">
        <v>0.51000000000000012</v>
      </c>
    </row>
    <row r="56" spans="1:2" x14ac:dyDescent="0.2">
      <c r="A56" s="6">
        <v>0.51</v>
      </c>
      <c r="B56" s="5">
        <v>0.5822222222222222</v>
      </c>
    </row>
    <row r="57" spans="1:2" x14ac:dyDescent="0.2">
      <c r="A57" s="6">
        <v>0.52</v>
      </c>
      <c r="B57" s="5">
        <v>0.57333333333333325</v>
      </c>
    </row>
    <row r="58" spans="1:2" x14ac:dyDescent="0.2">
      <c r="A58" s="6">
        <v>0.53</v>
      </c>
      <c r="B58" s="5">
        <v>0.57285714285714284</v>
      </c>
    </row>
    <row r="59" spans="1:2" x14ac:dyDescent="0.2">
      <c r="A59" s="6">
        <v>0.54</v>
      </c>
      <c r="B59" s="5">
        <v>0.49647058823529411</v>
      </c>
    </row>
    <row r="60" spans="1:2" x14ac:dyDescent="0.2">
      <c r="A60" s="6">
        <v>0.55000000000000004</v>
      </c>
      <c r="B60" s="5">
        <v>0.45999999999999996</v>
      </c>
    </row>
    <row r="61" spans="1:2" x14ac:dyDescent="0.2">
      <c r="A61" s="6">
        <v>0.56000000000000005</v>
      </c>
      <c r="B61" s="5">
        <v>0.56733333333333336</v>
      </c>
    </row>
    <row r="62" spans="1:2" x14ac:dyDescent="0.2">
      <c r="A62" s="6">
        <v>0.56999999999999995</v>
      </c>
      <c r="B62" s="5">
        <v>0.36857142857142861</v>
      </c>
    </row>
    <row r="63" spans="1:2" x14ac:dyDescent="0.2">
      <c r="A63" s="6">
        <v>0.57999999999999996</v>
      </c>
      <c r="B63" s="5">
        <v>0.67</v>
      </c>
    </row>
    <row r="64" spans="1:2" x14ac:dyDescent="0.2">
      <c r="A64" s="6">
        <v>0.59</v>
      </c>
      <c r="B64" s="5">
        <v>0.4933333333333334</v>
      </c>
    </row>
    <row r="65" spans="1:2" x14ac:dyDescent="0.2">
      <c r="A65" s="6">
        <v>0.6</v>
      </c>
      <c r="B65" s="5">
        <v>0.57300000000000006</v>
      </c>
    </row>
    <row r="66" spans="1:2" x14ac:dyDescent="0.2">
      <c r="A66" s="6">
        <v>0.61</v>
      </c>
      <c r="B66" s="5">
        <v>0.67</v>
      </c>
    </row>
    <row r="67" spans="1:2" x14ac:dyDescent="0.2">
      <c r="A67" s="6">
        <v>0.62</v>
      </c>
      <c r="B67" s="5">
        <v>0.45999999999999996</v>
      </c>
    </row>
    <row r="68" spans="1:2" x14ac:dyDescent="0.2">
      <c r="A68" s="6">
        <v>0.63</v>
      </c>
      <c r="B68" s="5">
        <v>0.52625</v>
      </c>
    </row>
    <row r="69" spans="1:2" x14ac:dyDescent="0.2">
      <c r="A69" s="6">
        <v>0.64</v>
      </c>
      <c r="B69" s="5">
        <v>0.73875000000000002</v>
      </c>
    </row>
    <row r="70" spans="1:2" x14ac:dyDescent="0.2">
      <c r="A70" s="6">
        <v>0.65</v>
      </c>
      <c r="B70" s="5">
        <v>0.54400000000000004</v>
      </c>
    </row>
    <row r="71" spans="1:2" x14ac:dyDescent="0.2">
      <c r="A71" s="6">
        <v>0.66</v>
      </c>
      <c r="B71" s="5">
        <v>0.58857142857142863</v>
      </c>
    </row>
    <row r="72" spans="1:2" x14ac:dyDescent="0.2">
      <c r="A72" s="6">
        <v>0.67</v>
      </c>
      <c r="B72" s="5">
        <v>0.59166666666666679</v>
      </c>
    </row>
    <row r="73" spans="1:2" x14ac:dyDescent="0.2">
      <c r="A73" s="6">
        <v>0.68</v>
      </c>
      <c r="B73" s="5">
        <v>0.68222222222222229</v>
      </c>
    </row>
    <row r="74" spans="1:2" x14ac:dyDescent="0.2">
      <c r="A74" s="6">
        <v>0.69</v>
      </c>
      <c r="B74" s="5">
        <v>0.72250000000000003</v>
      </c>
    </row>
    <row r="75" spans="1:2" x14ac:dyDescent="0.2">
      <c r="A75" s="6">
        <v>0.7</v>
      </c>
      <c r="B75" s="5">
        <v>0.45444444444444443</v>
      </c>
    </row>
    <row r="76" spans="1:2" x14ac:dyDescent="0.2">
      <c r="A76" s="6">
        <v>0.71</v>
      </c>
      <c r="B76" s="5">
        <v>0.45</v>
      </c>
    </row>
    <row r="77" spans="1:2" x14ac:dyDescent="0.2">
      <c r="A77" s="6">
        <v>0.72</v>
      </c>
      <c r="B77" s="5">
        <v>0.51600000000000001</v>
      </c>
    </row>
    <row r="78" spans="1:2" x14ac:dyDescent="0.2">
      <c r="A78" s="6">
        <v>0.73</v>
      </c>
      <c r="B78" s="5">
        <v>0.65833333333333333</v>
      </c>
    </row>
    <row r="79" spans="1:2" x14ac:dyDescent="0.2">
      <c r="A79" s="6">
        <v>0.74</v>
      </c>
      <c r="B79" s="5">
        <v>0.55571428571428572</v>
      </c>
    </row>
    <row r="80" spans="1:2" x14ac:dyDescent="0.2">
      <c r="A80" s="6">
        <v>0.75</v>
      </c>
      <c r="B80" s="5">
        <v>0.51</v>
      </c>
    </row>
    <row r="81" spans="1:2" x14ac:dyDescent="0.2">
      <c r="A81" s="6">
        <v>0.76</v>
      </c>
      <c r="B81" s="5">
        <v>0.42363636363636359</v>
      </c>
    </row>
    <row r="82" spans="1:2" x14ac:dyDescent="0.2">
      <c r="A82" s="6">
        <v>0.77</v>
      </c>
      <c r="B82" s="5">
        <v>0.51285714285714279</v>
      </c>
    </row>
    <row r="83" spans="1:2" x14ac:dyDescent="0.2">
      <c r="A83" s="6">
        <v>0.78</v>
      </c>
      <c r="B83" s="5">
        <v>0.43142857142857144</v>
      </c>
    </row>
    <row r="84" spans="1:2" x14ac:dyDescent="0.2">
      <c r="A84" s="6">
        <v>0.79</v>
      </c>
      <c r="B84" s="5">
        <v>0.40888888888888886</v>
      </c>
    </row>
    <row r="85" spans="1:2" x14ac:dyDescent="0.2">
      <c r="A85" s="6">
        <v>0.8</v>
      </c>
      <c r="B85" s="5">
        <v>0.39624999999999999</v>
      </c>
    </row>
    <row r="86" spans="1:2" x14ac:dyDescent="0.2">
      <c r="A86" s="6">
        <v>0.81</v>
      </c>
      <c r="B86" s="5">
        <v>0.4272727272727273</v>
      </c>
    </row>
    <row r="87" spans="1:2" x14ac:dyDescent="0.2">
      <c r="A87" s="6">
        <v>0.82</v>
      </c>
      <c r="B87" s="5">
        <v>0.38333333333333336</v>
      </c>
    </row>
    <row r="88" spans="1:2" x14ac:dyDescent="0.2">
      <c r="A88" s="6">
        <v>0.83</v>
      </c>
      <c r="B88" s="5">
        <v>0.6</v>
      </c>
    </row>
    <row r="89" spans="1:2" x14ac:dyDescent="0.2">
      <c r="A89" s="6">
        <v>0.84</v>
      </c>
      <c r="B89" s="5">
        <v>0.41625000000000001</v>
      </c>
    </row>
    <row r="90" spans="1:2" x14ac:dyDescent="0.2">
      <c r="A90" s="6">
        <v>0.85</v>
      </c>
      <c r="B90" s="5">
        <v>0.58076923076923082</v>
      </c>
    </row>
    <row r="91" spans="1:2" x14ac:dyDescent="0.2">
      <c r="A91" s="6">
        <v>0.86</v>
      </c>
      <c r="B91" s="5">
        <v>0.36307692307692313</v>
      </c>
    </row>
    <row r="92" spans="1:2" x14ac:dyDescent="0.2">
      <c r="A92" s="6">
        <v>0.87</v>
      </c>
      <c r="B92" s="5">
        <v>0.58285714285714285</v>
      </c>
    </row>
    <row r="93" spans="1:2" x14ac:dyDescent="0.2">
      <c r="A93" s="6">
        <v>0.88</v>
      </c>
      <c r="B93" s="5">
        <v>0.43812500000000004</v>
      </c>
    </row>
    <row r="94" spans="1:2" x14ac:dyDescent="0.2">
      <c r="A94" s="6">
        <v>0.89</v>
      </c>
      <c r="B94" s="5">
        <v>0.45785714285714285</v>
      </c>
    </row>
    <row r="95" spans="1:2" x14ac:dyDescent="0.2">
      <c r="A95" s="6">
        <v>0.9</v>
      </c>
      <c r="B95" s="5">
        <v>0.35599999999999998</v>
      </c>
    </row>
    <row r="96" spans="1:2" x14ac:dyDescent="0.2">
      <c r="A96" s="6">
        <v>0.91</v>
      </c>
      <c r="B96" s="5">
        <v>0.36199999999999999</v>
      </c>
    </row>
    <row r="97" spans="1:2" x14ac:dyDescent="0.2">
      <c r="A97" s="6">
        <v>0.92</v>
      </c>
      <c r="B97" s="5">
        <v>0.45833333333333348</v>
      </c>
    </row>
    <row r="98" spans="1:2" x14ac:dyDescent="0.2">
      <c r="A98" s="6">
        <v>0.93</v>
      </c>
      <c r="B98" s="5">
        <v>0.37071428571428572</v>
      </c>
    </row>
    <row r="99" spans="1:2" x14ac:dyDescent="0.2">
      <c r="A99" s="6">
        <v>0.94</v>
      </c>
      <c r="B99" s="5">
        <v>0.43916666666666665</v>
      </c>
    </row>
    <row r="100" spans="1:2" x14ac:dyDescent="0.2">
      <c r="A100" s="6">
        <v>0.95</v>
      </c>
      <c r="B100" s="5">
        <v>0.32857142857142863</v>
      </c>
    </row>
    <row r="101" spans="1:2" x14ac:dyDescent="0.2">
      <c r="A101" s="6">
        <v>0.96</v>
      </c>
      <c r="B101" s="5">
        <v>0.52416666666666667</v>
      </c>
    </row>
    <row r="102" spans="1:2" x14ac:dyDescent="0.2">
      <c r="A102" s="6">
        <v>0.97</v>
      </c>
      <c r="B102" s="5">
        <v>0.52999999999999992</v>
      </c>
    </row>
    <row r="103" spans="1:2" x14ac:dyDescent="0.2">
      <c r="A103" s="6">
        <v>0.98</v>
      </c>
      <c r="B103" s="5">
        <v>0.54727272727272736</v>
      </c>
    </row>
    <row r="104" spans="1:2" x14ac:dyDescent="0.2">
      <c r="A104" s="6">
        <v>0.99</v>
      </c>
      <c r="B104" s="5">
        <v>0.35666666666666669</v>
      </c>
    </row>
    <row r="105" spans="1:2" x14ac:dyDescent="0.2">
      <c r="A105" s="6">
        <v>1</v>
      </c>
      <c r="B105" s="5">
        <v>0.43666666666666665</v>
      </c>
    </row>
    <row r="106" spans="1:2" x14ac:dyDescent="0.2">
      <c r="A106" s="6" t="s">
        <v>28</v>
      </c>
      <c r="B106" s="5">
        <v>0.50506000000000051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3621D-EF8C-4B2A-B492-DE1CA9A484A2}">
  <dimension ref="B4:C15"/>
  <sheetViews>
    <sheetView workbookViewId="0">
      <selection activeCell="H3" sqref="H3"/>
    </sheetView>
  </sheetViews>
  <sheetFormatPr defaultRowHeight="12.75" x14ac:dyDescent="0.2"/>
  <cols>
    <col min="2" max="2" width="44" bestFit="1" customWidth="1"/>
    <col min="3" max="3" width="26.5703125" bestFit="1" customWidth="1"/>
  </cols>
  <sheetData>
    <row r="4" spans="2:3" x14ac:dyDescent="0.2">
      <c r="B4" s="3" t="s">
        <v>27</v>
      </c>
      <c r="C4" t="s">
        <v>55</v>
      </c>
    </row>
    <row r="5" spans="2:3" x14ac:dyDescent="0.2">
      <c r="B5" s="4" t="s">
        <v>15</v>
      </c>
      <c r="C5">
        <v>94</v>
      </c>
    </row>
    <row r="6" spans="2:3" x14ac:dyDescent="0.2">
      <c r="B6" s="4" t="s">
        <v>11</v>
      </c>
      <c r="C6">
        <v>95</v>
      </c>
    </row>
    <row r="7" spans="2:3" x14ac:dyDescent="0.2">
      <c r="B7" s="4" t="s">
        <v>6</v>
      </c>
      <c r="C7">
        <v>96</v>
      </c>
    </row>
    <row r="8" spans="2:3" x14ac:dyDescent="0.2">
      <c r="B8" s="4" t="s">
        <v>16</v>
      </c>
      <c r="C8">
        <v>98</v>
      </c>
    </row>
    <row r="9" spans="2:3" x14ac:dyDescent="0.2">
      <c r="B9" s="4" t="s">
        <v>13</v>
      </c>
      <c r="C9">
        <v>100</v>
      </c>
    </row>
    <row r="10" spans="2:3" x14ac:dyDescent="0.2">
      <c r="B10" s="4" t="s">
        <v>10</v>
      </c>
      <c r="C10">
        <v>100</v>
      </c>
    </row>
    <row r="11" spans="2:3" x14ac:dyDescent="0.2">
      <c r="B11" s="4" t="s">
        <v>12</v>
      </c>
      <c r="C11">
        <v>101</v>
      </c>
    </row>
    <row r="12" spans="2:3" x14ac:dyDescent="0.2">
      <c r="B12" s="4" t="s">
        <v>8</v>
      </c>
      <c r="C12">
        <v>105</v>
      </c>
    </row>
    <row r="13" spans="2:3" x14ac:dyDescent="0.2">
      <c r="B13" s="4" t="s">
        <v>17</v>
      </c>
      <c r="C13">
        <v>105</v>
      </c>
    </row>
    <row r="14" spans="2:3" x14ac:dyDescent="0.2">
      <c r="B14" s="4" t="s">
        <v>14</v>
      </c>
      <c r="C14">
        <v>106</v>
      </c>
    </row>
    <row r="15" spans="2:3" x14ac:dyDescent="0.2">
      <c r="B15" s="4" t="s">
        <v>28</v>
      </c>
      <c r="C15">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BDBCA-4D85-409E-BC09-8F7FFBB632FD}">
  <dimension ref="AD45"/>
  <sheetViews>
    <sheetView showGridLines="0" tabSelected="1" topLeftCell="A7" zoomScale="50" zoomScaleNormal="50" workbookViewId="0">
      <selection activeCell="AE42" sqref="AE42"/>
    </sheetView>
  </sheetViews>
  <sheetFormatPr defaultRowHeight="12.75" x14ac:dyDescent="0.2"/>
  <cols>
    <col min="1" max="16384" width="9.140625" style="11"/>
  </cols>
  <sheetData>
    <row r="45" spans="30:30" x14ac:dyDescent="0.2">
      <c r="AD45"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user_feedback_data</vt:lpstr>
      <vt:lpstr>app_analytics_data</vt:lpstr>
      <vt:lpstr>user_behavior_data</vt:lpstr>
      <vt:lpstr>WORKINGS KPI</vt:lpstr>
      <vt:lpstr>Case Average session duration</vt:lpstr>
      <vt:lpstr>Average conversion and bounce  </vt:lpstr>
      <vt:lpstr>Average cart addition </vt:lpstr>
      <vt:lpstr>Case study 5 Common Themes</vt:lpstr>
      <vt:lpstr>FLEXTRADE SHOPPING AP DASHBOARD</vt:lpstr>
      <vt:lpstr>THEME COLOURS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Abiodun Akinola</cp:lastModifiedBy>
  <dcterms:created xsi:type="dcterms:W3CDTF">2025-02-05T08:13:08Z</dcterms:created>
  <dcterms:modified xsi:type="dcterms:W3CDTF">2025-05-08T11:43:59Z</dcterms:modified>
</cp:coreProperties>
</file>