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lolli\Documents\git\calcolo-irpef-storico\"/>
    </mc:Choice>
  </mc:AlternateContent>
  <xr:revisionPtr revIDLastSave="0" documentId="8_{EBAF1F80-428F-476F-BF10-1C465BF1E84D}" xr6:coauthVersionLast="47" xr6:coauthVersionMax="47" xr10:uidLastSave="{00000000-0000-0000-0000-000000000000}"/>
  <bookViews>
    <workbookView xWindow="-120" yWindow="-120" windowWidth="29040" windowHeight="15720" xr2:uid="{04B6E660-3D56-4495-9597-DF7F2FE74D7A}"/>
  </bookViews>
  <sheets>
    <sheet name="calcolo-irpef-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H8" i="1"/>
  <c r="J8" i="1" s="1"/>
  <c r="G8" i="1"/>
  <c r="H7" i="1"/>
  <c r="J7" i="1" s="1"/>
  <c r="G7" i="1"/>
  <c r="J9" i="1"/>
  <c r="E9" i="1"/>
  <c r="E8" i="1"/>
  <c r="E7" i="1"/>
  <c r="J10" i="1" l="1"/>
  <c r="J11" i="1" s="1"/>
  <c r="E10" i="1"/>
  <c r="E11" i="1" s="1"/>
</calcChain>
</file>

<file path=xl/sharedStrings.xml><?xml version="1.0" encoding="utf-8"?>
<sst xmlns="http://schemas.openxmlformats.org/spreadsheetml/2006/main" count="10" uniqueCount="7">
  <si>
    <t>Reddito Imponibile</t>
  </si>
  <si>
    <t>Irpef</t>
  </si>
  <si>
    <t xml:space="preserve">Totale </t>
  </si>
  <si>
    <t xml:space="preserve">Aliquota 
media </t>
  </si>
  <si>
    <t>Scaglioni annuali</t>
  </si>
  <si>
    <t>Scaglioni mensili</t>
  </si>
  <si>
    <t xml:space="preserve">Questa pagina è un semplice esercizio di programmazione e ha scopo puramente dimostrativo.
I calcoli non hanno valore legale o fiscale e potrebbero non essere aggiornati o accurati.
Per informazioni ufficiali sull’IRPEF, si consiglia di consultare fonti istituzionali o un professionista abilitato.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</si>
</sst>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1" xfId="1" applyFont="1" applyBorder="1"/>
    <xf numFmtId="9" fontId="0" fillId="0" borderId="1" xfId="0" applyNumberFormat="1" applyBorder="1"/>
    <xf numFmtId="0" fontId="0" fillId="0" borderId="1" xfId="0" applyBorder="1" applyAlignment="1">
      <alignment horizontal="righ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/>
    <xf numFmtId="44" fontId="4" fillId="0" borderId="1" xfId="1" applyFont="1" applyBorder="1"/>
    <xf numFmtId="0" fontId="2" fillId="0" borderId="1" xfId="0" applyFont="1" applyBorder="1" applyAlignment="1">
      <alignment horizontal="right"/>
    </xf>
    <xf numFmtId="44" fontId="3" fillId="0" borderId="1" xfId="1" applyFont="1" applyBorder="1"/>
    <xf numFmtId="44" fontId="0" fillId="0" borderId="1" xfId="1" applyFont="1" applyBorder="1" applyProtection="1">
      <protection locked="0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B3BD-943C-453E-85A9-0F21DC5E1832}">
  <dimension ref="A2:J15"/>
  <sheetViews>
    <sheetView tabSelected="1" workbookViewId="0">
      <selection activeCell="B3" sqref="B3"/>
    </sheetView>
  </sheetViews>
  <sheetFormatPr defaultRowHeight="15" x14ac:dyDescent="0.25"/>
  <cols>
    <col min="2" max="2" width="18.42578125" bestFit="1" customWidth="1"/>
    <col min="3" max="3" width="12" bestFit="1" customWidth="1"/>
    <col min="4" max="4" width="8.5703125" bestFit="1" customWidth="1"/>
    <col min="5" max="5" width="11" bestFit="1" customWidth="1"/>
    <col min="7" max="7" width="16" bestFit="1" customWidth="1"/>
    <col min="8" max="8" width="11" bestFit="1" customWidth="1"/>
    <col min="9" max="9" width="8.5703125" bestFit="1" customWidth="1"/>
    <col min="10" max="10" width="12" bestFit="1" customWidth="1"/>
  </cols>
  <sheetData>
    <row r="2" spans="1:10" x14ac:dyDescent="0.25">
      <c r="B2" s="10" t="s">
        <v>0</v>
      </c>
    </row>
    <row r="3" spans="1:10" x14ac:dyDescent="0.25">
      <c r="B3" s="14">
        <v>28000</v>
      </c>
    </row>
    <row r="6" spans="1:10" x14ac:dyDescent="0.25">
      <c r="B6" s="5" t="s">
        <v>4</v>
      </c>
      <c r="C6" s="6"/>
      <c r="D6" s="7"/>
      <c r="E6" s="8" t="s">
        <v>1</v>
      </c>
      <c r="G6" s="5" t="s">
        <v>5</v>
      </c>
      <c r="H6" s="6"/>
      <c r="I6" s="7"/>
      <c r="J6" s="8" t="s">
        <v>1</v>
      </c>
    </row>
    <row r="7" spans="1:10" x14ac:dyDescent="0.25">
      <c r="B7" s="2"/>
      <c r="C7" s="2">
        <v>28000</v>
      </c>
      <c r="D7" s="3">
        <v>0.23</v>
      </c>
      <c r="E7" s="11">
        <f>ROUND(IF($B$3&gt;C7,C7*D7,$B$3*D7),2)</f>
        <v>6440</v>
      </c>
      <c r="G7" s="2">
        <f>ROUND(B7/12,2)</f>
        <v>0</v>
      </c>
      <c r="H7" s="2">
        <f t="shared" ref="H7:H9" si="0">ROUND(C7/12,2)</f>
        <v>2333.33</v>
      </c>
      <c r="I7" s="3">
        <v>0.23</v>
      </c>
      <c r="J7" s="11">
        <f>ROUND(IF($B$3&gt;H7,H7*I7,$B$3*I7),2)</f>
        <v>536.66999999999996</v>
      </c>
    </row>
    <row r="8" spans="1:10" x14ac:dyDescent="0.25">
      <c r="B8" s="2">
        <v>28000</v>
      </c>
      <c r="C8" s="2">
        <v>50000</v>
      </c>
      <c r="D8" s="3">
        <v>0.35</v>
      </c>
      <c r="E8" s="11">
        <f>ROUND(IF($B$3&gt;C8,(C8-B8)*D8,IF($B$3&lt;B8,0,($B$3-B8)*D8)),2)</f>
        <v>0</v>
      </c>
      <c r="G8" s="2">
        <f t="shared" ref="G8:G9" si="1">ROUND(B8/12,2)</f>
        <v>2333.33</v>
      </c>
      <c r="H8" s="2">
        <f t="shared" si="0"/>
        <v>4166.67</v>
      </c>
      <c r="I8" s="3">
        <v>0.35</v>
      </c>
      <c r="J8" s="11">
        <f>ROUND(IF($B$3&gt;H8,(H8-G8)*I8,IF($B$3&lt;G8,0,($B$3-G8)*I8)),2)</f>
        <v>641.66999999999996</v>
      </c>
    </row>
    <row r="9" spans="1:10" x14ac:dyDescent="0.25">
      <c r="B9" s="2">
        <v>50000</v>
      </c>
      <c r="C9" s="2"/>
      <c r="D9" s="3">
        <v>0.43</v>
      </c>
      <c r="E9" s="11">
        <f>ROUND(IF($B$3&gt;B9,($B$3-B9)*D9,0),2)</f>
        <v>0</v>
      </c>
      <c r="G9" s="2">
        <f t="shared" si="1"/>
        <v>4166.67</v>
      </c>
      <c r="H9" s="2">
        <f t="shared" si="0"/>
        <v>0</v>
      </c>
      <c r="I9" s="3">
        <v>0.43</v>
      </c>
      <c r="J9" s="11">
        <f>ROUND(IF($B$3&gt;G9,($B$3-G9)*I9,0),2)</f>
        <v>10248.33</v>
      </c>
    </row>
    <row r="10" spans="1:10" x14ac:dyDescent="0.25">
      <c r="D10" s="12" t="s">
        <v>2</v>
      </c>
      <c r="E10" s="13">
        <f>SUM(E7:E9)</f>
        <v>6440</v>
      </c>
      <c r="I10" s="12" t="s">
        <v>2</v>
      </c>
      <c r="J10" s="13">
        <f>SUM(J7:J9)</f>
        <v>11426.67</v>
      </c>
    </row>
    <row r="11" spans="1:10" ht="30" x14ac:dyDescent="0.25">
      <c r="D11" s="4" t="s">
        <v>3</v>
      </c>
      <c r="E11" s="11">
        <f>ROUND(E10*100/$B$3,2)</f>
        <v>23</v>
      </c>
      <c r="I11" s="4" t="s">
        <v>3</v>
      </c>
      <c r="J11" s="11">
        <f>ROUND(J10*100/$B$3,2)</f>
        <v>40.81</v>
      </c>
    </row>
    <row r="13" spans="1:10" x14ac:dyDescent="0.25">
      <c r="A13" s="9" t="s">
        <v>6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sheetProtection sheet="1" objects="1" scenarios="1" selectLockedCells="1"/>
  <mergeCells count="3">
    <mergeCell ref="B6:D6"/>
    <mergeCell ref="G6:I6"/>
    <mergeCell ref="A13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calcolo-irpef-2025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Lolli</dc:creator>
  <cp:lastModifiedBy>Daniele Lolli</cp:lastModifiedBy>
  <dcterms:created xsi:type="dcterms:W3CDTF">2025-07-17T09:14:15Z</dcterms:created>
  <dcterms:modified xsi:type="dcterms:W3CDTF">2025-07-17T10:32:41Z</dcterms:modified>
</cp:coreProperties>
</file>