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Istruzioni" sheetId="1" r:id="rId1"/>
    <sheet name="Squadre" sheetId="2" r:id="rId2"/>
    <sheet name="Campo" sheetId="3" r:id="rId3"/>
    <sheet name="Date_Risultati" sheetId="4" r:id="rId4"/>
    <sheet name="Classifiche" sheetId="5" r:id="rId5"/>
  </sheets>
  <definedNames>
    <definedName name="_xlnm._FilterDatabase" localSheetId="3" hidden="1">Date_Risultati!$C$2:$K$50</definedName>
    <definedName name="B_CLASSIFICA_GIRONE_A">#REF!</definedName>
    <definedName name="B_CLASSIFICA_GIRONE_B">#REF!</definedName>
    <definedName name="B_CLASSIFICA_GIRONE_C">#REF!</definedName>
    <definedName name="B_CLASSIFICA_GIRONE_D">#REF!</definedName>
    <definedName name="B_CLASSIFICA_GIRONE_E">#REF!</definedName>
    <definedName name="B_CLASSIFICA_GIRONE_F">#REF!</definedName>
    <definedName name="B_CLASSIFICA_GIRONE_G">#REF!</definedName>
    <definedName name="B_CLASSIFICA_GIRONE_H">#REF!</definedName>
    <definedName name="B_CLASSIFICHE_GIRONI">#REF!</definedName>
    <definedName name="B_COEFF_GIRONE_A">#REF!</definedName>
    <definedName name="B_COEFF_GIRONE_B">#REF!</definedName>
    <definedName name="B_COEFF_GIRONE_C">#REF!</definedName>
    <definedName name="B_COEFF_GIRONE_D">#REF!</definedName>
    <definedName name="B_COEFF_GIRONE_E">#REF!</definedName>
    <definedName name="B_COEFF_GIRONE_F">#REF!</definedName>
    <definedName name="B_COEFF_GIRONE_G">#REF!</definedName>
    <definedName name="B_COEFF_GIRONE_H">#REF!</definedName>
    <definedName name="B_DIFF_CANESTRI_SQUADRA_A_GIRONI">#REF!</definedName>
    <definedName name="B_DIFF_CANESTRI_SQUADRA_B_GIRONI">#REF!</definedName>
    <definedName name="B_FORFAIT_SQUADRA_A_GIRONI">#REF!</definedName>
    <definedName name="B_FORFAIT_SQUADRA_B_GIRONI">#REF!</definedName>
    <definedName name="B_PARTITE_2A_FASE_PER_CODICE">#REF!</definedName>
    <definedName name="B_PARTITE_2A_FASE_PER_NUMERO">#REF!</definedName>
    <definedName name="B_PARTITE_GIRONI">#REF!</definedName>
    <definedName name="B_PERSE_SQUADRA_A_GIRONI">#REF!</definedName>
    <definedName name="B_PERSE_SQUADRA_B_GIRONI">#REF!</definedName>
    <definedName name="B_PUNTI_FATTI_SQUADRA_A_GIRONI">#REF!</definedName>
    <definedName name="B_PUNTI_FATTI_SQUADRA_B_GIRONI">#REF!</definedName>
    <definedName name="B_PUNTI_SUBITI_SQUADRA_A_GIRONI">#REF!</definedName>
    <definedName name="B_PUNTI_SUBITI_SQUADRA_B_GIRONI">#REF!</definedName>
    <definedName name="B_SQUADRA_A_GIRONI">#REF!</definedName>
    <definedName name="B_SQUADRA_B_GIRONI">#REF!</definedName>
    <definedName name="B_VINTE_SQUADRA_A_GIRONI">#REF!</definedName>
    <definedName name="B_VINTE_SQUADRA_B_GIRONI">#REF!</definedName>
    <definedName name="CLASSIFICA_GIRONE_A">#REF!</definedName>
    <definedName name="CLASSIFICA_GIRONE_B">#REF!</definedName>
    <definedName name="CLASSIFICA_GIRONE_C">#REF!</definedName>
    <definedName name="CLASSIFICA_GIRONE_D">#REF!</definedName>
    <definedName name="CLASSIFICA_GIRONE_E">#REF!</definedName>
    <definedName name="CLASSIFICA_GIRONE_F">#REF!</definedName>
    <definedName name="CLASSIFICA_GIRONE_G">#REF!</definedName>
    <definedName name="CLASSIFICA_GIRONE_H">#REF!</definedName>
    <definedName name="INPUT_CAMPI">Campo!$A$3:$B$34</definedName>
    <definedName name="INPUT_DATE_E_RISULTATI_2A_FASE">#REF!</definedName>
    <definedName name="INPUT_DATE_E_RISULTATI_GIRONI">Date_Risultati!$A$3:$K$50</definedName>
    <definedName name="INPUT_DATI_TORNEO">Istruzioni!$A$3:$B$4</definedName>
    <definedName name="INPUT_SQUADRE">Squadre!$A$3:$F$34</definedName>
    <definedName name="SQUADRE_PER_CODICE">Squadre!$B$3:$F$34</definedName>
  </definedNames>
  <calcPr calcId="125725"/>
  <fileRecoveryPr repairLoad="1"/>
</workbook>
</file>

<file path=xl/calcChain.xml><?xml version="1.0" encoding="utf-8"?>
<calcChain xmlns="http://schemas.openxmlformats.org/spreadsheetml/2006/main">
  <c r="D34" i="5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G1480"/>
  <c r="G1448"/>
  <c r="G1416"/>
  <c r="G1384"/>
  <c r="G1352"/>
  <c r="G1320"/>
  <c r="G1288"/>
  <c r="G1256"/>
  <c r="G1224"/>
  <c r="G1199"/>
  <c r="G1178"/>
  <c r="G1156"/>
  <c r="G1135"/>
  <c r="G1114"/>
  <c r="G1092"/>
  <c r="G1071"/>
  <c r="G1050"/>
  <c r="G1028"/>
  <c r="G1007"/>
  <c r="G986"/>
  <c r="G964"/>
  <c r="G943"/>
  <c r="G922"/>
  <c r="G900"/>
  <c r="G879"/>
  <c r="G858"/>
  <c r="G836"/>
  <c r="G815"/>
  <c r="G794"/>
  <c r="G772"/>
  <c r="G751"/>
  <c r="G730"/>
  <c r="G708"/>
  <c r="G687"/>
  <c r="G666"/>
  <c r="G644"/>
  <c r="G623"/>
  <c r="G602"/>
  <c r="G580"/>
  <c r="G559"/>
  <c r="G538"/>
  <c r="G516"/>
  <c r="G495"/>
  <c r="G474"/>
  <c r="G452"/>
  <c r="G431"/>
  <c r="G410"/>
  <c r="G394"/>
  <c r="G378"/>
  <c r="G362"/>
  <c r="G346"/>
  <c r="G330"/>
  <c r="G314"/>
  <c r="G298"/>
  <c r="G282"/>
  <c r="G266"/>
  <c r="G250"/>
  <c r="G234"/>
  <c r="G218"/>
  <c r="G202"/>
  <c r="G186"/>
  <c r="G170"/>
  <c r="G154"/>
  <c r="G138"/>
  <c r="G122"/>
  <c r="G106"/>
  <c r="G90"/>
  <c r="G74"/>
  <c r="G58"/>
  <c r="G42"/>
  <c r="G26"/>
  <c r="G10"/>
  <c r="G3" a="1"/>
  <c r="G1496" s="1"/>
  <c r="F3" a="1"/>
  <c r="F1356" s="1"/>
  <c r="D3"/>
  <c r="C1492"/>
  <c r="C1476"/>
  <c r="C1460"/>
  <c r="C1444"/>
  <c r="C1428"/>
  <c r="C1412"/>
  <c r="C1396"/>
  <c r="C1380"/>
  <c r="C1364"/>
  <c r="C1348"/>
  <c r="C1332"/>
  <c r="C1316"/>
  <c r="C1300"/>
  <c r="C1284"/>
  <c r="C1268"/>
  <c r="C1252"/>
  <c r="C1236"/>
  <c r="C1220"/>
  <c r="C1204"/>
  <c r="C1188"/>
  <c r="C1172"/>
  <c r="C1156"/>
  <c r="C1140"/>
  <c r="C1124"/>
  <c r="C1108"/>
  <c r="C1092"/>
  <c r="C1076"/>
  <c r="C1060"/>
  <c r="C1044"/>
  <c r="C1028"/>
  <c r="C1012"/>
  <c r="C996"/>
  <c r="C980"/>
  <c r="C964"/>
  <c r="C948"/>
  <c r="C932"/>
  <c r="C916"/>
  <c r="C900"/>
  <c r="C884"/>
  <c r="C868"/>
  <c r="C852"/>
  <c r="C836"/>
  <c r="C820"/>
  <c r="C804"/>
  <c r="C788"/>
  <c r="C772"/>
  <c r="C756"/>
  <c r="C740"/>
  <c r="C724"/>
  <c r="C708"/>
  <c r="C692"/>
  <c r="C676"/>
  <c r="C660"/>
  <c r="C644"/>
  <c r="C628"/>
  <c r="C612"/>
  <c r="C600"/>
  <c r="C592"/>
  <c r="C584"/>
  <c r="C576"/>
  <c r="C568"/>
  <c r="C560"/>
  <c r="C552"/>
  <c r="C544"/>
  <c r="C536"/>
  <c r="C528"/>
  <c r="C520"/>
  <c r="C512"/>
  <c r="C504"/>
  <c r="C496"/>
  <c r="C488"/>
  <c r="C480"/>
  <c r="C472"/>
  <c r="C464"/>
  <c r="C456"/>
  <c r="C448"/>
  <c r="C440"/>
  <c r="C432"/>
  <c r="C424"/>
  <c r="C416"/>
  <c r="C408"/>
  <c r="C405"/>
  <c r="C400"/>
  <c r="C392"/>
  <c r="C384"/>
  <c r="C376"/>
  <c r="C368"/>
  <c r="C360"/>
  <c r="C352"/>
  <c r="C344"/>
  <c r="C336"/>
  <c r="C328"/>
  <c r="C325"/>
  <c r="C320"/>
  <c r="C317"/>
  <c r="C312"/>
  <c r="C309"/>
  <c r="C304"/>
  <c r="C301"/>
  <c r="C296"/>
  <c r="C293"/>
  <c r="C288"/>
  <c r="C285"/>
  <c r="C280"/>
  <c r="C277"/>
  <c r="C272"/>
  <c r="C269"/>
  <c r="C264"/>
  <c r="C261"/>
  <c r="C256"/>
  <c r="C253"/>
  <c r="C248"/>
  <c r="C245"/>
  <c r="C240"/>
  <c r="C237"/>
  <c r="C232"/>
  <c r="C229"/>
  <c r="C224"/>
  <c r="C221"/>
  <c r="C216"/>
  <c r="C213"/>
  <c r="C208"/>
  <c r="C205"/>
  <c r="C200"/>
  <c r="C197"/>
  <c r="C192"/>
  <c r="C189"/>
  <c r="C184"/>
  <c r="C181"/>
  <c r="C176"/>
  <c r="C173"/>
  <c r="C168"/>
  <c r="C165"/>
  <c r="C160"/>
  <c r="C157"/>
  <c r="C152"/>
  <c r="C149"/>
  <c r="C144"/>
  <c r="C141"/>
  <c r="C136"/>
  <c r="C133"/>
  <c r="C128"/>
  <c r="C125"/>
  <c r="C120"/>
  <c r="C117"/>
  <c r="C112"/>
  <c r="C109"/>
  <c r="C104"/>
  <c r="C101"/>
  <c r="C96"/>
  <c r="C93"/>
  <c r="C88"/>
  <c r="C85"/>
  <c r="C80"/>
  <c r="C77"/>
  <c r="C72"/>
  <c r="C69"/>
  <c r="C64"/>
  <c r="C61"/>
  <c r="C56"/>
  <c r="C53"/>
  <c r="C48"/>
  <c r="C45"/>
  <c r="C40"/>
  <c r="C37"/>
  <c r="C32"/>
  <c r="C29"/>
  <c r="C24"/>
  <c r="C21"/>
  <c r="C16"/>
  <c r="C13"/>
  <c r="C8"/>
  <c r="C5"/>
  <c r="C3" a="1"/>
  <c r="C3" i="4" a="1"/>
  <c r="C50" s="1"/>
  <c r="B12"/>
  <c r="B8"/>
  <c r="B4"/>
  <c r="B3" a="1"/>
  <c r="B47" s="1"/>
  <c r="A3" a="1"/>
  <c r="A48" s="1"/>
  <c r="B402" i="3"/>
  <c r="B394"/>
  <c r="B390"/>
  <c r="B386"/>
  <c r="B382"/>
  <c r="B378"/>
  <c r="B374"/>
  <c r="B370"/>
  <c r="B366"/>
  <c r="B362"/>
  <c r="B358"/>
  <c r="B354"/>
  <c r="B350"/>
  <c r="B346"/>
  <c r="B342"/>
  <c r="B338"/>
  <c r="B334"/>
  <c r="B330"/>
  <c r="B326"/>
  <c r="B322"/>
  <c r="B318"/>
  <c r="B314"/>
  <c r="B310"/>
  <c r="B306"/>
  <c r="B302"/>
  <c r="B298"/>
  <c r="B294"/>
  <c r="B290"/>
  <c r="B286"/>
  <c r="B282"/>
  <c r="B278"/>
  <c r="B274"/>
  <c r="B270"/>
  <c r="B266"/>
  <c r="B262"/>
  <c r="B258"/>
  <c r="B254"/>
  <c r="B250"/>
  <c r="B246"/>
  <c r="B242"/>
  <c r="B238"/>
  <c r="B234"/>
  <c r="B230"/>
  <c r="B226"/>
  <c r="B222"/>
  <c r="B218"/>
  <c r="B214"/>
  <c r="B210"/>
  <c r="B206"/>
  <c r="B202"/>
  <c r="B198"/>
  <c r="B194"/>
  <c r="B190"/>
  <c r="B186"/>
  <c r="B182"/>
  <c r="B178"/>
  <c r="B174"/>
  <c r="B170"/>
  <c r="B166"/>
  <c r="B162"/>
  <c r="B158"/>
  <c r="B154"/>
  <c r="B150"/>
  <c r="B146"/>
  <c r="B142"/>
  <c r="B138"/>
  <c r="B134"/>
  <c r="B130"/>
  <c r="B126"/>
  <c r="B122"/>
  <c r="B118"/>
  <c r="B114"/>
  <c r="B110"/>
  <c r="B106"/>
  <c r="B102"/>
  <c r="B98"/>
  <c r="B94"/>
  <c r="B90"/>
  <c r="B86"/>
  <c r="B82"/>
  <c r="B78"/>
  <c r="B74"/>
  <c r="B70"/>
  <c r="B66"/>
  <c r="B62"/>
  <c r="B58"/>
  <c r="B54"/>
  <c r="B50"/>
  <c r="B46"/>
  <c r="B42"/>
  <c r="B38"/>
  <c r="B34"/>
  <c r="B30"/>
  <c r="B26"/>
  <c r="B22"/>
  <c r="B18"/>
  <c r="B14"/>
  <c r="B10"/>
  <c r="B6"/>
  <c r="B3" a="1"/>
  <c r="B999" s="1"/>
  <c r="B3"/>
  <c r="B34" i="2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U41" i="5"/>
  <c r="X40"/>
  <c r="T40"/>
  <c r="W39"/>
  <c r="S39"/>
  <c r="V38"/>
  <c r="R38"/>
  <c r="U36"/>
  <c r="X35"/>
  <c r="T35"/>
  <c r="W34"/>
  <c r="S34"/>
  <c r="W33"/>
  <c r="S33"/>
  <c r="X31"/>
  <c r="T31"/>
  <c r="X30"/>
  <c r="T30"/>
  <c r="X29"/>
  <c r="T29"/>
  <c r="X28"/>
  <c r="T28"/>
  <c r="U26"/>
  <c r="U25"/>
  <c r="U24"/>
  <c r="U23"/>
  <c r="V21"/>
  <c r="R21"/>
  <c r="V20"/>
  <c r="R20"/>
  <c r="V19"/>
  <c r="R19"/>
  <c r="V18"/>
  <c r="R18"/>
  <c r="W16"/>
  <c r="S16"/>
  <c r="W15"/>
  <c r="S15"/>
  <c r="W14"/>
  <c r="S14"/>
  <c r="W13"/>
  <c r="S13"/>
  <c r="X11"/>
  <c r="T11"/>
  <c r="X10"/>
  <c r="T10"/>
  <c r="X9"/>
  <c r="T9"/>
  <c r="X8"/>
  <c r="T8"/>
  <c r="U6"/>
  <c r="V41"/>
  <c r="R41"/>
  <c r="U40"/>
  <c r="X39"/>
  <c r="T39"/>
  <c r="W38"/>
  <c r="S38"/>
  <c r="V36"/>
  <c r="R36"/>
  <c r="U35"/>
  <c r="X34"/>
  <c r="T34"/>
  <c r="X33"/>
  <c r="T33"/>
  <c r="U31"/>
  <c r="U30"/>
  <c r="U29"/>
  <c r="U28"/>
  <c r="V26"/>
  <c r="R26"/>
  <c r="V25"/>
  <c r="R25"/>
  <c r="V24"/>
  <c r="R24"/>
  <c r="V23"/>
  <c r="R23"/>
  <c r="W21"/>
  <c r="S21"/>
  <c r="W20"/>
  <c r="S20"/>
  <c r="W19"/>
  <c r="S19"/>
  <c r="W18"/>
  <c r="S18"/>
  <c r="X16"/>
  <c r="T16"/>
  <c r="X15"/>
  <c r="T15"/>
  <c r="X14"/>
  <c r="T14"/>
  <c r="X13"/>
  <c r="T13"/>
  <c r="U11"/>
  <c r="W41"/>
  <c r="S41"/>
  <c r="V40"/>
  <c r="R40"/>
  <c r="U39"/>
  <c r="X38"/>
  <c r="T38"/>
  <c r="W36"/>
  <c r="S36"/>
  <c r="V35"/>
  <c r="R35"/>
  <c r="U34"/>
  <c r="U33"/>
  <c r="V31"/>
  <c r="R31"/>
  <c r="V30"/>
  <c r="R30"/>
  <c r="V29"/>
  <c r="R29"/>
  <c r="V28"/>
  <c r="R28"/>
  <c r="W26"/>
  <c r="S26"/>
  <c r="W25"/>
  <c r="S25"/>
  <c r="W24"/>
  <c r="S24"/>
  <c r="W23"/>
  <c r="S23"/>
  <c r="X21"/>
  <c r="T21"/>
  <c r="X20"/>
  <c r="T20"/>
  <c r="X19"/>
  <c r="T19"/>
  <c r="X18"/>
  <c r="T18"/>
  <c r="U16"/>
  <c r="U15"/>
  <c r="U14"/>
  <c r="U13"/>
  <c r="X41"/>
  <c r="T41"/>
  <c r="W40"/>
  <c r="S40"/>
  <c r="V39"/>
  <c r="R39"/>
  <c r="U38"/>
  <c r="X36"/>
  <c r="T36"/>
  <c r="W35"/>
  <c r="S35"/>
  <c r="V34"/>
  <c r="R34"/>
  <c r="V33"/>
  <c r="R33"/>
  <c r="W31"/>
  <c r="S31"/>
  <c r="W30"/>
  <c r="S30"/>
  <c r="W29"/>
  <c r="S29"/>
  <c r="W28"/>
  <c r="S28"/>
  <c r="X26"/>
  <c r="T26"/>
  <c r="X25"/>
  <c r="T25"/>
  <c r="X24"/>
  <c r="T24"/>
  <c r="X23"/>
  <c r="T23"/>
  <c r="U21"/>
  <c r="U20"/>
  <c r="U19"/>
  <c r="U18"/>
  <c r="V16"/>
  <c r="R16"/>
  <c r="V15"/>
  <c r="R15"/>
  <c r="V14"/>
  <c r="R14"/>
  <c r="V13"/>
  <c r="R13"/>
  <c r="W11"/>
  <c r="S11"/>
  <c r="W10"/>
  <c r="S10"/>
  <c r="W9"/>
  <c r="S9"/>
  <c r="W8"/>
  <c r="S8"/>
  <c r="X6"/>
  <c r="T6"/>
  <c r="X5"/>
  <c r="T5"/>
  <c r="X4"/>
  <c r="T4"/>
  <c r="X3"/>
  <c r="T3"/>
  <c r="V11"/>
  <c r="U10"/>
  <c r="U9"/>
  <c r="U8"/>
  <c r="W6"/>
  <c r="S5"/>
  <c r="V4"/>
  <c r="S3"/>
  <c r="V10"/>
  <c r="V9"/>
  <c r="V8"/>
  <c r="R6"/>
  <c r="U5"/>
  <c r="W4"/>
  <c r="R4"/>
  <c r="U3"/>
  <c r="R11"/>
  <c r="R10"/>
  <c r="R9"/>
  <c r="R8"/>
  <c r="V6"/>
  <c r="W5"/>
  <c r="R5"/>
  <c r="U4"/>
  <c r="W3"/>
  <c r="R3"/>
  <c r="V5"/>
  <c r="V3"/>
  <c r="S6"/>
  <c r="S4"/>
  <c r="F98" l="1"/>
  <c r="F226"/>
  <c r="F354"/>
  <c r="F482"/>
  <c r="F610"/>
  <c r="F738"/>
  <c r="F972"/>
  <c r="F1228"/>
  <c r="F1484"/>
  <c r="F66"/>
  <c r="F194"/>
  <c r="F322"/>
  <c r="F450"/>
  <c r="F578"/>
  <c r="F706"/>
  <c r="F908"/>
  <c r="F1164"/>
  <c r="F1420"/>
  <c r="F34"/>
  <c r="F162"/>
  <c r="F290"/>
  <c r="F418"/>
  <c r="F546"/>
  <c r="F674"/>
  <c r="F844"/>
  <c r="F1100"/>
  <c r="F1492"/>
  <c r="F1460"/>
  <c r="F1428"/>
  <c r="F1396"/>
  <c r="F1364"/>
  <c r="F1332"/>
  <c r="F1300"/>
  <c r="F1268"/>
  <c r="F1236"/>
  <c r="F1204"/>
  <c r="F1172"/>
  <c r="F1140"/>
  <c r="F1108"/>
  <c r="F1076"/>
  <c r="F1044"/>
  <c r="F1012"/>
  <c r="F980"/>
  <c r="F948"/>
  <c r="F916"/>
  <c r="F884"/>
  <c r="F852"/>
  <c r="F820"/>
  <c r="F788"/>
  <c r="F762"/>
  <c r="F742"/>
  <c r="F726"/>
  <c r="F710"/>
  <c r="F694"/>
  <c r="F678"/>
  <c r="F662"/>
  <c r="F646"/>
  <c r="F630"/>
  <c r="F614"/>
  <c r="F598"/>
  <c r="F582"/>
  <c r="F566"/>
  <c r="F550"/>
  <c r="F534"/>
  <c r="F518"/>
  <c r="F502"/>
  <c r="F486"/>
  <c r="F470"/>
  <c r="F454"/>
  <c r="F438"/>
  <c r="F422"/>
  <c r="F406"/>
  <c r="F390"/>
  <c r="F374"/>
  <c r="F358"/>
  <c r="F342"/>
  <c r="F326"/>
  <c r="F310"/>
  <c r="F294"/>
  <c r="F278"/>
  <c r="F262"/>
  <c r="F246"/>
  <c r="F230"/>
  <c r="F214"/>
  <c r="F198"/>
  <c r="F182"/>
  <c r="F166"/>
  <c r="F150"/>
  <c r="F134"/>
  <c r="F118"/>
  <c r="F102"/>
  <c r="F86"/>
  <c r="F70"/>
  <c r="F54"/>
  <c r="F38"/>
  <c r="F22"/>
  <c r="F6"/>
  <c r="F1476"/>
  <c r="F1444"/>
  <c r="F1412"/>
  <c r="F1380"/>
  <c r="F1348"/>
  <c r="F1316"/>
  <c r="F1284"/>
  <c r="F1252"/>
  <c r="F1220"/>
  <c r="F1188"/>
  <c r="F1156"/>
  <c r="F1124"/>
  <c r="F1092"/>
  <c r="F1060"/>
  <c r="F1028"/>
  <c r="F996"/>
  <c r="F964"/>
  <c r="F932"/>
  <c r="F900"/>
  <c r="F868"/>
  <c r="F836"/>
  <c r="F804"/>
  <c r="F772"/>
  <c r="F751"/>
  <c r="F734"/>
  <c r="F718"/>
  <c r="F702"/>
  <c r="F686"/>
  <c r="F670"/>
  <c r="F654"/>
  <c r="F638"/>
  <c r="F622"/>
  <c r="F606"/>
  <c r="F590"/>
  <c r="F574"/>
  <c r="F558"/>
  <c r="F542"/>
  <c r="F526"/>
  <c r="F510"/>
  <c r="F494"/>
  <c r="F478"/>
  <c r="F462"/>
  <c r="F446"/>
  <c r="F430"/>
  <c r="F414"/>
  <c r="F398"/>
  <c r="F382"/>
  <c r="F366"/>
  <c r="F350"/>
  <c r="F334"/>
  <c r="F318"/>
  <c r="F302"/>
  <c r="F286"/>
  <c r="F270"/>
  <c r="F254"/>
  <c r="F238"/>
  <c r="F222"/>
  <c r="F206"/>
  <c r="F190"/>
  <c r="F174"/>
  <c r="F158"/>
  <c r="F142"/>
  <c r="F126"/>
  <c r="F110"/>
  <c r="F94"/>
  <c r="F78"/>
  <c r="F62"/>
  <c r="F46"/>
  <c r="F30"/>
  <c r="F14"/>
  <c r="F3"/>
  <c r="F1452"/>
  <c r="F1388"/>
  <c r="F1324"/>
  <c r="F1260"/>
  <c r="F1196"/>
  <c r="F1132"/>
  <c r="F1068"/>
  <c r="F1004"/>
  <c r="F940"/>
  <c r="F876"/>
  <c r="F812"/>
  <c r="F756"/>
  <c r="F722"/>
  <c r="F690"/>
  <c r="F658"/>
  <c r="F626"/>
  <c r="F594"/>
  <c r="F562"/>
  <c r="F530"/>
  <c r="F498"/>
  <c r="F466"/>
  <c r="F434"/>
  <c r="F402"/>
  <c r="F370"/>
  <c r="F338"/>
  <c r="F306"/>
  <c r="F274"/>
  <c r="F242"/>
  <c r="F210"/>
  <c r="F178"/>
  <c r="F146"/>
  <c r="F114"/>
  <c r="F82"/>
  <c r="F50"/>
  <c r="F18"/>
  <c r="F1468"/>
  <c r="F1404"/>
  <c r="F1340"/>
  <c r="F1276"/>
  <c r="F1212"/>
  <c r="F1148"/>
  <c r="F1084"/>
  <c r="F1020"/>
  <c r="F956"/>
  <c r="F892"/>
  <c r="F828"/>
  <c r="F767"/>
  <c r="F730"/>
  <c r="F698"/>
  <c r="F666"/>
  <c r="F634"/>
  <c r="F602"/>
  <c r="F570"/>
  <c r="F538"/>
  <c r="F506"/>
  <c r="F474"/>
  <c r="F442"/>
  <c r="F410"/>
  <c r="F378"/>
  <c r="F346"/>
  <c r="F314"/>
  <c r="F282"/>
  <c r="F250"/>
  <c r="F218"/>
  <c r="F186"/>
  <c r="F154"/>
  <c r="F122"/>
  <c r="F90"/>
  <c r="F58"/>
  <c r="F26"/>
  <c r="F1500"/>
  <c r="F1436"/>
  <c r="F1372"/>
  <c r="F1308"/>
  <c r="F1244"/>
  <c r="F1180"/>
  <c r="F1116"/>
  <c r="F1052"/>
  <c r="F988"/>
  <c r="F924"/>
  <c r="F860"/>
  <c r="F796"/>
  <c r="F746"/>
  <c r="F714"/>
  <c r="F682"/>
  <c r="F650"/>
  <c r="F618"/>
  <c r="F586"/>
  <c r="F554"/>
  <c r="F522"/>
  <c r="F490"/>
  <c r="F458"/>
  <c r="F426"/>
  <c r="F394"/>
  <c r="F362"/>
  <c r="F330"/>
  <c r="F298"/>
  <c r="F266"/>
  <c r="F234"/>
  <c r="F202"/>
  <c r="F170"/>
  <c r="F138"/>
  <c r="F106"/>
  <c r="F74"/>
  <c r="F42"/>
  <c r="F10"/>
  <c r="F130"/>
  <c r="F258"/>
  <c r="F386"/>
  <c r="F514"/>
  <c r="F642"/>
  <c r="F780"/>
  <c r="F1036"/>
  <c r="F1292"/>
  <c r="C1502"/>
  <c r="C1501"/>
  <c r="C1493"/>
  <c r="C1485"/>
  <c r="C1477"/>
  <c r="C1469"/>
  <c r="C1461"/>
  <c r="C1453"/>
  <c r="C1445"/>
  <c r="C1437"/>
  <c r="C1429"/>
  <c r="C1421"/>
  <c r="C1413"/>
  <c r="C1405"/>
  <c r="C1397"/>
  <c r="C1389"/>
  <c r="C1381"/>
  <c r="C1373"/>
  <c r="C1365"/>
  <c r="C1357"/>
  <c r="C1349"/>
  <c r="C1341"/>
  <c r="C1333"/>
  <c r="C1325"/>
  <c r="C1317"/>
  <c r="C1309"/>
  <c r="C1301"/>
  <c r="C1293"/>
  <c r="C1285"/>
  <c r="C1277"/>
  <c r="C1269"/>
  <c r="C1261"/>
  <c r="C1253"/>
  <c r="C1245"/>
  <c r="C1237"/>
  <c r="C1229"/>
  <c r="C1221"/>
  <c r="C1213"/>
  <c r="C1205"/>
  <c r="C1197"/>
  <c r="C1189"/>
  <c r="C1181"/>
  <c r="C1173"/>
  <c r="C1165"/>
  <c r="C1157"/>
  <c r="C1149"/>
  <c r="C1141"/>
  <c r="C1133"/>
  <c r="C1125"/>
  <c r="C1117"/>
  <c r="C1109"/>
  <c r="C1101"/>
  <c r="C1093"/>
  <c r="C1085"/>
  <c r="C1077"/>
  <c r="C1069"/>
  <c r="C1061"/>
  <c r="C1053"/>
  <c r="C1045"/>
  <c r="C1037"/>
  <c r="C1029"/>
  <c r="C1021"/>
  <c r="C1013"/>
  <c r="C1005"/>
  <c r="C997"/>
  <c r="C989"/>
  <c r="C981"/>
  <c r="C973"/>
  <c r="C965"/>
  <c r="C957"/>
  <c r="C949"/>
  <c r="C941"/>
  <c r="C933"/>
  <c r="C925"/>
  <c r="C917"/>
  <c r="C909"/>
  <c r="C901"/>
  <c r="C893"/>
  <c r="C885"/>
  <c r="C877"/>
  <c r="C869"/>
  <c r="C861"/>
  <c r="C853"/>
  <c r="C845"/>
  <c r="C837"/>
  <c r="C829"/>
  <c r="C821"/>
  <c r="C813"/>
  <c r="C805"/>
  <c r="C797"/>
  <c r="C789"/>
  <c r="C781"/>
  <c r="C773"/>
  <c r="C765"/>
  <c r="C757"/>
  <c r="C749"/>
  <c r="C741"/>
  <c r="C733"/>
  <c r="C725"/>
  <c r="C717"/>
  <c r="C709"/>
  <c r="C701"/>
  <c r="C693"/>
  <c r="C685"/>
  <c r="C677"/>
  <c r="C669"/>
  <c r="C661"/>
  <c r="C653"/>
  <c r="C645"/>
  <c r="C637"/>
  <c r="C629"/>
  <c r="C621"/>
  <c r="C613"/>
  <c r="C605"/>
  <c r="C1497"/>
  <c r="C1489"/>
  <c r="C1481"/>
  <c r="C1473"/>
  <c r="C1465"/>
  <c r="C1457"/>
  <c r="C1449"/>
  <c r="C1441"/>
  <c r="C1433"/>
  <c r="C1425"/>
  <c r="C1417"/>
  <c r="C1409"/>
  <c r="C1401"/>
  <c r="C1393"/>
  <c r="C1385"/>
  <c r="C1377"/>
  <c r="C1369"/>
  <c r="C1361"/>
  <c r="C1353"/>
  <c r="C1345"/>
  <c r="C1337"/>
  <c r="C1329"/>
  <c r="C1321"/>
  <c r="C1313"/>
  <c r="C1305"/>
  <c r="C1297"/>
  <c r="C1289"/>
  <c r="C1281"/>
  <c r="C1273"/>
  <c r="C1265"/>
  <c r="C1257"/>
  <c r="C1249"/>
  <c r="C1241"/>
  <c r="C1233"/>
  <c r="C1225"/>
  <c r="C1217"/>
  <c r="C1209"/>
  <c r="C1201"/>
  <c r="C1193"/>
  <c r="C1185"/>
  <c r="C1177"/>
  <c r="C1169"/>
  <c r="C1161"/>
  <c r="C1153"/>
  <c r="C1145"/>
  <c r="C1137"/>
  <c r="C1129"/>
  <c r="C1121"/>
  <c r="C1113"/>
  <c r="C1105"/>
  <c r="C1097"/>
  <c r="C1089"/>
  <c r="C1081"/>
  <c r="C1073"/>
  <c r="C1065"/>
  <c r="C1057"/>
  <c r="C1049"/>
  <c r="C1041"/>
  <c r="C1033"/>
  <c r="C1025"/>
  <c r="C1017"/>
  <c r="C1009"/>
  <c r="C1001"/>
  <c r="C993"/>
  <c r="C985"/>
  <c r="C977"/>
  <c r="C969"/>
  <c r="C961"/>
  <c r="C953"/>
  <c r="C945"/>
  <c r="C937"/>
  <c r="C929"/>
  <c r="C921"/>
  <c r="C913"/>
  <c r="C905"/>
  <c r="C897"/>
  <c r="C889"/>
  <c r="C881"/>
  <c r="C873"/>
  <c r="C865"/>
  <c r="C857"/>
  <c r="C849"/>
  <c r="C841"/>
  <c r="C833"/>
  <c r="C825"/>
  <c r="C817"/>
  <c r="C809"/>
  <c r="C801"/>
  <c r="C793"/>
  <c r="C785"/>
  <c r="C777"/>
  <c r="C769"/>
  <c r="C761"/>
  <c r="C753"/>
  <c r="C745"/>
  <c r="C737"/>
  <c r="C729"/>
  <c r="C721"/>
  <c r="C713"/>
  <c r="C705"/>
  <c r="C697"/>
  <c r="C689"/>
  <c r="C681"/>
  <c r="C673"/>
  <c r="C665"/>
  <c r="C657"/>
  <c r="C649"/>
  <c r="C641"/>
  <c r="C633"/>
  <c r="C625"/>
  <c r="C617"/>
  <c r="C609"/>
  <c r="C9"/>
  <c r="C17"/>
  <c r="C25"/>
  <c r="C33"/>
  <c r="C41"/>
  <c r="C49"/>
  <c r="C57"/>
  <c r="C65"/>
  <c r="C73"/>
  <c r="C81"/>
  <c r="C89"/>
  <c r="C97"/>
  <c r="C105"/>
  <c r="C113"/>
  <c r="C121"/>
  <c r="C129"/>
  <c r="C137"/>
  <c r="C145"/>
  <c r="C153"/>
  <c r="C161"/>
  <c r="C169"/>
  <c r="C177"/>
  <c r="C185"/>
  <c r="C193"/>
  <c r="C201"/>
  <c r="C209"/>
  <c r="C217"/>
  <c r="C225"/>
  <c r="C233"/>
  <c r="C241"/>
  <c r="C249"/>
  <c r="C257"/>
  <c r="C265"/>
  <c r="C273"/>
  <c r="C281"/>
  <c r="C289"/>
  <c r="C297"/>
  <c r="C305"/>
  <c r="C313"/>
  <c r="C321"/>
  <c r="C329"/>
  <c r="C337"/>
  <c r="C345"/>
  <c r="C353"/>
  <c r="C361"/>
  <c r="C369"/>
  <c r="C377"/>
  <c r="C385"/>
  <c r="C393"/>
  <c r="C401"/>
  <c r="C409"/>
  <c r="C417"/>
  <c r="C425"/>
  <c r="C433"/>
  <c r="C441"/>
  <c r="C449"/>
  <c r="C457"/>
  <c r="C465"/>
  <c r="C473"/>
  <c r="C481"/>
  <c r="C489"/>
  <c r="C497"/>
  <c r="C505"/>
  <c r="C513"/>
  <c r="C521"/>
  <c r="C529"/>
  <c r="C537"/>
  <c r="C545"/>
  <c r="C553"/>
  <c r="C561"/>
  <c r="C569"/>
  <c r="C577"/>
  <c r="C585"/>
  <c r="C593"/>
  <c r="C601"/>
  <c r="C616"/>
  <c r="C632"/>
  <c r="C648"/>
  <c r="C664"/>
  <c r="C680"/>
  <c r="C696"/>
  <c r="C712"/>
  <c r="C728"/>
  <c r="C744"/>
  <c r="C760"/>
  <c r="C776"/>
  <c r="C792"/>
  <c r="C808"/>
  <c r="C824"/>
  <c r="C840"/>
  <c r="C856"/>
  <c r="C872"/>
  <c r="C888"/>
  <c r="C904"/>
  <c r="C920"/>
  <c r="C936"/>
  <c r="C952"/>
  <c r="C968"/>
  <c r="C984"/>
  <c r="C1000"/>
  <c r="C1016"/>
  <c r="C1032"/>
  <c r="C1048"/>
  <c r="C1064"/>
  <c r="C1080"/>
  <c r="C1096"/>
  <c r="C1112"/>
  <c r="C1128"/>
  <c r="C1144"/>
  <c r="C1160"/>
  <c r="C1176"/>
  <c r="C1192"/>
  <c r="C1208"/>
  <c r="C1224"/>
  <c r="C1240"/>
  <c r="C1256"/>
  <c r="C1272"/>
  <c r="C1288"/>
  <c r="C1304"/>
  <c r="C1320"/>
  <c r="C1336"/>
  <c r="C1352"/>
  <c r="C1368"/>
  <c r="C1384"/>
  <c r="C1400"/>
  <c r="C1416"/>
  <c r="C1432"/>
  <c r="C1448"/>
  <c r="C1464"/>
  <c r="C1480"/>
  <c r="C1496"/>
  <c r="C333"/>
  <c r="C341"/>
  <c r="C349"/>
  <c r="C357"/>
  <c r="C365"/>
  <c r="C373"/>
  <c r="C381"/>
  <c r="C389"/>
  <c r="C397"/>
  <c r="C413"/>
  <c r="C421"/>
  <c r="C429"/>
  <c r="C437"/>
  <c r="C445"/>
  <c r="C453"/>
  <c r="C461"/>
  <c r="C469"/>
  <c r="C477"/>
  <c r="C485"/>
  <c r="C493"/>
  <c r="C501"/>
  <c r="C509"/>
  <c r="C517"/>
  <c r="C525"/>
  <c r="C533"/>
  <c r="C541"/>
  <c r="C549"/>
  <c r="C557"/>
  <c r="C565"/>
  <c r="C573"/>
  <c r="C581"/>
  <c r="C589"/>
  <c r="C597"/>
  <c r="C608"/>
  <c r="C624"/>
  <c r="C640"/>
  <c r="C656"/>
  <c r="C672"/>
  <c r="C688"/>
  <c r="C704"/>
  <c r="C720"/>
  <c r="C736"/>
  <c r="C752"/>
  <c r="C768"/>
  <c r="C784"/>
  <c r="C800"/>
  <c r="C816"/>
  <c r="C832"/>
  <c r="C848"/>
  <c r="C864"/>
  <c r="C880"/>
  <c r="C896"/>
  <c r="C912"/>
  <c r="C928"/>
  <c r="C944"/>
  <c r="C960"/>
  <c r="C976"/>
  <c r="C992"/>
  <c r="C1008"/>
  <c r="C1024"/>
  <c r="C1040"/>
  <c r="C1056"/>
  <c r="C1072"/>
  <c r="C1088"/>
  <c r="C1104"/>
  <c r="C1120"/>
  <c r="C1136"/>
  <c r="C1152"/>
  <c r="C1168"/>
  <c r="C1184"/>
  <c r="C1200"/>
  <c r="C1216"/>
  <c r="C1232"/>
  <c r="C1248"/>
  <c r="C1264"/>
  <c r="C1280"/>
  <c r="C1296"/>
  <c r="C1312"/>
  <c r="C1328"/>
  <c r="C1344"/>
  <c r="C1360"/>
  <c r="C1376"/>
  <c r="C1392"/>
  <c r="C1408"/>
  <c r="C1424"/>
  <c r="C1440"/>
  <c r="C1456"/>
  <c r="C1472"/>
  <c r="C1488"/>
  <c r="C4"/>
  <c r="C12"/>
  <c r="C20"/>
  <c r="C28"/>
  <c r="C36"/>
  <c r="C44"/>
  <c r="C52"/>
  <c r="C60"/>
  <c r="C68"/>
  <c r="C76"/>
  <c r="C84"/>
  <c r="C92"/>
  <c r="C100"/>
  <c r="C108"/>
  <c r="C116"/>
  <c r="C124"/>
  <c r="C132"/>
  <c r="C140"/>
  <c r="C148"/>
  <c r="C156"/>
  <c r="C164"/>
  <c r="C172"/>
  <c r="C180"/>
  <c r="C188"/>
  <c r="C196"/>
  <c r="C204"/>
  <c r="C212"/>
  <c r="C220"/>
  <c r="C228"/>
  <c r="C236"/>
  <c r="C244"/>
  <c r="C252"/>
  <c r="C260"/>
  <c r="C268"/>
  <c r="C276"/>
  <c r="C284"/>
  <c r="C292"/>
  <c r="C300"/>
  <c r="C308"/>
  <c r="C316"/>
  <c r="C324"/>
  <c r="C332"/>
  <c r="C340"/>
  <c r="C348"/>
  <c r="C356"/>
  <c r="C364"/>
  <c r="C372"/>
  <c r="C380"/>
  <c r="C388"/>
  <c r="C396"/>
  <c r="C404"/>
  <c r="C412"/>
  <c r="C420"/>
  <c r="C428"/>
  <c r="C436"/>
  <c r="C444"/>
  <c r="C452"/>
  <c r="C460"/>
  <c r="C468"/>
  <c r="C476"/>
  <c r="C484"/>
  <c r="C492"/>
  <c r="C500"/>
  <c r="C508"/>
  <c r="C516"/>
  <c r="C524"/>
  <c r="C532"/>
  <c r="C540"/>
  <c r="C548"/>
  <c r="C556"/>
  <c r="C564"/>
  <c r="C572"/>
  <c r="C580"/>
  <c r="C588"/>
  <c r="C596"/>
  <c r="C604"/>
  <c r="C620"/>
  <c r="C636"/>
  <c r="C652"/>
  <c r="C668"/>
  <c r="C684"/>
  <c r="C700"/>
  <c r="C716"/>
  <c r="C732"/>
  <c r="C748"/>
  <c r="C764"/>
  <c r="C780"/>
  <c r="C796"/>
  <c r="C812"/>
  <c r="C828"/>
  <c r="C844"/>
  <c r="C860"/>
  <c r="C876"/>
  <c r="C892"/>
  <c r="C908"/>
  <c r="C924"/>
  <c r="C940"/>
  <c r="C956"/>
  <c r="C972"/>
  <c r="C988"/>
  <c r="C1004"/>
  <c r="C1020"/>
  <c r="C1036"/>
  <c r="C1052"/>
  <c r="C1068"/>
  <c r="C1084"/>
  <c r="C1100"/>
  <c r="C1116"/>
  <c r="C1132"/>
  <c r="C1148"/>
  <c r="C1164"/>
  <c r="C1180"/>
  <c r="C1196"/>
  <c r="C1212"/>
  <c r="C1228"/>
  <c r="C1244"/>
  <c r="C1260"/>
  <c r="C1276"/>
  <c r="C1292"/>
  <c r="C1308"/>
  <c r="C1324"/>
  <c r="C1340"/>
  <c r="C1356"/>
  <c r="C1372"/>
  <c r="C1388"/>
  <c r="C1404"/>
  <c r="C1420"/>
  <c r="C1436"/>
  <c r="C1452"/>
  <c r="C1468"/>
  <c r="C1484"/>
  <c r="C1500"/>
  <c r="G3"/>
  <c r="G14"/>
  <c r="G30"/>
  <c r="G46"/>
  <c r="G62"/>
  <c r="G78"/>
  <c r="G94"/>
  <c r="G110"/>
  <c r="G126"/>
  <c r="G142"/>
  <c r="G158"/>
  <c r="G174"/>
  <c r="G190"/>
  <c r="G206"/>
  <c r="G222"/>
  <c r="G238"/>
  <c r="G254"/>
  <c r="G270"/>
  <c r="G286"/>
  <c r="G302"/>
  <c r="G318"/>
  <c r="G334"/>
  <c r="G350"/>
  <c r="G366"/>
  <c r="G382"/>
  <c r="G398"/>
  <c r="G415"/>
  <c r="G436"/>
  <c r="G458"/>
  <c r="G479"/>
  <c r="G500"/>
  <c r="G522"/>
  <c r="G543"/>
  <c r="G564"/>
  <c r="G586"/>
  <c r="G607"/>
  <c r="G628"/>
  <c r="G650"/>
  <c r="G671"/>
  <c r="G692"/>
  <c r="G714"/>
  <c r="G735"/>
  <c r="G756"/>
  <c r="G778"/>
  <c r="G799"/>
  <c r="G820"/>
  <c r="G842"/>
  <c r="G863"/>
  <c r="G884"/>
  <c r="G906"/>
  <c r="G927"/>
  <c r="G948"/>
  <c r="G970"/>
  <c r="G991"/>
  <c r="G1012"/>
  <c r="G1034"/>
  <c r="G1055"/>
  <c r="G1076"/>
  <c r="G1098"/>
  <c r="G1119"/>
  <c r="G1140"/>
  <c r="G1162"/>
  <c r="G1183"/>
  <c r="G1204"/>
  <c r="G1232"/>
  <c r="G1264"/>
  <c r="G1296"/>
  <c r="G1328"/>
  <c r="G1360"/>
  <c r="G1392"/>
  <c r="G1424"/>
  <c r="G1456"/>
  <c r="G1488"/>
  <c r="G6"/>
  <c r="G22"/>
  <c r="G38"/>
  <c r="G54"/>
  <c r="G70"/>
  <c r="G86"/>
  <c r="G102"/>
  <c r="G118"/>
  <c r="G134"/>
  <c r="G150"/>
  <c r="G166"/>
  <c r="G182"/>
  <c r="G198"/>
  <c r="G214"/>
  <c r="G230"/>
  <c r="G246"/>
  <c r="G262"/>
  <c r="G278"/>
  <c r="G294"/>
  <c r="G310"/>
  <c r="G326"/>
  <c r="G342"/>
  <c r="G358"/>
  <c r="G374"/>
  <c r="G390"/>
  <c r="G406"/>
  <c r="G426"/>
  <c r="G447"/>
  <c r="G468"/>
  <c r="G490"/>
  <c r="G511"/>
  <c r="G532"/>
  <c r="G554"/>
  <c r="G575"/>
  <c r="G596"/>
  <c r="G618"/>
  <c r="G639"/>
  <c r="G660"/>
  <c r="G682"/>
  <c r="G703"/>
  <c r="G724"/>
  <c r="G746"/>
  <c r="G767"/>
  <c r="G788"/>
  <c r="G810"/>
  <c r="G831"/>
  <c r="G852"/>
  <c r="G874"/>
  <c r="G895"/>
  <c r="G916"/>
  <c r="G938"/>
  <c r="G959"/>
  <c r="G980"/>
  <c r="G1002"/>
  <c r="G1023"/>
  <c r="G1044"/>
  <c r="G1066"/>
  <c r="G1087"/>
  <c r="G1108"/>
  <c r="G1130"/>
  <c r="G1151"/>
  <c r="G1172"/>
  <c r="G1194"/>
  <c r="G1216"/>
  <c r="G1248"/>
  <c r="G1280"/>
  <c r="G1312"/>
  <c r="G1344"/>
  <c r="G1376"/>
  <c r="G1408"/>
  <c r="G1440"/>
  <c r="G1472"/>
  <c r="G18"/>
  <c r="G34"/>
  <c r="G50"/>
  <c r="G66"/>
  <c r="G82"/>
  <c r="G98"/>
  <c r="G114"/>
  <c r="G130"/>
  <c r="G146"/>
  <c r="G162"/>
  <c r="G178"/>
  <c r="G194"/>
  <c r="G210"/>
  <c r="G226"/>
  <c r="G242"/>
  <c r="G258"/>
  <c r="G274"/>
  <c r="G290"/>
  <c r="G306"/>
  <c r="G322"/>
  <c r="G338"/>
  <c r="G354"/>
  <c r="G370"/>
  <c r="G386"/>
  <c r="G402"/>
  <c r="G420"/>
  <c r="G442"/>
  <c r="G463"/>
  <c r="G484"/>
  <c r="G506"/>
  <c r="G527"/>
  <c r="G548"/>
  <c r="G570"/>
  <c r="G591"/>
  <c r="G612"/>
  <c r="G634"/>
  <c r="G655"/>
  <c r="G676"/>
  <c r="G698"/>
  <c r="G719"/>
  <c r="G740"/>
  <c r="G762"/>
  <c r="G783"/>
  <c r="G804"/>
  <c r="G826"/>
  <c r="G847"/>
  <c r="G868"/>
  <c r="G890"/>
  <c r="G911"/>
  <c r="G932"/>
  <c r="G954"/>
  <c r="G975"/>
  <c r="G996"/>
  <c r="G1018"/>
  <c r="G1039"/>
  <c r="G1060"/>
  <c r="G1082"/>
  <c r="G1103"/>
  <c r="G1124"/>
  <c r="G1146"/>
  <c r="G1167"/>
  <c r="G1188"/>
  <c r="G1210"/>
  <c r="G1240"/>
  <c r="G1272"/>
  <c r="G1304"/>
  <c r="G1336"/>
  <c r="G1368"/>
  <c r="G1400"/>
  <c r="G1432"/>
  <c r="G1464"/>
  <c r="B410" i="3"/>
  <c r="B418"/>
  <c r="B426"/>
  <c r="B434"/>
  <c r="B442"/>
  <c r="B450"/>
  <c r="B458"/>
  <c r="B466"/>
  <c r="B474"/>
  <c r="B482"/>
  <c r="B490"/>
  <c r="B498"/>
  <c r="B506"/>
  <c r="B514"/>
  <c r="B522"/>
  <c r="B534"/>
  <c r="B542"/>
  <c r="B550"/>
  <c r="B558"/>
  <c r="B566"/>
  <c r="B574"/>
  <c r="B582"/>
  <c r="B590"/>
  <c r="B598"/>
  <c r="B606"/>
  <c r="B614"/>
  <c r="B622"/>
  <c r="B630"/>
  <c r="B638"/>
  <c r="B646"/>
  <c r="B654"/>
  <c r="B662"/>
  <c r="B670"/>
  <c r="B678"/>
  <c r="B686"/>
  <c r="B694"/>
  <c r="B702"/>
  <c r="B710"/>
  <c r="B718"/>
  <c r="B726"/>
  <c r="B734"/>
  <c r="B742"/>
  <c r="B750"/>
  <c r="B754"/>
  <c r="B758"/>
  <c r="B762"/>
  <c r="B766"/>
  <c r="B774"/>
  <c r="B778"/>
  <c r="B782"/>
  <c r="B786"/>
  <c r="B790"/>
  <c r="B794"/>
  <c r="B798"/>
  <c r="B802"/>
  <c r="B806"/>
  <c r="B810"/>
  <c r="B814"/>
  <c r="B818"/>
  <c r="B822"/>
  <c r="B826"/>
  <c r="B830"/>
  <c r="B834"/>
  <c r="B838"/>
  <c r="B842"/>
  <c r="B846"/>
  <c r="B850"/>
  <c r="B854"/>
  <c r="B858"/>
  <c r="B862"/>
  <c r="B866"/>
  <c r="B870"/>
  <c r="B874"/>
  <c r="B878"/>
  <c r="B882"/>
  <c r="B886"/>
  <c r="B894"/>
  <c r="B898"/>
  <c r="B902"/>
  <c r="B906"/>
  <c r="B910"/>
  <c r="B914"/>
  <c r="B918"/>
  <c r="B922"/>
  <c r="B926"/>
  <c r="B930"/>
  <c r="B934"/>
  <c r="B938"/>
  <c r="B942"/>
  <c r="B946"/>
  <c r="B950"/>
  <c r="B954"/>
  <c r="B958"/>
  <c r="B962"/>
  <c r="B966"/>
  <c r="B970"/>
  <c r="B974"/>
  <c r="B978"/>
  <c r="B982"/>
  <c r="B986"/>
  <c r="B990"/>
  <c r="B994"/>
  <c r="B998"/>
  <c r="A7" i="4"/>
  <c r="A11"/>
  <c r="A15"/>
  <c r="A19"/>
  <c r="A23"/>
  <c r="A27"/>
  <c r="A31"/>
  <c r="A35"/>
  <c r="A39"/>
  <c r="A43"/>
  <c r="A47"/>
  <c r="B3"/>
  <c r="B6"/>
  <c r="B10"/>
  <c r="B14"/>
  <c r="B18"/>
  <c r="B22"/>
  <c r="B26"/>
  <c r="B30"/>
  <c r="B34"/>
  <c r="B38"/>
  <c r="B42"/>
  <c r="B46"/>
  <c r="B50"/>
  <c r="C5"/>
  <c r="C9"/>
  <c r="C13"/>
  <c r="C17"/>
  <c r="C21"/>
  <c r="C25"/>
  <c r="C29"/>
  <c r="C33"/>
  <c r="C37"/>
  <c r="C41"/>
  <c r="C45"/>
  <c r="C49"/>
  <c r="B5" i="3"/>
  <c r="K3" i="4" s="1" a="1"/>
  <c r="B9" i="3"/>
  <c r="B13"/>
  <c r="B17"/>
  <c r="B21"/>
  <c r="B25"/>
  <c r="B29"/>
  <c r="B33"/>
  <c r="B37"/>
  <c r="B41"/>
  <c r="B45"/>
  <c r="B49"/>
  <c r="B53"/>
  <c r="B57"/>
  <c r="B61"/>
  <c r="B65"/>
  <c r="B69"/>
  <c r="B73"/>
  <c r="B77"/>
  <c r="B81"/>
  <c r="B85"/>
  <c r="B89"/>
  <c r="B93"/>
  <c r="B97"/>
  <c r="B101"/>
  <c r="B105"/>
  <c r="B109"/>
  <c r="B113"/>
  <c r="B117"/>
  <c r="B121"/>
  <c r="B125"/>
  <c r="B129"/>
  <c r="B133"/>
  <c r="B137"/>
  <c r="B141"/>
  <c r="B145"/>
  <c r="B149"/>
  <c r="B153"/>
  <c r="B157"/>
  <c r="B161"/>
  <c r="B165"/>
  <c r="B169"/>
  <c r="B173"/>
  <c r="B177"/>
  <c r="B181"/>
  <c r="B185"/>
  <c r="B189"/>
  <c r="B193"/>
  <c r="B197"/>
  <c r="B201"/>
  <c r="B205"/>
  <c r="B209"/>
  <c r="B213"/>
  <c r="B217"/>
  <c r="B221"/>
  <c r="B225"/>
  <c r="B229"/>
  <c r="B233"/>
  <c r="B237"/>
  <c r="B241"/>
  <c r="B245"/>
  <c r="B249"/>
  <c r="B253"/>
  <c r="B257"/>
  <c r="B261"/>
  <c r="B265"/>
  <c r="B269"/>
  <c r="B273"/>
  <c r="B277"/>
  <c r="B281"/>
  <c r="B285"/>
  <c r="B289"/>
  <c r="B293"/>
  <c r="B297"/>
  <c r="B301"/>
  <c r="B305"/>
  <c r="B309"/>
  <c r="B313"/>
  <c r="B317"/>
  <c r="B321"/>
  <c r="B325"/>
  <c r="B329"/>
  <c r="B333"/>
  <c r="B337"/>
  <c r="B341"/>
  <c r="B345"/>
  <c r="B349"/>
  <c r="B353"/>
  <c r="B357"/>
  <c r="B361"/>
  <c r="B365"/>
  <c r="B369"/>
  <c r="B373"/>
  <c r="B377"/>
  <c r="B381"/>
  <c r="B385"/>
  <c r="B389"/>
  <c r="B393"/>
  <c r="B397"/>
  <c r="B401"/>
  <c r="B405"/>
  <c r="B409"/>
  <c r="B413"/>
  <c r="B417"/>
  <c r="B421"/>
  <c r="B425"/>
  <c r="B429"/>
  <c r="B433"/>
  <c r="B437"/>
  <c r="B441"/>
  <c r="B445"/>
  <c r="B449"/>
  <c r="B453"/>
  <c r="B457"/>
  <c r="B461"/>
  <c r="B465"/>
  <c r="B469"/>
  <c r="B473"/>
  <c r="B477"/>
  <c r="B481"/>
  <c r="B485"/>
  <c r="B489"/>
  <c r="B493"/>
  <c r="B497"/>
  <c r="B501"/>
  <c r="B505"/>
  <c r="B509"/>
  <c r="B513"/>
  <c r="B517"/>
  <c r="B521"/>
  <c r="B525"/>
  <c r="B529"/>
  <c r="B533"/>
  <c r="B537"/>
  <c r="B541"/>
  <c r="B545"/>
  <c r="B549"/>
  <c r="B553"/>
  <c r="B557"/>
  <c r="B561"/>
  <c r="B565"/>
  <c r="B569"/>
  <c r="B573"/>
  <c r="B577"/>
  <c r="B581"/>
  <c r="B585"/>
  <c r="B589"/>
  <c r="B593"/>
  <c r="B597"/>
  <c r="B601"/>
  <c r="B605"/>
  <c r="B609"/>
  <c r="B613"/>
  <c r="B617"/>
  <c r="B621"/>
  <c r="B625"/>
  <c r="B629"/>
  <c r="B633"/>
  <c r="B637"/>
  <c r="B641"/>
  <c r="B645"/>
  <c r="B649"/>
  <c r="B653"/>
  <c r="B657"/>
  <c r="B661"/>
  <c r="B665"/>
  <c r="B669"/>
  <c r="B673"/>
  <c r="B677"/>
  <c r="B681"/>
  <c r="B685"/>
  <c r="B689"/>
  <c r="B693"/>
  <c r="B697"/>
  <c r="B701"/>
  <c r="B705"/>
  <c r="B709"/>
  <c r="B713"/>
  <c r="B717"/>
  <c r="B721"/>
  <c r="B725"/>
  <c r="B729"/>
  <c r="B733"/>
  <c r="B737"/>
  <c r="B741"/>
  <c r="B745"/>
  <c r="B749"/>
  <c r="B753"/>
  <c r="B757"/>
  <c r="B761"/>
  <c r="B765"/>
  <c r="B769"/>
  <c r="B773"/>
  <c r="B777"/>
  <c r="B781"/>
  <c r="B785"/>
  <c r="B789"/>
  <c r="B793"/>
  <c r="B797"/>
  <c r="B801"/>
  <c r="B805"/>
  <c r="B809"/>
  <c r="B813"/>
  <c r="B817"/>
  <c r="B821"/>
  <c r="B825"/>
  <c r="B829"/>
  <c r="B833"/>
  <c r="B837"/>
  <c r="B841"/>
  <c r="B845"/>
  <c r="B849"/>
  <c r="B853"/>
  <c r="B857"/>
  <c r="B861"/>
  <c r="B865"/>
  <c r="B869"/>
  <c r="B873"/>
  <c r="B877"/>
  <c r="B881"/>
  <c r="B885"/>
  <c r="B889"/>
  <c r="B893"/>
  <c r="B897"/>
  <c r="B901"/>
  <c r="B905"/>
  <c r="B909"/>
  <c r="B913"/>
  <c r="B917"/>
  <c r="B921"/>
  <c r="B925"/>
  <c r="B929"/>
  <c r="B933"/>
  <c r="B937"/>
  <c r="B941"/>
  <c r="B945"/>
  <c r="B949"/>
  <c r="B953"/>
  <c r="B957"/>
  <c r="B961"/>
  <c r="B965"/>
  <c r="B969"/>
  <c r="B973"/>
  <c r="B977"/>
  <c r="B981"/>
  <c r="B985"/>
  <c r="B989"/>
  <c r="B993"/>
  <c r="B997"/>
  <c r="A3" i="4"/>
  <c r="A6"/>
  <c r="A10"/>
  <c r="A14"/>
  <c r="A18"/>
  <c r="A22"/>
  <c r="A26"/>
  <c r="A30"/>
  <c r="A34"/>
  <c r="A38"/>
  <c r="A42"/>
  <c r="A46"/>
  <c r="A50"/>
  <c r="B5"/>
  <c r="B9"/>
  <c r="B13"/>
  <c r="B17"/>
  <c r="B21"/>
  <c r="B25"/>
  <c r="B29"/>
  <c r="B33"/>
  <c r="B37"/>
  <c r="B41"/>
  <c r="B45"/>
  <c r="B49"/>
  <c r="C4"/>
  <c r="C8"/>
  <c r="C12"/>
  <c r="C16"/>
  <c r="C20"/>
  <c r="C24"/>
  <c r="C28"/>
  <c r="C32"/>
  <c r="C36"/>
  <c r="C40"/>
  <c r="C44"/>
  <c r="C48"/>
  <c r="B398" i="3"/>
  <c r="B406"/>
  <c r="B414"/>
  <c r="B422"/>
  <c r="B430"/>
  <c r="B438"/>
  <c r="B446"/>
  <c r="B454"/>
  <c r="B462"/>
  <c r="B470"/>
  <c r="B478"/>
  <c r="B486"/>
  <c r="B494"/>
  <c r="B502"/>
  <c r="B510"/>
  <c r="B518"/>
  <c r="B526"/>
  <c r="B530"/>
  <c r="B538"/>
  <c r="B546"/>
  <c r="B554"/>
  <c r="B562"/>
  <c r="B570"/>
  <c r="B578"/>
  <c r="B586"/>
  <c r="B594"/>
  <c r="B602"/>
  <c r="B610"/>
  <c r="B618"/>
  <c r="B626"/>
  <c r="B634"/>
  <c r="B642"/>
  <c r="B650"/>
  <c r="B658"/>
  <c r="B666"/>
  <c r="B674"/>
  <c r="B682"/>
  <c r="B690"/>
  <c r="B698"/>
  <c r="B706"/>
  <c r="B714"/>
  <c r="B722"/>
  <c r="B730"/>
  <c r="B738"/>
  <c r="B746"/>
  <c r="B770"/>
  <c r="B890"/>
  <c r="B4"/>
  <c r="B8"/>
  <c r="B12"/>
  <c r="B16"/>
  <c r="B20"/>
  <c r="B24"/>
  <c r="B28"/>
  <c r="B32"/>
  <c r="B36"/>
  <c r="B40"/>
  <c r="B44"/>
  <c r="B48"/>
  <c r="B52"/>
  <c r="B56"/>
  <c r="B60"/>
  <c r="B64"/>
  <c r="B68"/>
  <c r="B72"/>
  <c r="B76"/>
  <c r="B80"/>
  <c r="B84"/>
  <c r="B88"/>
  <c r="B92"/>
  <c r="B96"/>
  <c r="B100"/>
  <c r="B104"/>
  <c r="B108"/>
  <c r="B112"/>
  <c r="B116"/>
  <c r="B120"/>
  <c r="B124"/>
  <c r="B128"/>
  <c r="B132"/>
  <c r="B136"/>
  <c r="B140"/>
  <c r="B144"/>
  <c r="B148"/>
  <c r="B152"/>
  <c r="B156"/>
  <c r="B160"/>
  <c r="B164"/>
  <c r="B168"/>
  <c r="B172"/>
  <c r="B176"/>
  <c r="B180"/>
  <c r="B184"/>
  <c r="B188"/>
  <c r="B192"/>
  <c r="B196"/>
  <c r="B200"/>
  <c r="B204"/>
  <c r="B208"/>
  <c r="B212"/>
  <c r="B216"/>
  <c r="B220"/>
  <c r="B224"/>
  <c r="B228"/>
  <c r="B232"/>
  <c r="B236"/>
  <c r="B240"/>
  <c r="B244"/>
  <c r="B248"/>
  <c r="B252"/>
  <c r="B256"/>
  <c r="B260"/>
  <c r="B264"/>
  <c r="B268"/>
  <c r="B272"/>
  <c r="B276"/>
  <c r="B280"/>
  <c r="B284"/>
  <c r="B288"/>
  <c r="B292"/>
  <c r="B296"/>
  <c r="B300"/>
  <c r="B304"/>
  <c r="B308"/>
  <c r="B312"/>
  <c r="B316"/>
  <c r="B320"/>
  <c r="B324"/>
  <c r="B328"/>
  <c r="B332"/>
  <c r="B336"/>
  <c r="B340"/>
  <c r="B344"/>
  <c r="B348"/>
  <c r="B352"/>
  <c r="B356"/>
  <c r="B360"/>
  <c r="B364"/>
  <c r="B368"/>
  <c r="B372"/>
  <c r="B376"/>
  <c r="B380"/>
  <c r="B384"/>
  <c r="B388"/>
  <c r="B392"/>
  <c r="B396"/>
  <c r="B400"/>
  <c r="B404"/>
  <c r="B408"/>
  <c r="B412"/>
  <c r="B416"/>
  <c r="B420"/>
  <c r="B424"/>
  <c r="B428"/>
  <c r="B432"/>
  <c r="B436"/>
  <c r="B440"/>
  <c r="B444"/>
  <c r="B448"/>
  <c r="B452"/>
  <c r="B456"/>
  <c r="B460"/>
  <c r="B464"/>
  <c r="B468"/>
  <c r="B472"/>
  <c r="B476"/>
  <c r="B480"/>
  <c r="B484"/>
  <c r="B488"/>
  <c r="B492"/>
  <c r="B496"/>
  <c r="B500"/>
  <c r="B504"/>
  <c r="B508"/>
  <c r="B512"/>
  <c r="B516"/>
  <c r="B520"/>
  <c r="B524"/>
  <c r="B528"/>
  <c r="B532"/>
  <c r="B536"/>
  <c r="B540"/>
  <c r="B544"/>
  <c r="B548"/>
  <c r="B552"/>
  <c r="B556"/>
  <c r="B560"/>
  <c r="B564"/>
  <c r="B568"/>
  <c r="B572"/>
  <c r="B576"/>
  <c r="B580"/>
  <c r="B584"/>
  <c r="B588"/>
  <c r="B592"/>
  <c r="B596"/>
  <c r="B600"/>
  <c r="B604"/>
  <c r="B608"/>
  <c r="B612"/>
  <c r="B616"/>
  <c r="B620"/>
  <c r="B624"/>
  <c r="B628"/>
  <c r="B632"/>
  <c r="B636"/>
  <c r="B640"/>
  <c r="B644"/>
  <c r="B648"/>
  <c r="B652"/>
  <c r="B656"/>
  <c r="B660"/>
  <c r="B664"/>
  <c r="B668"/>
  <c r="B672"/>
  <c r="B676"/>
  <c r="B680"/>
  <c r="B684"/>
  <c r="B688"/>
  <c r="B692"/>
  <c r="B696"/>
  <c r="B700"/>
  <c r="B704"/>
  <c r="B708"/>
  <c r="B712"/>
  <c r="B716"/>
  <c r="B720"/>
  <c r="B724"/>
  <c r="B728"/>
  <c r="B732"/>
  <c r="B736"/>
  <c r="B740"/>
  <c r="B744"/>
  <c r="B748"/>
  <c r="B752"/>
  <c r="B756"/>
  <c r="B760"/>
  <c r="B764"/>
  <c r="B768"/>
  <c r="B772"/>
  <c r="B776"/>
  <c r="B780"/>
  <c r="B784"/>
  <c r="B788"/>
  <c r="B792"/>
  <c r="B796"/>
  <c r="B800"/>
  <c r="B804"/>
  <c r="B808"/>
  <c r="B812"/>
  <c r="B816"/>
  <c r="B820"/>
  <c r="B824"/>
  <c r="B828"/>
  <c r="B832"/>
  <c r="B836"/>
  <c r="B840"/>
  <c r="B844"/>
  <c r="B848"/>
  <c r="B852"/>
  <c r="B856"/>
  <c r="B860"/>
  <c r="B864"/>
  <c r="B868"/>
  <c r="B872"/>
  <c r="B876"/>
  <c r="B880"/>
  <c r="B884"/>
  <c r="B888"/>
  <c r="B892"/>
  <c r="B896"/>
  <c r="B900"/>
  <c r="B904"/>
  <c r="B908"/>
  <c r="B912"/>
  <c r="B916"/>
  <c r="B920"/>
  <c r="B924"/>
  <c r="B928"/>
  <c r="B932"/>
  <c r="B936"/>
  <c r="B940"/>
  <c r="B944"/>
  <c r="B948"/>
  <c r="B952"/>
  <c r="B956"/>
  <c r="B960"/>
  <c r="B964"/>
  <c r="B968"/>
  <c r="B972"/>
  <c r="B976"/>
  <c r="B980"/>
  <c r="B984"/>
  <c r="B988"/>
  <c r="B992"/>
  <c r="B996"/>
  <c r="B1000"/>
  <c r="A5" i="4"/>
  <c r="A9"/>
  <c r="A13"/>
  <c r="A17"/>
  <c r="A21"/>
  <c r="A25"/>
  <c r="A29"/>
  <c r="A33"/>
  <c r="A37"/>
  <c r="A41"/>
  <c r="A45"/>
  <c r="A49"/>
  <c r="B16"/>
  <c r="B20"/>
  <c r="B24"/>
  <c r="B28"/>
  <c r="B32"/>
  <c r="B36"/>
  <c r="B40"/>
  <c r="B44"/>
  <c r="B48"/>
  <c r="C7"/>
  <c r="C11"/>
  <c r="C15"/>
  <c r="C19"/>
  <c r="C23"/>
  <c r="C27"/>
  <c r="C31"/>
  <c r="C35"/>
  <c r="C39"/>
  <c r="C43"/>
  <c r="C47"/>
  <c r="B7" i="3"/>
  <c r="B11"/>
  <c r="B15"/>
  <c r="B19"/>
  <c r="B23"/>
  <c r="B27"/>
  <c r="B31"/>
  <c r="B35"/>
  <c r="B39"/>
  <c r="B43"/>
  <c r="B47"/>
  <c r="B51"/>
  <c r="B55"/>
  <c r="B59"/>
  <c r="B63"/>
  <c r="B67"/>
  <c r="B71"/>
  <c r="B75"/>
  <c r="B79"/>
  <c r="B83"/>
  <c r="B87"/>
  <c r="B91"/>
  <c r="B95"/>
  <c r="B99"/>
  <c r="B103"/>
  <c r="B107"/>
  <c r="B111"/>
  <c r="B115"/>
  <c r="B119"/>
  <c r="B123"/>
  <c r="B127"/>
  <c r="B131"/>
  <c r="B135"/>
  <c r="B139"/>
  <c r="B143"/>
  <c r="B147"/>
  <c r="B151"/>
  <c r="B155"/>
  <c r="B159"/>
  <c r="B163"/>
  <c r="B167"/>
  <c r="B171"/>
  <c r="B175"/>
  <c r="B179"/>
  <c r="B183"/>
  <c r="B187"/>
  <c r="B191"/>
  <c r="B195"/>
  <c r="B199"/>
  <c r="B203"/>
  <c r="B207"/>
  <c r="B211"/>
  <c r="B215"/>
  <c r="B219"/>
  <c r="B223"/>
  <c r="B227"/>
  <c r="B231"/>
  <c r="B235"/>
  <c r="B239"/>
  <c r="B243"/>
  <c r="B247"/>
  <c r="B251"/>
  <c r="B255"/>
  <c r="B259"/>
  <c r="B263"/>
  <c r="B267"/>
  <c r="B271"/>
  <c r="B275"/>
  <c r="B279"/>
  <c r="B283"/>
  <c r="B287"/>
  <c r="B291"/>
  <c r="B295"/>
  <c r="B299"/>
  <c r="B303"/>
  <c r="B307"/>
  <c r="B311"/>
  <c r="B315"/>
  <c r="B319"/>
  <c r="B323"/>
  <c r="B327"/>
  <c r="B331"/>
  <c r="B335"/>
  <c r="B339"/>
  <c r="B343"/>
  <c r="B347"/>
  <c r="B351"/>
  <c r="B355"/>
  <c r="B359"/>
  <c r="B363"/>
  <c r="B367"/>
  <c r="B371"/>
  <c r="B375"/>
  <c r="B379"/>
  <c r="B383"/>
  <c r="B387"/>
  <c r="B391"/>
  <c r="B395"/>
  <c r="B399"/>
  <c r="B403"/>
  <c r="B407"/>
  <c r="B411"/>
  <c r="B415"/>
  <c r="B419"/>
  <c r="B423"/>
  <c r="B427"/>
  <c r="B431"/>
  <c r="B435"/>
  <c r="B439"/>
  <c r="B443"/>
  <c r="B447"/>
  <c r="B451"/>
  <c r="B455"/>
  <c r="B459"/>
  <c r="B463"/>
  <c r="B467"/>
  <c r="B471"/>
  <c r="B475"/>
  <c r="B479"/>
  <c r="B483"/>
  <c r="B487"/>
  <c r="B491"/>
  <c r="B495"/>
  <c r="B499"/>
  <c r="B503"/>
  <c r="B507"/>
  <c r="B511"/>
  <c r="B515"/>
  <c r="B519"/>
  <c r="B523"/>
  <c r="B527"/>
  <c r="B531"/>
  <c r="B535"/>
  <c r="B539"/>
  <c r="B543"/>
  <c r="B547"/>
  <c r="B551"/>
  <c r="B555"/>
  <c r="B559"/>
  <c r="B563"/>
  <c r="B567"/>
  <c r="B571"/>
  <c r="B575"/>
  <c r="B579"/>
  <c r="B583"/>
  <c r="B587"/>
  <c r="B591"/>
  <c r="B595"/>
  <c r="B599"/>
  <c r="B603"/>
  <c r="B607"/>
  <c r="B611"/>
  <c r="B615"/>
  <c r="B619"/>
  <c r="B623"/>
  <c r="B627"/>
  <c r="B631"/>
  <c r="B635"/>
  <c r="B639"/>
  <c r="B643"/>
  <c r="B647"/>
  <c r="B651"/>
  <c r="B655"/>
  <c r="B659"/>
  <c r="B663"/>
  <c r="B667"/>
  <c r="B671"/>
  <c r="B675"/>
  <c r="B679"/>
  <c r="B683"/>
  <c r="B687"/>
  <c r="B691"/>
  <c r="B695"/>
  <c r="B699"/>
  <c r="B703"/>
  <c r="B707"/>
  <c r="B711"/>
  <c r="B715"/>
  <c r="B719"/>
  <c r="B723"/>
  <c r="B727"/>
  <c r="B731"/>
  <c r="B735"/>
  <c r="B739"/>
  <c r="B743"/>
  <c r="B747"/>
  <c r="B751"/>
  <c r="B755"/>
  <c r="B759"/>
  <c r="B763"/>
  <c r="B767"/>
  <c r="B771"/>
  <c r="B775"/>
  <c r="B779"/>
  <c r="B783"/>
  <c r="B787"/>
  <c r="B791"/>
  <c r="B795"/>
  <c r="B799"/>
  <c r="B803"/>
  <c r="B807"/>
  <c r="B811"/>
  <c r="B815"/>
  <c r="B819"/>
  <c r="B823"/>
  <c r="B827"/>
  <c r="B831"/>
  <c r="B835"/>
  <c r="B839"/>
  <c r="B843"/>
  <c r="B847"/>
  <c r="B851"/>
  <c r="B855"/>
  <c r="B859"/>
  <c r="B863"/>
  <c r="B867"/>
  <c r="B871"/>
  <c r="B875"/>
  <c r="B879"/>
  <c r="B883"/>
  <c r="B887"/>
  <c r="B891"/>
  <c r="B895"/>
  <c r="B899"/>
  <c r="B903"/>
  <c r="B907"/>
  <c r="B911"/>
  <c r="B915"/>
  <c r="B919"/>
  <c r="B923"/>
  <c r="B927"/>
  <c r="B931"/>
  <c r="B935"/>
  <c r="B939"/>
  <c r="B943"/>
  <c r="B947"/>
  <c r="B951"/>
  <c r="B955"/>
  <c r="B959"/>
  <c r="B963"/>
  <c r="B967"/>
  <c r="B971"/>
  <c r="B975"/>
  <c r="B979"/>
  <c r="B983"/>
  <c r="B987"/>
  <c r="B991"/>
  <c r="B995"/>
  <c r="A4" i="4"/>
  <c r="A8"/>
  <c r="A12"/>
  <c r="A16"/>
  <c r="A20"/>
  <c r="A24"/>
  <c r="A28"/>
  <c r="A32"/>
  <c r="A36"/>
  <c r="A40"/>
  <c r="A44"/>
  <c r="B7"/>
  <c r="B11"/>
  <c r="B15"/>
  <c r="B19"/>
  <c r="B23"/>
  <c r="B27"/>
  <c r="B31"/>
  <c r="B35"/>
  <c r="B39"/>
  <c r="B43"/>
  <c r="C3"/>
  <c r="C6"/>
  <c r="C10"/>
  <c r="C14"/>
  <c r="C18"/>
  <c r="C22"/>
  <c r="C26"/>
  <c r="C30"/>
  <c r="C34"/>
  <c r="C38"/>
  <c r="C42"/>
  <c r="C46"/>
  <c r="H3" i="5" a="1"/>
  <c r="C7"/>
  <c r="C11"/>
  <c r="C15"/>
  <c r="C19"/>
  <c r="C23"/>
  <c r="C27"/>
  <c r="C31"/>
  <c r="C35"/>
  <c r="C39"/>
  <c r="C43"/>
  <c r="C47"/>
  <c r="C51"/>
  <c r="C55"/>
  <c r="C59"/>
  <c r="C63"/>
  <c r="C67"/>
  <c r="C71"/>
  <c r="C75"/>
  <c r="C79"/>
  <c r="C83"/>
  <c r="C87"/>
  <c r="C91"/>
  <c r="C95"/>
  <c r="C99"/>
  <c r="C103"/>
  <c r="C107"/>
  <c r="C111"/>
  <c r="C115"/>
  <c r="C119"/>
  <c r="C123"/>
  <c r="C127"/>
  <c r="C131"/>
  <c r="C135"/>
  <c r="C139"/>
  <c r="C143"/>
  <c r="C147"/>
  <c r="C151"/>
  <c r="C155"/>
  <c r="C159"/>
  <c r="C163"/>
  <c r="C167"/>
  <c r="C171"/>
  <c r="C175"/>
  <c r="C179"/>
  <c r="C183"/>
  <c r="C187"/>
  <c r="C191"/>
  <c r="C195"/>
  <c r="C199"/>
  <c r="C203"/>
  <c r="C207"/>
  <c r="C211"/>
  <c r="C215"/>
  <c r="C219"/>
  <c r="C223"/>
  <c r="C227"/>
  <c r="C231"/>
  <c r="C235"/>
  <c r="C239"/>
  <c r="C243"/>
  <c r="C247"/>
  <c r="C251"/>
  <c r="C255"/>
  <c r="C259"/>
  <c r="C263"/>
  <c r="C267"/>
  <c r="C271"/>
  <c r="C275"/>
  <c r="C279"/>
  <c r="C283"/>
  <c r="C287"/>
  <c r="C291"/>
  <c r="C295"/>
  <c r="C299"/>
  <c r="C303"/>
  <c r="C307"/>
  <c r="C311"/>
  <c r="C315"/>
  <c r="C319"/>
  <c r="C323"/>
  <c r="C327"/>
  <c r="C331"/>
  <c r="C335"/>
  <c r="C339"/>
  <c r="C343"/>
  <c r="C347"/>
  <c r="C351"/>
  <c r="C355"/>
  <c r="C359"/>
  <c r="C363"/>
  <c r="C367"/>
  <c r="C371"/>
  <c r="C375"/>
  <c r="C379"/>
  <c r="C383"/>
  <c r="C387"/>
  <c r="C391"/>
  <c r="C395"/>
  <c r="C399"/>
  <c r="C403"/>
  <c r="C407"/>
  <c r="C411"/>
  <c r="C415"/>
  <c r="C419"/>
  <c r="C423"/>
  <c r="C427"/>
  <c r="C431"/>
  <c r="C435"/>
  <c r="C439"/>
  <c r="C443"/>
  <c r="C447"/>
  <c r="C451"/>
  <c r="C455"/>
  <c r="C459"/>
  <c r="C463"/>
  <c r="C467"/>
  <c r="C471"/>
  <c r="C475"/>
  <c r="C479"/>
  <c r="C483"/>
  <c r="C487"/>
  <c r="C491"/>
  <c r="C495"/>
  <c r="C499"/>
  <c r="C503"/>
  <c r="C507"/>
  <c r="C511"/>
  <c r="C515"/>
  <c r="C519"/>
  <c r="C523"/>
  <c r="C527"/>
  <c r="C531"/>
  <c r="C535"/>
  <c r="C539"/>
  <c r="C543"/>
  <c r="C547"/>
  <c r="C551"/>
  <c r="C555"/>
  <c r="C559"/>
  <c r="C563"/>
  <c r="C567"/>
  <c r="C571"/>
  <c r="C575"/>
  <c r="C579"/>
  <c r="C583"/>
  <c r="C587"/>
  <c r="C591"/>
  <c r="C595"/>
  <c r="C599"/>
  <c r="C603"/>
  <c r="C607"/>
  <c r="C611"/>
  <c r="C615"/>
  <c r="C619"/>
  <c r="C623"/>
  <c r="C627"/>
  <c r="C631"/>
  <c r="C635"/>
  <c r="C639"/>
  <c r="C643"/>
  <c r="C647"/>
  <c r="C651"/>
  <c r="C655"/>
  <c r="C659"/>
  <c r="C663"/>
  <c r="C667"/>
  <c r="C671"/>
  <c r="C675"/>
  <c r="C679"/>
  <c r="C683"/>
  <c r="C687"/>
  <c r="C691"/>
  <c r="C695"/>
  <c r="C699"/>
  <c r="C703"/>
  <c r="C707"/>
  <c r="C711"/>
  <c r="C715"/>
  <c r="C719"/>
  <c r="C723"/>
  <c r="C727"/>
  <c r="C731"/>
  <c r="C735"/>
  <c r="C739"/>
  <c r="C743"/>
  <c r="C747"/>
  <c r="C751"/>
  <c r="C755"/>
  <c r="C759"/>
  <c r="C763"/>
  <c r="C767"/>
  <c r="C771"/>
  <c r="C775"/>
  <c r="C779"/>
  <c r="C783"/>
  <c r="C787"/>
  <c r="C791"/>
  <c r="C795"/>
  <c r="C799"/>
  <c r="C803"/>
  <c r="C807"/>
  <c r="C811"/>
  <c r="C815"/>
  <c r="C819"/>
  <c r="C823"/>
  <c r="C827"/>
  <c r="C831"/>
  <c r="C835"/>
  <c r="C839"/>
  <c r="C843"/>
  <c r="C847"/>
  <c r="C851"/>
  <c r="C855"/>
  <c r="C859"/>
  <c r="C863"/>
  <c r="C867"/>
  <c r="C871"/>
  <c r="C875"/>
  <c r="C879"/>
  <c r="C883"/>
  <c r="C887"/>
  <c r="C891"/>
  <c r="C895"/>
  <c r="C899"/>
  <c r="C903"/>
  <c r="C907"/>
  <c r="C911"/>
  <c r="C915"/>
  <c r="C919"/>
  <c r="C923"/>
  <c r="C927"/>
  <c r="C931"/>
  <c r="C935"/>
  <c r="C939"/>
  <c r="C943"/>
  <c r="C947"/>
  <c r="C951"/>
  <c r="C955"/>
  <c r="C959"/>
  <c r="C963"/>
  <c r="C967"/>
  <c r="C971"/>
  <c r="C975"/>
  <c r="C979"/>
  <c r="C983"/>
  <c r="C987"/>
  <c r="C991"/>
  <c r="C995"/>
  <c r="C999"/>
  <c r="C1003"/>
  <c r="C1007"/>
  <c r="C1011"/>
  <c r="C1015"/>
  <c r="C1019"/>
  <c r="C1023"/>
  <c r="C1027"/>
  <c r="C1031"/>
  <c r="C1035"/>
  <c r="C1039"/>
  <c r="C1043"/>
  <c r="C1047"/>
  <c r="C1051"/>
  <c r="C1055"/>
  <c r="C1059"/>
  <c r="C1063"/>
  <c r="C1067"/>
  <c r="C1071"/>
  <c r="C1075"/>
  <c r="C1079"/>
  <c r="C1083"/>
  <c r="C1087"/>
  <c r="C1091"/>
  <c r="C1095"/>
  <c r="C1099"/>
  <c r="C1103"/>
  <c r="C1107"/>
  <c r="C1111"/>
  <c r="C1115"/>
  <c r="C1119"/>
  <c r="C1123"/>
  <c r="C1127"/>
  <c r="C1131"/>
  <c r="C1135"/>
  <c r="C1139"/>
  <c r="C1143"/>
  <c r="C1147"/>
  <c r="C1151"/>
  <c r="C1155"/>
  <c r="C1159"/>
  <c r="C1163"/>
  <c r="C1167"/>
  <c r="C1171"/>
  <c r="C1175"/>
  <c r="C1179"/>
  <c r="C1183"/>
  <c r="C1187"/>
  <c r="C1191"/>
  <c r="C1195"/>
  <c r="C1199"/>
  <c r="C1203"/>
  <c r="C1207"/>
  <c r="C1211"/>
  <c r="C1215"/>
  <c r="C1219"/>
  <c r="C1223"/>
  <c r="C1227"/>
  <c r="C1231"/>
  <c r="C1235"/>
  <c r="C1239"/>
  <c r="C1243"/>
  <c r="C1247"/>
  <c r="C1251"/>
  <c r="C1255"/>
  <c r="C1259"/>
  <c r="C1263"/>
  <c r="C1267"/>
  <c r="C1271"/>
  <c r="C1275"/>
  <c r="C1279"/>
  <c r="C1283"/>
  <c r="C1287"/>
  <c r="C1291"/>
  <c r="C1295"/>
  <c r="C1299"/>
  <c r="C1303"/>
  <c r="C1307"/>
  <c r="C1311"/>
  <c r="C1315"/>
  <c r="C1319"/>
  <c r="C1323"/>
  <c r="C1327"/>
  <c r="C1331"/>
  <c r="C1335"/>
  <c r="C1339"/>
  <c r="C1343"/>
  <c r="C1347"/>
  <c r="C1351"/>
  <c r="C1355"/>
  <c r="C1359"/>
  <c r="C1363"/>
  <c r="C1367"/>
  <c r="C1371"/>
  <c r="C1375"/>
  <c r="C1379"/>
  <c r="C1383"/>
  <c r="C1387"/>
  <c r="C1391"/>
  <c r="C1395"/>
  <c r="C1399"/>
  <c r="C1403"/>
  <c r="C1407"/>
  <c r="C1411"/>
  <c r="C1415"/>
  <c r="C1419"/>
  <c r="C1423"/>
  <c r="C1427"/>
  <c r="C1431"/>
  <c r="C1435"/>
  <c r="C1439"/>
  <c r="C1443"/>
  <c r="C1447"/>
  <c r="C1451"/>
  <c r="C1455"/>
  <c r="C1459"/>
  <c r="C1463"/>
  <c r="C1467"/>
  <c r="C1471"/>
  <c r="C1475"/>
  <c r="C1479"/>
  <c r="C1483"/>
  <c r="C1487"/>
  <c r="C1491"/>
  <c r="C1495"/>
  <c r="C1499"/>
  <c r="C3"/>
  <c r="E3" s="1" a="1"/>
  <c r="C6"/>
  <c r="C10"/>
  <c r="C14"/>
  <c r="C18"/>
  <c r="C22"/>
  <c r="C26"/>
  <c r="C30"/>
  <c r="C34"/>
  <c r="C38"/>
  <c r="C42"/>
  <c r="C46"/>
  <c r="C50"/>
  <c r="C54"/>
  <c r="C58"/>
  <c r="C62"/>
  <c r="C66"/>
  <c r="C70"/>
  <c r="C74"/>
  <c r="C78"/>
  <c r="C82"/>
  <c r="C86"/>
  <c r="C90"/>
  <c r="C94"/>
  <c r="C98"/>
  <c r="C102"/>
  <c r="C106"/>
  <c r="C110"/>
  <c r="C114"/>
  <c r="C118"/>
  <c r="C122"/>
  <c r="C126"/>
  <c r="C130"/>
  <c r="C134"/>
  <c r="C138"/>
  <c r="C142"/>
  <c r="C146"/>
  <c r="C150"/>
  <c r="C154"/>
  <c r="C158"/>
  <c r="C162"/>
  <c r="C166"/>
  <c r="C170"/>
  <c r="C174"/>
  <c r="C178"/>
  <c r="C182"/>
  <c r="C186"/>
  <c r="C190"/>
  <c r="C194"/>
  <c r="C198"/>
  <c r="C202"/>
  <c r="C206"/>
  <c r="C210"/>
  <c r="C214"/>
  <c r="C218"/>
  <c r="C222"/>
  <c r="C226"/>
  <c r="C230"/>
  <c r="C234"/>
  <c r="C238"/>
  <c r="C242"/>
  <c r="C246"/>
  <c r="C250"/>
  <c r="C254"/>
  <c r="C258"/>
  <c r="C262"/>
  <c r="C266"/>
  <c r="C270"/>
  <c r="C274"/>
  <c r="C278"/>
  <c r="C282"/>
  <c r="C286"/>
  <c r="C290"/>
  <c r="C294"/>
  <c r="C298"/>
  <c r="C302"/>
  <c r="C306"/>
  <c r="C310"/>
  <c r="C314"/>
  <c r="C318"/>
  <c r="C322"/>
  <c r="C326"/>
  <c r="C330"/>
  <c r="C334"/>
  <c r="C338"/>
  <c r="C342"/>
  <c r="C346"/>
  <c r="C350"/>
  <c r="C354"/>
  <c r="C358"/>
  <c r="C362"/>
  <c r="C366"/>
  <c r="C370"/>
  <c r="C374"/>
  <c r="C378"/>
  <c r="C382"/>
  <c r="C386"/>
  <c r="C390"/>
  <c r="C394"/>
  <c r="C398"/>
  <c r="C402"/>
  <c r="C406"/>
  <c r="C410"/>
  <c r="C414"/>
  <c r="C418"/>
  <c r="C422"/>
  <c r="C426"/>
  <c r="C430"/>
  <c r="C434"/>
  <c r="C438"/>
  <c r="C442"/>
  <c r="C446"/>
  <c r="C450"/>
  <c r="C454"/>
  <c r="C458"/>
  <c r="C462"/>
  <c r="C466"/>
  <c r="C470"/>
  <c r="C474"/>
  <c r="C478"/>
  <c r="C482"/>
  <c r="C486"/>
  <c r="C490"/>
  <c r="C494"/>
  <c r="C498"/>
  <c r="C502"/>
  <c r="C506"/>
  <c r="C510"/>
  <c r="C514"/>
  <c r="C518"/>
  <c r="C522"/>
  <c r="C526"/>
  <c r="C530"/>
  <c r="C534"/>
  <c r="C538"/>
  <c r="C542"/>
  <c r="C546"/>
  <c r="C550"/>
  <c r="C554"/>
  <c r="C558"/>
  <c r="C562"/>
  <c r="C566"/>
  <c r="C570"/>
  <c r="C574"/>
  <c r="C578"/>
  <c r="C582"/>
  <c r="C586"/>
  <c r="C590"/>
  <c r="C594"/>
  <c r="C598"/>
  <c r="C602"/>
  <c r="C606"/>
  <c r="C610"/>
  <c r="C614"/>
  <c r="C618"/>
  <c r="C622"/>
  <c r="C626"/>
  <c r="C630"/>
  <c r="C634"/>
  <c r="C638"/>
  <c r="C642"/>
  <c r="C646"/>
  <c r="C650"/>
  <c r="C654"/>
  <c r="C658"/>
  <c r="C662"/>
  <c r="C666"/>
  <c r="C670"/>
  <c r="C674"/>
  <c r="C678"/>
  <c r="C682"/>
  <c r="C686"/>
  <c r="C690"/>
  <c r="C694"/>
  <c r="C698"/>
  <c r="C702"/>
  <c r="C706"/>
  <c r="C710"/>
  <c r="C714"/>
  <c r="C718"/>
  <c r="C722"/>
  <c r="C726"/>
  <c r="C730"/>
  <c r="C734"/>
  <c r="C738"/>
  <c r="C742"/>
  <c r="C746"/>
  <c r="C750"/>
  <c r="C754"/>
  <c r="C758"/>
  <c r="C762"/>
  <c r="C766"/>
  <c r="C770"/>
  <c r="C774"/>
  <c r="C778"/>
  <c r="C782"/>
  <c r="C786"/>
  <c r="C790"/>
  <c r="C794"/>
  <c r="C798"/>
  <c r="C802"/>
  <c r="C806"/>
  <c r="C810"/>
  <c r="C814"/>
  <c r="C818"/>
  <c r="C822"/>
  <c r="C826"/>
  <c r="C830"/>
  <c r="C834"/>
  <c r="C838"/>
  <c r="C842"/>
  <c r="C846"/>
  <c r="C850"/>
  <c r="C854"/>
  <c r="C858"/>
  <c r="C862"/>
  <c r="C866"/>
  <c r="C870"/>
  <c r="C874"/>
  <c r="C878"/>
  <c r="C882"/>
  <c r="C886"/>
  <c r="C890"/>
  <c r="C894"/>
  <c r="C898"/>
  <c r="C902"/>
  <c r="C906"/>
  <c r="C910"/>
  <c r="C914"/>
  <c r="C918"/>
  <c r="C922"/>
  <c r="C926"/>
  <c r="C930"/>
  <c r="C934"/>
  <c r="C938"/>
  <c r="C942"/>
  <c r="C946"/>
  <c r="C950"/>
  <c r="C954"/>
  <c r="C958"/>
  <c r="C962"/>
  <c r="C966"/>
  <c r="C970"/>
  <c r="C974"/>
  <c r="C978"/>
  <c r="C982"/>
  <c r="C986"/>
  <c r="C990"/>
  <c r="C994"/>
  <c r="C998"/>
  <c r="C1002"/>
  <c r="C1006"/>
  <c r="C1010"/>
  <c r="C1014"/>
  <c r="C1018"/>
  <c r="C1022"/>
  <c r="C1026"/>
  <c r="C1030"/>
  <c r="C1034"/>
  <c r="C1038"/>
  <c r="C1042"/>
  <c r="C1046"/>
  <c r="C1050"/>
  <c r="C1054"/>
  <c r="C1058"/>
  <c r="C1062"/>
  <c r="C1066"/>
  <c r="C1070"/>
  <c r="C1074"/>
  <c r="C1078"/>
  <c r="C1082"/>
  <c r="C1086"/>
  <c r="C1090"/>
  <c r="C1094"/>
  <c r="C1098"/>
  <c r="C1102"/>
  <c r="C1106"/>
  <c r="C1110"/>
  <c r="C1114"/>
  <c r="C1118"/>
  <c r="C1122"/>
  <c r="C1126"/>
  <c r="C1130"/>
  <c r="C1134"/>
  <c r="C1138"/>
  <c r="C1142"/>
  <c r="C1146"/>
  <c r="C1150"/>
  <c r="C1154"/>
  <c r="C1158"/>
  <c r="C1162"/>
  <c r="C1166"/>
  <c r="C1170"/>
  <c r="C1174"/>
  <c r="C1178"/>
  <c r="C1182"/>
  <c r="C1186"/>
  <c r="C1190"/>
  <c r="C1194"/>
  <c r="C1198"/>
  <c r="C1202"/>
  <c r="C1206"/>
  <c r="C1210"/>
  <c r="C1214"/>
  <c r="C1218"/>
  <c r="C1222"/>
  <c r="C1226"/>
  <c r="C1230"/>
  <c r="C1234"/>
  <c r="C1238"/>
  <c r="C1242"/>
  <c r="C1246"/>
  <c r="C1250"/>
  <c r="C1254"/>
  <c r="C1258"/>
  <c r="C1262"/>
  <c r="C1266"/>
  <c r="C1270"/>
  <c r="C1274"/>
  <c r="C1278"/>
  <c r="C1282"/>
  <c r="C1286"/>
  <c r="C1290"/>
  <c r="C1294"/>
  <c r="C1298"/>
  <c r="C1302"/>
  <c r="C1306"/>
  <c r="C1310"/>
  <c r="C1314"/>
  <c r="C1318"/>
  <c r="C1322"/>
  <c r="C1326"/>
  <c r="C1330"/>
  <c r="C1334"/>
  <c r="C1338"/>
  <c r="C1342"/>
  <c r="C1346"/>
  <c r="C1350"/>
  <c r="C1354"/>
  <c r="C1358"/>
  <c r="C1362"/>
  <c r="C1366"/>
  <c r="C1370"/>
  <c r="C1374"/>
  <c r="C1378"/>
  <c r="C1382"/>
  <c r="C1386"/>
  <c r="C1390"/>
  <c r="C1394"/>
  <c r="C1398"/>
  <c r="C1402"/>
  <c r="C1406"/>
  <c r="C1410"/>
  <c r="C1414"/>
  <c r="C1418"/>
  <c r="C1422"/>
  <c r="C1426"/>
  <c r="C1430"/>
  <c r="C1434"/>
  <c r="C1438"/>
  <c r="C1442"/>
  <c r="C1446"/>
  <c r="C1450"/>
  <c r="C1454"/>
  <c r="C1458"/>
  <c r="C1462"/>
  <c r="C1466"/>
  <c r="C1470"/>
  <c r="C1474"/>
  <c r="C1478"/>
  <c r="C1482"/>
  <c r="C1486"/>
  <c r="C1490"/>
  <c r="C1494"/>
  <c r="C1498"/>
  <c r="F1501"/>
  <c r="F1497"/>
  <c r="F1493"/>
  <c r="F1489"/>
  <c r="F1485"/>
  <c r="F1481"/>
  <c r="F1477"/>
  <c r="F1473"/>
  <c r="F1469"/>
  <c r="F1465"/>
  <c r="F1461"/>
  <c r="F1457"/>
  <c r="F1453"/>
  <c r="F1449"/>
  <c r="F1445"/>
  <c r="F1441"/>
  <c r="F1437"/>
  <c r="F1433"/>
  <c r="F1429"/>
  <c r="F1425"/>
  <c r="F1421"/>
  <c r="F1417"/>
  <c r="F1413"/>
  <c r="F1409"/>
  <c r="F1405"/>
  <c r="F1401"/>
  <c r="F1397"/>
  <c r="F1393"/>
  <c r="F1389"/>
  <c r="F1385"/>
  <c r="F1381"/>
  <c r="F1377"/>
  <c r="F1373"/>
  <c r="F1369"/>
  <c r="F1365"/>
  <c r="F1361"/>
  <c r="F1357"/>
  <c r="F1353"/>
  <c r="F1349"/>
  <c r="F1345"/>
  <c r="F1341"/>
  <c r="F1337"/>
  <c r="F1333"/>
  <c r="F1329"/>
  <c r="F1325"/>
  <c r="F1321"/>
  <c r="F1317"/>
  <c r="F1313"/>
  <c r="F1309"/>
  <c r="F1305"/>
  <c r="F1301"/>
  <c r="F1297"/>
  <c r="F1293"/>
  <c r="F1289"/>
  <c r="F1285"/>
  <c r="F1281"/>
  <c r="F1277"/>
  <c r="F1273"/>
  <c r="F1269"/>
  <c r="F1265"/>
  <c r="F1261"/>
  <c r="F1257"/>
  <c r="F1253"/>
  <c r="F1249"/>
  <c r="F1245"/>
  <c r="F1241"/>
  <c r="F1237"/>
  <c r="F1233"/>
  <c r="F1229"/>
  <c r="F1225"/>
  <c r="F1221"/>
  <c r="F1217"/>
  <c r="F1213"/>
  <c r="F1209"/>
  <c r="F1205"/>
  <c r="F1201"/>
  <c r="F1197"/>
  <c r="F1193"/>
  <c r="F1189"/>
  <c r="F1185"/>
  <c r="F1181"/>
  <c r="F1177"/>
  <c r="F1173"/>
  <c r="F1169"/>
  <c r="F1165"/>
  <c r="F1161"/>
  <c r="F1157"/>
  <c r="F1153"/>
  <c r="F1149"/>
  <c r="F1145"/>
  <c r="F1141"/>
  <c r="F1137"/>
  <c r="F1133"/>
  <c r="F1129"/>
  <c r="F1125"/>
  <c r="F1121"/>
  <c r="F1117"/>
  <c r="F1113"/>
  <c r="F1109"/>
  <c r="F1105"/>
  <c r="F1101"/>
  <c r="F1097"/>
  <c r="F1093"/>
  <c r="F1089"/>
  <c r="F1085"/>
  <c r="F1081"/>
  <c r="F1077"/>
  <c r="F1073"/>
  <c r="F1069"/>
  <c r="F1065"/>
  <c r="F1061"/>
  <c r="F1057"/>
  <c r="F1053"/>
  <c r="F1049"/>
  <c r="F1045"/>
  <c r="F1041"/>
  <c r="F1037"/>
  <c r="F1033"/>
  <c r="F1029"/>
  <c r="F1025"/>
  <c r="F1021"/>
  <c r="F1017"/>
  <c r="F1013"/>
  <c r="F1009"/>
  <c r="F1005"/>
  <c r="F1001"/>
  <c r="F997"/>
  <c r="F993"/>
  <c r="F989"/>
  <c r="F985"/>
  <c r="F981"/>
  <c r="F977"/>
  <c r="F973"/>
  <c r="F969"/>
  <c r="F965"/>
  <c r="F961"/>
  <c r="F957"/>
  <c r="F953"/>
  <c r="F949"/>
  <c r="F945"/>
  <c r="F941"/>
  <c r="F937"/>
  <c r="F933"/>
  <c r="F929"/>
  <c r="F925"/>
  <c r="F921"/>
  <c r="F917"/>
  <c r="F913"/>
  <c r="F909"/>
  <c r="F905"/>
  <c r="F901"/>
  <c r="F897"/>
  <c r="F893"/>
  <c r="F889"/>
  <c r="F885"/>
  <c r="F881"/>
  <c r="F877"/>
  <c r="F873"/>
  <c r="F869"/>
  <c r="F865"/>
  <c r="F861"/>
  <c r="F857"/>
  <c r="F853"/>
  <c r="F849"/>
  <c r="F845"/>
  <c r="F841"/>
  <c r="F837"/>
  <c r="F833"/>
  <c r="F829"/>
  <c r="F825"/>
  <c r="F821"/>
  <c r="F817"/>
  <c r="F813"/>
  <c r="F809"/>
  <c r="F805"/>
  <c r="F801"/>
  <c r="F797"/>
  <c r="F793"/>
  <c r="F789"/>
  <c r="F785"/>
  <c r="F781"/>
  <c r="F777"/>
  <c r="F773"/>
  <c r="F769"/>
  <c r="F765"/>
  <c r="F761"/>
  <c r="F757"/>
  <c r="F753"/>
  <c r="F749"/>
  <c r="F1502"/>
  <c r="F1498"/>
  <c r="F1494"/>
  <c r="F1490"/>
  <c r="F1486"/>
  <c r="F1482"/>
  <c r="F1478"/>
  <c r="F1474"/>
  <c r="F1470"/>
  <c r="F1466"/>
  <c r="F1462"/>
  <c r="F1458"/>
  <c r="F1454"/>
  <c r="F1450"/>
  <c r="F1446"/>
  <c r="F1442"/>
  <c r="F1438"/>
  <c r="F1434"/>
  <c r="F1430"/>
  <c r="F1426"/>
  <c r="F1422"/>
  <c r="F1418"/>
  <c r="F1414"/>
  <c r="F1410"/>
  <c r="F1406"/>
  <c r="F1402"/>
  <c r="F1398"/>
  <c r="F1394"/>
  <c r="F1390"/>
  <c r="F1386"/>
  <c r="F1382"/>
  <c r="F1378"/>
  <c r="F1374"/>
  <c r="F1370"/>
  <c r="F1366"/>
  <c r="F1362"/>
  <c r="F1358"/>
  <c r="F1354"/>
  <c r="F1350"/>
  <c r="F1346"/>
  <c r="F1342"/>
  <c r="F1338"/>
  <c r="F1334"/>
  <c r="F1330"/>
  <c r="F1326"/>
  <c r="F1322"/>
  <c r="F1318"/>
  <c r="F1314"/>
  <c r="F1310"/>
  <c r="F1306"/>
  <c r="F1302"/>
  <c r="F1298"/>
  <c r="F1294"/>
  <c r="F1290"/>
  <c r="F1286"/>
  <c r="F1282"/>
  <c r="F1278"/>
  <c r="F1274"/>
  <c r="F1270"/>
  <c r="F1266"/>
  <c r="F1262"/>
  <c r="F1258"/>
  <c r="F1254"/>
  <c r="F1250"/>
  <c r="F1246"/>
  <c r="F1242"/>
  <c r="F1238"/>
  <c r="F1234"/>
  <c r="F1230"/>
  <c r="F1226"/>
  <c r="F1222"/>
  <c r="F1218"/>
  <c r="F1214"/>
  <c r="F1210"/>
  <c r="F1206"/>
  <c r="F1202"/>
  <c r="F1198"/>
  <c r="F1194"/>
  <c r="F1190"/>
  <c r="F1186"/>
  <c r="F1182"/>
  <c r="F1178"/>
  <c r="F1174"/>
  <c r="F1170"/>
  <c r="F1166"/>
  <c r="F1162"/>
  <c r="F1158"/>
  <c r="F1154"/>
  <c r="F1150"/>
  <c r="F1146"/>
  <c r="F1142"/>
  <c r="F1138"/>
  <c r="F1134"/>
  <c r="F1130"/>
  <c r="F1126"/>
  <c r="F1122"/>
  <c r="F1118"/>
  <c r="F1114"/>
  <c r="F1110"/>
  <c r="F1106"/>
  <c r="F1102"/>
  <c r="F1098"/>
  <c r="F1094"/>
  <c r="F1090"/>
  <c r="F1086"/>
  <c r="F1082"/>
  <c r="F1078"/>
  <c r="F1074"/>
  <c r="F1070"/>
  <c r="F1066"/>
  <c r="F1062"/>
  <c r="F1058"/>
  <c r="F1054"/>
  <c r="F1050"/>
  <c r="F1046"/>
  <c r="F1042"/>
  <c r="F1038"/>
  <c r="F1034"/>
  <c r="F1030"/>
  <c r="F1026"/>
  <c r="F1022"/>
  <c r="F1018"/>
  <c r="F1014"/>
  <c r="F1010"/>
  <c r="F1006"/>
  <c r="F1002"/>
  <c r="F998"/>
  <c r="F994"/>
  <c r="F990"/>
  <c r="F986"/>
  <c r="F982"/>
  <c r="F978"/>
  <c r="F974"/>
  <c r="F970"/>
  <c r="F966"/>
  <c r="F962"/>
  <c r="F958"/>
  <c r="F954"/>
  <c r="F950"/>
  <c r="F946"/>
  <c r="F942"/>
  <c r="F938"/>
  <c r="F934"/>
  <c r="F930"/>
  <c r="F926"/>
  <c r="F922"/>
  <c r="F918"/>
  <c r="F914"/>
  <c r="F910"/>
  <c r="F906"/>
  <c r="F902"/>
  <c r="F898"/>
  <c r="F894"/>
  <c r="F890"/>
  <c r="F886"/>
  <c r="F882"/>
  <c r="F878"/>
  <c r="F874"/>
  <c r="F870"/>
  <c r="F866"/>
  <c r="F862"/>
  <c r="F858"/>
  <c r="F854"/>
  <c r="F850"/>
  <c r="F846"/>
  <c r="F842"/>
  <c r="F838"/>
  <c r="F834"/>
  <c r="F830"/>
  <c r="F826"/>
  <c r="F822"/>
  <c r="F818"/>
  <c r="F814"/>
  <c r="F810"/>
  <c r="F806"/>
  <c r="F802"/>
  <c r="F798"/>
  <c r="F794"/>
  <c r="F790"/>
  <c r="F786"/>
  <c r="F782"/>
  <c r="F778"/>
  <c r="F774"/>
  <c r="F7"/>
  <c r="F11"/>
  <c r="F15"/>
  <c r="F19"/>
  <c r="F23"/>
  <c r="F27"/>
  <c r="F31"/>
  <c r="F35"/>
  <c r="F39"/>
  <c r="F43"/>
  <c r="F47"/>
  <c r="F51"/>
  <c r="F55"/>
  <c r="F59"/>
  <c r="F63"/>
  <c r="F67"/>
  <c r="F71"/>
  <c r="F75"/>
  <c r="F79"/>
  <c r="F83"/>
  <c r="F87"/>
  <c r="F91"/>
  <c r="F95"/>
  <c r="F99"/>
  <c r="F103"/>
  <c r="F107"/>
  <c r="F111"/>
  <c r="F115"/>
  <c r="F119"/>
  <c r="F123"/>
  <c r="F127"/>
  <c r="F131"/>
  <c r="F135"/>
  <c r="F139"/>
  <c r="F143"/>
  <c r="F147"/>
  <c r="F151"/>
  <c r="F155"/>
  <c r="F159"/>
  <c r="F163"/>
  <c r="F167"/>
  <c r="F171"/>
  <c r="F175"/>
  <c r="F179"/>
  <c r="F183"/>
  <c r="F187"/>
  <c r="F191"/>
  <c r="F195"/>
  <c r="F199"/>
  <c r="F203"/>
  <c r="F207"/>
  <c r="F211"/>
  <c r="F215"/>
  <c r="F219"/>
  <c r="F223"/>
  <c r="F227"/>
  <c r="F231"/>
  <c r="F235"/>
  <c r="F239"/>
  <c r="F243"/>
  <c r="F247"/>
  <c r="F251"/>
  <c r="F255"/>
  <c r="F259"/>
  <c r="F263"/>
  <c r="F267"/>
  <c r="F271"/>
  <c r="F275"/>
  <c r="F279"/>
  <c r="F283"/>
  <c r="F287"/>
  <c r="F291"/>
  <c r="F295"/>
  <c r="F299"/>
  <c r="F303"/>
  <c r="F307"/>
  <c r="F311"/>
  <c r="F315"/>
  <c r="F319"/>
  <c r="F323"/>
  <c r="F327"/>
  <c r="F331"/>
  <c r="F335"/>
  <c r="F339"/>
  <c r="F343"/>
  <c r="F347"/>
  <c r="F351"/>
  <c r="F355"/>
  <c r="F359"/>
  <c r="F363"/>
  <c r="F367"/>
  <c r="F371"/>
  <c r="F375"/>
  <c r="F379"/>
  <c r="F383"/>
  <c r="F387"/>
  <c r="F391"/>
  <c r="F395"/>
  <c r="F399"/>
  <c r="F403"/>
  <c r="F407"/>
  <c r="F411"/>
  <c r="F415"/>
  <c r="F419"/>
  <c r="F423"/>
  <c r="F427"/>
  <c r="F431"/>
  <c r="F435"/>
  <c r="F439"/>
  <c r="F443"/>
  <c r="F447"/>
  <c r="F451"/>
  <c r="F455"/>
  <c r="F459"/>
  <c r="F463"/>
  <c r="F467"/>
  <c r="F471"/>
  <c r="F475"/>
  <c r="F479"/>
  <c r="F483"/>
  <c r="F487"/>
  <c r="F491"/>
  <c r="F495"/>
  <c r="F499"/>
  <c r="F503"/>
  <c r="F507"/>
  <c r="F511"/>
  <c r="F515"/>
  <c r="F519"/>
  <c r="F523"/>
  <c r="F527"/>
  <c r="F531"/>
  <c r="F535"/>
  <c r="F539"/>
  <c r="F543"/>
  <c r="F547"/>
  <c r="F551"/>
  <c r="F555"/>
  <c r="F559"/>
  <c r="F563"/>
  <c r="F567"/>
  <c r="F571"/>
  <c r="F575"/>
  <c r="F579"/>
  <c r="F583"/>
  <c r="F587"/>
  <c r="F591"/>
  <c r="F595"/>
  <c r="F599"/>
  <c r="F603"/>
  <c r="F607"/>
  <c r="F611"/>
  <c r="F615"/>
  <c r="F619"/>
  <c r="F623"/>
  <c r="F627"/>
  <c r="F631"/>
  <c r="F635"/>
  <c r="F639"/>
  <c r="F643"/>
  <c r="F647"/>
  <c r="F651"/>
  <c r="F655"/>
  <c r="F659"/>
  <c r="F663"/>
  <c r="F667"/>
  <c r="F671"/>
  <c r="F675"/>
  <c r="F679"/>
  <c r="F683"/>
  <c r="F687"/>
  <c r="F691"/>
  <c r="F695"/>
  <c r="F699"/>
  <c r="F703"/>
  <c r="F707"/>
  <c r="F711"/>
  <c r="F715"/>
  <c r="F719"/>
  <c r="F723"/>
  <c r="F727"/>
  <c r="F731"/>
  <c r="F735"/>
  <c r="F739"/>
  <c r="F743"/>
  <c r="F747"/>
  <c r="F752"/>
  <c r="F758"/>
  <c r="F763"/>
  <c r="F768"/>
  <c r="F775"/>
  <c r="F783"/>
  <c r="F791"/>
  <c r="F799"/>
  <c r="F807"/>
  <c r="F815"/>
  <c r="F823"/>
  <c r="F831"/>
  <c r="F839"/>
  <c r="F847"/>
  <c r="F855"/>
  <c r="F863"/>
  <c r="F871"/>
  <c r="F879"/>
  <c r="F887"/>
  <c r="F895"/>
  <c r="F903"/>
  <c r="F911"/>
  <c r="F919"/>
  <c r="F927"/>
  <c r="F935"/>
  <c r="F943"/>
  <c r="F951"/>
  <c r="F959"/>
  <c r="F967"/>
  <c r="F975"/>
  <c r="F983"/>
  <c r="F991"/>
  <c r="F999"/>
  <c r="F1007"/>
  <c r="F1015"/>
  <c r="F1023"/>
  <c r="F1031"/>
  <c r="F1039"/>
  <c r="F1047"/>
  <c r="F1055"/>
  <c r="F1063"/>
  <c r="F1071"/>
  <c r="F1079"/>
  <c r="F1087"/>
  <c r="F1095"/>
  <c r="F1103"/>
  <c r="F1111"/>
  <c r="F1119"/>
  <c r="F1127"/>
  <c r="F1135"/>
  <c r="F1143"/>
  <c r="F1151"/>
  <c r="F1159"/>
  <c r="F1167"/>
  <c r="F1175"/>
  <c r="F1183"/>
  <c r="F1191"/>
  <c r="F1199"/>
  <c r="F1207"/>
  <c r="F1215"/>
  <c r="F1223"/>
  <c r="F1231"/>
  <c r="F1239"/>
  <c r="F1247"/>
  <c r="F1255"/>
  <c r="F1263"/>
  <c r="F1271"/>
  <c r="F1279"/>
  <c r="F1287"/>
  <c r="F1295"/>
  <c r="F1303"/>
  <c r="F1311"/>
  <c r="F1319"/>
  <c r="F1327"/>
  <c r="F1335"/>
  <c r="F1343"/>
  <c r="F1351"/>
  <c r="F1359"/>
  <c r="F1367"/>
  <c r="F1375"/>
  <c r="F1383"/>
  <c r="F1391"/>
  <c r="F1399"/>
  <c r="F1407"/>
  <c r="F1415"/>
  <c r="F1423"/>
  <c r="F1431"/>
  <c r="F1439"/>
  <c r="F1447"/>
  <c r="F1455"/>
  <c r="F1463"/>
  <c r="F1471"/>
  <c r="F1479"/>
  <c r="F1487"/>
  <c r="F1495"/>
  <c r="F5"/>
  <c r="F9"/>
  <c r="F13"/>
  <c r="F17"/>
  <c r="F21"/>
  <c r="F25"/>
  <c r="F29"/>
  <c r="F33"/>
  <c r="F37"/>
  <c r="F41"/>
  <c r="F45"/>
  <c r="F49"/>
  <c r="F53"/>
  <c r="F57"/>
  <c r="F61"/>
  <c r="F65"/>
  <c r="F69"/>
  <c r="F73"/>
  <c r="F77"/>
  <c r="F81"/>
  <c r="F85"/>
  <c r="F89"/>
  <c r="F93"/>
  <c r="F97"/>
  <c r="F101"/>
  <c r="F105"/>
  <c r="F109"/>
  <c r="F113"/>
  <c r="F117"/>
  <c r="F121"/>
  <c r="F125"/>
  <c r="F129"/>
  <c r="F133"/>
  <c r="F137"/>
  <c r="F141"/>
  <c r="F145"/>
  <c r="F149"/>
  <c r="F153"/>
  <c r="F157"/>
  <c r="F161"/>
  <c r="F165"/>
  <c r="F169"/>
  <c r="F173"/>
  <c r="F177"/>
  <c r="F181"/>
  <c r="F185"/>
  <c r="F189"/>
  <c r="F193"/>
  <c r="F197"/>
  <c r="F201"/>
  <c r="F205"/>
  <c r="F209"/>
  <c r="F213"/>
  <c r="F217"/>
  <c r="F221"/>
  <c r="F225"/>
  <c r="F229"/>
  <c r="F233"/>
  <c r="F237"/>
  <c r="F241"/>
  <c r="F245"/>
  <c r="F249"/>
  <c r="F253"/>
  <c r="F257"/>
  <c r="F261"/>
  <c r="F265"/>
  <c r="F269"/>
  <c r="F273"/>
  <c r="F277"/>
  <c r="F281"/>
  <c r="F285"/>
  <c r="F289"/>
  <c r="F293"/>
  <c r="F297"/>
  <c r="F301"/>
  <c r="F305"/>
  <c r="F309"/>
  <c r="F313"/>
  <c r="F317"/>
  <c r="F321"/>
  <c r="F325"/>
  <c r="F329"/>
  <c r="F333"/>
  <c r="F337"/>
  <c r="F341"/>
  <c r="F345"/>
  <c r="F349"/>
  <c r="F353"/>
  <c r="F357"/>
  <c r="F361"/>
  <c r="F365"/>
  <c r="F369"/>
  <c r="F373"/>
  <c r="F377"/>
  <c r="F381"/>
  <c r="F385"/>
  <c r="F389"/>
  <c r="F393"/>
  <c r="F397"/>
  <c r="F401"/>
  <c r="F405"/>
  <c r="F409"/>
  <c r="F413"/>
  <c r="F417"/>
  <c r="F421"/>
  <c r="F425"/>
  <c r="F429"/>
  <c r="F433"/>
  <c r="F437"/>
  <c r="F441"/>
  <c r="F445"/>
  <c r="F449"/>
  <c r="F453"/>
  <c r="F457"/>
  <c r="F461"/>
  <c r="F465"/>
  <c r="F469"/>
  <c r="F473"/>
  <c r="F477"/>
  <c r="F481"/>
  <c r="F485"/>
  <c r="F489"/>
  <c r="F493"/>
  <c r="F497"/>
  <c r="F501"/>
  <c r="F505"/>
  <c r="F509"/>
  <c r="F513"/>
  <c r="F517"/>
  <c r="F521"/>
  <c r="F525"/>
  <c r="F529"/>
  <c r="F533"/>
  <c r="F537"/>
  <c r="F541"/>
  <c r="F545"/>
  <c r="F549"/>
  <c r="F553"/>
  <c r="F557"/>
  <c r="F561"/>
  <c r="F565"/>
  <c r="F569"/>
  <c r="F573"/>
  <c r="F577"/>
  <c r="F581"/>
  <c r="F585"/>
  <c r="F589"/>
  <c r="F593"/>
  <c r="F597"/>
  <c r="F601"/>
  <c r="F605"/>
  <c r="F609"/>
  <c r="F613"/>
  <c r="F617"/>
  <c r="F621"/>
  <c r="F625"/>
  <c r="F629"/>
  <c r="F633"/>
  <c r="F637"/>
  <c r="F641"/>
  <c r="F645"/>
  <c r="F649"/>
  <c r="F653"/>
  <c r="F657"/>
  <c r="F661"/>
  <c r="F665"/>
  <c r="F669"/>
  <c r="F673"/>
  <c r="F677"/>
  <c r="F681"/>
  <c r="F685"/>
  <c r="F689"/>
  <c r="F693"/>
  <c r="F697"/>
  <c r="F701"/>
  <c r="F705"/>
  <c r="F709"/>
  <c r="F713"/>
  <c r="F717"/>
  <c r="F721"/>
  <c r="F725"/>
  <c r="F729"/>
  <c r="F733"/>
  <c r="F737"/>
  <c r="F741"/>
  <c r="F745"/>
  <c r="F750"/>
  <c r="F755"/>
  <c r="F760"/>
  <c r="F766"/>
  <c r="F771"/>
  <c r="F779"/>
  <c r="F787"/>
  <c r="F795"/>
  <c r="F803"/>
  <c r="F811"/>
  <c r="F819"/>
  <c r="F827"/>
  <c r="F835"/>
  <c r="F843"/>
  <c r="F851"/>
  <c r="F859"/>
  <c r="F867"/>
  <c r="F875"/>
  <c r="F883"/>
  <c r="F891"/>
  <c r="F899"/>
  <c r="F907"/>
  <c r="F915"/>
  <c r="F923"/>
  <c r="F931"/>
  <c r="F939"/>
  <c r="F947"/>
  <c r="F955"/>
  <c r="F963"/>
  <c r="F971"/>
  <c r="F979"/>
  <c r="F987"/>
  <c r="F995"/>
  <c r="F1003"/>
  <c r="F1011"/>
  <c r="F1019"/>
  <c r="F1027"/>
  <c r="F1035"/>
  <c r="F1043"/>
  <c r="F1051"/>
  <c r="F1059"/>
  <c r="F1067"/>
  <c r="F1075"/>
  <c r="F1083"/>
  <c r="F1091"/>
  <c r="F1099"/>
  <c r="F1107"/>
  <c r="F1115"/>
  <c r="F1123"/>
  <c r="F1131"/>
  <c r="F1139"/>
  <c r="F1147"/>
  <c r="F1155"/>
  <c r="F1163"/>
  <c r="F1171"/>
  <c r="F1179"/>
  <c r="F1187"/>
  <c r="F1195"/>
  <c r="F1203"/>
  <c r="F1211"/>
  <c r="F1219"/>
  <c r="F1227"/>
  <c r="F1235"/>
  <c r="F1243"/>
  <c r="F1251"/>
  <c r="F1259"/>
  <c r="F1267"/>
  <c r="F1275"/>
  <c r="F1283"/>
  <c r="F1291"/>
  <c r="F1299"/>
  <c r="F1307"/>
  <c r="F1315"/>
  <c r="F1323"/>
  <c r="F1331"/>
  <c r="F1339"/>
  <c r="F1347"/>
  <c r="F1355"/>
  <c r="F1363"/>
  <c r="F1371"/>
  <c r="F1379"/>
  <c r="F1387"/>
  <c r="F1395"/>
  <c r="F1403"/>
  <c r="F1411"/>
  <c r="F1419"/>
  <c r="F1427"/>
  <c r="F1435"/>
  <c r="F1443"/>
  <c r="F1451"/>
  <c r="F1459"/>
  <c r="F1467"/>
  <c r="F1475"/>
  <c r="F1483"/>
  <c r="F1491"/>
  <c r="F1499"/>
  <c r="F4"/>
  <c r="F8"/>
  <c r="F12"/>
  <c r="F16"/>
  <c r="F20"/>
  <c r="F24"/>
  <c r="F28"/>
  <c r="F32"/>
  <c r="F36"/>
  <c r="F40"/>
  <c r="F44"/>
  <c r="F48"/>
  <c r="F52"/>
  <c r="F56"/>
  <c r="F60"/>
  <c r="F64"/>
  <c r="F68"/>
  <c r="F72"/>
  <c r="F76"/>
  <c r="F80"/>
  <c r="F84"/>
  <c r="F88"/>
  <c r="F92"/>
  <c r="F96"/>
  <c r="F100"/>
  <c r="F104"/>
  <c r="F108"/>
  <c r="F112"/>
  <c r="F116"/>
  <c r="F120"/>
  <c r="F124"/>
  <c r="F128"/>
  <c r="F132"/>
  <c r="F136"/>
  <c r="F140"/>
  <c r="F144"/>
  <c r="F148"/>
  <c r="F152"/>
  <c r="F156"/>
  <c r="F160"/>
  <c r="F164"/>
  <c r="F168"/>
  <c r="F172"/>
  <c r="F176"/>
  <c r="F180"/>
  <c r="F184"/>
  <c r="F188"/>
  <c r="F192"/>
  <c r="F196"/>
  <c r="F200"/>
  <c r="F204"/>
  <c r="F208"/>
  <c r="F212"/>
  <c r="F216"/>
  <c r="F220"/>
  <c r="F224"/>
  <c r="F228"/>
  <c r="F232"/>
  <c r="F236"/>
  <c r="F240"/>
  <c r="F244"/>
  <c r="F248"/>
  <c r="F252"/>
  <c r="F256"/>
  <c r="F260"/>
  <c r="F264"/>
  <c r="F268"/>
  <c r="F272"/>
  <c r="F276"/>
  <c r="F280"/>
  <c r="F284"/>
  <c r="F288"/>
  <c r="F292"/>
  <c r="F296"/>
  <c r="F300"/>
  <c r="F304"/>
  <c r="F308"/>
  <c r="F312"/>
  <c r="F316"/>
  <c r="F320"/>
  <c r="F324"/>
  <c r="F328"/>
  <c r="F332"/>
  <c r="F336"/>
  <c r="F340"/>
  <c r="F344"/>
  <c r="F348"/>
  <c r="F352"/>
  <c r="F356"/>
  <c r="F360"/>
  <c r="F364"/>
  <c r="F368"/>
  <c r="F372"/>
  <c r="F376"/>
  <c r="F380"/>
  <c r="F384"/>
  <c r="F388"/>
  <c r="F392"/>
  <c r="F396"/>
  <c r="F400"/>
  <c r="F404"/>
  <c r="F408"/>
  <c r="F412"/>
  <c r="F416"/>
  <c r="F420"/>
  <c r="F424"/>
  <c r="F428"/>
  <c r="F432"/>
  <c r="F436"/>
  <c r="F440"/>
  <c r="F444"/>
  <c r="F448"/>
  <c r="F452"/>
  <c r="F456"/>
  <c r="F460"/>
  <c r="F464"/>
  <c r="F468"/>
  <c r="F472"/>
  <c r="F476"/>
  <c r="F480"/>
  <c r="F484"/>
  <c r="F488"/>
  <c r="F492"/>
  <c r="F496"/>
  <c r="F500"/>
  <c r="F504"/>
  <c r="F508"/>
  <c r="F512"/>
  <c r="F516"/>
  <c r="F520"/>
  <c r="F524"/>
  <c r="F528"/>
  <c r="F532"/>
  <c r="F536"/>
  <c r="F540"/>
  <c r="F544"/>
  <c r="F548"/>
  <c r="F552"/>
  <c r="F556"/>
  <c r="F560"/>
  <c r="F564"/>
  <c r="F568"/>
  <c r="F572"/>
  <c r="F576"/>
  <c r="F580"/>
  <c r="F584"/>
  <c r="F588"/>
  <c r="F592"/>
  <c r="F596"/>
  <c r="F600"/>
  <c r="F604"/>
  <c r="F608"/>
  <c r="F612"/>
  <c r="F616"/>
  <c r="F620"/>
  <c r="F624"/>
  <c r="F628"/>
  <c r="F632"/>
  <c r="F636"/>
  <c r="F640"/>
  <c r="F644"/>
  <c r="F648"/>
  <c r="F652"/>
  <c r="F656"/>
  <c r="F660"/>
  <c r="F664"/>
  <c r="F668"/>
  <c r="F672"/>
  <c r="F676"/>
  <c r="F680"/>
  <c r="F684"/>
  <c r="F688"/>
  <c r="F692"/>
  <c r="F696"/>
  <c r="F700"/>
  <c r="F704"/>
  <c r="F708"/>
  <c r="F712"/>
  <c r="F716"/>
  <c r="F720"/>
  <c r="F724"/>
  <c r="F728"/>
  <c r="F732"/>
  <c r="F736"/>
  <c r="F740"/>
  <c r="F744"/>
  <c r="F748"/>
  <c r="F754"/>
  <c r="F759"/>
  <c r="F764"/>
  <c r="F770"/>
  <c r="F776"/>
  <c r="F784"/>
  <c r="F792"/>
  <c r="F800"/>
  <c r="F808"/>
  <c r="F816"/>
  <c r="F824"/>
  <c r="F832"/>
  <c r="F840"/>
  <c r="F848"/>
  <c r="F856"/>
  <c r="F864"/>
  <c r="F872"/>
  <c r="F880"/>
  <c r="F888"/>
  <c r="F896"/>
  <c r="F904"/>
  <c r="F912"/>
  <c r="F920"/>
  <c r="F928"/>
  <c r="F936"/>
  <c r="F944"/>
  <c r="F952"/>
  <c r="F960"/>
  <c r="F968"/>
  <c r="F976"/>
  <c r="F984"/>
  <c r="F992"/>
  <c r="F1000"/>
  <c r="F1008"/>
  <c r="F1016"/>
  <c r="F1024"/>
  <c r="F1032"/>
  <c r="F1040"/>
  <c r="F1048"/>
  <c r="F1056"/>
  <c r="F1064"/>
  <c r="F1072"/>
  <c r="F1080"/>
  <c r="F1088"/>
  <c r="F1096"/>
  <c r="F1104"/>
  <c r="F1112"/>
  <c r="F1120"/>
  <c r="F1128"/>
  <c r="F1136"/>
  <c r="F1144"/>
  <c r="F1152"/>
  <c r="F1160"/>
  <c r="F1168"/>
  <c r="F1176"/>
  <c r="F1184"/>
  <c r="F1192"/>
  <c r="F1200"/>
  <c r="F1208"/>
  <c r="F1216"/>
  <c r="F1224"/>
  <c r="F1232"/>
  <c r="F1240"/>
  <c r="F1248"/>
  <c r="F1256"/>
  <c r="F1264"/>
  <c r="F1272"/>
  <c r="F1280"/>
  <c r="F1288"/>
  <c r="F1296"/>
  <c r="F1304"/>
  <c r="F1312"/>
  <c r="F1320"/>
  <c r="F1328"/>
  <c r="F1336"/>
  <c r="F1344"/>
  <c r="F1352"/>
  <c r="F1360"/>
  <c r="F1368"/>
  <c r="F1376"/>
  <c r="F1384"/>
  <c r="F1392"/>
  <c r="F1400"/>
  <c r="F1408"/>
  <c r="F1416"/>
  <c r="F1424"/>
  <c r="F1432"/>
  <c r="F1440"/>
  <c r="F1448"/>
  <c r="F1456"/>
  <c r="F1464"/>
  <c r="F1472"/>
  <c r="F1480"/>
  <c r="F1488"/>
  <c r="F1496"/>
  <c r="G1502"/>
  <c r="G1498"/>
  <c r="G1494"/>
  <c r="G1490"/>
  <c r="G1486"/>
  <c r="G1482"/>
  <c r="G1478"/>
  <c r="G1474"/>
  <c r="G1470"/>
  <c r="G1466"/>
  <c r="G1462"/>
  <c r="G1458"/>
  <c r="G1454"/>
  <c r="G1450"/>
  <c r="G1446"/>
  <c r="G1442"/>
  <c r="G1438"/>
  <c r="G1434"/>
  <c r="G1430"/>
  <c r="G1426"/>
  <c r="G1422"/>
  <c r="G1418"/>
  <c r="G1414"/>
  <c r="G1410"/>
  <c r="G1406"/>
  <c r="G1402"/>
  <c r="G1398"/>
  <c r="G1394"/>
  <c r="G1390"/>
  <c r="G1386"/>
  <c r="G1382"/>
  <c r="G1378"/>
  <c r="G1374"/>
  <c r="G1370"/>
  <c r="G1366"/>
  <c r="G1362"/>
  <c r="G1358"/>
  <c r="G1354"/>
  <c r="G1350"/>
  <c r="G1346"/>
  <c r="G1342"/>
  <c r="G1338"/>
  <c r="G1334"/>
  <c r="G1330"/>
  <c r="G1326"/>
  <c r="G1322"/>
  <c r="G1318"/>
  <c r="G1314"/>
  <c r="G1310"/>
  <c r="G1306"/>
  <c r="G1302"/>
  <c r="G1298"/>
  <c r="G1294"/>
  <c r="G1290"/>
  <c r="G1286"/>
  <c r="G1282"/>
  <c r="G1278"/>
  <c r="G1274"/>
  <c r="G1270"/>
  <c r="G1266"/>
  <c r="G1262"/>
  <c r="G1258"/>
  <c r="G1254"/>
  <c r="G1250"/>
  <c r="G1246"/>
  <c r="G1242"/>
  <c r="G1238"/>
  <c r="G1234"/>
  <c r="G1230"/>
  <c r="G1226"/>
  <c r="G1222"/>
  <c r="G1218"/>
  <c r="G1214"/>
  <c r="G1501"/>
  <c r="G1497"/>
  <c r="G1493"/>
  <c r="G1489"/>
  <c r="G1485"/>
  <c r="G1481"/>
  <c r="G1477"/>
  <c r="G1473"/>
  <c r="G1469"/>
  <c r="G1465"/>
  <c r="G1461"/>
  <c r="G1457"/>
  <c r="G1453"/>
  <c r="G1449"/>
  <c r="G1445"/>
  <c r="G1441"/>
  <c r="G1437"/>
  <c r="G1433"/>
  <c r="G1429"/>
  <c r="G1425"/>
  <c r="G1421"/>
  <c r="G1417"/>
  <c r="G1413"/>
  <c r="G1409"/>
  <c r="G1405"/>
  <c r="G1401"/>
  <c r="G1397"/>
  <c r="G1393"/>
  <c r="G1389"/>
  <c r="G1385"/>
  <c r="G1381"/>
  <c r="G1377"/>
  <c r="G1373"/>
  <c r="G1369"/>
  <c r="G1365"/>
  <c r="G1361"/>
  <c r="G1357"/>
  <c r="G1353"/>
  <c r="G1349"/>
  <c r="G1345"/>
  <c r="G1341"/>
  <c r="G1337"/>
  <c r="G1333"/>
  <c r="G1329"/>
  <c r="G1325"/>
  <c r="G1321"/>
  <c r="G1317"/>
  <c r="G1313"/>
  <c r="G1309"/>
  <c r="G1305"/>
  <c r="G1301"/>
  <c r="G1297"/>
  <c r="G1293"/>
  <c r="G1289"/>
  <c r="G1285"/>
  <c r="G1281"/>
  <c r="G1277"/>
  <c r="G1273"/>
  <c r="G1269"/>
  <c r="G1265"/>
  <c r="G1261"/>
  <c r="G1257"/>
  <c r="G1253"/>
  <c r="G1249"/>
  <c r="G1245"/>
  <c r="G1241"/>
  <c r="G1237"/>
  <c r="G1233"/>
  <c r="G1229"/>
  <c r="G1225"/>
  <c r="G1221"/>
  <c r="G1217"/>
  <c r="G1213"/>
  <c r="G1209"/>
  <c r="G1205"/>
  <c r="G1201"/>
  <c r="G1197"/>
  <c r="G1193"/>
  <c r="G1189"/>
  <c r="G1185"/>
  <c r="G1181"/>
  <c r="G1177"/>
  <c r="G1173"/>
  <c r="G1169"/>
  <c r="G1165"/>
  <c r="G1161"/>
  <c r="G1157"/>
  <c r="G1153"/>
  <c r="G1149"/>
  <c r="G1145"/>
  <c r="G1141"/>
  <c r="G1137"/>
  <c r="G1133"/>
  <c r="G1129"/>
  <c r="G1125"/>
  <c r="G1121"/>
  <c r="G1117"/>
  <c r="G1113"/>
  <c r="G1109"/>
  <c r="G1105"/>
  <c r="G1101"/>
  <c r="G1097"/>
  <c r="G1093"/>
  <c r="G1089"/>
  <c r="G1085"/>
  <c r="G1081"/>
  <c r="G1077"/>
  <c r="G1073"/>
  <c r="G1069"/>
  <c r="G1065"/>
  <c r="G1061"/>
  <c r="G1057"/>
  <c r="G1053"/>
  <c r="G1049"/>
  <c r="G1045"/>
  <c r="G1041"/>
  <c r="G1037"/>
  <c r="G1033"/>
  <c r="G1029"/>
  <c r="G1025"/>
  <c r="G1021"/>
  <c r="G1017"/>
  <c r="G1013"/>
  <c r="G1009"/>
  <c r="G1005"/>
  <c r="G1001"/>
  <c r="G997"/>
  <c r="G993"/>
  <c r="G989"/>
  <c r="G985"/>
  <c r="G981"/>
  <c r="G977"/>
  <c r="G973"/>
  <c r="G969"/>
  <c r="G965"/>
  <c r="G961"/>
  <c r="G957"/>
  <c r="G953"/>
  <c r="G949"/>
  <c r="G945"/>
  <c r="G941"/>
  <c r="G937"/>
  <c r="G933"/>
  <c r="G929"/>
  <c r="G925"/>
  <c r="G921"/>
  <c r="G917"/>
  <c r="G913"/>
  <c r="G909"/>
  <c r="G905"/>
  <c r="G901"/>
  <c r="G897"/>
  <c r="G893"/>
  <c r="G889"/>
  <c r="G885"/>
  <c r="G881"/>
  <c r="G877"/>
  <c r="G873"/>
  <c r="G869"/>
  <c r="G865"/>
  <c r="G861"/>
  <c r="G857"/>
  <c r="G853"/>
  <c r="G849"/>
  <c r="G845"/>
  <c r="G841"/>
  <c r="G837"/>
  <c r="G833"/>
  <c r="G829"/>
  <c r="G825"/>
  <c r="G821"/>
  <c r="G817"/>
  <c r="G813"/>
  <c r="G809"/>
  <c r="G805"/>
  <c r="G801"/>
  <c r="G797"/>
  <c r="G793"/>
  <c r="G789"/>
  <c r="G785"/>
  <c r="G781"/>
  <c r="G777"/>
  <c r="G773"/>
  <c r="G769"/>
  <c r="G765"/>
  <c r="G761"/>
  <c r="G757"/>
  <c r="G753"/>
  <c r="G749"/>
  <c r="G745"/>
  <c r="G741"/>
  <c r="G737"/>
  <c r="G733"/>
  <c r="G729"/>
  <c r="G725"/>
  <c r="G721"/>
  <c r="G717"/>
  <c r="G713"/>
  <c r="G709"/>
  <c r="G705"/>
  <c r="G701"/>
  <c r="G697"/>
  <c r="G693"/>
  <c r="G689"/>
  <c r="G685"/>
  <c r="G681"/>
  <c r="G677"/>
  <c r="G673"/>
  <c r="G669"/>
  <c r="G665"/>
  <c r="G661"/>
  <c r="G657"/>
  <c r="G653"/>
  <c r="G649"/>
  <c r="G645"/>
  <c r="G641"/>
  <c r="G637"/>
  <c r="G633"/>
  <c r="G629"/>
  <c r="G625"/>
  <c r="G621"/>
  <c r="G617"/>
  <c r="G613"/>
  <c r="G609"/>
  <c r="G605"/>
  <c r="G601"/>
  <c r="G597"/>
  <c r="G593"/>
  <c r="G589"/>
  <c r="G585"/>
  <c r="G581"/>
  <c r="G577"/>
  <c r="G573"/>
  <c r="G569"/>
  <c r="G565"/>
  <c r="G561"/>
  <c r="G557"/>
  <c r="G553"/>
  <c r="G549"/>
  <c r="G545"/>
  <c r="G541"/>
  <c r="G537"/>
  <c r="G533"/>
  <c r="G529"/>
  <c r="G525"/>
  <c r="G521"/>
  <c r="G517"/>
  <c r="G513"/>
  <c r="G509"/>
  <c r="G505"/>
  <c r="G501"/>
  <c r="G497"/>
  <c r="G493"/>
  <c r="G489"/>
  <c r="G485"/>
  <c r="G481"/>
  <c r="G477"/>
  <c r="G473"/>
  <c r="G469"/>
  <c r="G465"/>
  <c r="G461"/>
  <c r="G457"/>
  <c r="G453"/>
  <c r="G449"/>
  <c r="G445"/>
  <c r="G441"/>
  <c r="G437"/>
  <c r="G433"/>
  <c r="G429"/>
  <c r="G425"/>
  <c r="G421"/>
  <c r="G417"/>
  <c r="G413"/>
  <c r="G7"/>
  <c r="G11"/>
  <c r="G15"/>
  <c r="G19"/>
  <c r="G23"/>
  <c r="G27"/>
  <c r="G31"/>
  <c r="G35"/>
  <c r="G39"/>
  <c r="G43"/>
  <c r="G47"/>
  <c r="G51"/>
  <c r="G55"/>
  <c r="G59"/>
  <c r="G63"/>
  <c r="G67"/>
  <c r="G71"/>
  <c r="G75"/>
  <c r="G79"/>
  <c r="G83"/>
  <c r="G87"/>
  <c r="G91"/>
  <c r="G95"/>
  <c r="G99"/>
  <c r="G103"/>
  <c r="G107"/>
  <c r="G111"/>
  <c r="G115"/>
  <c r="G119"/>
  <c r="G123"/>
  <c r="G127"/>
  <c r="G131"/>
  <c r="G135"/>
  <c r="G139"/>
  <c r="G143"/>
  <c r="G147"/>
  <c r="G151"/>
  <c r="G155"/>
  <c r="G159"/>
  <c r="G163"/>
  <c r="G167"/>
  <c r="G171"/>
  <c r="G175"/>
  <c r="G179"/>
  <c r="G183"/>
  <c r="G187"/>
  <c r="G191"/>
  <c r="G195"/>
  <c r="G199"/>
  <c r="G203"/>
  <c r="G207"/>
  <c r="G211"/>
  <c r="G215"/>
  <c r="G219"/>
  <c r="G223"/>
  <c r="G227"/>
  <c r="G231"/>
  <c r="G235"/>
  <c r="G239"/>
  <c r="G243"/>
  <c r="G247"/>
  <c r="G251"/>
  <c r="G255"/>
  <c r="G259"/>
  <c r="G263"/>
  <c r="G267"/>
  <c r="G271"/>
  <c r="G275"/>
  <c r="G279"/>
  <c r="G283"/>
  <c r="G287"/>
  <c r="G291"/>
  <c r="G295"/>
  <c r="G299"/>
  <c r="G303"/>
  <c r="G307"/>
  <c r="G311"/>
  <c r="G315"/>
  <c r="G319"/>
  <c r="G323"/>
  <c r="G327"/>
  <c r="G331"/>
  <c r="G335"/>
  <c r="G339"/>
  <c r="G343"/>
  <c r="G347"/>
  <c r="G351"/>
  <c r="G355"/>
  <c r="G359"/>
  <c r="G363"/>
  <c r="G367"/>
  <c r="G371"/>
  <c r="G375"/>
  <c r="G379"/>
  <c r="G383"/>
  <c r="G387"/>
  <c r="G391"/>
  <c r="G395"/>
  <c r="G399"/>
  <c r="G403"/>
  <c r="G407"/>
  <c r="G411"/>
  <c r="G416"/>
  <c r="G422"/>
  <c r="G427"/>
  <c r="G432"/>
  <c r="G438"/>
  <c r="G443"/>
  <c r="G448"/>
  <c r="G454"/>
  <c r="G459"/>
  <c r="G464"/>
  <c r="G470"/>
  <c r="G475"/>
  <c r="G480"/>
  <c r="G486"/>
  <c r="G491"/>
  <c r="G496"/>
  <c r="G502"/>
  <c r="G507"/>
  <c r="G512"/>
  <c r="G518"/>
  <c r="G523"/>
  <c r="G528"/>
  <c r="G534"/>
  <c r="G539"/>
  <c r="G544"/>
  <c r="G550"/>
  <c r="G555"/>
  <c r="G560"/>
  <c r="G566"/>
  <c r="G571"/>
  <c r="G576"/>
  <c r="G582"/>
  <c r="G587"/>
  <c r="G592"/>
  <c r="G598"/>
  <c r="G603"/>
  <c r="G608"/>
  <c r="G614"/>
  <c r="G619"/>
  <c r="G624"/>
  <c r="G630"/>
  <c r="G635"/>
  <c r="G640"/>
  <c r="G646"/>
  <c r="G651"/>
  <c r="G656"/>
  <c r="G662"/>
  <c r="G667"/>
  <c r="G672"/>
  <c r="G678"/>
  <c r="G683"/>
  <c r="G688"/>
  <c r="G694"/>
  <c r="G699"/>
  <c r="G704"/>
  <c r="G710"/>
  <c r="G715"/>
  <c r="G720"/>
  <c r="G726"/>
  <c r="G731"/>
  <c r="G736"/>
  <c r="G742"/>
  <c r="G747"/>
  <c r="G752"/>
  <c r="G758"/>
  <c r="G763"/>
  <c r="G768"/>
  <c r="G774"/>
  <c r="G779"/>
  <c r="G784"/>
  <c r="G790"/>
  <c r="G795"/>
  <c r="G800"/>
  <c r="G806"/>
  <c r="G811"/>
  <c r="G816"/>
  <c r="G822"/>
  <c r="G827"/>
  <c r="G832"/>
  <c r="G838"/>
  <c r="G843"/>
  <c r="G848"/>
  <c r="G854"/>
  <c r="G859"/>
  <c r="G864"/>
  <c r="G870"/>
  <c r="G875"/>
  <c r="G880"/>
  <c r="G886"/>
  <c r="G891"/>
  <c r="G896"/>
  <c r="G902"/>
  <c r="G907"/>
  <c r="G912"/>
  <c r="G918"/>
  <c r="G923"/>
  <c r="G928"/>
  <c r="G934"/>
  <c r="G939"/>
  <c r="G944"/>
  <c r="G950"/>
  <c r="G955"/>
  <c r="G960"/>
  <c r="G966"/>
  <c r="G971"/>
  <c r="G976"/>
  <c r="G982"/>
  <c r="G987"/>
  <c r="G992"/>
  <c r="G998"/>
  <c r="G1003"/>
  <c r="G1008"/>
  <c r="G1014"/>
  <c r="G1019"/>
  <c r="G1024"/>
  <c r="G1030"/>
  <c r="G1035"/>
  <c r="G1040"/>
  <c r="G1046"/>
  <c r="G1051"/>
  <c r="G1056"/>
  <c r="G1062"/>
  <c r="G1067"/>
  <c r="G1072"/>
  <c r="G1078"/>
  <c r="G1083"/>
  <c r="G1088"/>
  <c r="G1094"/>
  <c r="G1099"/>
  <c r="G1104"/>
  <c r="G1110"/>
  <c r="G1115"/>
  <c r="G1120"/>
  <c r="G1126"/>
  <c r="G1131"/>
  <c r="G1136"/>
  <c r="G1142"/>
  <c r="G1147"/>
  <c r="G1152"/>
  <c r="G1158"/>
  <c r="G1163"/>
  <c r="G1168"/>
  <c r="G1174"/>
  <c r="G1179"/>
  <c r="G1184"/>
  <c r="G1190"/>
  <c r="G1195"/>
  <c r="G1200"/>
  <c r="G1206"/>
  <c r="G1211"/>
  <c r="G1219"/>
  <c r="G1227"/>
  <c r="G1235"/>
  <c r="G1243"/>
  <c r="G1251"/>
  <c r="G1259"/>
  <c r="G1267"/>
  <c r="G1275"/>
  <c r="G1283"/>
  <c r="G1291"/>
  <c r="G1299"/>
  <c r="G1307"/>
  <c r="G1315"/>
  <c r="G1323"/>
  <c r="G1331"/>
  <c r="G1339"/>
  <c r="G1347"/>
  <c r="G1355"/>
  <c r="G1363"/>
  <c r="G1371"/>
  <c r="G1379"/>
  <c r="G1387"/>
  <c r="G1395"/>
  <c r="G1403"/>
  <c r="G1411"/>
  <c r="G1419"/>
  <c r="G1427"/>
  <c r="G1435"/>
  <c r="G1443"/>
  <c r="G1451"/>
  <c r="G1459"/>
  <c r="G1467"/>
  <c r="G1475"/>
  <c r="G1483"/>
  <c r="G1491"/>
  <c r="G1499"/>
  <c r="G5"/>
  <c r="G9"/>
  <c r="G13"/>
  <c r="G17"/>
  <c r="G21"/>
  <c r="G25"/>
  <c r="G29"/>
  <c r="G33"/>
  <c r="G37"/>
  <c r="G41"/>
  <c r="G45"/>
  <c r="G49"/>
  <c r="G53"/>
  <c r="G57"/>
  <c r="G61"/>
  <c r="G65"/>
  <c r="G69"/>
  <c r="G73"/>
  <c r="G77"/>
  <c r="G81"/>
  <c r="G85"/>
  <c r="G89"/>
  <c r="G93"/>
  <c r="G97"/>
  <c r="G101"/>
  <c r="G105"/>
  <c r="G109"/>
  <c r="G113"/>
  <c r="G117"/>
  <c r="G121"/>
  <c r="G125"/>
  <c r="G129"/>
  <c r="G133"/>
  <c r="G137"/>
  <c r="G141"/>
  <c r="G145"/>
  <c r="G149"/>
  <c r="G153"/>
  <c r="G157"/>
  <c r="G161"/>
  <c r="G165"/>
  <c r="G169"/>
  <c r="G173"/>
  <c r="G177"/>
  <c r="G181"/>
  <c r="G185"/>
  <c r="G189"/>
  <c r="G193"/>
  <c r="G197"/>
  <c r="G201"/>
  <c r="G205"/>
  <c r="G209"/>
  <c r="G213"/>
  <c r="G217"/>
  <c r="G221"/>
  <c r="G225"/>
  <c r="G229"/>
  <c r="G233"/>
  <c r="G237"/>
  <c r="G241"/>
  <c r="G245"/>
  <c r="G249"/>
  <c r="G253"/>
  <c r="G257"/>
  <c r="G261"/>
  <c r="G265"/>
  <c r="G269"/>
  <c r="G273"/>
  <c r="G277"/>
  <c r="G281"/>
  <c r="G285"/>
  <c r="G289"/>
  <c r="G293"/>
  <c r="G297"/>
  <c r="G301"/>
  <c r="G305"/>
  <c r="G309"/>
  <c r="G313"/>
  <c r="G317"/>
  <c r="G321"/>
  <c r="G325"/>
  <c r="G329"/>
  <c r="G333"/>
  <c r="G337"/>
  <c r="G341"/>
  <c r="G345"/>
  <c r="G349"/>
  <c r="G353"/>
  <c r="G357"/>
  <c r="G361"/>
  <c r="G365"/>
  <c r="G369"/>
  <c r="G373"/>
  <c r="G377"/>
  <c r="G381"/>
  <c r="G385"/>
  <c r="G389"/>
  <c r="G393"/>
  <c r="G397"/>
  <c r="G401"/>
  <c r="G405"/>
  <c r="G409"/>
  <c r="G414"/>
  <c r="G419"/>
  <c r="G424"/>
  <c r="G430"/>
  <c r="G435"/>
  <c r="G440"/>
  <c r="G446"/>
  <c r="G451"/>
  <c r="G456"/>
  <c r="G462"/>
  <c r="G467"/>
  <c r="G472"/>
  <c r="G478"/>
  <c r="G483"/>
  <c r="G488"/>
  <c r="G494"/>
  <c r="G499"/>
  <c r="G504"/>
  <c r="G510"/>
  <c r="G515"/>
  <c r="G520"/>
  <c r="G526"/>
  <c r="G531"/>
  <c r="G536"/>
  <c r="G542"/>
  <c r="G547"/>
  <c r="G552"/>
  <c r="G558"/>
  <c r="G563"/>
  <c r="G568"/>
  <c r="G574"/>
  <c r="G579"/>
  <c r="G584"/>
  <c r="G590"/>
  <c r="G595"/>
  <c r="G600"/>
  <c r="G606"/>
  <c r="G611"/>
  <c r="G616"/>
  <c r="G622"/>
  <c r="G627"/>
  <c r="G632"/>
  <c r="G638"/>
  <c r="G643"/>
  <c r="G648"/>
  <c r="G654"/>
  <c r="G659"/>
  <c r="G664"/>
  <c r="G670"/>
  <c r="G675"/>
  <c r="G680"/>
  <c r="G686"/>
  <c r="G691"/>
  <c r="G696"/>
  <c r="G702"/>
  <c r="G707"/>
  <c r="G712"/>
  <c r="G718"/>
  <c r="G723"/>
  <c r="G728"/>
  <c r="G734"/>
  <c r="G739"/>
  <c r="G744"/>
  <c r="G750"/>
  <c r="G755"/>
  <c r="G760"/>
  <c r="G766"/>
  <c r="G771"/>
  <c r="G776"/>
  <c r="G782"/>
  <c r="G787"/>
  <c r="G792"/>
  <c r="G798"/>
  <c r="G803"/>
  <c r="G808"/>
  <c r="G814"/>
  <c r="G819"/>
  <c r="G824"/>
  <c r="G830"/>
  <c r="G835"/>
  <c r="G840"/>
  <c r="G846"/>
  <c r="G851"/>
  <c r="G856"/>
  <c r="G862"/>
  <c r="G867"/>
  <c r="G872"/>
  <c r="G878"/>
  <c r="G883"/>
  <c r="G888"/>
  <c r="G894"/>
  <c r="G899"/>
  <c r="G904"/>
  <c r="G910"/>
  <c r="G915"/>
  <c r="G920"/>
  <c r="G926"/>
  <c r="G931"/>
  <c r="G936"/>
  <c r="G942"/>
  <c r="G947"/>
  <c r="G952"/>
  <c r="G958"/>
  <c r="G963"/>
  <c r="G968"/>
  <c r="G974"/>
  <c r="G979"/>
  <c r="G984"/>
  <c r="G990"/>
  <c r="G995"/>
  <c r="G1000"/>
  <c r="G1006"/>
  <c r="G1011"/>
  <c r="G1016"/>
  <c r="G1022"/>
  <c r="G1027"/>
  <c r="G1032"/>
  <c r="G1038"/>
  <c r="G1043"/>
  <c r="G1048"/>
  <c r="G1054"/>
  <c r="G1059"/>
  <c r="G1064"/>
  <c r="G1070"/>
  <c r="G1075"/>
  <c r="G1080"/>
  <c r="G1086"/>
  <c r="G1091"/>
  <c r="G1096"/>
  <c r="G1102"/>
  <c r="G1107"/>
  <c r="G1112"/>
  <c r="G1118"/>
  <c r="G1123"/>
  <c r="G1128"/>
  <c r="G1134"/>
  <c r="G1139"/>
  <c r="G1144"/>
  <c r="G1150"/>
  <c r="G1155"/>
  <c r="G1160"/>
  <c r="G1166"/>
  <c r="G1171"/>
  <c r="G1176"/>
  <c r="G1182"/>
  <c r="G1187"/>
  <c r="G1192"/>
  <c r="G1198"/>
  <c r="G1203"/>
  <c r="G1208"/>
  <c r="G1215"/>
  <c r="G1223"/>
  <c r="G1231"/>
  <c r="G1239"/>
  <c r="G1247"/>
  <c r="G1255"/>
  <c r="G1263"/>
  <c r="G1271"/>
  <c r="G1279"/>
  <c r="G1287"/>
  <c r="G1295"/>
  <c r="G1303"/>
  <c r="G1311"/>
  <c r="G1319"/>
  <c r="G1327"/>
  <c r="G1335"/>
  <c r="G1343"/>
  <c r="G1351"/>
  <c r="G1359"/>
  <c r="G1367"/>
  <c r="G1375"/>
  <c r="G1383"/>
  <c r="G1391"/>
  <c r="G1399"/>
  <c r="G1407"/>
  <c r="G1415"/>
  <c r="G1423"/>
  <c r="G1431"/>
  <c r="G1439"/>
  <c r="G1447"/>
  <c r="G1455"/>
  <c r="G1463"/>
  <c r="G1471"/>
  <c r="G1479"/>
  <c r="G1487"/>
  <c r="G1495"/>
  <c r="G4"/>
  <c r="G8"/>
  <c r="G12"/>
  <c r="G16"/>
  <c r="G20"/>
  <c r="G24"/>
  <c r="G28"/>
  <c r="G32"/>
  <c r="G36"/>
  <c r="G40"/>
  <c r="G44"/>
  <c r="G48"/>
  <c r="G52"/>
  <c r="G56"/>
  <c r="G60"/>
  <c r="G64"/>
  <c r="G68"/>
  <c r="G72"/>
  <c r="G76"/>
  <c r="G80"/>
  <c r="G84"/>
  <c r="G88"/>
  <c r="G92"/>
  <c r="G96"/>
  <c r="G100"/>
  <c r="G104"/>
  <c r="G108"/>
  <c r="G112"/>
  <c r="G116"/>
  <c r="G120"/>
  <c r="G124"/>
  <c r="G128"/>
  <c r="G132"/>
  <c r="G136"/>
  <c r="G140"/>
  <c r="G144"/>
  <c r="G148"/>
  <c r="G152"/>
  <c r="G156"/>
  <c r="G160"/>
  <c r="G164"/>
  <c r="G168"/>
  <c r="G172"/>
  <c r="G176"/>
  <c r="G180"/>
  <c r="G184"/>
  <c r="G188"/>
  <c r="G192"/>
  <c r="G196"/>
  <c r="G200"/>
  <c r="G204"/>
  <c r="G208"/>
  <c r="G212"/>
  <c r="G216"/>
  <c r="G220"/>
  <c r="G224"/>
  <c r="G228"/>
  <c r="G232"/>
  <c r="G236"/>
  <c r="G240"/>
  <c r="G244"/>
  <c r="G248"/>
  <c r="G252"/>
  <c r="G256"/>
  <c r="G260"/>
  <c r="G264"/>
  <c r="G268"/>
  <c r="G272"/>
  <c r="G276"/>
  <c r="G280"/>
  <c r="G284"/>
  <c r="G288"/>
  <c r="G292"/>
  <c r="G296"/>
  <c r="G300"/>
  <c r="G304"/>
  <c r="G308"/>
  <c r="G312"/>
  <c r="G316"/>
  <c r="G320"/>
  <c r="G324"/>
  <c r="G328"/>
  <c r="G332"/>
  <c r="G336"/>
  <c r="G340"/>
  <c r="G344"/>
  <c r="G348"/>
  <c r="G352"/>
  <c r="G356"/>
  <c r="G360"/>
  <c r="G364"/>
  <c r="G368"/>
  <c r="G372"/>
  <c r="G376"/>
  <c r="G380"/>
  <c r="G384"/>
  <c r="G388"/>
  <c r="G392"/>
  <c r="G396"/>
  <c r="G400"/>
  <c r="G404"/>
  <c r="G408"/>
  <c r="G412"/>
  <c r="G418"/>
  <c r="G423"/>
  <c r="G428"/>
  <c r="G434"/>
  <c r="G439"/>
  <c r="G444"/>
  <c r="G450"/>
  <c r="G455"/>
  <c r="G460"/>
  <c r="G466"/>
  <c r="G471"/>
  <c r="G476"/>
  <c r="G482"/>
  <c r="G487"/>
  <c r="G492"/>
  <c r="G498"/>
  <c r="G503"/>
  <c r="G508"/>
  <c r="G514"/>
  <c r="G519"/>
  <c r="G524"/>
  <c r="G530"/>
  <c r="G535"/>
  <c r="G540"/>
  <c r="G546"/>
  <c r="G551"/>
  <c r="G556"/>
  <c r="G562"/>
  <c r="G567"/>
  <c r="G572"/>
  <c r="G578"/>
  <c r="G583"/>
  <c r="G588"/>
  <c r="G594"/>
  <c r="G599"/>
  <c r="G604"/>
  <c r="G610"/>
  <c r="G615"/>
  <c r="G620"/>
  <c r="G626"/>
  <c r="G631"/>
  <c r="G636"/>
  <c r="G642"/>
  <c r="G647"/>
  <c r="G652"/>
  <c r="G658"/>
  <c r="G663"/>
  <c r="G668"/>
  <c r="G674"/>
  <c r="G679"/>
  <c r="G684"/>
  <c r="G690"/>
  <c r="G695"/>
  <c r="G700"/>
  <c r="G706"/>
  <c r="G711"/>
  <c r="G716"/>
  <c r="G722"/>
  <c r="G727"/>
  <c r="G732"/>
  <c r="G738"/>
  <c r="G743"/>
  <c r="G748"/>
  <c r="G754"/>
  <c r="G759"/>
  <c r="G764"/>
  <c r="G770"/>
  <c r="G775"/>
  <c r="G780"/>
  <c r="G786"/>
  <c r="G791"/>
  <c r="G796"/>
  <c r="G802"/>
  <c r="G807"/>
  <c r="G812"/>
  <c r="G818"/>
  <c r="G823"/>
  <c r="G828"/>
  <c r="G834"/>
  <c r="G839"/>
  <c r="G844"/>
  <c r="G850"/>
  <c r="G855"/>
  <c r="G860"/>
  <c r="G866"/>
  <c r="G871"/>
  <c r="G876"/>
  <c r="G882"/>
  <c r="G887"/>
  <c r="G892"/>
  <c r="G898"/>
  <c r="G903"/>
  <c r="G908"/>
  <c r="G914"/>
  <c r="G919"/>
  <c r="G924"/>
  <c r="G930"/>
  <c r="G935"/>
  <c r="G940"/>
  <c r="G946"/>
  <c r="G951"/>
  <c r="G956"/>
  <c r="G962"/>
  <c r="G967"/>
  <c r="G972"/>
  <c r="G978"/>
  <c r="G983"/>
  <c r="G988"/>
  <c r="G994"/>
  <c r="G999"/>
  <c r="G1004"/>
  <c r="G1010"/>
  <c r="G1015"/>
  <c r="G1020"/>
  <c r="G1026"/>
  <c r="G1031"/>
  <c r="G1036"/>
  <c r="G1042"/>
  <c r="G1047"/>
  <c r="G1052"/>
  <c r="G1058"/>
  <c r="G1063"/>
  <c r="G1068"/>
  <c r="G1074"/>
  <c r="G1079"/>
  <c r="G1084"/>
  <c r="G1090"/>
  <c r="G1095"/>
  <c r="G1100"/>
  <c r="G1106"/>
  <c r="G1111"/>
  <c r="G1116"/>
  <c r="G1122"/>
  <c r="G1127"/>
  <c r="G1132"/>
  <c r="G1138"/>
  <c r="G1143"/>
  <c r="G1148"/>
  <c r="G1154"/>
  <c r="G1159"/>
  <c r="G1164"/>
  <c r="G1170"/>
  <c r="G1175"/>
  <c r="G1180"/>
  <c r="G1186"/>
  <c r="G1191"/>
  <c r="G1196"/>
  <c r="G1202"/>
  <c r="G1207"/>
  <c r="G1212"/>
  <c r="G1220"/>
  <c r="G1228"/>
  <c r="G1236"/>
  <c r="G1244"/>
  <c r="G1252"/>
  <c r="G1260"/>
  <c r="G1268"/>
  <c r="G1276"/>
  <c r="G1284"/>
  <c r="G1292"/>
  <c r="G1300"/>
  <c r="G1308"/>
  <c r="G1316"/>
  <c r="G1324"/>
  <c r="G1332"/>
  <c r="G1340"/>
  <c r="G1348"/>
  <c r="G1356"/>
  <c r="G1364"/>
  <c r="G1372"/>
  <c r="G1380"/>
  <c r="G1388"/>
  <c r="G1396"/>
  <c r="G1404"/>
  <c r="G1412"/>
  <c r="G1420"/>
  <c r="G1428"/>
  <c r="G1436"/>
  <c r="G1444"/>
  <c r="G1452"/>
  <c r="G1460"/>
  <c r="G1468"/>
  <c r="G1476"/>
  <c r="G1484"/>
  <c r="G1492"/>
  <c r="G1500"/>
  <c r="K47" i="4" l="1"/>
  <c r="K43"/>
  <c r="K39"/>
  <c r="K35"/>
  <c r="K31"/>
  <c r="K27"/>
  <c r="K23"/>
  <c r="K19"/>
  <c r="K15"/>
  <c r="K11"/>
  <c r="K7"/>
  <c r="K49"/>
  <c r="K44"/>
  <c r="K38"/>
  <c r="K33"/>
  <c r="K28"/>
  <c r="K22"/>
  <c r="K17"/>
  <c r="K12"/>
  <c r="K6"/>
  <c r="K50"/>
  <c r="K45"/>
  <c r="K40"/>
  <c r="K34"/>
  <c r="K29"/>
  <c r="K24"/>
  <c r="K18"/>
  <c r="K13"/>
  <c r="K8"/>
  <c r="K3"/>
  <c r="K46"/>
  <c r="K41"/>
  <c r="K36"/>
  <c r="K30"/>
  <c r="K25"/>
  <c r="K20"/>
  <c r="K14"/>
  <c r="K9"/>
  <c r="K4"/>
  <c r="K48"/>
  <c r="K42"/>
  <c r="K37"/>
  <c r="K32"/>
  <c r="K26"/>
  <c r="K21"/>
  <c r="K16"/>
  <c r="K10"/>
  <c r="K5"/>
  <c r="H1501" i="5"/>
  <c r="H1497"/>
  <c r="H1493"/>
  <c r="H1489"/>
  <c r="H1485"/>
  <c r="H1481"/>
  <c r="H1477"/>
  <c r="H1473"/>
  <c r="H1469"/>
  <c r="H1465"/>
  <c r="H1461"/>
  <c r="H1457"/>
  <c r="H1453"/>
  <c r="H1449"/>
  <c r="H1445"/>
  <c r="H1441"/>
  <c r="H1437"/>
  <c r="H1433"/>
  <c r="H1429"/>
  <c r="H1425"/>
  <c r="H1421"/>
  <c r="H1417"/>
  <c r="H1413"/>
  <c r="H1409"/>
  <c r="H1405"/>
  <c r="H1401"/>
  <c r="H1397"/>
  <c r="H1393"/>
  <c r="H1389"/>
  <c r="H1385"/>
  <c r="H1381"/>
  <c r="H1377"/>
  <c r="H1373"/>
  <c r="H1369"/>
  <c r="H1365"/>
  <c r="H1361"/>
  <c r="H1357"/>
  <c r="H1353"/>
  <c r="H1349"/>
  <c r="H1345"/>
  <c r="H1341"/>
  <c r="H1337"/>
  <c r="H1333"/>
  <c r="H1329"/>
  <c r="H1325"/>
  <c r="H1321"/>
  <c r="H1317"/>
  <c r="H1313"/>
  <c r="H1309"/>
  <c r="H1305"/>
  <c r="H1301"/>
  <c r="H1297"/>
  <c r="H1293"/>
  <c r="H1289"/>
  <c r="H1285"/>
  <c r="H1281"/>
  <c r="H1277"/>
  <c r="H1273"/>
  <c r="H1269"/>
  <c r="H1265"/>
  <c r="H1261"/>
  <c r="H1257"/>
  <c r="H1253"/>
  <c r="H1249"/>
  <c r="H1245"/>
  <c r="H1241"/>
  <c r="H1237"/>
  <c r="H1233"/>
  <c r="H1229"/>
  <c r="H1225"/>
  <c r="H1221"/>
  <c r="H1217"/>
  <c r="H1213"/>
  <c r="H1209"/>
  <c r="H1205"/>
  <c r="H1201"/>
  <c r="H1197"/>
  <c r="H1193"/>
  <c r="H1189"/>
  <c r="H1185"/>
  <c r="H1181"/>
  <c r="H1177"/>
  <c r="H1173"/>
  <c r="H1169"/>
  <c r="H1165"/>
  <c r="H1161"/>
  <c r="H1157"/>
  <c r="H1153"/>
  <c r="H1149"/>
  <c r="H1145"/>
  <c r="H1141"/>
  <c r="H1137"/>
  <c r="H1133"/>
  <c r="H1129"/>
  <c r="H1125"/>
  <c r="H1121"/>
  <c r="H1117"/>
  <c r="H1113"/>
  <c r="H1109"/>
  <c r="H1105"/>
  <c r="H1101"/>
  <c r="H1097"/>
  <c r="H1093"/>
  <c r="H1089"/>
  <c r="H1085"/>
  <c r="H1081"/>
  <c r="H1077"/>
  <c r="H1073"/>
  <c r="H1069"/>
  <c r="H1065"/>
  <c r="H1061"/>
  <c r="H1057"/>
  <c r="H1053"/>
  <c r="H1049"/>
  <c r="H1045"/>
  <c r="H1041"/>
  <c r="H1037"/>
  <c r="H1033"/>
  <c r="H1029"/>
  <c r="H1025"/>
  <c r="H1021"/>
  <c r="H1017"/>
  <c r="H1013"/>
  <c r="H1009"/>
  <c r="H1005"/>
  <c r="H1001"/>
  <c r="H997"/>
  <c r="H993"/>
  <c r="H989"/>
  <c r="H985"/>
  <c r="H981"/>
  <c r="H977"/>
  <c r="H973"/>
  <c r="H969"/>
  <c r="H965"/>
  <c r="H961"/>
  <c r="H957"/>
  <c r="H953"/>
  <c r="H949"/>
  <c r="H945"/>
  <c r="H941"/>
  <c r="H937"/>
  <c r="H933"/>
  <c r="H929"/>
  <c r="H925"/>
  <c r="H921"/>
  <c r="H917"/>
  <c r="H913"/>
  <c r="H909"/>
  <c r="H905"/>
  <c r="H901"/>
  <c r="H897"/>
  <c r="H893"/>
  <c r="H889"/>
  <c r="H885"/>
  <c r="H881"/>
  <c r="H877"/>
  <c r="H873"/>
  <c r="H869"/>
  <c r="H865"/>
  <c r="H861"/>
  <c r="H857"/>
  <c r="H853"/>
  <c r="H849"/>
  <c r="H845"/>
  <c r="H841"/>
  <c r="H837"/>
  <c r="H833"/>
  <c r="H829"/>
  <c r="H825"/>
  <c r="H821"/>
  <c r="H817"/>
  <c r="H813"/>
  <c r="H809"/>
  <c r="H805"/>
  <c r="H801"/>
  <c r="H797"/>
  <c r="H793"/>
  <c r="H789"/>
  <c r="H785"/>
  <c r="H781"/>
  <c r="H777"/>
  <c r="H773"/>
  <c r="H769"/>
  <c r="H765"/>
  <c r="H761"/>
  <c r="H757"/>
  <c r="H753"/>
  <c r="H749"/>
  <c r="H745"/>
  <c r="H741"/>
  <c r="H737"/>
  <c r="H733"/>
  <c r="H729"/>
  <c r="H725"/>
  <c r="H721"/>
  <c r="H717"/>
  <c r="H713"/>
  <c r="H709"/>
  <c r="H705"/>
  <c r="H701"/>
  <c r="H697"/>
  <c r="H693"/>
  <c r="H689"/>
  <c r="H685"/>
  <c r="H681"/>
  <c r="H677"/>
  <c r="H673"/>
  <c r="H669"/>
  <c r="H665"/>
  <c r="H661"/>
  <c r="H657"/>
  <c r="H653"/>
  <c r="H649"/>
  <c r="H645"/>
  <c r="H641"/>
  <c r="H637"/>
  <c r="H633"/>
  <c r="H629"/>
  <c r="H625"/>
  <c r="H621"/>
  <c r="H617"/>
  <c r="H613"/>
  <c r="H609"/>
  <c r="H605"/>
  <c r="H601"/>
  <c r="H597"/>
  <c r="H593"/>
  <c r="H589"/>
  <c r="H585"/>
  <c r="H581"/>
  <c r="H577"/>
  <c r="H573"/>
  <c r="H569"/>
  <c r="H565"/>
  <c r="H561"/>
  <c r="H557"/>
  <c r="H553"/>
  <c r="H549"/>
  <c r="H545"/>
  <c r="H541"/>
  <c r="H537"/>
  <c r="H533"/>
  <c r="H529"/>
  <c r="H525"/>
  <c r="H521"/>
  <c r="H517"/>
  <c r="H513"/>
  <c r="H509"/>
  <c r="H505"/>
  <c r="H501"/>
  <c r="H497"/>
  <c r="H493"/>
  <c r="H489"/>
  <c r="H485"/>
  <c r="H481"/>
  <c r="H1499"/>
  <c r="H1494"/>
  <c r="H1488"/>
  <c r="H1483"/>
  <c r="H1478"/>
  <c r="H1472"/>
  <c r="H1467"/>
  <c r="H1462"/>
  <c r="H1456"/>
  <c r="H1500"/>
  <c r="H1495"/>
  <c r="H1490"/>
  <c r="H1484"/>
  <c r="H1479"/>
  <c r="H1474"/>
  <c r="H1468"/>
  <c r="H1463"/>
  <c r="H1458"/>
  <c r="H1452"/>
  <c r="H1447"/>
  <c r="H1442"/>
  <c r="H1436"/>
  <c r="H1431"/>
  <c r="H1426"/>
  <c r="H1420"/>
  <c r="H1415"/>
  <c r="H1410"/>
  <c r="H1404"/>
  <c r="H1399"/>
  <c r="H1394"/>
  <c r="H1388"/>
  <c r="H1383"/>
  <c r="H1378"/>
  <c r="H1372"/>
  <c r="H1367"/>
  <c r="H1362"/>
  <c r="H1356"/>
  <c r="H1351"/>
  <c r="H1346"/>
  <c r="H1340"/>
  <c r="H1335"/>
  <c r="H1330"/>
  <c r="H1324"/>
  <c r="H1319"/>
  <c r="H1314"/>
  <c r="H1308"/>
  <c r="H1303"/>
  <c r="H1298"/>
  <c r="H1292"/>
  <c r="H1287"/>
  <c r="H1282"/>
  <c r="H1276"/>
  <c r="H1271"/>
  <c r="H1266"/>
  <c r="H1260"/>
  <c r="H1255"/>
  <c r="H1250"/>
  <c r="H1244"/>
  <c r="H1239"/>
  <c r="H1234"/>
  <c r="H1228"/>
  <c r="H1223"/>
  <c r="H1218"/>
  <c r="H1212"/>
  <c r="H1207"/>
  <c r="H1202"/>
  <c r="H1196"/>
  <c r="H1191"/>
  <c r="H1186"/>
  <c r="H1180"/>
  <c r="H1175"/>
  <c r="H1170"/>
  <c r="H1164"/>
  <c r="H1159"/>
  <c r="H1154"/>
  <c r="H1148"/>
  <c r="H1143"/>
  <c r="H1138"/>
  <c r="H1132"/>
  <c r="H1127"/>
  <c r="H1122"/>
  <c r="H1116"/>
  <c r="H1111"/>
  <c r="H1106"/>
  <c r="H1100"/>
  <c r="H1095"/>
  <c r="H1090"/>
  <c r="H1084"/>
  <c r="H1079"/>
  <c r="H1074"/>
  <c r="H1068"/>
  <c r="H1063"/>
  <c r="H1058"/>
  <c r="H1052"/>
  <c r="H1047"/>
  <c r="H1042"/>
  <c r="H1036"/>
  <c r="H1031"/>
  <c r="H1026"/>
  <c r="H1020"/>
  <c r="H1015"/>
  <c r="H1010"/>
  <c r="H1004"/>
  <c r="H999"/>
  <c r="H994"/>
  <c r="H988"/>
  <c r="H983"/>
  <c r="H978"/>
  <c r="H972"/>
  <c r="H967"/>
  <c r="H962"/>
  <c r="H956"/>
  <c r="H951"/>
  <c r="H946"/>
  <c r="H940"/>
  <c r="H935"/>
  <c r="H930"/>
  <c r="H924"/>
  <c r="H919"/>
  <c r="H914"/>
  <c r="H908"/>
  <c r="H903"/>
  <c r="H898"/>
  <c r="H892"/>
  <c r="H887"/>
  <c r="H882"/>
  <c r="H876"/>
  <c r="H871"/>
  <c r="H866"/>
  <c r="H860"/>
  <c r="H855"/>
  <c r="H850"/>
  <c r="H844"/>
  <c r="H839"/>
  <c r="H834"/>
  <c r="H828"/>
  <c r="H823"/>
  <c r="H818"/>
  <c r="H812"/>
  <c r="H807"/>
  <c r="H802"/>
  <c r="H796"/>
  <c r="H791"/>
  <c r="H786"/>
  <c r="H780"/>
  <c r="H775"/>
  <c r="H770"/>
  <c r="H764"/>
  <c r="H759"/>
  <c r="H754"/>
  <c r="H748"/>
  <c r="H743"/>
  <c r="H738"/>
  <c r="H732"/>
  <c r="H727"/>
  <c r="H722"/>
  <c r="H716"/>
  <c r="H711"/>
  <c r="H706"/>
  <c r="H700"/>
  <c r="H695"/>
  <c r="H690"/>
  <c r="H684"/>
  <c r="H679"/>
  <c r="H674"/>
  <c r="H668"/>
  <c r="H663"/>
  <c r="H658"/>
  <c r="H652"/>
  <c r="H647"/>
  <c r="H642"/>
  <c r="H636"/>
  <c r="H631"/>
  <c r="H626"/>
  <c r="H620"/>
  <c r="H615"/>
  <c r="H610"/>
  <c r="H604"/>
  <c r="H599"/>
  <c r="H594"/>
  <c r="H588"/>
  <c r="H583"/>
  <c r="H578"/>
  <c r="H572"/>
  <c r="H567"/>
  <c r="H562"/>
  <c r="H556"/>
  <c r="H551"/>
  <c r="H546"/>
  <c r="H540"/>
  <c r="H535"/>
  <c r="H530"/>
  <c r="H524"/>
  <c r="H519"/>
  <c r="H514"/>
  <c r="H508"/>
  <c r="H503"/>
  <c r="H498"/>
  <c r="H492"/>
  <c r="H487"/>
  <c r="H482"/>
  <c r="H477"/>
  <c r="H473"/>
  <c r="H469"/>
  <c r="H465"/>
  <c r="H461"/>
  <c r="H457"/>
  <c r="H453"/>
  <c r="H449"/>
  <c r="H445"/>
  <c r="H441"/>
  <c r="H437"/>
  <c r="H433"/>
  <c r="H429"/>
  <c r="H425"/>
  <c r="H421"/>
  <c r="H417"/>
  <c r="H413"/>
  <c r="H409"/>
  <c r="H405"/>
  <c r="H401"/>
  <c r="H397"/>
  <c r="H393"/>
  <c r="H389"/>
  <c r="H385"/>
  <c r="H381"/>
  <c r="H377"/>
  <c r="H373"/>
  <c r="H369"/>
  <c r="H365"/>
  <c r="H361"/>
  <c r="H357"/>
  <c r="H353"/>
  <c r="H349"/>
  <c r="H345"/>
  <c r="H341"/>
  <c r="H337"/>
  <c r="H333"/>
  <c r="H329"/>
  <c r="H325"/>
  <c r="H321"/>
  <c r="H317"/>
  <c r="H313"/>
  <c r="H309"/>
  <c r="H305"/>
  <c r="H301"/>
  <c r="H297"/>
  <c r="H293"/>
  <c r="H289"/>
  <c r="H285"/>
  <c r="H281"/>
  <c r="H277"/>
  <c r="H273"/>
  <c r="H269"/>
  <c r="H265"/>
  <c r="H261"/>
  <c r="H257"/>
  <c r="H253"/>
  <c r="H249"/>
  <c r="H245"/>
  <c r="H241"/>
  <c r="H237"/>
  <c r="H233"/>
  <c r="H229"/>
  <c r="H225"/>
  <c r="H1498"/>
  <c r="H1492"/>
  <c r="H1487"/>
  <c r="H1482"/>
  <c r="H1476"/>
  <c r="H1471"/>
  <c r="H1466"/>
  <c r="H1460"/>
  <c r="H1455"/>
  <c r="H1450"/>
  <c r="H1444"/>
  <c r="H1439"/>
  <c r="H1434"/>
  <c r="H1428"/>
  <c r="H1423"/>
  <c r="H1418"/>
  <c r="H1412"/>
  <c r="H1407"/>
  <c r="H1402"/>
  <c r="H1396"/>
  <c r="H1391"/>
  <c r="H1386"/>
  <c r="H1380"/>
  <c r="H1375"/>
  <c r="H1370"/>
  <c r="H1364"/>
  <c r="H1359"/>
  <c r="H1354"/>
  <c r="H1348"/>
  <c r="H1343"/>
  <c r="H1338"/>
  <c r="H1332"/>
  <c r="H1327"/>
  <c r="H1322"/>
  <c r="H1316"/>
  <c r="H1311"/>
  <c r="H1306"/>
  <c r="H1300"/>
  <c r="H1295"/>
  <c r="H1290"/>
  <c r="H1284"/>
  <c r="H1279"/>
  <c r="H1274"/>
  <c r="H1268"/>
  <c r="H1263"/>
  <c r="H1258"/>
  <c r="H1252"/>
  <c r="H1247"/>
  <c r="H1242"/>
  <c r="H1236"/>
  <c r="H1231"/>
  <c r="H1226"/>
  <c r="H1220"/>
  <c r="H1215"/>
  <c r="H1210"/>
  <c r="H1204"/>
  <c r="H1199"/>
  <c r="H1194"/>
  <c r="H1188"/>
  <c r="H1183"/>
  <c r="H1178"/>
  <c r="H1172"/>
  <c r="H1167"/>
  <c r="H1162"/>
  <c r="H1156"/>
  <c r="H1151"/>
  <c r="H1146"/>
  <c r="H1140"/>
  <c r="H1135"/>
  <c r="H1130"/>
  <c r="H1124"/>
  <c r="H1119"/>
  <c r="H1114"/>
  <c r="H1108"/>
  <c r="H1103"/>
  <c r="H1098"/>
  <c r="H1092"/>
  <c r="H1087"/>
  <c r="H1082"/>
  <c r="H1076"/>
  <c r="H1071"/>
  <c r="H1066"/>
  <c r="H1060"/>
  <c r="H1055"/>
  <c r="H1050"/>
  <c r="H1044"/>
  <c r="H1039"/>
  <c r="H1034"/>
  <c r="H1028"/>
  <c r="H1023"/>
  <c r="H1018"/>
  <c r="H1012"/>
  <c r="H1007"/>
  <c r="H1002"/>
  <c r="H996"/>
  <c r="H991"/>
  <c r="H986"/>
  <c r="H980"/>
  <c r="H975"/>
  <c r="H970"/>
  <c r="H964"/>
  <c r="H959"/>
  <c r="H954"/>
  <c r="H948"/>
  <c r="H943"/>
  <c r="H938"/>
  <c r="H932"/>
  <c r="H927"/>
  <c r="H922"/>
  <c r="H916"/>
  <c r="H911"/>
  <c r="H906"/>
  <c r="H900"/>
  <c r="H895"/>
  <c r="H890"/>
  <c r="H884"/>
  <c r="H879"/>
  <c r="H874"/>
  <c r="H868"/>
  <c r="H863"/>
  <c r="H858"/>
  <c r="H852"/>
  <c r="H847"/>
  <c r="H842"/>
  <c r="H836"/>
  <c r="H831"/>
  <c r="H826"/>
  <c r="H820"/>
  <c r="H815"/>
  <c r="H810"/>
  <c r="H804"/>
  <c r="H799"/>
  <c r="H794"/>
  <c r="H788"/>
  <c r="H783"/>
  <c r="H778"/>
  <c r="H772"/>
  <c r="H767"/>
  <c r="H762"/>
  <c r="H756"/>
  <c r="H751"/>
  <c r="H746"/>
  <c r="H740"/>
  <c r="H735"/>
  <c r="H730"/>
  <c r="H724"/>
  <c r="H719"/>
  <c r="H714"/>
  <c r="H708"/>
  <c r="H703"/>
  <c r="H698"/>
  <c r="H692"/>
  <c r="H687"/>
  <c r="H682"/>
  <c r="H676"/>
  <c r="H671"/>
  <c r="H666"/>
  <c r="H660"/>
  <c r="H655"/>
  <c r="H650"/>
  <c r="H644"/>
  <c r="H639"/>
  <c r="H634"/>
  <c r="H628"/>
  <c r="H623"/>
  <c r="H618"/>
  <c r="H612"/>
  <c r="H607"/>
  <c r="H602"/>
  <c r="H596"/>
  <c r="H591"/>
  <c r="H586"/>
  <c r="H580"/>
  <c r="H575"/>
  <c r="H570"/>
  <c r="H564"/>
  <c r="H559"/>
  <c r="H554"/>
  <c r="H548"/>
  <c r="H543"/>
  <c r="H538"/>
  <c r="H532"/>
  <c r="H527"/>
  <c r="H522"/>
  <c r="H516"/>
  <c r="H511"/>
  <c r="H506"/>
  <c r="H500"/>
  <c r="H495"/>
  <c r="H490"/>
  <c r="H484"/>
  <c r="H479"/>
  <c r="H475"/>
  <c r="H471"/>
  <c r="H467"/>
  <c r="H463"/>
  <c r="H459"/>
  <c r="H455"/>
  <c r="H451"/>
  <c r="H447"/>
  <c r="H443"/>
  <c r="H439"/>
  <c r="H435"/>
  <c r="H431"/>
  <c r="H427"/>
  <c r="H423"/>
  <c r="H419"/>
  <c r="H415"/>
  <c r="H411"/>
  <c r="H407"/>
  <c r="H403"/>
  <c r="H399"/>
  <c r="H395"/>
  <c r="H391"/>
  <c r="H387"/>
  <c r="H383"/>
  <c r="H379"/>
  <c r="H375"/>
  <c r="H371"/>
  <c r="H367"/>
  <c r="H363"/>
  <c r="H359"/>
  <c r="H355"/>
  <c r="H351"/>
  <c r="H347"/>
  <c r="H343"/>
  <c r="H339"/>
  <c r="H335"/>
  <c r="H331"/>
  <c r="H327"/>
  <c r="H323"/>
  <c r="H319"/>
  <c r="H315"/>
  <c r="H311"/>
  <c r="H307"/>
  <c r="H303"/>
  <c r="H299"/>
  <c r="H295"/>
  <c r="H291"/>
  <c r="H287"/>
  <c r="H283"/>
  <c r="H279"/>
  <c r="H275"/>
  <c r="H271"/>
  <c r="H267"/>
  <c r="H263"/>
  <c r="H259"/>
  <c r="H255"/>
  <c r="H1502"/>
  <c r="H1480"/>
  <c r="H1459"/>
  <c r="H1446"/>
  <c r="H1435"/>
  <c r="H1424"/>
  <c r="H1414"/>
  <c r="H1403"/>
  <c r="H1392"/>
  <c r="H1382"/>
  <c r="H1371"/>
  <c r="H1360"/>
  <c r="H1350"/>
  <c r="H1339"/>
  <c r="H1328"/>
  <c r="H1318"/>
  <c r="H1307"/>
  <c r="H1296"/>
  <c r="H1286"/>
  <c r="H1275"/>
  <c r="H1264"/>
  <c r="H1254"/>
  <c r="H1243"/>
  <c r="H1232"/>
  <c r="H1222"/>
  <c r="H1211"/>
  <c r="H1200"/>
  <c r="H1190"/>
  <c r="H1179"/>
  <c r="H1168"/>
  <c r="H1158"/>
  <c r="H1147"/>
  <c r="H1136"/>
  <c r="H1126"/>
  <c r="H1115"/>
  <c r="H1104"/>
  <c r="H1094"/>
  <c r="H1083"/>
  <c r="H1072"/>
  <c r="H1062"/>
  <c r="H1051"/>
  <c r="H1040"/>
  <c r="H1030"/>
  <c r="H1019"/>
  <c r="H1008"/>
  <c r="H998"/>
  <c r="H987"/>
  <c r="H976"/>
  <c r="H966"/>
  <c r="H955"/>
  <c r="H944"/>
  <c r="H934"/>
  <c r="H923"/>
  <c r="H912"/>
  <c r="H902"/>
  <c r="H891"/>
  <c r="H880"/>
  <c r="H870"/>
  <c r="H859"/>
  <c r="H848"/>
  <c r="H838"/>
  <c r="H827"/>
  <c r="H816"/>
  <c r="H806"/>
  <c r="H795"/>
  <c r="H784"/>
  <c r="H774"/>
  <c r="H763"/>
  <c r="H752"/>
  <c r="H742"/>
  <c r="H731"/>
  <c r="H720"/>
  <c r="H710"/>
  <c r="H699"/>
  <c r="H688"/>
  <c r="H678"/>
  <c r="H667"/>
  <c r="H656"/>
  <c r="H646"/>
  <c r="H635"/>
  <c r="H624"/>
  <c r="H614"/>
  <c r="H603"/>
  <c r="H592"/>
  <c r="H582"/>
  <c r="H571"/>
  <c r="H560"/>
  <c r="H550"/>
  <c r="H539"/>
  <c r="H528"/>
  <c r="H518"/>
  <c r="H507"/>
  <c r="H496"/>
  <c r="H486"/>
  <c r="H476"/>
  <c r="H468"/>
  <c r="H460"/>
  <c r="H452"/>
  <c r="H444"/>
  <c r="H436"/>
  <c r="H428"/>
  <c r="H420"/>
  <c r="H412"/>
  <c r="H404"/>
  <c r="H396"/>
  <c r="H388"/>
  <c r="H380"/>
  <c r="H372"/>
  <c r="H364"/>
  <c r="H356"/>
  <c r="H348"/>
  <c r="H340"/>
  <c r="H332"/>
  <c r="H324"/>
  <c r="H316"/>
  <c r="H308"/>
  <c r="H300"/>
  <c r="H292"/>
  <c r="H284"/>
  <c r="H276"/>
  <c r="H268"/>
  <c r="H260"/>
  <c r="H252"/>
  <c r="H247"/>
  <c r="H242"/>
  <c r="H236"/>
  <c r="H231"/>
  <c r="H226"/>
  <c r="H221"/>
  <c r="H217"/>
  <c r="H213"/>
  <c r="H209"/>
  <c r="H205"/>
  <c r="H201"/>
  <c r="H197"/>
  <c r="H193"/>
  <c r="H189"/>
  <c r="H185"/>
  <c r="H181"/>
  <c r="H177"/>
  <c r="H173"/>
  <c r="H169"/>
  <c r="H165"/>
  <c r="H161"/>
  <c r="H157"/>
  <c r="H153"/>
  <c r="H149"/>
  <c r="H145"/>
  <c r="H141"/>
  <c r="H137"/>
  <c r="H133"/>
  <c r="H129"/>
  <c r="H125"/>
  <c r="H121"/>
  <c r="H117"/>
  <c r="H113"/>
  <c r="H109"/>
  <c r="H105"/>
  <c r="H101"/>
  <c r="H97"/>
  <c r="H93"/>
  <c r="H89"/>
  <c r="H85"/>
  <c r="H81"/>
  <c r="H77"/>
  <c r="H73"/>
  <c r="H69"/>
  <c r="H65"/>
  <c r="H61"/>
  <c r="H57"/>
  <c r="H53"/>
  <c r="H49"/>
  <c r="H45"/>
  <c r="H41"/>
  <c r="H37"/>
  <c r="H33"/>
  <c r="H29"/>
  <c r="H25"/>
  <c r="H21"/>
  <c r="H17"/>
  <c r="H13"/>
  <c r="H9"/>
  <c r="H5"/>
  <c r="H1486"/>
  <c r="H1464"/>
  <c r="H1448"/>
  <c r="H1438"/>
  <c r="H1427"/>
  <c r="H1416"/>
  <c r="H1406"/>
  <c r="H1395"/>
  <c r="H1384"/>
  <c r="H1374"/>
  <c r="H1363"/>
  <c r="H1352"/>
  <c r="H1342"/>
  <c r="H1331"/>
  <c r="H1320"/>
  <c r="H1310"/>
  <c r="H1299"/>
  <c r="H1288"/>
  <c r="H1278"/>
  <c r="H1267"/>
  <c r="H1256"/>
  <c r="H1246"/>
  <c r="H1235"/>
  <c r="H1224"/>
  <c r="H1214"/>
  <c r="H1203"/>
  <c r="H1192"/>
  <c r="H1182"/>
  <c r="H1171"/>
  <c r="H1160"/>
  <c r="H1150"/>
  <c r="H1139"/>
  <c r="H1128"/>
  <c r="H1118"/>
  <c r="H1107"/>
  <c r="H1096"/>
  <c r="H1086"/>
  <c r="H1075"/>
  <c r="H1064"/>
  <c r="H1054"/>
  <c r="H1043"/>
  <c r="H1032"/>
  <c r="H1022"/>
  <c r="H1011"/>
  <c r="H1000"/>
  <c r="H990"/>
  <c r="H979"/>
  <c r="H968"/>
  <c r="H958"/>
  <c r="H947"/>
  <c r="H936"/>
  <c r="H926"/>
  <c r="H915"/>
  <c r="H904"/>
  <c r="H894"/>
  <c r="H883"/>
  <c r="H872"/>
  <c r="H862"/>
  <c r="H851"/>
  <c r="H840"/>
  <c r="H830"/>
  <c r="H819"/>
  <c r="H808"/>
  <c r="H798"/>
  <c r="H787"/>
  <c r="H776"/>
  <c r="H766"/>
  <c r="H755"/>
  <c r="H744"/>
  <c r="H734"/>
  <c r="H723"/>
  <c r="H712"/>
  <c r="H702"/>
  <c r="H691"/>
  <c r="H680"/>
  <c r="H670"/>
  <c r="H659"/>
  <c r="H648"/>
  <c r="H638"/>
  <c r="H627"/>
  <c r="H616"/>
  <c r="H606"/>
  <c r="H595"/>
  <c r="H584"/>
  <c r="H574"/>
  <c r="H563"/>
  <c r="H552"/>
  <c r="H542"/>
  <c r="H531"/>
  <c r="H520"/>
  <c r="H510"/>
  <c r="H499"/>
  <c r="H488"/>
  <c r="H478"/>
  <c r="H470"/>
  <c r="H462"/>
  <c r="H454"/>
  <c r="H446"/>
  <c r="H438"/>
  <c r="H430"/>
  <c r="H422"/>
  <c r="H414"/>
  <c r="H406"/>
  <c r="H398"/>
  <c r="H390"/>
  <c r="H382"/>
  <c r="H374"/>
  <c r="H366"/>
  <c r="H358"/>
  <c r="H350"/>
  <c r="H342"/>
  <c r="H334"/>
  <c r="H326"/>
  <c r="H318"/>
  <c r="H310"/>
  <c r="H1491"/>
  <c r="H1470"/>
  <c r="H1451"/>
  <c r="H1440"/>
  <c r="H1430"/>
  <c r="H1419"/>
  <c r="H1408"/>
  <c r="H1398"/>
  <c r="H1387"/>
  <c r="H1376"/>
  <c r="H1366"/>
  <c r="H1355"/>
  <c r="H1344"/>
  <c r="H1334"/>
  <c r="H1323"/>
  <c r="H1312"/>
  <c r="H1302"/>
  <c r="H1291"/>
  <c r="H1280"/>
  <c r="H1270"/>
  <c r="H1259"/>
  <c r="H1248"/>
  <c r="H1238"/>
  <c r="H1227"/>
  <c r="H1216"/>
  <c r="H1206"/>
  <c r="H1195"/>
  <c r="H1184"/>
  <c r="H1174"/>
  <c r="H1163"/>
  <c r="H1152"/>
  <c r="H1142"/>
  <c r="H1131"/>
  <c r="H1120"/>
  <c r="H1110"/>
  <c r="H1099"/>
  <c r="H1088"/>
  <c r="H1078"/>
  <c r="H1067"/>
  <c r="H1056"/>
  <c r="H1046"/>
  <c r="H1035"/>
  <c r="H1024"/>
  <c r="H1014"/>
  <c r="H1003"/>
  <c r="H992"/>
  <c r="H982"/>
  <c r="H971"/>
  <c r="H960"/>
  <c r="H950"/>
  <c r="H939"/>
  <c r="H928"/>
  <c r="H918"/>
  <c r="H907"/>
  <c r="H896"/>
  <c r="H886"/>
  <c r="H875"/>
  <c r="H864"/>
  <c r="H854"/>
  <c r="H843"/>
  <c r="H832"/>
  <c r="H822"/>
  <c r="H811"/>
  <c r="H800"/>
  <c r="H790"/>
  <c r="H779"/>
  <c r="H768"/>
  <c r="H758"/>
  <c r="H747"/>
  <c r="H736"/>
  <c r="H726"/>
  <c r="H715"/>
  <c r="H704"/>
  <c r="H694"/>
  <c r="H683"/>
  <c r="H672"/>
  <c r="H662"/>
  <c r="H651"/>
  <c r="H640"/>
  <c r="H630"/>
  <c r="H619"/>
  <c r="H608"/>
  <c r="H598"/>
  <c r="H587"/>
  <c r="H576"/>
  <c r="H566"/>
  <c r="H555"/>
  <c r="H544"/>
  <c r="H534"/>
  <c r="H523"/>
  <c r="H512"/>
  <c r="H502"/>
  <c r="H491"/>
  <c r="H480"/>
  <c r="H472"/>
  <c r="H464"/>
  <c r="H456"/>
  <c r="H448"/>
  <c r="H440"/>
  <c r="H432"/>
  <c r="H424"/>
  <c r="H416"/>
  <c r="H408"/>
  <c r="H400"/>
  <c r="H392"/>
  <c r="H384"/>
  <c r="H376"/>
  <c r="H368"/>
  <c r="H360"/>
  <c r="H352"/>
  <c r="H344"/>
  <c r="H336"/>
  <c r="H328"/>
  <c r="H320"/>
  <c r="H312"/>
  <c r="H1496"/>
  <c r="H1475"/>
  <c r="H1454"/>
  <c r="H1443"/>
  <c r="H1432"/>
  <c r="H1422"/>
  <c r="H1411"/>
  <c r="H1400"/>
  <c r="H1390"/>
  <c r="H1379"/>
  <c r="H1368"/>
  <c r="H1358"/>
  <c r="H1347"/>
  <c r="H1336"/>
  <c r="H1326"/>
  <c r="H1315"/>
  <c r="H1304"/>
  <c r="H1294"/>
  <c r="H1283"/>
  <c r="H1272"/>
  <c r="H1262"/>
  <c r="H1251"/>
  <c r="H1240"/>
  <c r="H1230"/>
  <c r="H1219"/>
  <c r="H1208"/>
  <c r="H1198"/>
  <c r="H1187"/>
  <c r="H1176"/>
  <c r="H1166"/>
  <c r="H1155"/>
  <c r="H1144"/>
  <c r="H1134"/>
  <c r="H1123"/>
  <c r="H1112"/>
  <c r="H1102"/>
  <c r="H1091"/>
  <c r="H1080"/>
  <c r="H1070"/>
  <c r="H1059"/>
  <c r="H1048"/>
  <c r="H1038"/>
  <c r="H1027"/>
  <c r="H1016"/>
  <c r="H1006"/>
  <c r="H995"/>
  <c r="H984"/>
  <c r="H974"/>
  <c r="H963"/>
  <c r="H952"/>
  <c r="H942"/>
  <c r="H931"/>
  <c r="H920"/>
  <c r="H910"/>
  <c r="H899"/>
  <c r="H888"/>
  <c r="H878"/>
  <c r="H867"/>
  <c r="H856"/>
  <c r="H846"/>
  <c r="H835"/>
  <c r="H824"/>
  <c r="H814"/>
  <c r="H803"/>
  <c r="H792"/>
  <c r="H782"/>
  <c r="H771"/>
  <c r="H760"/>
  <c r="H750"/>
  <c r="H739"/>
  <c r="H728"/>
  <c r="H718"/>
  <c r="H707"/>
  <c r="H696"/>
  <c r="H686"/>
  <c r="H675"/>
  <c r="H664"/>
  <c r="H654"/>
  <c r="H643"/>
  <c r="H632"/>
  <c r="H622"/>
  <c r="H611"/>
  <c r="H600"/>
  <c r="H590"/>
  <c r="H579"/>
  <c r="H568"/>
  <c r="H558"/>
  <c r="H547"/>
  <c r="H536"/>
  <c r="H526"/>
  <c r="H515"/>
  <c r="H504"/>
  <c r="H494"/>
  <c r="H483"/>
  <c r="H474"/>
  <c r="H466"/>
  <c r="H458"/>
  <c r="H450"/>
  <c r="H442"/>
  <c r="H434"/>
  <c r="H426"/>
  <c r="H418"/>
  <c r="H410"/>
  <c r="H402"/>
  <c r="H394"/>
  <c r="H386"/>
  <c r="H378"/>
  <c r="H370"/>
  <c r="H362"/>
  <c r="H354"/>
  <c r="H346"/>
  <c r="H338"/>
  <c r="H330"/>
  <c r="H322"/>
  <c r="H314"/>
  <c r="H306"/>
  <c r="H298"/>
  <c r="H290"/>
  <c r="H282"/>
  <c r="H274"/>
  <c r="H266"/>
  <c r="H258"/>
  <c r="H251"/>
  <c r="H246"/>
  <c r="H240"/>
  <c r="H235"/>
  <c r="H230"/>
  <c r="H224"/>
  <c r="H220"/>
  <c r="H216"/>
  <c r="H212"/>
  <c r="H208"/>
  <c r="H204"/>
  <c r="H200"/>
  <c r="H196"/>
  <c r="H192"/>
  <c r="H188"/>
  <c r="H184"/>
  <c r="H180"/>
  <c r="H176"/>
  <c r="H172"/>
  <c r="H168"/>
  <c r="H164"/>
  <c r="H160"/>
  <c r="H156"/>
  <c r="H152"/>
  <c r="H148"/>
  <c r="H144"/>
  <c r="H140"/>
  <c r="H136"/>
  <c r="H132"/>
  <c r="H128"/>
  <c r="H124"/>
  <c r="H120"/>
  <c r="H116"/>
  <c r="H112"/>
  <c r="H108"/>
  <c r="H104"/>
  <c r="H100"/>
  <c r="H96"/>
  <c r="H92"/>
  <c r="H88"/>
  <c r="H84"/>
  <c r="H80"/>
  <c r="H76"/>
  <c r="H72"/>
  <c r="H68"/>
  <c r="H64"/>
  <c r="H60"/>
  <c r="H56"/>
  <c r="H52"/>
  <c r="H48"/>
  <c r="H44"/>
  <c r="H40"/>
  <c r="H36"/>
  <c r="H32"/>
  <c r="H28"/>
  <c r="H24"/>
  <c r="H20"/>
  <c r="H16"/>
  <c r="H12"/>
  <c r="H8"/>
  <c r="H4"/>
  <c r="H304"/>
  <c r="H288"/>
  <c r="H272"/>
  <c r="H256"/>
  <c r="H244"/>
  <c r="H234"/>
  <c r="H223"/>
  <c r="H215"/>
  <c r="H207"/>
  <c r="H199"/>
  <c r="H191"/>
  <c r="H183"/>
  <c r="H175"/>
  <c r="H167"/>
  <c r="H159"/>
  <c r="H151"/>
  <c r="H143"/>
  <c r="H135"/>
  <c r="H127"/>
  <c r="H119"/>
  <c r="H111"/>
  <c r="H103"/>
  <c r="H95"/>
  <c r="H87"/>
  <c r="H79"/>
  <c r="H71"/>
  <c r="H63"/>
  <c r="H55"/>
  <c r="H47"/>
  <c r="H39"/>
  <c r="H31"/>
  <c r="H23"/>
  <c r="H15"/>
  <c r="H7"/>
  <c r="H294"/>
  <c r="H278"/>
  <c r="H262"/>
  <c r="H248"/>
  <c r="H238"/>
  <c r="H227"/>
  <c r="H218"/>
  <c r="H210"/>
  <c r="H202"/>
  <c r="H194"/>
  <c r="H186"/>
  <c r="H178"/>
  <c r="H170"/>
  <c r="H162"/>
  <c r="H154"/>
  <c r="H146"/>
  <c r="H138"/>
  <c r="H130"/>
  <c r="H122"/>
  <c r="H114"/>
  <c r="H106"/>
  <c r="H98"/>
  <c r="H90"/>
  <c r="H82"/>
  <c r="H74"/>
  <c r="H66"/>
  <c r="H58"/>
  <c r="H50"/>
  <c r="H42"/>
  <c r="H34"/>
  <c r="H26"/>
  <c r="H18"/>
  <c r="H10"/>
  <c r="H3"/>
  <c r="H296"/>
  <c r="H280"/>
  <c r="H264"/>
  <c r="H250"/>
  <c r="H239"/>
  <c r="H228"/>
  <c r="H219"/>
  <c r="H211"/>
  <c r="H203"/>
  <c r="H195"/>
  <c r="H187"/>
  <c r="H179"/>
  <c r="H171"/>
  <c r="H163"/>
  <c r="H155"/>
  <c r="H147"/>
  <c r="H139"/>
  <c r="H131"/>
  <c r="H123"/>
  <c r="H115"/>
  <c r="H107"/>
  <c r="H99"/>
  <c r="H91"/>
  <c r="H83"/>
  <c r="H75"/>
  <c r="H67"/>
  <c r="H59"/>
  <c r="H51"/>
  <c r="H43"/>
  <c r="H35"/>
  <c r="H27"/>
  <c r="H19"/>
  <c r="H11"/>
  <c r="H302"/>
  <c r="H286"/>
  <c r="H270"/>
  <c r="H254"/>
  <c r="H243"/>
  <c r="H232"/>
  <c r="H222"/>
  <c r="H214"/>
  <c r="H206"/>
  <c r="H198"/>
  <c r="H190"/>
  <c r="H182"/>
  <c r="H174"/>
  <c r="H166"/>
  <c r="H158"/>
  <c r="H150"/>
  <c r="H142"/>
  <c r="H134"/>
  <c r="H126"/>
  <c r="H118"/>
  <c r="H110"/>
  <c r="H102"/>
  <c r="H94"/>
  <c r="H86"/>
  <c r="H78"/>
  <c r="H70"/>
  <c r="H62"/>
  <c r="H54"/>
  <c r="H46"/>
  <c r="H38"/>
  <c r="H30"/>
  <c r="H22"/>
  <c r="H14"/>
  <c r="H6"/>
  <c r="E1501"/>
  <c r="E1497"/>
  <c r="E1493"/>
  <c r="E1489"/>
  <c r="E1485"/>
  <c r="E1481"/>
  <c r="E1477"/>
  <c r="E1473"/>
  <c r="E1469"/>
  <c r="E1465"/>
  <c r="E1461"/>
  <c r="E1457"/>
  <c r="E1453"/>
  <c r="E1449"/>
  <c r="E1445"/>
  <c r="E1441"/>
  <c r="E1437"/>
  <c r="E1433"/>
  <c r="E1429"/>
  <c r="E1425"/>
  <c r="E1421"/>
  <c r="E1417"/>
  <c r="E1413"/>
  <c r="E1409"/>
  <c r="E1405"/>
  <c r="E1401"/>
  <c r="E1397"/>
  <c r="E1393"/>
  <c r="E1389"/>
  <c r="E1385"/>
  <c r="E1381"/>
  <c r="E1377"/>
  <c r="E1373"/>
  <c r="E1369"/>
  <c r="E1365"/>
  <c r="E1361"/>
  <c r="E1357"/>
  <c r="E1353"/>
  <c r="E1349"/>
  <c r="E1345"/>
  <c r="E1341"/>
  <c r="E1337"/>
  <c r="E1333"/>
  <c r="E1329"/>
  <c r="E1325"/>
  <c r="E1321"/>
  <c r="E1317"/>
  <c r="E1313"/>
  <c r="E1309"/>
  <c r="E1305"/>
  <c r="E1301"/>
  <c r="E1297"/>
  <c r="E1293"/>
  <c r="E1289"/>
  <c r="E1285"/>
  <c r="E1281"/>
  <c r="E1277"/>
  <c r="E1273"/>
  <c r="E1269"/>
  <c r="E1265"/>
  <c r="E1261"/>
  <c r="E1257"/>
  <c r="E1253"/>
  <c r="E1249"/>
  <c r="E1245"/>
  <c r="E1241"/>
  <c r="E1237"/>
  <c r="E1233"/>
  <c r="E1229"/>
  <c r="E1225"/>
  <c r="E1221"/>
  <c r="E1217"/>
  <c r="E1213"/>
  <c r="E1209"/>
  <c r="E1205"/>
  <c r="E1201"/>
  <c r="E1197"/>
  <c r="E1193"/>
  <c r="E1189"/>
  <c r="E1185"/>
  <c r="E1181"/>
  <c r="E1177"/>
  <c r="E1173"/>
  <c r="E1169"/>
  <c r="E1165"/>
  <c r="E1161"/>
  <c r="E1157"/>
  <c r="E1153"/>
  <c r="E1149"/>
  <c r="E1145"/>
  <c r="E1141"/>
  <c r="E1137"/>
  <c r="E1133"/>
  <c r="E1129"/>
  <c r="E1125"/>
  <c r="E1121"/>
  <c r="E1117"/>
  <c r="E1113"/>
  <c r="E1109"/>
  <c r="E1105"/>
  <c r="E1101"/>
  <c r="E1097"/>
  <c r="E1093"/>
  <c r="E1089"/>
  <c r="E1085"/>
  <c r="E1081"/>
  <c r="E1077"/>
  <c r="E1073"/>
  <c r="E1069"/>
  <c r="E1065"/>
  <c r="E1061"/>
  <c r="E1057"/>
  <c r="E1053"/>
  <c r="E1049"/>
  <c r="E1045"/>
  <c r="E1041"/>
  <c r="E1037"/>
  <c r="E1033"/>
  <c r="E1029"/>
  <c r="E1025"/>
  <c r="E1021"/>
  <c r="E1017"/>
  <c r="E1013"/>
  <c r="E1009"/>
  <c r="E1005"/>
  <c r="E1001"/>
  <c r="E997"/>
  <c r="E993"/>
  <c r="E989"/>
  <c r="E985"/>
  <c r="E981"/>
  <c r="E977"/>
  <c r="E973"/>
  <c r="E969"/>
  <c r="E965"/>
  <c r="E961"/>
  <c r="E957"/>
  <c r="E953"/>
  <c r="E949"/>
  <c r="E945"/>
  <c r="E941"/>
  <c r="E937"/>
  <c r="E933"/>
  <c r="E929"/>
  <c r="E925"/>
  <c r="E921"/>
  <c r="E917"/>
  <c r="E913"/>
  <c r="E909"/>
  <c r="E905"/>
  <c r="E901"/>
  <c r="E897"/>
  <c r="E893"/>
  <c r="E889"/>
  <c r="E885"/>
  <c r="E881"/>
  <c r="E877"/>
  <c r="E873"/>
  <c r="E869"/>
  <c r="E865"/>
  <c r="E861"/>
  <c r="E857"/>
  <c r="E853"/>
  <c r="E849"/>
  <c r="E845"/>
  <c r="E841"/>
  <c r="E837"/>
  <c r="E833"/>
  <c r="E829"/>
  <c r="E825"/>
  <c r="E821"/>
  <c r="E817"/>
  <c r="E813"/>
  <c r="E809"/>
  <c r="E805"/>
  <c r="E801"/>
  <c r="E797"/>
  <c r="E793"/>
  <c r="E789"/>
  <c r="E785"/>
  <c r="E781"/>
  <c r="E777"/>
  <c r="E773"/>
  <c r="E769"/>
  <c r="E765"/>
  <c r="E761"/>
  <c r="E757"/>
  <c r="E753"/>
  <c r="E749"/>
  <c r="E745"/>
  <c r="E741"/>
  <c r="E737"/>
  <c r="E733"/>
  <c r="E729"/>
  <c r="E725"/>
  <c r="E721"/>
  <c r="E717"/>
  <c r="E713"/>
  <c r="E709"/>
  <c r="E705"/>
  <c r="E701"/>
  <c r="E697"/>
  <c r="E693"/>
  <c r="E689"/>
  <c r="E685"/>
  <c r="E681"/>
  <c r="E677"/>
  <c r="E673"/>
  <c r="E669"/>
  <c r="E665"/>
  <c r="E661"/>
  <c r="E657"/>
  <c r="E653"/>
  <c r="E649"/>
  <c r="E1502"/>
  <c r="E1498"/>
  <c r="E1494"/>
  <c r="E1490"/>
  <c r="E1486"/>
  <c r="E1482"/>
  <c r="E1478"/>
  <c r="E1474"/>
  <c r="E1470"/>
  <c r="E1466"/>
  <c r="E1462"/>
  <c r="E1458"/>
  <c r="E1454"/>
  <c r="E1450"/>
  <c r="E1446"/>
  <c r="E1442"/>
  <c r="E1438"/>
  <c r="E1434"/>
  <c r="E1430"/>
  <c r="E1426"/>
  <c r="E1422"/>
  <c r="E1418"/>
  <c r="E1414"/>
  <c r="E1410"/>
  <c r="E1406"/>
  <c r="E1402"/>
  <c r="E1398"/>
  <c r="E1394"/>
  <c r="E1390"/>
  <c r="E1386"/>
  <c r="E1382"/>
  <c r="E1378"/>
  <c r="E1374"/>
  <c r="E1370"/>
  <c r="E1366"/>
  <c r="E1362"/>
  <c r="E1358"/>
  <c r="E1354"/>
  <c r="E1350"/>
  <c r="E1346"/>
  <c r="E1342"/>
  <c r="E1338"/>
  <c r="E1334"/>
  <c r="E1330"/>
  <c r="E1326"/>
  <c r="E1322"/>
  <c r="E1318"/>
  <c r="E1314"/>
  <c r="E1310"/>
  <c r="E1306"/>
  <c r="E1302"/>
  <c r="E1298"/>
  <c r="E1294"/>
  <c r="E1290"/>
  <c r="E1286"/>
  <c r="E1282"/>
  <c r="E1278"/>
  <c r="E1274"/>
  <c r="E1270"/>
  <c r="E1266"/>
  <c r="E1262"/>
  <c r="E1258"/>
  <c r="E1254"/>
  <c r="E1250"/>
  <c r="E1246"/>
  <c r="E1242"/>
  <c r="E1238"/>
  <c r="E1234"/>
  <c r="E1230"/>
  <c r="E1226"/>
  <c r="E1222"/>
  <c r="E1218"/>
  <c r="E1214"/>
  <c r="E1210"/>
  <c r="E1206"/>
  <c r="E1202"/>
  <c r="E1198"/>
  <c r="E1194"/>
  <c r="E1190"/>
  <c r="E1186"/>
  <c r="E1182"/>
  <c r="E1178"/>
  <c r="E1174"/>
  <c r="E1170"/>
  <c r="E1166"/>
  <c r="E1162"/>
  <c r="E1158"/>
  <c r="E1154"/>
  <c r="E1150"/>
  <c r="E1146"/>
  <c r="E1142"/>
  <c r="E1138"/>
  <c r="E1134"/>
  <c r="E1130"/>
  <c r="E1126"/>
  <c r="E1122"/>
  <c r="E1118"/>
  <c r="E1114"/>
  <c r="E1110"/>
  <c r="E1106"/>
  <c r="E1102"/>
  <c r="E1098"/>
  <c r="E1094"/>
  <c r="E1090"/>
  <c r="E1086"/>
  <c r="E1082"/>
  <c r="E1078"/>
  <c r="E1074"/>
  <c r="E1070"/>
  <c r="E1066"/>
  <c r="E1062"/>
  <c r="E1058"/>
  <c r="E1054"/>
  <c r="E1050"/>
  <c r="E1046"/>
  <c r="E1042"/>
  <c r="E1038"/>
  <c r="E1034"/>
  <c r="E1030"/>
  <c r="E1026"/>
  <c r="E1022"/>
  <c r="E1018"/>
  <c r="E1014"/>
  <c r="E1010"/>
  <c r="E1006"/>
  <c r="E1002"/>
  <c r="E998"/>
  <c r="E994"/>
  <c r="E990"/>
  <c r="E986"/>
  <c r="E982"/>
  <c r="E978"/>
  <c r="E974"/>
  <c r="E970"/>
  <c r="E966"/>
  <c r="E962"/>
  <c r="E958"/>
  <c r="E954"/>
  <c r="E950"/>
  <c r="E946"/>
  <c r="E942"/>
  <c r="E938"/>
  <c r="E934"/>
  <c r="E930"/>
  <c r="E926"/>
  <c r="E922"/>
  <c r="E918"/>
  <c r="E914"/>
  <c r="E910"/>
  <c r="E906"/>
  <c r="E902"/>
  <c r="E898"/>
  <c r="E894"/>
  <c r="E890"/>
  <c r="E886"/>
  <c r="E882"/>
  <c r="E878"/>
  <c r="E874"/>
  <c r="E870"/>
  <c r="E866"/>
  <c r="E862"/>
  <c r="E858"/>
  <c r="E854"/>
  <c r="E850"/>
  <c r="E846"/>
  <c r="E842"/>
  <c r="E838"/>
  <c r="E834"/>
  <c r="E830"/>
  <c r="E826"/>
  <c r="E822"/>
  <c r="E818"/>
  <c r="E814"/>
  <c r="E810"/>
  <c r="E806"/>
  <c r="E802"/>
  <c r="E798"/>
  <c r="E794"/>
  <c r="E790"/>
  <c r="E786"/>
  <c r="E782"/>
  <c r="E778"/>
  <c r="E774"/>
  <c r="E770"/>
  <c r="E766"/>
  <c r="E762"/>
  <c r="E758"/>
  <c r="E754"/>
  <c r="E750"/>
  <c r="E746"/>
  <c r="E742"/>
  <c r="E738"/>
  <c r="E734"/>
  <c r="E730"/>
  <c r="E726"/>
  <c r="E722"/>
  <c r="E718"/>
  <c r="E714"/>
  <c r="E710"/>
  <c r="E706"/>
  <c r="E702"/>
  <c r="E698"/>
  <c r="E694"/>
  <c r="E690"/>
  <c r="E686"/>
  <c r="E682"/>
  <c r="E678"/>
  <c r="E674"/>
  <c r="E670"/>
  <c r="E666"/>
  <c r="E662"/>
  <c r="E658"/>
  <c r="E654"/>
  <c r="E650"/>
  <c r="E646"/>
  <c r="E642"/>
  <c r="E638"/>
  <c r="E634"/>
  <c r="E630"/>
  <c r="E626"/>
  <c r="E622"/>
  <c r="E618"/>
  <c r="E614"/>
  <c r="E610"/>
  <c r="E606"/>
  <c r="E602"/>
  <c r="E598"/>
  <c r="E594"/>
  <c r="E590"/>
  <c r="E586"/>
  <c r="E1496"/>
  <c r="E1488"/>
  <c r="E1480"/>
  <c r="E1472"/>
  <c r="E1464"/>
  <c r="E1456"/>
  <c r="E1448"/>
  <c r="E1440"/>
  <c r="E1432"/>
  <c r="E1424"/>
  <c r="E1416"/>
  <c r="E1408"/>
  <c r="E1400"/>
  <c r="E1392"/>
  <c r="E1384"/>
  <c r="E1376"/>
  <c r="E1368"/>
  <c r="E1360"/>
  <c r="E1352"/>
  <c r="E1344"/>
  <c r="E1336"/>
  <c r="E1328"/>
  <c r="E1320"/>
  <c r="E1312"/>
  <c r="E1304"/>
  <c r="E1296"/>
  <c r="E1288"/>
  <c r="E1280"/>
  <c r="E1272"/>
  <c r="E1264"/>
  <c r="E1256"/>
  <c r="E1248"/>
  <c r="E1240"/>
  <c r="E1232"/>
  <c r="E1224"/>
  <c r="E1216"/>
  <c r="E1208"/>
  <c r="E1200"/>
  <c r="E1192"/>
  <c r="E1184"/>
  <c r="E1176"/>
  <c r="E1168"/>
  <c r="E1160"/>
  <c r="E1152"/>
  <c r="E1144"/>
  <c r="E1136"/>
  <c r="E1128"/>
  <c r="E1120"/>
  <c r="E1112"/>
  <c r="E1104"/>
  <c r="E1096"/>
  <c r="E1088"/>
  <c r="E1080"/>
  <c r="E1072"/>
  <c r="E1064"/>
  <c r="E1056"/>
  <c r="E1048"/>
  <c r="E1040"/>
  <c r="E1032"/>
  <c r="E1024"/>
  <c r="E1016"/>
  <c r="E1008"/>
  <c r="E1000"/>
  <c r="E992"/>
  <c r="E984"/>
  <c r="E976"/>
  <c r="E968"/>
  <c r="E960"/>
  <c r="E952"/>
  <c r="E944"/>
  <c r="E936"/>
  <c r="E928"/>
  <c r="E920"/>
  <c r="E912"/>
  <c r="E904"/>
  <c r="E896"/>
  <c r="E888"/>
  <c r="E880"/>
  <c r="E872"/>
  <c r="E864"/>
  <c r="E856"/>
  <c r="E848"/>
  <c r="E840"/>
  <c r="E832"/>
  <c r="E824"/>
  <c r="E816"/>
  <c r="E808"/>
  <c r="E800"/>
  <c r="E792"/>
  <c r="E784"/>
  <c r="E776"/>
  <c r="E768"/>
  <c r="E760"/>
  <c r="E752"/>
  <c r="E744"/>
  <c r="E736"/>
  <c r="E728"/>
  <c r="E720"/>
  <c r="E712"/>
  <c r="E704"/>
  <c r="E696"/>
  <c r="E688"/>
  <c r="E680"/>
  <c r="E672"/>
  <c r="E664"/>
  <c r="E656"/>
  <c r="E648"/>
  <c r="E643"/>
  <c r="E637"/>
  <c r="E632"/>
  <c r="E627"/>
  <c r="E621"/>
  <c r="E616"/>
  <c r="E611"/>
  <c r="E605"/>
  <c r="E600"/>
  <c r="E595"/>
  <c r="E589"/>
  <c r="E584"/>
  <c r="E580"/>
  <c r="E576"/>
  <c r="E572"/>
  <c r="E568"/>
  <c r="E564"/>
  <c r="E560"/>
  <c r="E556"/>
  <c r="E552"/>
  <c r="E548"/>
  <c r="E544"/>
  <c r="E540"/>
  <c r="E536"/>
  <c r="E532"/>
  <c r="E528"/>
  <c r="E524"/>
  <c r="E520"/>
  <c r="E516"/>
  <c r="E512"/>
  <c r="E508"/>
  <c r="E504"/>
  <c r="E500"/>
  <c r="E496"/>
  <c r="E492"/>
  <c r="E488"/>
  <c r="E484"/>
  <c r="E480"/>
  <c r="E476"/>
  <c r="E472"/>
  <c r="E468"/>
  <c r="E464"/>
  <c r="E460"/>
  <c r="E456"/>
  <c r="E452"/>
  <c r="E448"/>
  <c r="E444"/>
  <c r="E440"/>
  <c r="E436"/>
  <c r="E432"/>
  <c r="E428"/>
  <c r="E424"/>
  <c r="E420"/>
  <c r="E416"/>
  <c r="E412"/>
  <c r="E408"/>
  <c r="E404"/>
  <c r="E400"/>
  <c r="E396"/>
  <c r="E392"/>
  <c r="E388"/>
  <c r="E384"/>
  <c r="E380"/>
  <c r="E376"/>
  <c r="E372"/>
  <c r="E368"/>
  <c r="E364"/>
  <c r="E360"/>
  <c r="E356"/>
  <c r="E352"/>
  <c r="E348"/>
  <c r="E344"/>
  <c r="E340"/>
  <c r="E336"/>
  <c r="E332"/>
  <c r="E328"/>
  <c r="E324"/>
  <c r="E320"/>
  <c r="E316"/>
  <c r="E312"/>
  <c r="E308"/>
  <c r="E304"/>
  <c r="E300"/>
  <c r="E296"/>
  <c r="E292"/>
  <c r="E288"/>
  <c r="E284"/>
  <c r="E280"/>
  <c r="E276"/>
  <c r="E272"/>
  <c r="E268"/>
  <c r="E264"/>
  <c r="E260"/>
  <c r="E256"/>
  <c r="E252"/>
  <c r="E248"/>
  <c r="E244"/>
  <c r="E240"/>
  <c r="E236"/>
  <c r="E232"/>
  <c r="E228"/>
  <c r="E224"/>
  <c r="E220"/>
  <c r="E216"/>
  <c r="E212"/>
  <c r="E208"/>
  <c r="E204"/>
  <c r="E200"/>
  <c r="E196"/>
  <c r="E192"/>
  <c r="E188"/>
  <c r="E184"/>
  <c r="E180"/>
  <c r="E176"/>
  <c r="E172"/>
  <c r="E168"/>
  <c r="E164"/>
  <c r="E160"/>
  <c r="E156"/>
  <c r="E152"/>
  <c r="E148"/>
  <c r="E144"/>
  <c r="E140"/>
  <c r="E136"/>
  <c r="E132"/>
  <c r="E128"/>
  <c r="E124"/>
  <c r="E120"/>
  <c r="E116"/>
  <c r="E112"/>
  <c r="E108"/>
  <c r="E104"/>
  <c r="E100"/>
  <c r="E96"/>
  <c r="E92"/>
  <c r="E88"/>
  <c r="E84"/>
  <c r="E80"/>
  <c r="E76"/>
  <c r="E72"/>
  <c r="E68"/>
  <c r="E64"/>
  <c r="E60"/>
  <c r="E56"/>
  <c r="E52"/>
  <c r="E48"/>
  <c r="E44"/>
  <c r="E40"/>
  <c r="E36"/>
  <c r="E32"/>
  <c r="E28"/>
  <c r="E24"/>
  <c r="E20"/>
  <c r="E16"/>
  <c r="E12"/>
  <c r="E8"/>
  <c r="E4"/>
  <c r="E1499"/>
  <c r="E1491"/>
  <c r="E1483"/>
  <c r="E1475"/>
  <c r="E1467"/>
  <c r="E1459"/>
  <c r="E1451"/>
  <c r="E1443"/>
  <c r="E1435"/>
  <c r="E1427"/>
  <c r="E1419"/>
  <c r="E1411"/>
  <c r="E1403"/>
  <c r="E1395"/>
  <c r="E1387"/>
  <c r="E1379"/>
  <c r="E1371"/>
  <c r="E1363"/>
  <c r="E1355"/>
  <c r="E1347"/>
  <c r="E1339"/>
  <c r="E1331"/>
  <c r="E1323"/>
  <c r="E1315"/>
  <c r="E1307"/>
  <c r="E1299"/>
  <c r="E1291"/>
  <c r="E1283"/>
  <c r="E1275"/>
  <c r="E1267"/>
  <c r="E1259"/>
  <c r="E1251"/>
  <c r="E1243"/>
  <c r="E1235"/>
  <c r="E1227"/>
  <c r="E1219"/>
  <c r="E1211"/>
  <c r="E1203"/>
  <c r="E1195"/>
  <c r="E1187"/>
  <c r="E1179"/>
  <c r="E1171"/>
  <c r="E1163"/>
  <c r="E1155"/>
  <c r="E1147"/>
  <c r="E1139"/>
  <c r="E1131"/>
  <c r="E1123"/>
  <c r="E1115"/>
  <c r="E1107"/>
  <c r="E1099"/>
  <c r="E1091"/>
  <c r="E1083"/>
  <c r="E1075"/>
  <c r="E1067"/>
  <c r="E1059"/>
  <c r="E1051"/>
  <c r="E1043"/>
  <c r="E1035"/>
  <c r="E1027"/>
  <c r="E1019"/>
  <c r="E1011"/>
  <c r="E1003"/>
  <c r="E995"/>
  <c r="E987"/>
  <c r="E979"/>
  <c r="E971"/>
  <c r="E963"/>
  <c r="E955"/>
  <c r="E947"/>
  <c r="E939"/>
  <c r="E931"/>
  <c r="E923"/>
  <c r="E915"/>
  <c r="E907"/>
  <c r="E899"/>
  <c r="E891"/>
  <c r="E883"/>
  <c r="E875"/>
  <c r="E867"/>
  <c r="E859"/>
  <c r="E851"/>
  <c r="E843"/>
  <c r="E835"/>
  <c r="E827"/>
  <c r="E819"/>
  <c r="E811"/>
  <c r="E803"/>
  <c r="E795"/>
  <c r="E787"/>
  <c r="E779"/>
  <c r="E771"/>
  <c r="E763"/>
  <c r="E755"/>
  <c r="E747"/>
  <c r="E739"/>
  <c r="E731"/>
  <c r="E723"/>
  <c r="E715"/>
  <c r="E707"/>
  <c r="E699"/>
  <c r="E691"/>
  <c r="E683"/>
  <c r="E675"/>
  <c r="E667"/>
  <c r="E659"/>
  <c r="E651"/>
  <c r="E644"/>
  <c r="E639"/>
  <c r="E633"/>
  <c r="E628"/>
  <c r="E623"/>
  <c r="E617"/>
  <c r="E612"/>
  <c r="E607"/>
  <c r="E601"/>
  <c r="E596"/>
  <c r="E591"/>
  <c r="E585"/>
  <c r="E581"/>
  <c r="E577"/>
  <c r="E573"/>
  <c r="E569"/>
  <c r="E565"/>
  <c r="E561"/>
  <c r="E557"/>
  <c r="E553"/>
  <c r="E549"/>
  <c r="E545"/>
  <c r="E541"/>
  <c r="E537"/>
  <c r="E533"/>
  <c r="E529"/>
  <c r="E525"/>
  <c r="E521"/>
  <c r="E517"/>
  <c r="E513"/>
  <c r="E509"/>
  <c r="E505"/>
  <c r="E501"/>
  <c r="E497"/>
  <c r="E493"/>
  <c r="E489"/>
  <c r="E485"/>
  <c r="E481"/>
  <c r="E477"/>
  <c r="E473"/>
  <c r="E469"/>
  <c r="E465"/>
  <c r="E461"/>
  <c r="E457"/>
  <c r="E453"/>
  <c r="E449"/>
  <c r="E445"/>
  <c r="E441"/>
  <c r="E437"/>
  <c r="E433"/>
  <c r="E429"/>
  <c r="E425"/>
  <c r="E421"/>
  <c r="E417"/>
  <c r="E413"/>
  <c r="E409"/>
  <c r="E405"/>
  <c r="E401"/>
  <c r="E397"/>
  <c r="E393"/>
  <c r="E389"/>
  <c r="E385"/>
  <c r="E381"/>
  <c r="E377"/>
  <c r="E373"/>
  <c r="E369"/>
  <c r="E365"/>
  <c r="E361"/>
  <c r="E357"/>
  <c r="E353"/>
  <c r="E349"/>
  <c r="E345"/>
  <c r="E341"/>
  <c r="E337"/>
  <c r="E333"/>
  <c r="E329"/>
  <c r="E325"/>
  <c r="E321"/>
  <c r="E317"/>
  <c r="E313"/>
  <c r="E309"/>
  <c r="E305"/>
  <c r="E301"/>
  <c r="E297"/>
  <c r="E293"/>
  <c r="E289"/>
  <c r="E285"/>
  <c r="E281"/>
  <c r="E277"/>
  <c r="E273"/>
  <c r="E269"/>
  <c r="E265"/>
  <c r="E261"/>
  <c r="E257"/>
  <c r="E253"/>
  <c r="E249"/>
  <c r="E245"/>
  <c r="E241"/>
  <c r="E237"/>
  <c r="E233"/>
  <c r="E229"/>
  <c r="E225"/>
  <c r="E221"/>
  <c r="E217"/>
  <c r="E213"/>
  <c r="E209"/>
  <c r="E205"/>
  <c r="E201"/>
  <c r="E197"/>
  <c r="E193"/>
  <c r="E189"/>
  <c r="E185"/>
  <c r="E181"/>
  <c r="E177"/>
  <c r="E173"/>
  <c r="E169"/>
  <c r="E165"/>
  <c r="E161"/>
  <c r="E157"/>
  <c r="E153"/>
  <c r="E149"/>
  <c r="E145"/>
  <c r="E141"/>
  <c r="E137"/>
  <c r="E133"/>
  <c r="E129"/>
  <c r="E125"/>
  <c r="E121"/>
  <c r="E117"/>
  <c r="E113"/>
  <c r="E109"/>
  <c r="E105"/>
  <c r="E101"/>
  <c r="E97"/>
  <c r="E93"/>
  <c r="E89"/>
  <c r="E85"/>
  <c r="E81"/>
  <c r="E77"/>
  <c r="E73"/>
  <c r="E69"/>
  <c r="E65"/>
  <c r="E61"/>
  <c r="E57"/>
  <c r="E53"/>
  <c r="E49"/>
  <c r="E45"/>
  <c r="E41"/>
  <c r="E37"/>
  <c r="E33"/>
  <c r="E29"/>
  <c r="E25"/>
  <c r="E21"/>
  <c r="E17"/>
  <c r="E13"/>
  <c r="E9"/>
  <c r="E5"/>
  <c r="E1500"/>
  <c r="E1492"/>
  <c r="E1484"/>
  <c r="E1476"/>
  <c r="E1468"/>
  <c r="E1460"/>
  <c r="E1452"/>
  <c r="E1444"/>
  <c r="E1436"/>
  <c r="E1428"/>
  <c r="E1420"/>
  <c r="E1412"/>
  <c r="E1404"/>
  <c r="E1396"/>
  <c r="E1388"/>
  <c r="E1380"/>
  <c r="E1372"/>
  <c r="E1364"/>
  <c r="E1356"/>
  <c r="E1348"/>
  <c r="E1340"/>
  <c r="E1332"/>
  <c r="E1324"/>
  <c r="E1316"/>
  <c r="E1308"/>
  <c r="E1300"/>
  <c r="E1292"/>
  <c r="E1284"/>
  <c r="E1276"/>
  <c r="E1268"/>
  <c r="E1260"/>
  <c r="E1252"/>
  <c r="E1244"/>
  <c r="E1236"/>
  <c r="E1228"/>
  <c r="E1220"/>
  <c r="E1212"/>
  <c r="E1204"/>
  <c r="E1196"/>
  <c r="E1188"/>
  <c r="E1180"/>
  <c r="E1172"/>
  <c r="E1164"/>
  <c r="E1156"/>
  <c r="E1148"/>
  <c r="E1140"/>
  <c r="E1132"/>
  <c r="E1124"/>
  <c r="E1116"/>
  <c r="E1108"/>
  <c r="E1100"/>
  <c r="E1092"/>
  <c r="E1084"/>
  <c r="E1076"/>
  <c r="E1068"/>
  <c r="E1060"/>
  <c r="E1052"/>
  <c r="E1044"/>
  <c r="E1036"/>
  <c r="E1028"/>
  <c r="E1020"/>
  <c r="E1012"/>
  <c r="E1004"/>
  <c r="E996"/>
  <c r="E988"/>
  <c r="E980"/>
  <c r="E972"/>
  <c r="E964"/>
  <c r="E956"/>
  <c r="E948"/>
  <c r="E940"/>
  <c r="E932"/>
  <c r="E924"/>
  <c r="E916"/>
  <c r="E908"/>
  <c r="E900"/>
  <c r="E892"/>
  <c r="E884"/>
  <c r="E876"/>
  <c r="E868"/>
  <c r="E860"/>
  <c r="E852"/>
  <c r="E844"/>
  <c r="E836"/>
  <c r="E828"/>
  <c r="E820"/>
  <c r="E812"/>
  <c r="E804"/>
  <c r="E796"/>
  <c r="E788"/>
  <c r="E780"/>
  <c r="E772"/>
  <c r="E764"/>
  <c r="E756"/>
  <c r="E748"/>
  <c r="E740"/>
  <c r="E732"/>
  <c r="E724"/>
  <c r="E716"/>
  <c r="E708"/>
  <c r="E700"/>
  <c r="E692"/>
  <c r="E684"/>
  <c r="E676"/>
  <c r="E668"/>
  <c r="E660"/>
  <c r="E652"/>
  <c r="E645"/>
  <c r="E640"/>
  <c r="E635"/>
  <c r="E629"/>
  <c r="E624"/>
  <c r="E619"/>
  <c r="E613"/>
  <c r="E608"/>
  <c r="E603"/>
  <c r="E597"/>
  <c r="E592"/>
  <c r="E587"/>
  <c r="E582"/>
  <c r="E578"/>
  <c r="E574"/>
  <c r="E570"/>
  <c r="E566"/>
  <c r="E562"/>
  <c r="E558"/>
  <c r="E554"/>
  <c r="E550"/>
  <c r="E546"/>
  <c r="E542"/>
  <c r="E538"/>
  <c r="E534"/>
  <c r="E530"/>
  <c r="E526"/>
  <c r="E522"/>
  <c r="E518"/>
  <c r="E514"/>
  <c r="E510"/>
  <c r="E506"/>
  <c r="E502"/>
  <c r="E498"/>
  <c r="E494"/>
  <c r="E490"/>
  <c r="E486"/>
  <c r="E482"/>
  <c r="E478"/>
  <c r="E474"/>
  <c r="E470"/>
  <c r="E466"/>
  <c r="E462"/>
  <c r="E458"/>
  <c r="E454"/>
  <c r="E450"/>
  <c r="E446"/>
  <c r="E442"/>
  <c r="E438"/>
  <c r="E434"/>
  <c r="E430"/>
  <c r="E426"/>
  <c r="E422"/>
  <c r="E418"/>
  <c r="E414"/>
  <c r="E410"/>
  <c r="E406"/>
  <c r="E402"/>
  <c r="E398"/>
  <c r="E394"/>
  <c r="E390"/>
  <c r="E386"/>
  <c r="E382"/>
  <c r="E378"/>
  <c r="E374"/>
  <c r="E370"/>
  <c r="E366"/>
  <c r="E362"/>
  <c r="E358"/>
  <c r="E354"/>
  <c r="E350"/>
  <c r="E346"/>
  <c r="E342"/>
  <c r="E338"/>
  <c r="E334"/>
  <c r="E330"/>
  <c r="E326"/>
  <c r="E322"/>
  <c r="E318"/>
  <c r="E314"/>
  <c r="E310"/>
  <c r="E306"/>
  <c r="E302"/>
  <c r="E298"/>
  <c r="E294"/>
  <c r="E290"/>
  <c r="E286"/>
  <c r="E282"/>
  <c r="E278"/>
  <c r="E274"/>
  <c r="E270"/>
  <c r="E266"/>
  <c r="E262"/>
  <c r="E258"/>
  <c r="E254"/>
  <c r="E250"/>
  <c r="E246"/>
  <c r="E242"/>
  <c r="E238"/>
  <c r="E234"/>
  <c r="E230"/>
  <c r="E226"/>
  <c r="E222"/>
  <c r="E218"/>
  <c r="E214"/>
  <c r="E210"/>
  <c r="E206"/>
  <c r="E202"/>
  <c r="E198"/>
  <c r="E194"/>
  <c r="E190"/>
  <c r="E186"/>
  <c r="E182"/>
  <c r="E178"/>
  <c r="E174"/>
  <c r="E170"/>
  <c r="E166"/>
  <c r="E162"/>
  <c r="E158"/>
  <c r="E154"/>
  <c r="E150"/>
  <c r="E146"/>
  <c r="E142"/>
  <c r="E138"/>
  <c r="E134"/>
  <c r="E130"/>
  <c r="E126"/>
  <c r="E122"/>
  <c r="E118"/>
  <c r="E114"/>
  <c r="E110"/>
  <c r="E106"/>
  <c r="E102"/>
  <c r="E98"/>
  <c r="E94"/>
  <c r="E90"/>
  <c r="E86"/>
  <c r="E82"/>
  <c r="E78"/>
  <c r="E74"/>
  <c r="E70"/>
  <c r="E66"/>
  <c r="E62"/>
  <c r="E58"/>
  <c r="E54"/>
  <c r="E50"/>
  <c r="E46"/>
  <c r="E42"/>
  <c r="E38"/>
  <c r="E1479"/>
  <c r="E1447"/>
  <c r="E1415"/>
  <c r="E1383"/>
  <c r="E1351"/>
  <c r="E1319"/>
  <c r="E1287"/>
  <c r="E1255"/>
  <c r="E1223"/>
  <c r="E1191"/>
  <c r="E1159"/>
  <c r="E1127"/>
  <c r="E1095"/>
  <c r="E1063"/>
  <c r="E1031"/>
  <c r="E999"/>
  <c r="E967"/>
  <c r="E935"/>
  <c r="E903"/>
  <c r="E871"/>
  <c r="E839"/>
  <c r="E807"/>
  <c r="E775"/>
  <c r="E743"/>
  <c r="E711"/>
  <c r="E679"/>
  <c r="E647"/>
  <c r="E625"/>
  <c r="E604"/>
  <c r="E583"/>
  <c r="E567"/>
  <c r="E551"/>
  <c r="E535"/>
  <c r="E519"/>
  <c r="E503"/>
  <c r="E487"/>
  <c r="E471"/>
  <c r="E455"/>
  <c r="E439"/>
  <c r="E423"/>
  <c r="E407"/>
  <c r="E391"/>
  <c r="E375"/>
  <c r="E359"/>
  <c r="E343"/>
  <c r="E327"/>
  <c r="E311"/>
  <c r="E295"/>
  <c r="E279"/>
  <c r="E263"/>
  <c r="E247"/>
  <c r="E231"/>
  <c r="E215"/>
  <c r="E199"/>
  <c r="E183"/>
  <c r="E167"/>
  <c r="E151"/>
  <c r="E135"/>
  <c r="E119"/>
  <c r="E103"/>
  <c r="E87"/>
  <c r="E71"/>
  <c r="E55"/>
  <c r="E39"/>
  <c r="E30"/>
  <c r="E22"/>
  <c r="E14"/>
  <c r="E6"/>
  <c r="E1487"/>
  <c r="E1455"/>
  <c r="E1423"/>
  <c r="E1391"/>
  <c r="E1359"/>
  <c r="E1327"/>
  <c r="E1295"/>
  <c r="E1263"/>
  <c r="E1231"/>
  <c r="E1199"/>
  <c r="E1167"/>
  <c r="E1135"/>
  <c r="E1103"/>
  <c r="E1071"/>
  <c r="E1039"/>
  <c r="E1007"/>
  <c r="E975"/>
  <c r="E943"/>
  <c r="E911"/>
  <c r="E879"/>
  <c r="E847"/>
  <c r="E815"/>
  <c r="E783"/>
  <c r="E751"/>
  <c r="E719"/>
  <c r="E687"/>
  <c r="E655"/>
  <c r="E631"/>
  <c r="E609"/>
  <c r="E588"/>
  <c r="E571"/>
  <c r="E555"/>
  <c r="E539"/>
  <c r="E523"/>
  <c r="E507"/>
  <c r="E491"/>
  <c r="E475"/>
  <c r="E459"/>
  <c r="E443"/>
  <c r="E427"/>
  <c r="E411"/>
  <c r="E395"/>
  <c r="E379"/>
  <c r="E363"/>
  <c r="E347"/>
  <c r="E331"/>
  <c r="E315"/>
  <c r="E299"/>
  <c r="E283"/>
  <c r="E267"/>
  <c r="E251"/>
  <c r="E235"/>
  <c r="E219"/>
  <c r="E203"/>
  <c r="E187"/>
  <c r="E171"/>
  <c r="E155"/>
  <c r="E139"/>
  <c r="E123"/>
  <c r="E107"/>
  <c r="E91"/>
  <c r="E75"/>
  <c r="E59"/>
  <c r="E43"/>
  <c r="E31"/>
  <c r="E23"/>
  <c r="E15"/>
  <c r="E7"/>
  <c r="E1495"/>
  <c r="E1463"/>
  <c r="E1431"/>
  <c r="E1399"/>
  <c r="E1367"/>
  <c r="E1335"/>
  <c r="E1303"/>
  <c r="E1271"/>
  <c r="E1239"/>
  <c r="E1207"/>
  <c r="E1175"/>
  <c r="E1143"/>
  <c r="E1111"/>
  <c r="E1079"/>
  <c r="E1047"/>
  <c r="E1015"/>
  <c r="E983"/>
  <c r="E951"/>
  <c r="E919"/>
  <c r="E887"/>
  <c r="E855"/>
  <c r="E823"/>
  <c r="E791"/>
  <c r="E759"/>
  <c r="E727"/>
  <c r="E695"/>
  <c r="E663"/>
  <c r="E636"/>
  <c r="E615"/>
  <c r="E593"/>
  <c r="E575"/>
  <c r="E559"/>
  <c r="E543"/>
  <c r="E527"/>
  <c r="E511"/>
  <c r="E495"/>
  <c r="E479"/>
  <c r="E463"/>
  <c r="E447"/>
  <c r="E431"/>
  <c r="E415"/>
  <c r="E399"/>
  <c r="E383"/>
  <c r="E367"/>
  <c r="E351"/>
  <c r="E335"/>
  <c r="E319"/>
  <c r="E303"/>
  <c r="E287"/>
  <c r="E271"/>
  <c r="E255"/>
  <c r="E239"/>
  <c r="E223"/>
  <c r="E207"/>
  <c r="E191"/>
  <c r="E175"/>
  <c r="E159"/>
  <c r="E143"/>
  <c r="E127"/>
  <c r="E111"/>
  <c r="E95"/>
  <c r="E79"/>
  <c r="E63"/>
  <c r="E47"/>
  <c r="E34"/>
  <c r="E26"/>
  <c r="E18"/>
  <c r="E10"/>
  <c r="E3"/>
  <c r="E1471"/>
  <c r="E1439"/>
  <c r="E1407"/>
  <c r="E1375"/>
  <c r="E1343"/>
  <c r="E1311"/>
  <c r="E1279"/>
  <c r="E1247"/>
  <c r="E1215"/>
  <c r="E1183"/>
  <c r="E1151"/>
  <c r="E1119"/>
  <c r="E1087"/>
  <c r="E1055"/>
  <c r="E1023"/>
  <c r="E991"/>
  <c r="E959"/>
  <c r="E927"/>
  <c r="E895"/>
  <c r="E863"/>
  <c r="E831"/>
  <c r="E799"/>
  <c r="E767"/>
  <c r="E735"/>
  <c r="E703"/>
  <c r="E671"/>
  <c r="E641"/>
  <c r="E620"/>
  <c r="E599"/>
  <c r="E579"/>
  <c r="E563"/>
  <c r="E547"/>
  <c r="E531"/>
  <c r="E515"/>
  <c r="E499"/>
  <c r="E483"/>
  <c r="E467"/>
  <c r="E451"/>
  <c r="E435"/>
  <c r="E419"/>
  <c r="E403"/>
  <c r="E387"/>
  <c r="E371"/>
  <c r="E355"/>
  <c r="E339"/>
  <c r="E323"/>
  <c r="E307"/>
  <c r="E291"/>
  <c r="E275"/>
  <c r="E259"/>
  <c r="E243"/>
  <c r="E227"/>
  <c r="E211"/>
  <c r="E195"/>
  <c r="E179"/>
  <c r="E163"/>
  <c r="E147"/>
  <c r="E131"/>
  <c r="E115"/>
  <c r="E99"/>
  <c r="E83"/>
  <c r="E67"/>
  <c r="E51"/>
  <c r="E35"/>
  <c r="E27"/>
  <c r="E19"/>
  <c r="E11"/>
</calcChain>
</file>

<file path=xl/sharedStrings.xml><?xml version="1.0" encoding="utf-8"?>
<sst xmlns="http://schemas.openxmlformats.org/spreadsheetml/2006/main" count="387" uniqueCount="113">
  <si>
    <t>DATI_TORNEO</t>
  </si>
  <si>
    <t>ID</t>
  </si>
  <si>
    <t>Valore</t>
  </si>
  <si>
    <t>NOME_TORNEO</t>
  </si>
  <si>
    <t>Torneo dell’Estate</t>
  </si>
  <si>
    <t>STAGIONE</t>
  </si>
  <si>
    <t>Istruzioni</t>
  </si>
  <si>
    <r>
      <rPr>
        <sz val="10"/>
        <rFont val="Arial"/>
      </rPr>
      <t xml:space="preserve">1. Prima dell’inizio del torneo compilare i campi a sfondo </t>
    </r>
    <r>
      <rPr>
        <b/>
        <sz val="10"/>
        <rFont val="Arial"/>
      </rPr>
      <t>GIALLO</t>
    </r>
    <r>
      <rPr>
        <sz val="10"/>
        <rFont val="Arial"/>
      </rPr>
      <t xml:space="preserve"> del foglio </t>
    </r>
    <r>
      <rPr>
        <b/>
        <sz val="10"/>
        <rFont val="Arial"/>
      </rPr>
      <t>A_INPUT</t>
    </r>
    <r>
      <rPr>
        <sz val="10"/>
        <rFont val="Arial"/>
      </rPr>
      <t>.</t>
    </r>
  </si>
  <si>
    <r>
      <rPr>
        <sz val="10"/>
        <rFont val="Arial"/>
      </rPr>
      <t xml:space="preserve">2. Durante lo svolgimento del torneo compulare i risultati nei campi a sfondo </t>
    </r>
    <r>
      <rPr>
        <b/>
        <sz val="10"/>
        <rFont val="Arial"/>
      </rPr>
      <t>VERDE</t>
    </r>
    <r>
      <rPr>
        <sz val="10"/>
        <rFont val="Arial"/>
      </rPr>
      <t xml:space="preserve">, sempre nel foglio </t>
    </r>
    <r>
      <rPr>
        <b/>
        <sz val="10"/>
        <rFont val="Arial"/>
      </rPr>
      <t>A_INPUT</t>
    </r>
    <r>
      <rPr>
        <sz val="10"/>
        <rFont val="Arial"/>
      </rPr>
      <t>.</t>
    </r>
  </si>
  <si>
    <r>
      <rPr>
        <sz val="10"/>
        <rFont val="Arial"/>
      </rPr>
      <t xml:space="preserve">Nel foglio </t>
    </r>
    <r>
      <rPr>
        <b/>
        <sz val="10"/>
        <rFont val="Arial"/>
      </rPr>
      <t>B_ELABORAZIONI</t>
    </r>
    <r>
      <rPr>
        <sz val="10"/>
        <rFont val="Arial"/>
      </rPr>
      <t xml:space="preserve"> saranno visibili i conteggi delle varie fasi.</t>
    </r>
  </si>
  <si>
    <t>Nei fogli successivi saranno visibili e stampabili calendari, classifiche e tabellone principale.</t>
  </si>
  <si>
    <t>COLORI</t>
  </si>
  <si>
    <t>ROSSO</t>
  </si>
  <si>
    <t>ff0000</t>
  </si>
  <si>
    <t>ARANCIONE</t>
  </si>
  <si>
    <t>ffa500</t>
  </si>
  <si>
    <t>GIALLO</t>
  </si>
  <si>
    <t>ffff00</t>
  </si>
  <si>
    <t>VERDE</t>
  </si>
  <si>
    <t>000800</t>
  </si>
  <si>
    <t>BLU</t>
  </si>
  <si>
    <t>0000ff</t>
  </si>
  <si>
    <t>INDACO</t>
  </si>
  <si>
    <t>4b0082</t>
  </si>
  <si>
    <t>VIOLETTO</t>
  </si>
  <si>
    <t>ee82ee</t>
  </si>
  <si>
    <t>NERO</t>
  </si>
  <si>
    <t>000000</t>
  </si>
  <si>
    <t>BLU_SCURO</t>
  </si>
  <si>
    <t>1f4e79</t>
  </si>
  <si>
    <t>VERDE_MEDIO</t>
  </si>
  <si>
    <t>a9d18e</t>
  </si>
  <si>
    <t>VERDE_CHIARO</t>
  </si>
  <si>
    <t>c5e0b4</t>
  </si>
  <si>
    <t>SQUADRE</t>
  </si>
  <si>
    <t>Codice</t>
  </si>
  <si>
    <t>Nome</t>
  </si>
  <si>
    <t>Note</t>
  </si>
  <si>
    <t>Girone</t>
  </si>
  <si>
    <t>ID Nel Girone</t>
  </si>
  <si>
    <t>Leoni</t>
  </si>
  <si>
    <t>A</t>
  </si>
  <si>
    <t>Pantere</t>
  </si>
  <si>
    <t>Tigri</t>
  </si>
  <si>
    <t>Ghepardi</t>
  </si>
  <si>
    <t>Giaguari</t>
  </si>
  <si>
    <t>B</t>
  </si>
  <si>
    <t>Puma</t>
  </si>
  <si>
    <t>Linci</t>
  </si>
  <si>
    <t>Serval</t>
  </si>
  <si>
    <t>Elefanti</t>
  </si>
  <si>
    <t>C</t>
  </si>
  <si>
    <t>Giraffe</t>
  </si>
  <si>
    <t>Ippopotami</t>
  </si>
  <si>
    <t>Iguane</t>
  </si>
  <si>
    <t>Coccodrilli</t>
  </si>
  <si>
    <t>D</t>
  </si>
  <si>
    <t>Pitoni</t>
  </si>
  <si>
    <t>Aquile</t>
  </si>
  <si>
    <t>Falchi</t>
  </si>
  <si>
    <t>Bisonti</t>
  </si>
  <si>
    <t>E</t>
  </si>
  <si>
    <t>Bufali</t>
  </si>
  <si>
    <t>Cervi</t>
  </si>
  <si>
    <t>Cinghiali</t>
  </si>
  <si>
    <t>Balene</t>
  </si>
  <si>
    <t>F</t>
  </si>
  <si>
    <t>Gabbiani</t>
  </si>
  <si>
    <t>Delfini</t>
  </si>
  <si>
    <t>Fenicotteri</t>
  </si>
  <si>
    <t>Istrici</t>
  </si>
  <si>
    <t>G</t>
  </si>
  <si>
    <t>Gorilla</t>
  </si>
  <si>
    <t>Muli</t>
  </si>
  <si>
    <t>Orche</t>
  </si>
  <si>
    <t>Piranha</t>
  </si>
  <si>
    <t>H</t>
  </si>
  <si>
    <t>Scorpioni</t>
  </si>
  <si>
    <t>Tonni</t>
  </si>
  <si>
    <t>Zebre</t>
  </si>
  <si>
    <t>CAMPI</t>
  </si>
  <si>
    <t>DATE_E_RISULTATI_GIRONI</t>
  </si>
  <si>
    <t>N.
Gara</t>
  </si>
  <si>
    <t>Fase</t>
  </si>
  <si>
    <t>Squadra
A</t>
  </si>
  <si>
    <t>Squadra
B</t>
  </si>
  <si>
    <t>Risultato
Squadra
A</t>
  </si>
  <si>
    <t>Risultato
Squadra
B</t>
  </si>
  <si>
    <t>Data</t>
  </si>
  <si>
    <t>Ora</t>
  </si>
  <si>
    <t>ID
Campo</t>
  </si>
  <si>
    <t>Nome Campo</t>
  </si>
  <si>
    <t>Riepilogo Generale</t>
  </si>
  <si>
    <t>Classifica Generale</t>
  </si>
  <si>
    <t>Vincitore e primi 3 classificati</t>
  </si>
  <si>
    <t>Giocate</t>
  </si>
  <si>
    <t>Vittorie</t>
  </si>
  <si>
    <t>Sconfitte</t>
  </si>
  <si>
    <t>PF</t>
  </si>
  <si>
    <t>PS</t>
  </si>
  <si>
    <t>DP</t>
  </si>
  <si>
    <t>Girone A</t>
  </si>
  <si>
    <t>V</t>
  </si>
  <si>
    <t>P</t>
  </si>
  <si>
    <t>Girone B</t>
  </si>
  <si>
    <t>PC</t>
  </si>
  <si>
    <t>PGF</t>
  </si>
  <si>
    <t>Girone C</t>
  </si>
  <si>
    <t>Girone D</t>
  </si>
  <si>
    <t>Girone E</t>
  </si>
  <si>
    <t>Girone F</t>
  </si>
  <si>
    <t>Girone G</t>
  </si>
  <si>
    <t>Girone H</t>
  </si>
</sst>
</file>

<file path=xl/styles.xml><?xml version="1.0" encoding="utf-8"?>
<styleSheet xmlns="http://schemas.openxmlformats.org/spreadsheetml/2006/main">
  <numFmts count="1">
    <numFmt numFmtId="164" formatCode="ddd\ dd/mm/yyyy"/>
  </numFmts>
  <fonts count="14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b/>
      <i/>
      <sz val="10"/>
      <color theme="1"/>
      <name val="Arial"/>
    </font>
    <font>
      <b/>
      <sz val="10"/>
      <color theme="1"/>
      <name val="Arial"/>
    </font>
    <font>
      <i/>
      <sz val="10"/>
      <color theme="1"/>
      <name val="Arial"/>
    </font>
    <font>
      <sz val="10"/>
      <color theme="1"/>
      <name val="Arial"/>
    </font>
    <font>
      <b/>
      <sz val="12"/>
      <color theme="1"/>
      <name val="Calibri"/>
    </font>
    <font>
      <sz val="10"/>
      <color theme="1"/>
      <name val="Calibri"/>
    </font>
    <font>
      <b/>
      <sz val="10"/>
      <color theme="1"/>
      <name val="Calibri"/>
    </font>
    <font>
      <b/>
      <sz val="10"/>
      <color rgb="FF0000FF"/>
      <name val="Arial"/>
    </font>
    <font>
      <sz val="11"/>
      <color theme="1"/>
      <name val="Calibri"/>
    </font>
    <font>
      <b/>
      <sz val="10"/>
      <color rgb="FF000000"/>
      <name val="Arial"/>
    </font>
    <font>
      <b/>
      <sz val="10"/>
      <name val="Arial"/>
    </font>
  </fonts>
  <fills count="17">
    <fill>
      <patternFill patternType="none"/>
    </fill>
    <fill>
      <patternFill patternType="gray125"/>
    </fill>
    <fill>
      <patternFill patternType="solid">
        <fgColor rgb="FF1F4E79"/>
        <bgColor rgb="FF1F4E7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A500"/>
        <bgColor rgb="FFFFA500"/>
      </patternFill>
    </fill>
    <fill>
      <patternFill patternType="solid">
        <fgColor rgb="FF008000"/>
        <bgColor rgb="FF008000"/>
      </patternFill>
    </fill>
    <fill>
      <patternFill patternType="solid">
        <fgColor rgb="FF0000FF"/>
        <bgColor rgb="FF0000FF"/>
      </patternFill>
    </fill>
    <fill>
      <patternFill patternType="solid">
        <fgColor rgb="FF4B0082"/>
        <bgColor rgb="FF4B0082"/>
      </patternFill>
    </fill>
    <fill>
      <patternFill patternType="solid">
        <fgColor rgb="FFEE82EE"/>
        <bgColor rgb="FFEE82EE"/>
      </patternFill>
    </fill>
    <fill>
      <patternFill patternType="solid">
        <fgColor rgb="FF000000"/>
        <bgColor rgb="FF000000"/>
      </patternFill>
    </fill>
    <fill>
      <patternFill patternType="solid">
        <fgColor rgb="FFA9D18E"/>
        <bgColor rgb="FFA9D18E"/>
      </patternFill>
    </fill>
    <fill>
      <patternFill patternType="solid">
        <fgColor rgb="FFC5E0B4"/>
        <bgColor rgb="FFC5E0B4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E2F0D9"/>
        <bgColor rgb="FFE2F0D9"/>
      </patternFill>
    </fill>
  </fills>
  <borders count="4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dotted">
        <color rgb="FF000000"/>
      </bottom>
      <diagonal/>
    </border>
    <border>
      <left/>
      <right style="hair">
        <color rgb="FF000000"/>
      </right>
      <top/>
      <bottom style="dotted">
        <color rgb="FF000000"/>
      </bottom>
      <diagonal/>
    </border>
    <border>
      <left style="hair">
        <color rgb="FF000000"/>
      </left>
      <right/>
      <top style="dotted">
        <color rgb="FF000000"/>
      </top>
      <bottom style="hair">
        <color rgb="FF000000"/>
      </bottom>
      <diagonal/>
    </border>
    <border>
      <left/>
      <right style="hair">
        <color rgb="FF000000"/>
      </right>
      <top style="dotted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hair">
        <color rgb="FF000000"/>
      </right>
      <top/>
      <bottom style="dotted">
        <color rgb="FF000000"/>
      </bottom>
      <diagonal/>
    </border>
    <border>
      <left style="hair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hair">
        <color rgb="FF000000"/>
      </bottom>
      <diagonal/>
    </border>
    <border>
      <left/>
      <right/>
      <top style="dotted">
        <color rgb="FF000000"/>
      </top>
      <bottom style="hair">
        <color rgb="FF000000"/>
      </bottom>
      <diagonal/>
    </border>
    <border>
      <left/>
      <right style="hair">
        <color rgb="FF000000"/>
      </right>
      <top style="dotted">
        <color rgb="FF000000"/>
      </top>
      <bottom style="hair">
        <color rgb="FF000000"/>
      </bottom>
      <diagonal/>
    </border>
    <border>
      <left/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/>
      <top style="hair">
        <color rgb="FF000000"/>
      </top>
      <bottom style="dotted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/>
      <right style="hair">
        <color rgb="FF000000"/>
      </right>
      <top style="hair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dotted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/>
      <top style="dotted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3" fillId="0" borderId="3" xfId="0" applyFont="1" applyBorder="1" applyAlignment="1">
      <alignment horizontal="right"/>
    </xf>
    <xf numFmtId="0" fontId="4" fillId="0" borderId="4" xfId="0" applyFont="1" applyBorder="1" applyAlignment="1"/>
    <xf numFmtId="0" fontId="5" fillId="0" borderId="5" xfId="0" applyFont="1" applyBorder="1" applyAlignment="1">
      <alignment horizontal="right"/>
    </xf>
    <xf numFmtId="0" fontId="6" fillId="3" borderId="6" xfId="0" applyFont="1" applyFill="1" applyBorder="1" applyAlignment="1"/>
    <xf numFmtId="0" fontId="5" fillId="0" borderId="7" xfId="0" applyFont="1" applyBorder="1" applyAlignment="1">
      <alignment horizontal="right"/>
    </xf>
    <xf numFmtId="0" fontId="6" fillId="3" borderId="8" xfId="0" applyFont="1" applyFill="1" applyBorder="1" applyAlignment="1">
      <alignment horizontal="left"/>
    </xf>
    <xf numFmtId="0" fontId="6" fillId="0" borderId="0" xfId="0" applyFont="1" applyAlignment="1"/>
    <xf numFmtId="0" fontId="1" fillId="5" borderId="15" xfId="0" applyFont="1" applyFill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10" borderId="15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4" fillId="12" borderId="15" xfId="0" applyFont="1" applyFill="1" applyBorder="1" applyAlignment="1">
      <alignment horizontal="center"/>
    </xf>
    <xf numFmtId="0" fontId="4" fillId="13" borderId="15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7" xfId="0" applyFont="1" applyBorder="1" applyAlignment="1"/>
    <xf numFmtId="0" fontId="4" fillId="0" borderId="17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5" xfId="0" applyFont="1" applyBorder="1" applyAlignment="1"/>
    <xf numFmtId="0" fontId="6" fillId="0" borderId="5" xfId="0" applyFont="1" applyBorder="1" applyAlignment="1">
      <alignment horizontal="center"/>
    </xf>
    <xf numFmtId="0" fontId="6" fillId="3" borderId="18" xfId="0" applyFont="1" applyFill="1" applyBorder="1" applyAlignment="1"/>
    <xf numFmtId="0" fontId="6" fillId="0" borderId="19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21" xfId="0" applyFont="1" applyBorder="1" applyAlignment="1"/>
    <xf numFmtId="0" fontId="6" fillId="3" borderId="22" xfId="0" applyFont="1" applyFill="1" applyBorder="1" applyAlignment="1"/>
    <xf numFmtId="0" fontId="6" fillId="0" borderId="23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5" fillId="0" borderId="7" xfId="0" applyFont="1" applyBorder="1" applyAlignment="1"/>
    <xf numFmtId="0" fontId="6" fillId="3" borderId="25" xfId="0" applyFont="1" applyFill="1" applyBorder="1" applyAlignment="1"/>
    <xf numFmtId="0" fontId="6" fillId="0" borderId="26" xfId="0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3" borderId="28" xfId="0" applyFont="1" applyFill="1" applyBorder="1" applyAlignment="1"/>
    <xf numFmtId="0" fontId="6" fillId="3" borderId="8" xfId="0" applyFont="1" applyFill="1" applyBorder="1" applyAlignment="1"/>
    <xf numFmtId="0" fontId="5" fillId="0" borderId="0" xfId="0" applyFont="1" applyAlignment="1"/>
    <xf numFmtId="0" fontId="3" fillId="0" borderId="3" xfId="0" applyFont="1" applyBorder="1" applyAlignment="1">
      <alignment horizontal="right" wrapText="1"/>
    </xf>
    <xf numFmtId="0" fontId="4" fillId="0" borderId="17" xfId="0" applyFont="1" applyBorder="1" applyAlignment="1">
      <alignment horizontal="center" wrapText="1"/>
    </xf>
    <xf numFmtId="0" fontId="4" fillId="0" borderId="15" xfId="0" applyFont="1" applyBorder="1" applyAlignment="1">
      <alignment horizontal="center" wrapText="1"/>
    </xf>
    <xf numFmtId="0" fontId="4" fillId="0" borderId="17" xfId="0" applyFont="1" applyBorder="1" applyAlignment="1">
      <alignment horizontal="right"/>
    </xf>
    <xf numFmtId="0" fontId="5" fillId="0" borderId="29" xfId="0" applyFont="1" applyBorder="1" applyAlignment="1">
      <alignment horizontal="right"/>
    </xf>
    <xf numFmtId="0" fontId="6" fillId="0" borderId="30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6" fillId="0" borderId="30" xfId="0" applyFont="1" applyBorder="1" applyAlignment="1"/>
    <xf numFmtId="0" fontId="6" fillId="4" borderId="31" xfId="0" applyFont="1" applyFill="1" applyBorder="1" applyAlignment="1">
      <alignment horizontal="center"/>
    </xf>
    <xf numFmtId="164" fontId="6" fillId="3" borderId="32" xfId="0" applyNumberFormat="1" applyFont="1" applyFill="1" applyBorder="1" applyAlignment="1">
      <alignment horizontal="center"/>
    </xf>
    <xf numFmtId="20" fontId="6" fillId="3" borderId="32" xfId="0" applyNumberFormat="1" applyFont="1" applyFill="1" applyBorder="1" applyAlignment="1"/>
    <xf numFmtId="0" fontId="6" fillId="3" borderId="32" xfId="0" applyFont="1" applyFill="1" applyBorder="1" applyAlignment="1">
      <alignment horizontal="center"/>
    </xf>
    <xf numFmtId="0" fontId="6" fillId="0" borderId="33" xfId="0" applyFont="1" applyBorder="1" applyAlignment="1"/>
    <xf numFmtId="0" fontId="5" fillId="0" borderId="21" xfId="0" applyFont="1" applyBorder="1" applyAlignment="1">
      <alignment horizontal="right"/>
    </xf>
    <xf numFmtId="0" fontId="6" fillId="0" borderId="23" xfId="0" applyFont="1" applyBorder="1" applyAlignment="1"/>
    <xf numFmtId="0" fontId="6" fillId="4" borderId="34" xfId="0" applyFont="1" applyFill="1" applyBorder="1" applyAlignment="1">
      <alignment horizontal="center"/>
    </xf>
    <xf numFmtId="164" fontId="6" fillId="3" borderId="22" xfId="0" applyNumberFormat="1" applyFont="1" applyFill="1" applyBorder="1" applyAlignment="1">
      <alignment horizontal="center"/>
    </xf>
    <xf numFmtId="20" fontId="6" fillId="3" borderId="22" xfId="0" applyNumberFormat="1" applyFont="1" applyFill="1" applyBorder="1" applyAlignment="1"/>
    <xf numFmtId="0" fontId="6" fillId="3" borderId="22" xfId="0" applyFont="1" applyFill="1" applyBorder="1" applyAlignment="1">
      <alignment horizontal="center"/>
    </xf>
    <xf numFmtId="0" fontId="6" fillId="0" borderId="24" xfId="0" applyFont="1" applyBorder="1" applyAlignment="1"/>
    <xf numFmtId="0" fontId="6" fillId="4" borderId="34" xfId="0" applyFont="1" applyFill="1" applyBorder="1" applyAlignment="1">
      <alignment horizontal="center"/>
    </xf>
    <xf numFmtId="0" fontId="6" fillId="0" borderId="26" xfId="0" applyFont="1" applyBorder="1" applyAlignment="1"/>
    <xf numFmtId="0" fontId="6" fillId="4" borderId="35" xfId="0" applyFont="1" applyFill="1" applyBorder="1" applyAlignment="1">
      <alignment horizontal="center"/>
    </xf>
    <xf numFmtId="164" fontId="6" fillId="3" borderId="25" xfId="0" applyNumberFormat="1" applyFont="1" applyFill="1" applyBorder="1" applyAlignment="1">
      <alignment horizontal="center"/>
    </xf>
    <xf numFmtId="20" fontId="6" fillId="3" borderId="25" xfId="0" applyNumberFormat="1" applyFont="1" applyFill="1" applyBorder="1" applyAlignment="1"/>
    <xf numFmtId="0" fontId="6" fillId="3" borderId="25" xfId="0" applyFont="1" applyFill="1" applyBorder="1" applyAlignment="1">
      <alignment horizontal="center"/>
    </xf>
    <xf numFmtId="0" fontId="6" fillId="0" borderId="27" xfId="0" applyFont="1" applyBorder="1" applyAlignme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5" borderId="36" xfId="0" applyFont="1" applyFill="1" applyBorder="1" applyAlignment="1">
      <alignment horizontal="left" vertical="center"/>
    </xf>
    <xf numFmtId="0" fontId="1" fillId="5" borderId="37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/>
    </xf>
    <xf numFmtId="0" fontId="7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/>
    <xf numFmtId="0" fontId="10" fillId="13" borderId="38" xfId="0" applyFont="1" applyFill="1" applyBorder="1" applyAlignment="1">
      <alignment horizontal="left" vertical="center"/>
    </xf>
    <xf numFmtId="1" fontId="10" fillId="13" borderId="32" xfId="0" applyNumberFormat="1" applyFont="1" applyFill="1" applyBorder="1" applyAlignment="1">
      <alignment horizontal="center" vertical="center"/>
    </xf>
    <xf numFmtId="0" fontId="11" fillId="14" borderId="0" xfId="0" applyFont="1" applyFill="1" applyAlignment="1">
      <alignment vertical="center"/>
    </xf>
    <xf numFmtId="1" fontId="4" fillId="13" borderId="22" xfId="0" applyNumberFormat="1" applyFont="1" applyFill="1" applyBorder="1" applyAlignment="1">
      <alignment horizontal="center" vertical="center"/>
    </xf>
    <xf numFmtId="0" fontId="8" fillId="15" borderId="0" xfId="0" applyFont="1" applyFill="1" applyAlignment="1">
      <alignment vertical="center"/>
    </xf>
    <xf numFmtId="1" fontId="6" fillId="16" borderId="22" xfId="0" applyNumberFormat="1" applyFont="1" applyFill="1" applyBorder="1" applyAlignment="1">
      <alignment horizontal="center" vertical="center"/>
    </xf>
    <xf numFmtId="1" fontId="6" fillId="16" borderId="25" xfId="0" applyNumberFormat="1" applyFont="1" applyFill="1" applyBorder="1" applyAlignment="1">
      <alignment horizontal="center" vertical="center"/>
    </xf>
    <xf numFmtId="0" fontId="1" fillId="6" borderId="39" xfId="0" applyFont="1" applyFill="1" applyBorder="1" applyAlignment="1">
      <alignment horizontal="left" vertical="center"/>
    </xf>
    <xf numFmtId="0" fontId="1" fillId="6" borderId="40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left" vertical="center"/>
    </xf>
    <xf numFmtId="0" fontId="12" fillId="3" borderId="40" xfId="0" applyFont="1" applyFill="1" applyBorder="1" applyAlignment="1">
      <alignment horizontal="center" vertical="center"/>
    </xf>
    <xf numFmtId="0" fontId="1" fillId="7" borderId="39" xfId="0" applyFont="1" applyFill="1" applyBorder="1" applyAlignment="1">
      <alignment horizontal="left" vertical="center"/>
    </xf>
    <xf numFmtId="0" fontId="1" fillId="7" borderId="40" xfId="0" applyFont="1" applyFill="1" applyBorder="1" applyAlignment="1">
      <alignment horizontal="center" vertical="center"/>
    </xf>
    <xf numFmtId="0" fontId="1" fillId="8" borderId="39" xfId="0" applyFont="1" applyFill="1" applyBorder="1" applyAlignment="1">
      <alignment horizontal="left" vertical="center"/>
    </xf>
    <xf numFmtId="0" fontId="1" fillId="8" borderId="40" xfId="0" applyFont="1" applyFill="1" applyBorder="1" applyAlignment="1">
      <alignment horizontal="center" vertical="center"/>
    </xf>
    <xf numFmtId="0" fontId="10" fillId="13" borderId="38" xfId="0" applyFont="1" applyFill="1" applyBorder="1" applyAlignment="1">
      <alignment horizontal="center" vertical="center"/>
    </xf>
    <xf numFmtId="0" fontId="1" fillId="9" borderId="39" xfId="0" applyFont="1" applyFill="1" applyBorder="1" applyAlignment="1">
      <alignment horizontal="left" vertical="center"/>
    </xf>
    <xf numFmtId="0" fontId="1" fillId="9" borderId="40" xfId="0" applyFont="1" applyFill="1" applyBorder="1" applyAlignment="1">
      <alignment horizontal="center" vertical="center"/>
    </xf>
    <xf numFmtId="0" fontId="4" fillId="13" borderId="41" xfId="0" applyFont="1" applyFill="1" applyBorder="1" applyAlignment="1">
      <alignment horizontal="left" vertical="center"/>
    </xf>
    <xf numFmtId="0" fontId="6" fillId="16" borderId="41" xfId="0" applyFont="1" applyFill="1" applyBorder="1" applyAlignment="1">
      <alignment horizontal="left" vertical="center"/>
    </xf>
    <xf numFmtId="0" fontId="6" fillId="16" borderId="42" xfId="0" applyFont="1" applyFill="1" applyBorder="1" applyAlignment="1">
      <alignment horizontal="left" vertical="center"/>
    </xf>
    <xf numFmtId="0" fontId="1" fillId="10" borderId="39" xfId="0" applyFont="1" applyFill="1" applyBorder="1" applyAlignment="1">
      <alignment horizontal="left" vertical="center"/>
    </xf>
    <xf numFmtId="1" fontId="1" fillId="10" borderId="40" xfId="0" applyNumberFormat="1" applyFont="1" applyFill="1" applyBorder="1" applyAlignment="1">
      <alignment horizontal="center" vertical="center"/>
    </xf>
    <xf numFmtId="0" fontId="1" fillId="11" borderId="39" xfId="0" applyFont="1" applyFill="1" applyBorder="1" applyAlignment="1">
      <alignment horizontal="left" vertical="center"/>
    </xf>
    <xf numFmtId="0" fontId="1" fillId="11" borderId="40" xfId="0" applyFont="1" applyFill="1" applyBorder="1" applyAlignment="1">
      <alignment horizontal="center" vertical="center"/>
    </xf>
    <xf numFmtId="0" fontId="6" fillId="16" borderId="2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4" fillId="0" borderId="0" xfId="0" applyFont="1" applyAlignment="1">
      <alignment horizontal="left" vertical="center"/>
    </xf>
    <xf numFmtId="0" fontId="0" fillId="0" borderId="0" xfId="0" applyFont="1" applyAlignment="1"/>
    <xf numFmtId="0" fontId="6" fillId="3" borderId="9" xfId="0" applyFont="1" applyFill="1" applyBorder="1" applyAlignment="1">
      <alignment horizontal="left" vertical="top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6" fillId="4" borderId="9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16" xfId="0" applyFont="1" applyBorder="1"/>
    <xf numFmtId="0" fontId="7" fillId="0" borderId="0" xfId="0" applyFont="1" applyAlignment="1">
      <alignment horizontal="center"/>
    </xf>
  </cellXfs>
  <cellStyles count="1">
    <cellStyle name="Normale" xfId="0" builtinId="0"/>
  </cellStyles>
  <dxfs count="95"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000000"/>
          <bgColor rgb="FF00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EE82EE"/>
          <bgColor rgb="FFEE82EE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4B0082"/>
          <bgColor rgb="FF4B0082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0000FF"/>
          <bgColor rgb="FF0000FF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008000"/>
          <bgColor rgb="FF008000"/>
        </patternFill>
      </fill>
      <alignment horizontal="center" vertical="bottom" wrapText="0" shrinkToFit="0"/>
    </dxf>
    <dxf>
      <font>
        <b/>
        <name val="Mangal"/>
      </font>
      <fill>
        <patternFill patternType="solid">
          <fgColor rgb="FFFFFF00"/>
          <bgColor rgb="FFFFFF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A500"/>
          <bgColor rgb="FFFFA5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0000"/>
          <bgColor rgb="FFFF0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FFA500"/>
          <bgColor rgb="FFFFA500"/>
        </patternFill>
      </fill>
      <alignment horizontal="center" vertical="bottom" wrapText="0" shrinkToFit="0"/>
    </dxf>
    <dxf>
      <font>
        <b/>
        <name val="Mangal"/>
      </font>
      <fill>
        <patternFill patternType="solid">
          <fgColor rgb="FFFFFF00"/>
          <bgColor rgb="FFFFFF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008000"/>
          <bgColor rgb="FF008000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0000FF"/>
          <bgColor rgb="FF0000FF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4B0082"/>
          <bgColor rgb="FF4B0082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EE82EE"/>
          <bgColor rgb="FFEE82EE"/>
        </patternFill>
      </fill>
      <alignment horizontal="center" vertical="bottom" wrapText="0" shrinkToFit="0"/>
    </dxf>
    <dxf>
      <font>
        <b/>
        <color rgb="FFFFFFFF"/>
        <name val="Mangal"/>
      </font>
      <fill>
        <patternFill patternType="solid">
          <fgColor rgb="FF000000"/>
          <bgColor rgb="FF000000"/>
        </patternFill>
      </fill>
      <alignment horizontal="center" vertical="bottom" wrapText="0" shrinkToFit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FF00"/>
    <outlinePr summaryBelow="0" summaryRight="0"/>
  </sheetPr>
  <dimension ref="A1:B1000"/>
  <sheetViews>
    <sheetView tabSelected="1" workbookViewId="0">
      <selection sqref="A1:B1"/>
    </sheetView>
  </sheetViews>
  <sheetFormatPr defaultColWidth="14.42578125" defaultRowHeight="15" customHeight="1"/>
  <cols>
    <col min="1" max="1" width="16.5703125" customWidth="1"/>
    <col min="2" max="2" width="18.28515625" customWidth="1"/>
  </cols>
  <sheetData>
    <row r="1" spans="1:2" ht="15" customHeight="1">
      <c r="A1" s="104" t="s">
        <v>0</v>
      </c>
      <c r="B1" s="105"/>
    </row>
    <row r="2" spans="1:2" ht="15" customHeight="1">
      <c r="A2" s="1" t="s">
        <v>1</v>
      </c>
      <c r="B2" s="2" t="s">
        <v>2</v>
      </c>
    </row>
    <row r="3" spans="1:2" ht="15" customHeight="1">
      <c r="A3" s="3" t="s">
        <v>3</v>
      </c>
      <c r="B3" s="4" t="s">
        <v>4</v>
      </c>
    </row>
    <row r="4" spans="1:2" ht="15" customHeight="1">
      <c r="A4" s="5" t="s">
        <v>5</v>
      </c>
      <c r="B4" s="6">
        <v>2021</v>
      </c>
    </row>
    <row r="5" spans="1:2" ht="15" customHeight="1">
      <c r="A5" s="7"/>
      <c r="B5" s="7"/>
    </row>
    <row r="6" spans="1:2" ht="15" customHeight="1">
      <c r="A6" s="106" t="s">
        <v>6</v>
      </c>
      <c r="B6" s="107"/>
    </row>
    <row r="7" spans="1:2" ht="15" customHeight="1">
      <c r="B7" s="7"/>
    </row>
    <row r="8" spans="1:2" ht="15" customHeight="1">
      <c r="A8" s="108" t="s">
        <v>7</v>
      </c>
      <c r="B8" s="109"/>
    </row>
    <row r="9" spans="1:2" ht="15" customHeight="1">
      <c r="A9" s="110"/>
      <c r="B9" s="111"/>
    </row>
    <row r="10" spans="1:2" ht="15" customHeight="1">
      <c r="A10" s="112"/>
      <c r="B10" s="113"/>
    </row>
    <row r="11" spans="1:2" ht="15" customHeight="1">
      <c r="A11" s="7"/>
      <c r="B11" s="7"/>
    </row>
    <row r="12" spans="1:2" ht="15" customHeight="1">
      <c r="A12" s="114" t="s">
        <v>8</v>
      </c>
      <c r="B12" s="109"/>
    </row>
    <row r="13" spans="1:2" ht="15" customHeight="1">
      <c r="A13" s="110"/>
      <c r="B13" s="111"/>
    </row>
    <row r="14" spans="1:2" ht="15" customHeight="1">
      <c r="A14" s="110"/>
      <c r="B14" s="111"/>
    </row>
    <row r="15" spans="1:2" ht="15" customHeight="1">
      <c r="A15" s="112"/>
      <c r="B15" s="113"/>
    </row>
    <row r="16" spans="1:2" ht="15" customHeight="1">
      <c r="A16" s="7"/>
      <c r="B16" s="7"/>
    </row>
    <row r="17" spans="1:2" ht="15" customHeight="1">
      <c r="A17" s="115" t="s">
        <v>9</v>
      </c>
      <c r="B17" s="107"/>
    </row>
    <row r="18" spans="1:2" ht="15" customHeight="1">
      <c r="A18" s="107"/>
      <c r="B18" s="107"/>
    </row>
    <row r="19" spans="1:2" ht="15" customHeight="1">
      <c r="A19" s="107"/>
      <c r="B19" s="107"/>
    </row>
    <row r="20" spans="1:2" ht="15" customHeight="1">
      <c r="A20" s="7"/>
      <c r="B20" s="7"/>
    </row>
    <row r="21" spans="1:2" ht="15" customHeight="1">
      <c r="A21" s="115" t="s">
        <v>10</v>
      </c>
      <c r="B21" s="107"/>
    </row>
    <row r="22" spans="1:2" ht="15" customHeight="1">
      <c r="A22" s="107"/>
      <c r="B22" s="107"/>
    </row>
    <row r="23" spans="1:2" ht="15" customHeight="1">
      <c r="A23" s="107"/>
      <c r="B23" s="107"/>
    </row>
    <row r="24" spans="1:2" ht="15" customHeight="1">
      <c r="A24" s="7"/>
      <c r="B24" s="7"/>
    </row>
    <row r="25" spans="1:2" ht="15" customHeight="1">
      <c r="A25" s="7"/>
      <c r="B25" s="7"/>
    </row>
    <row r="26" spans="1:2" ht="15" customHeight="1">
      <c r="A26" s="7"/>
      <c r="B26" s="7"/>
    </row>
    <row r="27" spans="1:2" ht="15" customHeight="1">
      <c r="A27" s="7"/>
      <c r="B27" s="7"/>
    </row>
    <row r="28" spans="1:2" ht="15" customHeight="1">
      <c r="A28" s="7"/>
      <c r="B28" s="7"/>
    </row>
    <row r="29" spans="1:2" ht="15" customHeight="1">
      <c r="A29" s="7"/>
      <c r="B29" s="7"/>
    </row>
    <row r="30" spans="1:2" ht="15" customHeight="1">
      <c r="A30" s="7"/>
      <c r="B30" s="7"/>
    </row>
    <row r="31" spans="1:2" ht="15" customHeight="1">
      <c r="A31" s="7"/>
      <c r="B31" s="7"/>
    </row>
    <row r="32" spans="1:2" ht="15" customHeight="1">
      <c r="A32" s="7"/>
      <c r="B32" s="7"/>
    </row>
    <row r="33" spans="1:2" ht="15" customHeight="1">
      <c r="A33" s="7"/>
      <c r="B33" s="7"/>
    </row>
    <row r="34" spans="1:2" ht="15" customHeight="1">
      <c r="A34" s="7"/>
      <c r="B34" s="7"/>
    </row>
    <row r="35" spans="1:2" ht="15" customHeight="1">
      <c r="A35" s="7"/>
      <c r="B35" s="7"/>
    </row>
    <row r="36" spans="1:2" ht="15" customHeight="1">
      <c r="A36" s="7"/>
      <c r="B36" s="7"/>
    </row>
    <row r="37" spans="1:2" ht="15" customHeight="1">
      <c r="A37" s="7"/>
      <c r="B37" s="7"/>
    </row>
    <row r="38" spans="1:2" ht="15" customHeight="1">
      <c r="A38" s="7"/>
      <c r="B38" s="7"/>
    </row>
    <row r="39" spans="1:2" ht="15" customHeight="1">
      <c r="A39" s="7"/>
      <c r="B39" s="7"/>
    </row>
    <row r="40" spans="1:2" ht="15" customHeight="1">
      <c r="A40" s="104" t="s">
        <v>11</v>
      </c>
      <c r="B40" s="105"/>
    </row>
    <row r="41" spans="1:2" ht="15" customHeight="1">
      <c r="A41" s="8" t="s">
        <v>12</v>
      </c>
      <c r="B41" s="9" t="s">
        <v>13</v>
      </c>
    </row>
    <row r="42" spans="1:2" ht="15" customHeight="1">
      <c r="A42" s="10" t="s">
        <v>14</v>
      </c>
      <c r="B42" s="9" t="s">
        <v>15</v>
      </c>
    </row>
    <row r="43" spans="1:2" ht="15" customHeight="1">
      <c r="A43" s="11" t="s">
        <v>16</v>
      </c>
      <c r="B43" s="9" t="s">
        <v>17</v>
      </c>
    </row>
    <row r="44" spans="1:2" ht="15" customHeight="1">
      <c r="A44" s="12" t="s">
        <v>18</v>
      </c>
      <c r="B44" s="9" t="s">
        <v>19</v>
      </c>
    </row>
    <row r="45" spans="1:2" ht="15" customHeight="1">
      <c r="A45" s="13" t="s">
        <v>20</v>
      </c>
      <c r="B45" s="9" t="s">
        <v>21</v>
      </c>
    </row>
    <row r="46" spans="1:2" ht="15" customHeight="1">
      <c r="A46" s="14" t="s">
        <v>22</v>
      </c>
      <c r="B46" s="9" t="s">
        <v>23</v>
      </c>
    </row>
    <row r="47" spans="1:2" ht="15" customHeight="1">
      <c r="A47" s="15" t="s">
        <v>24</v>
      </c>
      <c r="B47" s="9" t="s">
        <v>25</v>
      </c>
    </row>
    <row r="48" spans="1:2" ht="15" customHeight="1">
      <c r="A48" s="16" t="s">
        <v>26</v>
      </c>
      <c r="B48" s="9" t="s">
        <v>27</v>
      </c>
    </row>
    <row r="49" spans="1:2" ht="15" customHeight="1">
      <c r="A49" s="17" t="s">
        <v>28</v>
      </c>
      <c r="B49" s="9" t="s">
        <v>29</v>
      </c>
    </row>
    <row r="50" spans="1:2" ht="15" customHeight="1">
      <c r="A50" s="18" t="s">
        <v>30</v>
      </c>
      <c r="B50" s="9" t="s">
        <v>31</v>
      </c>
    </row>
    <row r="51" spans="1:2" ht="15" customHeight="1">
      <c r="A51" s="19" t="s">
        <v>32</v>
      </c>
      <c r="B51" s="9" t="s">
        <v>33</v>
      </c>
    </row>
    <row r="52" spans="1:2" ht="15" customHeight="1">
      <c r="A52" s="7"/>
      <c r="B52" s="7"/>
    </row>
    <row r="53" spans="1:2" ht="15" customHeight="1">
      <c r="A53" s="7"/>
      <c r="B53" s="7"/>
    </row>
    <row r="54" spans="1:2" ht="15" customHeight="1">
      <c r="A54" s="7"/>
      <c r="B54" s="7"/>
    </row>
    <row r="55" spans="1:2" ht="15" customHeight="1">
      <c r="A55" s="7"/>
      <c r="B55" s="7"/>
    </row>
    <row r="56" spans="1:2" ht="15" customHeight="1">
      <c r="A56" s="7"/>
      <c r="B56" s="7"/>
    </row>
    <row r="57" spans="1:2" ht="15" customHeight="1">
      <c r="A57" s="7"/>
      <c r="B57" s="7"/>
    </row>
    <row r="58" spans="1:2" ht="15" customHeight="1">
      <c r="A58" s="7"/>
      <c r="B58" s="7"/>
    </row>
    <row r="59" spans="1:2" ht="15" customHeight="1">
      <c r="A59" s="7"/>
      <c r="B59" s="7"/>
    </row>
    <row r="60" spans="1:2" ht="15" customHeight="1">
      <c r="A60" s="7"/>
      <c r="B60" s="7"/>
    </row>
    <row r="61" spans="1:2" ht="15" customHeight="1">
      <c r="A61" s="7"/>
      <c r="B61" s="7"/>
    </row>
    <row r="62" spans="1:2" ht="15" customHeight="1">
      <c r="A62" s="7"/>
      <c r="B62" s="7"/>
    </row>
    <row r="63" spans="1:2" ht="15" customHeight="1">
      <c r="A63" s="7"/>
      <c r="B63" s="7"/>
    </row>
    <row r="64" spans="1:2" ht="15" customHeight="1">
      <c r="A64" s="7"/>
      <c r="B64" s="7"/>
    </row>
    <row r="65" spans="1:2" ht="15" customHeight="1">
      <c r="A65" s="7"/>
      <c r="B65" s="7"/>
    </row>
    <row r="66" spans="1:2" ht="15" customHeight="1">
      <c r="A66" s="7"/>
      <c r="B66" s="7"/>
    </row>
    <row r="67" spans="1:2" ht="15" customHeight="1">
      <c r="A67" s="7"/>
      <c r="B67" s="7"/>
    </row>
    <row r="68" spans="1:2" ht="15" customHeight="1">
      <c r="A68" s="7"/>
      <c r="B68" s="7"/>
    </row>
    <row r="69" spans="1:2" ht="15" customHeight="1">
      <c r="A69" s="7"/>
      <c r="B69" s="7"/>
    </row>
    <row r="70" spans="1:2" ht="15" customHeight="1">
      <c r="A70" s="7"/>
      <c r="B70" s="7"/>
    </row>
    <row r="71" spans="1:2" ht="15" customHeight="1">
      <c r="A71" s="7"/>
      <c r="B71" s="7"/>
    </row>
    <row r="72" spans="1:2" ht="15" customHeight="1">
      <c r="A72" s="7"/>
      <c r="B72" s="7"/>
    </row>
    <row r="73" spans="1:2" ht="15" customHeight="1">
      <c r="A73" s="7"/>
      <c r="B73" s="7"/>
    </row>
    <row r="74" spans="1:2" ht="15" customHeight="1">
      <c r="A74" s="7"/>
      <c r="B74" s="7"/>
    </row>
    <row r="75" spans="1:2" ht="15" customHeight="1">
      <c r="A75" s="7"/>
      <c r="B75" s="7"/>
    </row>
    <row r="76" spans="1:2" ht="15" customHeight="1">
      <c r="A76" s="7"/>
      <c r="B76" s="7"/>
    </row>
    <row r="77" spans="1:2" ht="15" customHeight="1">
      <c r="A77" s="7"/>
      <c r="B77" s="7"/>
    </row>
    <row r="78" spans="1:2" ht="15" customHeight="1">
      <c r="A78" s="7"/>
      <c r="B78" s="7"/>
    </row>
    <row r="79" spans="1:2" ht="15" customHeight="1">
      <c r="A79" s="7"/>
      <c r="B79" s="7"/>
    </row>
    <row r="80" spans="1:2" ht="15" customHeight="1">
      <c r="A80" s="7"/>
      <c r="B80" s="7"/>
    </row>
    <row r="81" spans="1:2" ht="15" customHeight="1">
      <c r="A81" s="7"/>
      <c r="B81" s="7"/>
    </row>
    <row r="82" spans="1:2" ht="15" customHeight="1">
      <c r="A82" s="7"/>
      <c r="B82" s="7"/>
    </row>
    <row r="83" spans="1:2" ht="15" customHeight="1">
      <c r="A83" s="7"/>
      <c r="B83" s="7"/>
    </row>
    <row r="84" spans="1:2" ht="15" customHeight="1">
      <c r="A84" s="7"/>
      <c r="B84" s="7"/>
    </row>
    <row r="85" spans="1:2" ht="15" customHeight="1">
      <c r="A85" s="7"/>
      <c r="B85" s="7"/>
    </row>
    <row r="86" spans="1:2" ht="15" customHeight="1">
      <c r="A86" s="7"/>
      <c r="B86" s="7"/>
    </row>
    <row r="87" spans="1:2" ht="15" customHeight="1">
      <c r="A87" s="7"/>
      <c r="B87" s="7"/>
    </row>
    <row r="88" spans="1:2" ht="15" customHeight="1">
      <c r="A88" s="7"/>
      <c r="B88" s="7"/>
    </row>
    <row r="89" spans="1:2" ht="15" customHeight="1">
      <c r="A89" s="7"/>
      <c r="B89" s="7"/>
    </row>
    <row r="90" spans="1:2" ht="15" customHeight="1">
      <c r="A90" s="7"/>
      <c r="B90" s="7"/>
    </row>
    <row r="91" spans="1:2" ht="15" customHeight="1">
      <c r="A91" s="7"/>
      <c r="B91" s="7"/>
    </row>
    <row r="92" spans="1:2" ht="15" customHeight="1">
      <c r="A92" s="7"/>
      <c r="B92" s="7"/>
    </row>
    <row r="93" spans="1:2" ht="15" customHeight="1">
      <c r="A93" s="7"/>
      <c r="B93" s="7"/>
    </row>
    <row r="94" spans="1:2" ht="15" customHeight="1">
      <c r="A94" s="7"/>
      <c r="B94" s="7"/>
    </row>
    <row r="95" spans="1:2" ht="15" customHeight="1">
      <c r="A95" s="7"/>
      <c r="B95" s="7"/>
    </row>
    <row r="96" spans="1:2" ht="15" customHeight="1">
      <c r="A96" s="7"/>
      <c r="B96" s="7"/>
    </row>
    <row r="97" spans="1:2" ht="15" customHeight="1">
      <c r="A97" s="7"/>
      <c r="B97" s="7"/>
    </row>
    <row r="98" spans="1:2" ht="15" customHeight="1">
      <c r="A98" s="7"/>
      <c r="B98" s="7"/>
    </row>
    <row r="99" spans="1:2" ht="15" customHeight="1">
      <c r="A99" s="7"/>
      <c r="B99" s="7"/>
    </row>
    <row r="100" spans="1:2" ht="15" customHeight="1">
      <c r="A100" s="7"/>
      <c r="B100" s="7"/>
    </row>
    <row r="101" spans="1:2" ht="15" customHeight="1">
      <c r="A101" s="7"/>
      <c r="B101" s="7"/>
    </row>
    <row r="102" spans="1:2" ht="15" customHeight="1">
      <c r="A102" s="7"/>
      <c r="B102" s="7"/>
    </row>
    <row r="103" spans="1:2" ht="15" customHeight="1">
      <c r="A103" s="7"/>
      <c r="B103" s="7"/>
    </row>
    <row r="104" spans="1:2" ht="15" customHeight="1">
      <c r="A104" s="7"/>
      <c r="B104" s="7"/>
    </row>
    <row r="105" spans="1:2" ht="15" customHeight="1">
      <c r="A105" s="7"/>
      <c r="B105" s="7"/>
    </row>
    <row r="106" spans="1:2" ht="15" customHeight="1">
      <c r="A106" s="7"/>
      <c r="B106" s="7"/>
    </row>
    <row r="107" spans="1:2" ht="15" customHeight="1">
      <c r="A107" s="7"/>
      <c r="B107" s="7"/>
    </row>
    <row r="108" spans="1:2" ht="15" customHeight="1">
      <c r="A108" s="7"/>
      <c r="B108" s="7"/>
    </row>
    <row r="109" spans="1:2" ht="15" customHeight="1">
      <c r="A109" s="7"/>
      <c r="B109" s="7"/>
    </row>
    <row r="110" spans="1:2" ht="15" customHeight="1">
      <c r="A110" s="7"/>
      <c r="B110" s="7"/>
    </row>
    <row r="111" spans="1:2" ht="15" customHeight="1">
      <c r="A111" s="7"/>
      <c r="B111" s="7"/>
    </row>
    <row r="112" spans="1:2" ht="15" customHeight="1">
      <c r="A112" s="7"/>
      <c r="B112" s="7"/>
    </row>
    <row r="113" spans="1:2" ht="15" customHeight="1">
      <c r="A113" s="7"/>
      <c r="B113" s="7"/>
    </row>
    <row r="114" spans="1:2" ht="15" customHeight="1">
      <c r="A114" s="7"/>
      <c r="B114" s="7"/>
    </row>
    <row r="115" spans="1:2" ht="15" customHeight="1">
      <c r="A115" s="7"/>
      <c r="B115" s="7"/>
    </row>
    <row r="116" spans="1:2" ht="15" customHeight="1">
      <c r="A116" s="7"/>
      <c r="B116" s="7"/>
    </row>
    <row r="117" spans="1:2" ht="15" customHeight="1">
      <c r="A117" s="7"/>
      <c r="B117" s="7"/>
    </row>
    <row r="118" spans="1:2" ht="15" customHeight="1">
      <c r="A118" s="7"/>
      <c r="B118" s="7"/>
    </row>
    <row r="119" spans="1:2" ht="15" customHeight="1">
      <c r="A119" s="7"/>
      <c r="B119" s="7"/>
    </row>
    <row r="120" spans="1:2" ht="15" customHeight="1">
      <c r="A120" s="7"/>
      <c r="B120" s="7"/>
    </row>
    <row r="121" spans="1:2" ht="15" customHeight="1">
      <c r="A121" s="7"/>
      <c r="B121" s="7"/>
    </row>
    <row r="122" spans="1:2" ht="15" customHeight="1">
      <c r="A122" s="7"/>
      <c r="B122" s="7"/>
    </row>
    <row r="123" spans="1:2" ht="15" customHeight="1">
      <c r="A123" s="7"/>
      <c r="B123" s="7"/>
    </row>
    <row r="124" spans="1:2" ht="15" customHeight="1">
      <c r="A124" s="7"/>
      <c r="B124" s="7"/>
    </row>
    <row r="125" spans="1:2" ht="15" customHeight="1">
      <c r="A125" s="7"/>
      <c r="B125" s="7"/>
    </row>
    <row r="126" spans="1:2" ht="15" customHeight="1">
      <c r="A126" s="7"/>
      <c r="B126" s="7"/>
    </row>
    <row r="127" spans="1:2" ht="15" customHeight="1">
      <c r="A127" s="7"/>
      <c r="B127" s="7"/>
    </row>
    <row r="128" spans="1:2" ht="15" customHeight="1">
      <c r="A128" s="7"/>
      <c r="B128" s="7"/>
    </row>
    <row r="129" spans="1:2" ht="15" customHeight="1">
      <c r="A129" s="7"/>
      <c r="B129" s="7"/>
    </row>
    <row r="130" spans="1:2" ht="15" customHeight="1">
      <c r="A130" s="7"/>
      <c r="B130" s="7"/>
    </row>
    <row r="131" spans="1:2" ht="15" customHeight="1">
      <c r="A131" s="7"/>
      <c r="B131" s="7"/>
    </row>
    <row r="132" spans="1:2" ht="15" customHeight="1">
      <c r="A132" s="7"/>
      <c r="B132" s="7"/>
    </row>
    <row r="133" spans="1:2" ht="15" customHeight="1">
      <c r="A133" s="7"/>
      <c r="B133" s="7"/>
    </row>
    <row r="134" spans="1:2" ht="15" customHeight="1">
      <c r="A134" s="7"/>
      <c r="B134" s="7"/>
    </row>
    <row r="135" spans="1:2" ht="15" customHeight="1">
      <c r="A135" s="7"/>
      <c r="B135" s="7"/>
    </row>
    <row r="136" spans="1:2" ht="15" customHeight="1">
      <c r="A136" s="7"/>
      <c r="B136" s="7"/>
    </row>
    <row r="137" spans="1:2" ht="15" customHeight="1">
      <c r="A137" s="7"/>
      <c r="B137" s="7"/>
    </row>
    <row r="138" spans="1:2" ht="15" customHeight="1">
      <c r="A138" s="7"/>
      <c r="B138" s="7"/>
    </row>
    <row r="139" spans="1:2" ht="15" customHeight="1">
      <c r="A139" s="7"/>
      <c r="B139" s="7"/>
    </row>
    <row r="140" spans="1:2" ht="15" customHeight="1">
      <c r="A140" s="7"/>
      <c r="B140" s="7"/>
    </row>
    <row r="141" spans="1:2" ht="15" customHeight="1">
      <c r="A141" s="7"/>
      <c r="B141" s="7"/>
    </row>
    <row r="142" spans="1:2" ht="15" customHeight="1">
      <c r="A142" s="7"/>
      <c r="B142" s="7"/>
    </row>
    <row r="143" spans="1:2" ht="15" customHeight="1">
      <c r="A143" s="7"/>
      <c r="B143" s="7"/>
    </row>
    <row r="144" spans="1:2" ht="15" customHeight="1">
      <c r="A144" s="7"/>
      <c r="B144" s="7"/>
    </row>
    <row r="145" spans="1:2" ht="15" customHeight="1">
      <c r="A145" s="7"/>
      <c r="B145" s="7"/>
    </row>
    <row r="146" spans="1:2" ht="15" customHeight="1">
      <c r="A146" s="7"/>
      <c r="B146" s="7"/>
    </row>
    <row r="147" spans="1:2" ht="15" customHeight="1">
      <c r="A147" s="7"/>
      <c r="B147" s="7"/>
    </row>
    <row r="148" spans="1:2" ht="15" customHeight="1">
      <c r="A148" s="7"/>
      <c r="B148" s="7"/>
    </row>
    <row r="149" spans="1:2" ht="15" customHeight="1">
      <c r="A149" s="7"/>
      <c r="B149" s="7"/>
    </row>
    <row r="150" spans="1:2" ht="15" customHeight="1">
      <c r="A150" s="7"/>
      <c r="B150" s="7"/>
    </row>
    <row r="151" spans="1:2" ht="15" customHeight="1">
      <c r="A151" s="7"/>
      <c r="B151" s="7"/>
    </row>
    <row r="152" spans="1:2" ht="15" customHeight="1">
      <c r="A152" s="7"/>
      <c r="B152" s="7"/>
    </row>
    <row r="153" spans="1:2" ht="15" customHeight="1">
      <c r="A153" s="7"/>
      <c r="B153" s="7"/>
    </row>
    <row r="154" spans="1:2" ht="15" customHeight="1">
      <c r="A154" s="7"/>
      <c r="B154" s="7"/>
    </row>
    <row r="155" spans="1:2" ht="15" customHeight="1">
      <c r="A155" s="7"/>
      <c r="B155" s="7"/>
    </row>
    <row r="156" spans="1:2" ht="15" customHeight="1">
      <c r="A156" s="7"/>
      <c r="B156" s="7"/>
    </row>
    <row r="157" spans="1:2" ht="15" customHeight="1">
      <c r="A157" s="7"/>
      <c r="B157" s="7"/>
    </row>
    <row r="158" spans="1:2" ht="15" customHeight="1">
      <c r="A158" s="7"/>
      <c r="B158" s="7"/>
    </row>
    <row r="159" spans="1:2" ht="15" customHeight="1">
      <c r="A159" s="7"/>
      <c r="B159" s="7"/>
    </row>
    <row r="160" spans="1:2" ht="15" customHeight="1">
      <c r="A160" s="7"/>
      <c r="B160" s="7"/>
    </row>
    <row r="161" spans="1:2" ht="15" customHeight="1">
      <c r="A161" s="7"/>
      <c r="B161" s="7"/>
    </row>
    <row r="162" spans="1:2" ht="15" customHeight="1">
      <c r="A162" s="7"/>
      <c r="B162" s="7"/>
    </row>
    <row r="163" spans="1:2" ht="15" customHeight="1">
      <c r="A163" s="7"/>
      <c r="B163" s="7"/>
    </row>
    <row r="164" spans="1:2" ht="15" customHeight="1">
      <c r="A164" s="7"/>
      <c r="B164" s="7"/>
    </row>
    <row r="165" spans="1:2" ht="15" customHeight="1">
      <c r="A165" s="7"/>
      <c r="B165" s="7"/>
    </row>
    <row r="166" spans="1:2" ht="15" customHeight="1">
      <c r="A166" s="7"/>
      <c r="B166" s="7"/>
    </row>
    <row r="167" spans="1:2" ht="15" customHeight="1">
      <c r="A167" s="7"/>
      <c r="B167" s="7"/>
    </row>
    <row r="168" spans="1:2" ht="15" customHeight="1">
      <c r="A168" s="7"/>
      <c r="B168" s="7"/>
    </row>
    <row r="169" spans="1:2" ht="15" customHeight="1">
      <c r="A169" s="7"/>
      <c r="B169" s="7"/>
    </row>
    <row r="170" spans="1:2" ht="15" customHeight="1">
      <c r="A170" s="7"/>
      <c r="B170" s="7"/>
    </row>
    <row r="171" spans="1:2" ht="15" customHeight="1">
      <c r="A171" s="7"/>
      <c r="B171" s="7"/>
    </row>
    <row r="172" spans="1:2" ht="15" customHeight="1">
      <c r="A172" s="7"/>
      <c r="B172" s="7"/>
    </row>
    <row r="173" spans="1:2" ht="15" customHeight="1">
      <c r="A173" s="7"/>
      <c r="B173" s="7"/>
    </row>
    <row r="174" spans="1:2" ht="15" customHeight="1">
      <c r="A174" s="7"/>
      <c r="B174" s="7"/>
    </row>
    <row r="175" spans="1:2" ht="15" customHeight="1">
      <c r="A175" s="7"/>
      <c r="B175" s="7"/>
    </row>
    <row r="176" spans="1:2" ht="15" customHeight="1">
      <c r="A176" s="7"/>
      <c r="B176" s="7"/>
    </row>
    <row r="177" spans="1:2" ht="15" customHeight="1">
      <c r="A177" s="7"/>
      <c r="B177" s="7"/>
    </row>
    <row r="178" spans="1:2" ht="15" customHeight="1">
      <c r="A178" s="7"/>
      <c r="B178" s="7"/>
    </row>
    <row r="179" spans="1:2" ht="15" customHeight="1">
      <c r="A179" s="7"/>
      <c r="B179" s="7"/>
    </row>
    <row r="180" spans="1:2" ht="15" customHeight="1">
      <c r="A180" s="7"/>
      <c r="B180" s="7"/>
    </row>
    <row r="181" spans="1:2" ht="15" customHeight="1">
      <c r="A181" s="7"/>
      <c r="B181" s="7"/>
    </row>
    <row r="182" spans="1:2" ht="15" customHeight="1">
      <c r="A182" s="7"/>
      <c r="B182" s="7"/>
    </row>
    <row r="183" spans="1:2" ht="15" customHeight="1">
      <c r="A183" s="7"/>
      <c r="B183" s="7"/>
    </row>
    <row r="184" spans="1:2" ht="15" customHeight="1">
      <c r="A184" s="7"/>
      <c r="B184" s="7"/>
    </row>
    <row r="185" spans="1:2" ht="15" customHeight="1">
      <c r="A185" s="7"/>
      <c r="B185" s="7"/>
    </row>
    <row r="186" spans="1:2" ht="15" customHeight="1">
      <c r="A186" s="7"/>
      <c r="B186" s="7"/>
    </row>
    <row r="187" spans="1:2" ht="15" customHeight="1">
      <c r="A187" s="7"/>
      <c r="B187" s="7"/>
    </row>
    <row r="188" spans="1:2" ht="15" customHeight="1">
      <c r="A188" s="7"/>
      <c r="B188" s="7"/>
    </row>
    <row r="189" spans="1:2" ht="15" customHeight="1">
      <c r="A189" s="7"/>
      <c r="B189" s="7"/>
    </row>
    <row r="190" spans="1:2" ht="15" customHeight="1">
      <c r="A190" s="7"/>
      <c r="B190" s="7"/>
    </row>
    <row r="191" spans="1:2" ht="15" customHeight="1">
      <c r="A191" s="7"/>
      <c r="B191" s="7"/>
    </row>
    <row r="192" spans="1:2" ht="15" customHeight="1">
      <c r="A192" s="7"/>
      <c r="B192" s="7"/>
    </row>
    <row r="193" spans="1:2" ht="15" customHeight="1">
      <c r="A193" s="7"/>
      <c r="B193" s="7"/>
    </row>
    <row r="194" spans="1:2" ht="15" customHeight="1">
      <c r="A194" s="7"/>
      <c r="B194" s="7"/>
    </row>
    <row r="195" spans="1:2" ht="15" customHeight="1">
      <c r="A195" s="7"/>
      <c r="B195" s="7"/>
    </row>
    <row r="196" spans="1:2" ht="15" customHeight="1">
      <c r="A196" s="7"/>
      <c r="B196" s="7"/>
    </row>
    <row r="197" spans="1:2" ht="15" customHeight="1">
      <c r="A197" s="7"/>
      <c r="B197" s="7"/>
    </row>
    <row r="198" spans="1:2" ht="15" customHeight="1">
      <c r="A198" s="7"/>
      <c r="B198" s="7"/>
    </row>
    <row r="199" spans="1:2" ht="15" customHeight="1">
      <c r="A199" s="7"/>
      <c r="B199" s="7"/>
    </row>
    <row r="200" spans="1:2" ht="15" customHeight="1">
      <c r="A200" s="7"/>
      <c r="B200" s="7"/>
    </row>
    <row r="201" spans="1:2" ht="15" customHeight="1">
      <c r="A201" s="7"/>
      <c r="B201" s="7"/>
    </row>
    <row r="202" spans="1:2" ht="15" customHeight="1">
      <c r="A202" s="7"/>
      <c r="B202" s="7"/>
    </row>
    <row r="203" spans="1:2" ht="15" customHeight="1">
      <c r="A203" s="7"/>
      <c r="B203" s="7"/>
    </row>
    <row r="204" spans="1:2" ht="15" customHeight="1">
      <c r="A204" s="7"/>
      <c r="B204" s="7"/>
    </row>
    <row r="205" spans="1:2" ht="15" customHeight="1">
      <c r="A205" s="7"/>
      <c r="B205" s="7"/>
    </row>
    <row r="206" spans="1:2" ht="15" customHeight="1">
      <c r="A206" s="7"/>
      <c r="B206" s="7"/>
    </row>
    <row r="207" spans="1:2" ht="15" customHeight="1">
      <c r="A207" s="7"/>
      <c r="B207" s="7"/>
    </row>
    <row r="208" spans="1:2" ht="15" customHeight="1">
      <c r="A208" s="7"/>
      <c r="B208" s="7"/>
    </row>
    <row r="209" spans="1:2" ht="15" customHeight="1">
      <c r="A209" s="7"/>
      <c r="B209" s="7"/>
    </row>
    <row r="210" spans="1:2" ht="15" customHeight="1">
      <c r="A210" s="7"/>
      <c r="B210" s="7"/>
    </row>
    <row r="211" spans="1:2" ht="15" customHeight="1">
      <c r="A211" s="7"/>
      <c r="B211" s="7"/>
    </row>
    <row r="212" spans="1:2" ht="15" customHeight="1">
      <c r="A212" s="7"/>
      <c r="B212" s="7"/>
    </row>
    <row r="213" spans="1:2" ht="15" customHeight="1">
      <c r="A213" s="7"/>
      <c r="B213" s="7"/>
    </row>
    <row r="214" spans="1:2" ht="15" customHeight="1">
      <c r="A214" s="7"/>
      <c r="B214" s="7"/>
    </row>
    <row r="215" spans="1:2" ht="15" customHeight="1">
      <c r="A215" s="7"/>
      <c r="B215" s="7"/>
    </row>
    <row r="216" spans="1:2" ht="15" customHeight="1">
      <c r="A216" s="7"/>
      <c r="B216" s="7"/>
    </row>
    <row r="217" spans="1:2" ht="15" customHeight="1">
      <c r="A217" s="7"/>
      <c r="B217" s="7"/>
    </row>
    <row r="218" spans="1:2" ht="15" customHeight="1">
      <c r="A218" s="7"/>
      <c r="B218" s="7"/>
    </row>
    <row r="219" spans="1:2" ht="15" customHeight="1">
      <c r="A219" s="7"/>
      <c r="B219" s="7"/>
    </row>
    <row r="220" spans="1:2" ht="15" customHeight="1">
      <c r="A220" s="7"/>
      <c r="B220" s="7"/>
    </row>
    <row r="221" spans="1:2" ht="15" customHeight="1">
      <c r="A221" s="7"/>
      <c r="B221" s="7"/>
    </row>
    <row r="222" spans="1:2" ht="15" customHeight="1">
      <c r="A222" s="7"/>
      <c r="B222" s="7"/>
    </row>
    <row r="223" spans="1:2" ht="15" customHeight="1">
      <c r="A223" s="7"/>
      <c r="B223" s="7"/>
    </row>
    <row r="224" spans="1:2" ht="15" customHeight="1">
      <c r="A224" s="7"/>
      <c r="B224" s="7"/>
    </row>
    <row r="225" spans="1:2" ht="15" customHeight="1">
      <c r="A225" s="7"/>
      <c r="B225" s="7"/>
    </row>
    <row r="226" spans="1:2" ht="15" customHeight="1">
      <c r="A226" s="7"/>
      <c r="B226" s="7"/>
    </row>
    <row r="227" spans="1:2" ht="15" customHeight="1">
      <c r="A227" s="7"/>
      <c r="B227" s="7"/>
    </row>
    <row r="228" spans="1:2" ht="15" customHeight="1">
      <c r="A228" s="7"/>
      <c r="B228" s="7"/>
    </row>
    <row r="229" spans="1:2" ht="15" customHeight="1">
      <c r="A229" s="7"/>
      <c r="B229" s="7"/>
    </row>
    <row r="230" spans="1:2" ht="15" customHeight="1">
      <c r="A230" s="7"/>
      <c r="B230" s="7"/>
    </row>
    <row r="231" spans="1:2" ht="15" customHeight="1">
      <c r="A231" s="7"/>
      <c r="B231" s="7"/>
    </row>
    <row r="232" spans="1:2" ht="15" customHeight="1">
      <c r="A232" s="7"/>
      <c r="B232" s="7"/>
    </row>
    <row r="233" spans="1:2" ht="15" customHeight="1">
      <c r="A233" s="7"/>
      <c r="B233" s="7"/>
    </row>
    <row r="234" spans="1:2" ht="15" customHeight="1">
      <c r="A234" s="7"/>
      <c r="B234" s="7"/>
    </row>
    <row r="235" spans="1:2" ht="15" customHeight="1">
      <c r="A235" s="7"/>
      <c r="B235" s="7"/>
    </row>
    <row r="236" spans="1:2" ht="15" customHeight="1">
      <c r="A236" s="7"/>
      <c r="B236" s="7"/>
    </row>
    <row r="237" spans="1:2" ht="15" customHeight="1">
      <c r="A237" s="7"/>
      <c r="B237" s="7"/>
    </row>
    <row r="238" spans="1:2" ht="15" customHeight="1">
      <c r="A238" s="7"/>
      <c r="B238" s="7"/>
    </row>
    <row r="239" spans="1:2" ht="15" customHeight="1">
      <c r="A239" s="7"/>
      <c r="B239" s="7"/>
    </row>
    <row r="240" spans="1:2" ht="15" customHeight="1">
      <c r="A240" s="7"/>
      <c r="B240" s="7"/>
    </row>
    <row r="241" spans="1:2" ht="15" customHeight="1">
      <c r="A241" s="7"/>
      <c r="B241" s="7"/>
    </row>
    <row r="242" spans="1:2" ht="15" customHeight="1">
      <c r="A242" s="7"/>
      <c r="B242" s="7"/>
    </row>
    <row r="243" spans="1:2" ht="15" customHeight="1">
      <c r="A243" s="7"/>
      <c r="B243" s="7"/>
    </row>
    <row r="244" spans="1:2" ht="15" customHeight="1">
      <c r="A244" s="7"/>
      <c r="B244" s="7"/>
    </row>
    <row r="245" spans="1:2" ht="15" customHeight="1">
      <c r="A245" s="7"/>
      <c r="B245" s="7"/>
    </row>
    <row r="246" spans="1:2" ht="15" customHeight="1">
      <c r="A246" s="7"/>
      <c r="B246" s="7"/>
    </row>
    <row r="247" spans="1:2" ht="15" customHeight="1">
      <c r="A247" s="7"/>
      <c r="B247" s="7"/>
    </row>
    <row r="248" spans="1:2" ht="15" customHeight="1">
      <c r="A248" s="7"/>
      <c r="B248" s="7"/>
    </row>
    <row r="249" spans="1:2" ht="15" customHeight="1">
      <c r="A249" s="7"/>
      <c r="B249" s="7"/>
    </row>
    <row r="250" spans="1:2" ht="15" customHeight="1">
      <c r="A250" s="7"/>
      <c r="B250" s="7"/>
    </row>
    <row r="251" spans="1:2" ht="15" customHeight="1">
      <c r="A251" s="7"/>
      <c r="B251" s="7"/>
    </row>
    <row r="252" spans="1:2" ht="15" customHeight="1">
      <c r="A252" s="7"/>
      <c r="B252" s="7"/>
    </row>
    <row r="253" spans="1:2" ht="15" customHeight="1">
      <c r="A253" s="7"/>
      <c r="B253" s="7"/>
    </row>
    <row r="254" spans="1:2" ht="15" customHeight="1">
      <c r="A254" s="7"/>
      <c r="B254" s="7"/>
    </row>
    <row r="255" spans="1:2" ht="15" customHeight="1">
      <c r="A255" s="7"/>
      <c r="B255" s="7"/>
    </row>
    <row r="256" spans="1:2" ht="15" customHeight="1">
      <c r="A256" s="7"/>
      <c r="B256" s="7"/>
    </row>
    <row r="257" spans="1:2" ht="15" customHeight="1">
      <c r="A257" s="7"/>
      <c r="B257" s="7"/>
    </row>
    <row r="258" spans="1:2" ht="15" customHeight="1">
      <c r="A258" s="7"/>
      <c r="B258" s="7"/>
    </row>
    <row r="259" spans="1:2" ht="15" customHeight="1">
      <c r="A259" s="7"/>
      <c r="B259" s="7"/>
    </row>
    <row r="260" spans="1:2" ht="15" customHeight="1">
      <c r="A260" s="7"/>
      <c r="B260" s="7"/>
    </row>
    <row r="261" spans="1:2" ht="15" customHeight="1">
      <c r="A261" s="7"/>
      <c r="B261" s="7"/>
    </row>
    <row r="262" spans="1:2" ht="15" customHeight="1">
      <c r="A262" s="7"/>
      <c r="B262" s="7"/>
    </row>
    <row r="263" spans="1:2" ht="15" customHeight="1">
      <c r="A263" s="7"/>
      <c r="B263" s="7"/>
    </row>
    <row r="264" spans="1:2" ht="15" customHeight="1">
      <c r="A264" s="7"/>
      <c r="B264" s="7"/>
    </row>
    <row r="265" spans="1:2" ht="15" customHeight="1">
      <c r="A265" s="7"/>
      <c r="B265" s="7"/>
    </row>
    <row r="266" spans="1:2" ht="15" customHeight="1">
      <c r="A266" s="7"/>
      <c r="B266" s="7"/>
    </row>
    <row r="267" spans="1:2" ht="15" customHeight="1">
      <c r="A267" s="7"/>
      <c r="B267" s="7"/>
    </row>
    <row r="268" spans="1:2" ht="15" customHeight="1">
      <c r="A268" s="7"/>
      <c r="B268" s="7"/>
    </row>
    <row r="269" spans="1:2" ht="15" customHeight="1">
      <c r="A269" s="7"/>
      <c r="B269" s="7"/>
    </row>
    <row r="270" spans="1:2" ht="15" customHeight="1">
      <c r="A270" s="7"/>
      <c r="B270" s="7"/>
    </row>
    <row r="271" spans="1:2" ht="15" customHeight="1">
      <c r="A271" s="7"/>
      <c r="B271" s="7"/>
    </row>
    <row r="272" spans="1:2" ht="15" customHeight="1">
      <c r="A272" s="7"/>
      <c r="B272" s="7"/>
    </row>
    <row r="273" spans="1:2" ht="15" customHeight="1">
      <c r="A273" s="7"/>
      <c r="B273" s="7"/>
    </row>
    <row r="274" spans="1:2" ht="15" customHeight="1">
      <c r="A274" s="7"/>
      <c r="B274" s="7"/>
    </row>
    <row r="275" spans="1:2" ht="15" customHeight="1">
      <c r="A275" s="7"/>
      <c r="B275" s="7"/>
    </row>
    <row r="276" spans="1:2" ht="15" customHeight="1">
      <c r="A276" s="7"/>
      <c r="B276" s="7"/>
    </row>
    <row r="277" spans="1:2" ht="15" customHeight="1">
      <c r="A277" s="7"/>
      <c r="B277" s="7"/>
    </row>
    <row r="278" spans="1:2" ht="15" customHeight="1">
      <c r="A278" s="7"/>
      <c r="B278" s="7"/>
    </row>
    <row r="279" spans="1:2" ht="15" customHeight="1">
      <c r="A279" s="7"/>
      <c r="B279" s="7"/>
    </row>
    <row r="280" spans="1:2" ht="15" customHeight="1">
      <c r="A280" s="7"/>
      <c r="B280" s="7"/>
    </row>
    <row r="281" spans="1:2" ht="15" customHeight="1">
      <c r="A281" s="7"/>
      <c r="B281" s="7"/>
    </row>
    <row r="282" spans="1:2" ht="15" customHeight="1">
      <c r="A282" s="7"/>
      <c r="B282" s="7"/>
    </row>
    <row r="283" spans="1:2" ht="15" customHeight="1">
      <c r="A283" s="7"/>
      <c r="B283" s="7"/>
    </row>
    <row r="284" spans="1:2" ht="15" customHeight="1">
      <c r="A284" s="7"/>
      <c r="B284" s="7"/>
    </row>
    <row r="285" spans="1:2" ht="15" customHeight="1">
      <c r="A285" s="7"/>
      <c r="B285" s="7"/>
    </row>
    <row r="286" spans="1:2" ht="15" customHeight="1">
      <c r="A286" s="7"/>
      <c r="B286" s="7"/>
    </row>
    <row r="287" spans="1:2" ht="15" customHeight="1">
      <c r="A287" s="7"/>
      <c r="B287" s="7"/>
    </row>
    <row r="288" spans="1:2" ht="15" customHeight="1">
      <c r="A288" s="7"/>
      <c r="B288" s="7"/>
    </row>
    <row r="289" spans="1:2" ht="15" customHeight="1">
      <c r="A289" s="7"/>
      <c r="B289" s="7"/>
    </row>
    <row r="290" spans="1:2" ht="15" customHeight="1">
      <c r="A290" s="7"/>
      <c r="B290" s="7"/>
    </row>
    <row r="291" spans="1:2" ht="15" customHeight="1">
      <c r="A291" s="7"/>
      <c r="B291" s="7"/>
    </row>
    <row r="292" spans="1:2" ht="15" customHeight="1">
      <c r="A292" s="7"/>
      <c r="B292" s="7"/>
    </row>
    <row r="293" spans="1:2" ht="15" customHeight="1">
      <c r="A293" s="7"/>
      <c r="B293" s="7"/>
    </row>
    <row r="294" spans="1:2" ht="15" customHeight="1">
      <c r="A294" s="7"/>
      <c r="B294" s="7"/>
    </row>
    <row r="295" spans="1:2" ht="15" customHeight="1">
      <c r="A295" s="7"/>
      <c r="B295" s="7"/>
    </row>
    <row r="296" spans="1:2" ht="15" customHeight="1">
      <c r="A296" s="7"/>
      <c r="B296" s="7"/>
    </row>
    <row r="297" spans="1:2" ht="15" customHeight="1">
      <c r="A297" s="7"/>
      <c r="B297" s="7"/>
    </row>
    <row r="298" spans="1:2" ht="15" customHeight="1">
      <c r="A298" s="7"/>
      <c r="B298" s="7"/>
    </row>
    <row r="299" spans="1:2" ht="15" customHeight="1">
      <c r="A299" s="7"/>
      <c r="B299" s="7"/>
    </row>
    <row r="300" spans="1:2" ht="15" customHeight="1">
      <c r="A300" s="7"/>
      <c r="B300" s="7"/>
    </row>
    <row r="301" spans="1:2" ht="15" customHeight="1">
      <c r="A301" s="7"/>
      <c r="B301" s="7"/>
    </row>
    <row r="302" spans="1:2" ht="15" customHeight="1">
      <c r="A302" s="7"/>
      <c r="B302" s="7"/>
    </row>
    <row r="303" spans="1:2" ht="15" customHeight="1">
      <c r="A303" s="7"/>
      <c r="B303" s="7"/>
    </row>
    <row r="304" spans="1:2" ht="15" customHeight="1">
      <c r="A304" s="7"/>
      <c r="B304" s="7"/>
    </row>
    <row r="305" spans="1:2" ht="15" customHeight="1">
      <c r="A305" s="7"/>
      <c r="B305" s="7"/>
    </row>
    <row r="306" spans="1:2" ht="15" customHeight="1">
      <c r="A306" s="7"/>
      <c r="B306" s="7"/>
    </row>
    <row r="307" spans="1:2" ht="15" customHeight="1">
      <c r="A307" s="7"/>
      <c r="B307" s="7"/>
    </row>
    <row r="308" spans="1:2" ht="15" customHeight="1">
      <c r="A308" s="7"/>
      <c r="B308" s="7"/>
    </row>
    <row r="309" spans="1:2" ht="15" customHeight="1">
      <c r="A309" s="7"/>
      <c r="B309" s="7"/>
    </row>
    <row r="310" spans="1:2" ht="15" customHeight="1">
      <c r="A310" s="7"/>
      <c r="B310" s="7"/>
    </row>
    <row r="311" spans="1:2" ht="15" customHeight="1">
      <c r="A311" s="7"/>
      <c r="B311" s="7"/>
    </row>
    <row r="312" spans="1:2" ht="15" customHeight="1">
      <c r="A312" s="7"/>
      <c r="B312" s="7"/>
    </row>
    <row r="313" spans="1:2" ht="15" customHeight="1">
      <c r="A313" s="7"/>
      <c r="B313" s="7"/>
    </row>
    <row r="314" spans="1:2" ht="15" customHeight="1">
      <c r="A314" s="7"/>
      <c r="B314" s="7"/>
    </row>
    <row r="315" spans="1:2" ht="15" customHeight="1">
      <c r="A315" s="7"/>
      <c r="B315" s="7"/>
    </row>
    <row r="316" spans="1:2" ht="15" customHeight="1">
      <c r="A316" s="7"/>
      <c r="B316" s="7"/>
    </row>
    <row r="317" spans="1:2" ht="15" customHeight="1">
      <c r="A317" s="7"/>
      <c r="B317" s="7"/>
    </row>
    <row r="318" spans="1:2" ht="15" customHeight="1">
      <c r="A318" s="7"/>
      <c r="B318" s="7"/>
    </row>
    <row r="319" spans="1:2" ht="15" customHeight="1">
      <c r="A319" s="7"/>
      <c r="B319" s="7"/>
    </row>
    <row r="320" spans="1:2" ht="15" customHeight="1">
      <c r="A320" s="7"/>
      <c r="B320" s="7"/>
    </row>
    <row r="321" spans="1:2" ht="15" customHeight="1">
      <c r="A321" s="7"/>
      <c r="B321" s="7"/>
    </row>
    <row r="322" spans="1:2" ht="15" customHeight="1">
      <c r="A322" s="7"/>
      <c r="B322" s="7"/>
    </row>
    <row r="323" spans="1:2" ht="15" customHeight="1">
      <c r="A323" s="7"/>
      <c r="B323" s="7"/>
    </row>
    <row r="324" spans="1:2" ht="15" customHeight="1">
      <c r="A324" s="7"/>
      <c r="B324" s="7"/>
    </row>
    <row r="325" spans="1:2" ht="15" customHeight="1">
      <c r="A325" s="7"/>
      <c r="B325" s="7"/>
    </row>
    <row r="326" spans="1:2" ht="15" customHeight="1">
      <c r="A326" s="7"/>
      <c r="B326" s="7"/>
    </row>
    <row r="327" spans="1:2" ht="15" customHeight="1">
      <c r="A327" s="7"/>
      <c r="B327" s="7"/>
    </row>
    <row r="328" spans="1:2" ht="15" customHeight="1">
      <c r="A328" s="7"/>
      <c r="B328" s="7"/>
    </row>
    <row r="329" spans="1:2" ht="15" customHeight="1">
      <c r="A329" s="7"/>
      <c r="B329" s="7"/>
    </row>
    <row r="330" spans="1:2" ht="15" customHeight="1">
      <c r="A330" s="7"/>
      <c r="B330" s="7"/>
    </row>
    <row r="331" spans="1:2" ht="15" customHeight="1">
      <c r="A331" s="7"/>
      <c r="B331" s="7"/>
    </row>
    <row r="332" spans="1:2" ht="15" customHeight="1">
      <c r="A332" s="7"/>
      <c r="B332" s="7"/>
    </row>
    <row r="333" spans="1:2" ht="15" customHeight="1">
      <c r="A333" s="7"/>
      <c r="B333" s="7"/>
    </row>
    <row r="334" spans="1:2" ht="15" customHeight="1">
      <c r="A334" s="7"/>
      <c r="B334" s="7"/>
    </row>
    <row r="335" spans="1:2" ht="15" customHeight="1">
      <c r="A335" s="7"/>
      <c r="B335" s="7"/>
    </row>
    <row r="336" spans="1:2" ht="15" customHeight="1">
      <c r="A336" s="7"/>
      <c r="B336" s="7"/>
    </row>
    <row r="337" spans="1:2" ht="15" customHeight="1">
      <c r="A337" s="7"/>
      <c r="B337" s="7"/>
    </row>
    <row r="338" spans="1:2" ht="15" customHeight="1">
      <c r="A338" s="7"/>
      <c r="B338" s="7"/>
    </row>
    <row r="339" spans="1:2" ht="15" customHeight="1">
      <c r="A339" s="7"/>
      <c r="B339" s="7"/>
    </row>
    <row r="340" spans="1:2" ht="15" customHeight="1">
      <c r="A340" s="7"/>
      <c r="B340" s="7"/>
    </row>
    <row r="341" spans="1:2" ht="15" customHeight="1">
      <c r="A341" s="7"/>
      <c r="B341" s="7"/>
    </row>
    <row r="342" spans="1:2" ht="15" customHeight="1">
      <c r="A342" s="7"/>
      <c r="B342" s="7"/>
    </row>
    <row r="343" spans="1:2" ht="15" customHeight="1">
      <c r="A343" s="7"/>
      <c r="B343" s="7"/>
    </row>
    <row r="344" spans="1:2" ht="15" customHeight="1">
      <c r="A344" s="7"/>
      <c r="B344" s="7"/>
    </row>
    <row r="345" spans="1:2" ht="15" customHeight="1">
      <c r="A345" s="7"/>
      <c r="B345" s="7"/>
    </row>
    <row r="346" spans="1:2" ht="15" customHeight="1">
      <c r="A346" s="7"/>
      <c r="B346" s="7"/>
    </row>
    <row r="347" spans="1:2" ht="15" customHeight="1">
      <c r="A347" s="7"/>
      <c r="B347" s="7"/>
    </row>
    <row r="348" spans="1:2" ht="15" customHeight="1">
      <c r="A348" s="7"/>
      <c r="B348" s="7"/>
    </row>
    <row r="349" spans="1:2" ht="15" customHeight="1">
      <c r="A349" s="7"/>
      <c r="B349" s="7"/>
    </row>
    <row r="350" spans="1:2" ht="15" customHeight="1">
      <c r="A350" s="7"/>
      <c r="B350" s="7"/>
    </row>
    <row r="351" spans="1:2" ht="15" customHeight="1">
      <c r="A351" s="7"/>
      <c r="B351" s="7"/>
    </row>
    <row r="352" spans="1:2" ht="15" customHeight="1">
      <c r="A352" s="7"/>
      <c r="B352" s="7"/>
    </row>
    <row r="353" spans="1:2" ht="15" customHeight="1">
      <c r="A353" s="7"/>
      <c r="B353" s="7"/>
    </row>
    <row r="354" spans="1:2" ht="15" customHeight="1">
      <c r="A354" s="7"/>
      <c r="B354" s="7"/>
    </row>
    <row r="355" spans="1:2" ht="15" customHeight="1">
      <c r="A355" s="7"/>
      <c r="B355" s="7"/>
    </row>
    <row r="356" spans="1:2" ht="15" customHeight="1">
      <c r="A356" s="7"/>
      <c r="B356" s="7"/>
    </row>
    <row r="357" spans="1:2" ht="15" customHeight="1">
      <c r="A357" s="7"/>
      <c r="B357" s="7"/>
    </row>
    <row r="358" spans="1:2" ht="15" customHeight="1">
      <c r="A358" s="7"/>
      <c r="B358" s="7"/>
    </row>
    <row r="359" spans="1:2" ht="15" customHeight="1">
      <c r="A359" s="7"/>
      <c r="B359" s="7"/>
    </row>
    <row r="360" spans="1:2" ht="15" customHeight="1">
      <c r="A360" s="7"/>
      <c r="B360" s="7"/>
    </row>
    <row r="361" spans="1:2" ht="15" customHeight="1">
      <c r="A361" s="7"/>
      <c r="B361" s="7"/>
    </row>
    <row r="362" spans="1:2" ht="15" customHeight="1">
      <c r="A362" s="7"/>
      <c r="B362" s="7"/>
    </row>
    <row r="363" spans="1:2" ht="15" customHeight="1">
      <c r="A363" s="7"/>
      <c r="B363" s="7"/>
    </row>
    <row r="364" spans="1:2" ht="15" customHeight="1">
      <c r="A364" s="7"/>
      <c r="B364" s="7"/>
    </row>
    <row r="365" spans="1:2" ht="15" customHeight="1">
      <c r="A365" s="7"/>
      <c r="B365" s="7"/>
    </row>
    <row r="366" spans="1:2" ht="15" customHeight="1">
      <c r="A366" s="7"/>
      <c r="B366" s="7"/>
    </row>
    <row r="367" spans="1:2" ht="15" customHeight="1">
      <c r="A367" s="7"/>
      <c r="B367" s="7"/>
    </row>
    <row r="368" spans="1:2" ht="15" customHeight="1">
      <c r="A368" s="7"/>
      <c r="B368" s="7"/>
    </row>
    <row r="369" spans="1:2" ht="15" customHeight="1">
      <c r="A369" s="7"/>
      <c r="B369" s="7"/>
    </row>
    <row r="370" spans="1:2" ht="15" customHeight="1">
      <c r="A370" s="7"/>
      <c r="B370" s="7"/>
    </row>
    <row r="371" spans="1:2" ht="15" customHeight="1">
      <c r="A371" s="7"/>
      <c r="B371" s="7"/>
    </row>
    <row r="372" spans="1:2" ht="15" customHeight="1">
      <c r="A372" s="7"/>
      <c r="B372" s="7"/>
    </row>
    <row r="373" spans="1:2" ht="15" customHeight="1">
      <c r="A373" s="7"/>
      <c r="B373" s="7"/>
    </row>
    <row r="374" spans="1:2" ht="15" customHeight="1">
      <c r="A374" s="7"/>
      <c r="B374" s="7"/>
    </row>
    <row r="375" spans="1:2" ht="15" customHeight="1">
      <c r="A375" s="7"/>
      <c r="B375" s="7"/>
    </row>
    <row r="376" spans="1:2" ht="15" customHeight="1">
      <c r="A376" s="7"/>
      <c r="B376" s="7"/>
    </row>
    <row r="377" spans="1:2" ht="15" customHeight="1">
      <c r="A377" s="7"/>
      <c r="B377" s="7"/>
    </row>
    <row r="378" spans="1:2" ht="15" customHeight="1">
      <c r="A378" s="7"/>
      <c r="B378" s="7"/>
    </row>
    <row r="379" spans="1:2" ht="15" customHeight="1">
      <c r="A379" s="7"/>
      <c r="B379" s="7"/>
    </row>
    <row r="380" spans="1:2" ht="15" customHeight="1">
      <c r="A380" s="7"/>
      <c r="B380" s="7"/>
    </row>
    <row r="381" spans="1:2" ht="15" customHeight="1">
      <c r="A381" s="7"/>
      <c r="B381" s="7"/>
    </row>
    <row r="382" spans="1:2" ht="15" customHeight="1">
      <c r="A382" s="7"/>
      <c r="B382" s="7"/>
    </row>
    <row r="383" spans="1:2" ht="15" customHeight="1">
      <c r="A383" s="7"/>
      <c r="B383" s="7"/>
    </row>
    <row r="384" spans="1:2" ht="15" customHeight="1">
      <c r="A384" s="7"/>
      <c r="B384" s="7"/>
    </row>
    <row r="385" spans="1:2" ht="15" customHeight="1">
      <c r="A385" s="7"/>
      <c r="B385" s="7"/>
    </row>
    <row r="386" spans="1:2" ht="15" customHeight="1">
      <c r="A386" s="7"/>
      <c r="B386" s="7"/>
    </row>
    <row r="387" spans="1:2" ht="15" customHeight="1">
      <c r="A387" s="7"/>
      <c r="B387" s="7"/>
    </row>
    <row r="388" spans="1:2" ht="15" customHeight="1">
      <c r="A388" s="7"/>
      <c r="B388" s="7"/>
    </row>
    <row r="389" spans="1:2" ht="15" customHeight="1">
      <c r="A389" s="7"/>
      <c r="B389" s="7"/>
    </row>
    <row r="390" spans="1:2" ht="15" customHeight="1">
      <c r="A390" s="7"/>
      <c r="B390" s="7"/>
    </row>
    <row r="391" spans="1:2" ht="15" customHeight="1">
      <c r="A391" s="7"/>
      <c r="B391" s="7"/>
    </row>
    <row r="392" spans="1:2" ht="15" customHeight="1">
      <c r="A392" s="7"/>
      <c r="B392" s="7"/>
    </row>
    <row r="393" spans="1:2" ht="15" customHeight="1">
      <c r="A393" s="7"/>
      <c r="B393" s="7"/>
    </row>
    <row r="394" spans="1:2" ht="15" customHeight="1">
      <c r="A394" s="7"/>
      <c r="B394" s="7"/>
    </row>
    <row r="395" spans="1:2" ht="15" customHeight="1">
      <c r="A395" s="7"/>
      <c r="B395" s="7"/>
    </row>
    <row r="396" spans="1:2" ht="15" customHeight="1">
      <c r="A396" s="7"/>
      <c r="B396" s="7"/>
    </row>
    <row r="397" spans="1:2" ht="15" customHeight="1">
      <c r="A397" s="7"/>
      <c r="B397" s="7"/>
    </row>
    <row r="398" spans="1:2" ht="15" customHeight="1">
      <c r="A398" s="7"/>
      <c r="B398" s="7"/>
    </row>
    <row r="399" spans="1:2" ht="15" customHeight="1">
      <c r="A399" s="7"/>
      <c r="B399" s="7"/>
    </row>
    <row r="400" spans="1:2" ht="15" customHeight="1">
      <c r="A400" s="7"/>
      <c r="B400" s="7"/>
    </row>
    <row r="401" spans="1:2" ht="15" customHeight="1">
      <c r="A401" s="7"/>
      <c r="B401" s="7"/>
    </row>
    <row r="402" spans="1:2" ht="15" customHeight="1">
      <c r="A402" s="7"/>
      <c r="B402" s="7"/>
    </row>
    <row r="403" spans="1:2" ht="15" customHeight="1">
      <c r="A403" s="7"/>
      <c r="B403" s="7"/>
    </row>
    <row r="404" spans="1:2" ht="15" customHeight="1">
      <c r="A404" s="7"/>
      <c r="B404" s="7"/>
    </row>
    <row r="405" spans="1:2" ht="15" customHeight="1">
      <c r="A405" s="7"/>
      <c r="B405" s="7"/>
    </row>
    <row r="406" spans="1:2" ht="15" customHeight="1">
      <c r="A406" s="7"/>
      <c r="B406" s="7"/>
    </row>
    <row r="407" spans="1:2" ht="15" customHeight="1">
      <c r="A407" s="7"/>
      <c r="B407" s="7"/>
    </row>
    <row r="408" spans="1:2" ht="15" customHeight="1">
      <c r="A408" s="7"/>
      <c r="B408" s="7"/>
    </row>
    <row r="409" spans="1:2" ht="15" customHeight="1">
      <c r="A409" s="7"/>
      <c r="B409" s="7"/>
    </row>
    <row r="410" spans="1:2" ht="15" customHeight="1">
      <c r="A410" s="7"/>
      <c r="B410" s="7"/>
    </row>
    <row r="411" spans="1:2" ht="15" customHeight="1">
      <c r="A411" s="7"/>
      <c r="B411" s="7"/>
    </row>
    <row r="412" spans="1:2" ht="15" customHeight="1">
      <c r="A412" s="7"/>
      <c r="B412" s="7"/>
    </row>
    <row r="413" spans="1:2" ht="15" customHeight="1">
      <c r="A413" s="7"/>
      <c r="B413" s="7"/>
    </row>
    <row r="414" spans="1:2" ht="15" customHeight="1">
      <c r="A414" s="7"/>
      <c r="B414" s="7"/>
    </row>
    <row r="415" spans="1:2" ht="15" customHeight="1">
      <c r="A415" s="7"/>
      <c r="B415" s="7"/>
    </row>
    <row r="416" spans="1:2" ht="15" customHeight="1">
      <c r="A416" s="7"/>
      <c r="B416" s="7"/>
    </row>
    <row r="417" spans="1:2" ht="15" customHeight="1">
      <c r="A417" s="7"/>
      <c r="B417" s="7"/>
    </row>
    <row r="418" spans="1:2" ht="15" customHeight="1">
      <c r="A418" s="7"/>
      <c r="B418" s="7"/>
    </row>
    <row r="419" spans="1:2" ht="15" customHeight="1">
      <c r="A419" s="7"/>
      <c r="B419" s="7"/>
    </row>
    <row r="420" spans="1:2" ht="15" customHeight="1">
      <c r="A420" s="7"/>
      <c r="B420" s="7"/>
    </row>
    <row r="421" spans="1:2" ht="15" customHeight="1">
      <c r="A421" s="7"/>
      <c r="B421" s="7"/>
    </row>
    <row r="422" spans="1:2" ht="15" customHeight="1">
      <c r="A422" s="7"/>
      <c r="B422" s="7"/>
    </row>
    <row r="423" spans="1:2" ht="15" customHeight="1">
      <c r="A423" s="7"/>
      <c r="B423" s="7"/>
    </row>
    <row r="424" spans="1:2" ht="15" customHeight="1">
      <c r="A424" s="7"/>
      <c r="B424" s="7"/>
    </row>
    <row r="425" spans="1:2" ht="15" customHeight="1">
      <c r="A425" s="7"/>
      <c r="B425" s="7"/>
    </row>
    <row r="426" spans="1:2" ht="15" customHeight="1">
      <c r="A426" s="7"/>
      <c r="B426" s="7"/>
    </row>
    <row r="427" spans="1:2" ht="15" customHeight="1">
      <c r="A427" s="7"/>
      <c r="B427" s="7"/>
    </row>
    <row r="428" spans="1:2" ht="15" customHeight="1">
      <c r="A428" s="7"/>
      <c r="B428" s="7"/>
    </row>
    <row r="429" spans="1:2" ht="15" customHeight="1">
      <c r="A429" s="7"/>
      <c r="B429" s="7"/>
    </row>
    <row r="430" spans="1:2" ht="15" customHeight="1">
      <c r="A430" s="7"/>
      <c r="B430" s="7"/>
    </row>
    <row r="431" spans="1:2" ht="15" customHeight="1">
      <c r="A431" s="7"/>
      <c r="B431" s="7"/>
    </row>
    <row r="432" spans="1:2" ht="15" customHeight="1">
      <c r="A432" s="7"/>
      <c r="B432" s="7"/>
    </row>
    <row r="433" spans="1:2" ht="15" customHeight="1">
      <c r="A433" s="7"/>
      <c r="B433" s="7"/>
    </row>
    <row r="434" spans="1:2" ht="15" customHeight="1">
      <c r="A434" s="7"/>
      <c r="B434" s="7"/>
    </row>
    <row r="435" spans="1:2" ht="15" customHeight="1">
      <c r="A435" s="7"/>
      <c r="B435" s="7"/>
    </row>
    <row r="436" spans="1:2" ht="15" customHeight="1">
      <c r="A436" s="7"/>
      <c r="B436" s="7"/>
    </row>
    <row r="437" spans="1:2" ht="15" customHeight="1">
      <c r="A437" s="7"/>
      <c r="B437" s="7"/>
    </row>
    <row r="438" spans="1:2" ht="15" customHeight="1">
      <c r="A438" s="7"/>
      <c r="B438" s="7"/>
    </row>
    <row r="439" spans="1:2" ht="15" customHeight="1">
      <c r="A439" s="7"/>
      <c r="B439" s="7"/>
    </row>
    <row r="440" spans="1:2" ht="15" customHeight="1">
      <c r="A440" s="7"/>
      <c r="B440" s="7"/>
    </row>
    <row r="441" spans="1:2" ht="15" customHeight="1">
      <c r="A441" s="7"/>
      <c r="B441" s="7"/>
    </row>
    <row r="442" spans="1:2" ht="15" customHeight="1">
      <c r="A442" s="7"/>
      <c r="B442" s="7"/>
    </row>
    <row r="443" spans="1:2" ht="15" customHeight="1">
      <c r="A443" s="7"/>
      <c r="B443" s="7"/>
    </row>
    <row r="444" spans="1:2" ht="15" customHeight="1">
      <c r="A444" s="7"/>
      <c r="B444" s="7"/>
    </row>
    <row r="445" spans="1:2" ht="15" customHeight="1">
      <c r="A445" s="7"/>
      <c r="B445" s="7"/>
    </row>
    <row r="446" spans="1:2" ht="15" customHeight="1">
      <c r="A446" s="7"/>
      <c r="B446" s="7"/>
    </row>
    <row r="447" spans="1:2" ht="15" customHeight="1">
      <c r="A447" s="7"/>
      <c r="B447" s="7"/>
    </row>
    <row r="448" spans="1:2" ht="15" customHeight="1">
      <c r="A448" s="7"/>
      <c r="B448" s="7"/>
    </row>
    <row r="449" spans="1:2" ht="15" customHeight="1">
      <c r="A449" s="7"/>
      <c r="B449" s="7"/>
    </row>
    <row r="450" spans="1:2" ht="15" customHeight="1">
      <c r="A450" s="7"/>
      <c r="B450" s="7"/>
    </row>
    <row r="451" spans="1:2" ht="15" customHeight="1">
      <c r="A451" s="7"/>
      <c r="B451" s="7"/>
    </row>
    <row r="452" spans="1:2" ht="15" customHeight="1">
      <c r="A452" s="7"/>
      <c r="B452" s="7"/>
    </row>
    <row r="453" spans="1:2" ht="15" customHeight="1">
      <c r="A453" s="7"/>
      <c r="B453" s="7"/>
    </row>
    <row r="454" spans="1:2" ht="15" customHeight="1">
      <c r="A454" s="7"/>
      <c r="B454" s="7"/>
    </row>
    <row r="455" spans="1:2" ht="15" customHeight="1">
      <c r="A455" s="7"/>
      <c r="B455" s="7"/>
    </row>
    <row r="456" spans="1:2" ht="15" customHeight="1">
      <c r="A456" s="7"/>
      <c r="B456" s="7"/>
    </row>
    <row r="457" spans="1:2" ht="15" customHeight="1">
      <c r="A457" s="7"/>
      <c r="B457" s="7"/>
    </row>
    <row r="458" spans="1:2" ht="15" customHeight="1">
      <c r="A458" s="7"/>
      <c r="B458" s="7"/>
    </row>
    <row r="459" spans="1:2" ht="15" customHeight="1">
      <c r="A459" s="7"/>
      <c r="B459" s="7"/>
    </row>
    <row r="460" spans="1:2" ht="15" customHeight="1">
      <c r="A460" s="7"/>
      <c r="B460" s="7"/>
    </row>
    <row r="461" spans="1:2" ht="15" customHeight="1">
      <c r="A461" s="7"/>
      <c r="B461" s="7"/>
    </row>
    <row r="462" spans="1:2" ht="15" customHeight="1">
      <c r="A462" s="7"/>
      <c r="B462" s="7"/>
    </row>
    <row r="463" spans="1:2" ht="15" customHeight="1">
      <c r="A463" s="7"/>
      <c r="B463" s="7"/>
    </row>
    <row r="464" spans="1:2" ht="15" customHeight="1">
      <c r="A464" s="7"/>
      <c r="B464" s="7"/>
    </row>
    <row r="465" spans="1:2" ht="15" customHeight="1">
      <c r="A465" s="7"/>
      <c r="B465" s="7"/>
    </row>
    <row r="466" spans="1:2" ht="15" customHeight="1">
      <c r="A466" s="7"/>
      <c r="B466" s="7"/>
    </row>
    <row r="467" spans="1:2" ht="15" customHeight="1">
      <c r="A467" s="7"/>
      <c r="B467" s="7"/>
    </row>
    <row r="468" spans="1:2" ht="15" customHeight="1">
      <c r="A468" s="7"/>
      <c r="B468" s="7"/>
    </row>
    <row r="469" spans="1:2" ht="15" customHeight="1">
      <c r="A469" s="7"/>
      <c r="B469" s="7"/>
    </row>
    <row r="470" spans="1:2" ht="15" customHeight="1">
      <c r="A470" s="7"/>
      <c r="B470" s="7"/>
    </row>
    <row r="471" spans="1:2" ht="15" customHeight="1">
      <c r="A471" s="7"/>
      <c r="B471" s="7"/>
    </row>
    <row r="472" spans="1:2" ht="15" customHeight="1">
      <c r="A472" s="7"/>
      <c r="B472" s="7"/>
    </row>
    <row r="473" spans="1:2" ht="15" customHeight="1">
      <c r="A473" s="7"/>
      <c r="B473" s="7"/>
    </row>
    <row r="474" spans="1:2" ht="15" customHeight="1">
      <c r="A474" s="7"/>
      <c r="B474" s="7"/>
    </row>
    <row r="475" spans="1:2" ht="15" customHeight="1">
      <c r="A475" s="7"/>
      <c r="B475" s="7"/>
    </row>
    <row r="476" spans="1:2" ht="15" customHeight="1">
      <c r="A476" s="7"/>
      <c r="B476" s="7"/>
    </row>
    <row r="477" spans="1:2" ht="15" customHeight="1">
      <c r="A477" s="7"/>
      <c r="B477" s="7"/>
    </row>
    <row r="478" spans="1:2" ht="15" customHeight="1">
      <c r="A478" s="7"/>
      <c r="B478" s="7"/>
    </row>
    <row r="479" spans="1:2" ht="15" customHeight="1">
      <c r="A479" s="7"/>
      <c r="B479" s="7"/>
    </row>
    <row r="480" spans="1:2" ht="15" customHeight="1">
      <c r="A480" s="7"/>
      <c r="B480" s="7"/>
    </row>
    <row r="481" spans="1:2" ht="15" customHeight="1">
      <c r="A481" s="7"/>
      <c r="B481" s="7"/>
    </row>
    <row r="482" spans="1:2" ht="15" customHeight="1">
      <c r="A482" s="7"/>
      <c r="B482" s="7"/>
    </row>
    <row r="483" spans="1:2" ht="15" customHeight="1">
      <c r="A483" s="7"/>
      <c r="B483" s="7"/>
    </row>
    <row r="484" spans="1:2" ht="15" customHeight="1">
      <c r="A484" s="7"/>
      <c r="B484" s="7"/>
    </row>
    <row r="485" spans="1:2" ht="15" customHeight="1">
      <c r="A485" s="7"/>
      <c r="B485" s="7"/>
    </row>
    <row r="486" spans="1:2" ht="15" customHeight="1">
      <c r="A486" s="7"/>
      <c r="B486" s="7"/>
    </row>
    <row r="487" spans="1:2" ht="15" customHeight="1">
      <c r="A487" s="7"/>
      <c r="B487" s="7"/>
    </row>
    <row r="488" spans="1:2" ht="15" customHeight="1">
      <c r="A488" s="7"/>
      <c r="B488" s="7"/>
    </row>
    <row r="489" spans="1:2" ht="15" customHeight="1">
      <c r="A489" s="7"/>
      <c r="B489" s="7"/>
    </row>
    <row r="490" spans="1:2" ht="15" customHeight="1">
      <c r="A490" s="7"/>
      <c r="B490" s="7"/>
    </row>
    <row r="491" spans="1:2" ht="15" customHeight="1">
      <c r="A491" s="7"/>
      <c r="B491" s="7"/>
    </row>
    <row r="492" spans="1:2" ht="15" customHeight="1">
      <c r="A492" s="7"/>
      <c r="B492" s="7"/>
    </row>
    <row r="493" spans="1:2" ht="15" customHeight="1">
      <c r="A493" s="7"/>
      <c r="B493" s="7"/>
    </row>
    <row r="494" spans="1:2" ht="15" customHeight="1">
      <c r="A494" s="7"/>
      <c r="B494" s="7"/>
    </row>
    <row r="495" spans="1:2" ht="15" customHeight="1">
      <c r="A495" s="7"/>
      <c r="B495" s="7"/>
    </row>
    <row r="496" spans="1:2" ht="15" customHeight="1">
      <c r="A496" s="7"/>
      <c r="B496" s="7"/>
    </row>
    <row r="497" spans="1:2" ht="15" customHeight="1">
      <c r="A497" s="7"/>
      <c r="B497" s="7"/>
    </row>
    <row r="498" spans="1:2" ht="15" customHeight="1">
      <c r="A498" s="7"/>
      <c r="B498" s="7"/>
    </row>
    <row r="499" spans="1:2" ht="15" customHeight="1">
      <c r="A499" s="7"/>
      <c r="B499" s="7"/>
    </row>
    <row r="500" spans="1:2" ht="15" customHeight="1">
      <c r="A500" s="7"/>
      <c r="B500" s="7"/>
    </row>
    <row r="501" spans="1:2" ht="15" customHeight="1">
      <c r="A501" s="7"/>
      <c r="B501" s="7"/>
    </row>
    <row r="502" spans="1:2" ht="15" customHeight="1">
      <c r="A502" s="7"/>
      <c r="B502" s="7"/>
    </row>
    <row r="503" spans="1:2" ht="15" customHeight="1">
      <c r="A503" s="7"/>
      <c r="B503" s="7"/>
    </row>
    <row r="504" spans="1:2" ht="15" customHeight="1">
      <c r="A504" s="7"/>
      <c r="B504" s="7"/>
    </row>
    <row r="505" spans="1:2" ht="15" customHeight="1">
      <c r="A505" s="7"/>
      <c r="B505" s="7"/>
    </row>
    <row r="506" spans="1:2" ht="15" customHeight="1">
      <c r="A506" s="7"/>
      <c r="B506" s="7"/>
    </row>
    <row r="507" spans="1:2" ht="15" customHeight="1">
      <c r="A507" s="7"/>
      <c r="B507" s="7"/>
    </row>
    <row r="508" spans="1:2" ht="15" customHeight="1">
      <c r="A508" s="7"/>
      <c r="B508" s="7"/>
    </row>
    <row r="509" spans="1:2" ht="15" customHeight="1">
      <c r="A509" s="7"/>
      <c r="B509" s="7"/>
    </row>
    <row r="510" spans="1:2" ht="15" customHeight="1">
      <c r="A510" s="7"/>
      <c r="B510" s="7"/>
    </row>
    <row r="511" spans="1:2" ht="15" customHeight="1">
      <c r="A511" s="7"/>
      <c r="B511" s="7"/>
    </row>
    <row r="512" spans="1:2" ht="15" customHeight="1">
      <c r="A512" s="7"/>
      <c r="B512" s="7"/>
    </row>
    <row r="513" spans="1:2" ht="15" customHeight="1">
      <c r="A513" s="7"/>
      <c r="B513" s="7"/>
    </row>
    <row r="514" spans="1:2" ht="15" customHeight="1">
      <c r="A514" s="7"/>
      <c r="B514" s="7"/>
    </row>
    <row r="515" spans="1:2" ht="15" customHeight="1">
      <c r="A515" s="7"/>
      <c r="B515" s="7"/>
    </row>
    <row r="516" spans="1:2" ht="15" customHeight="1">
      <c r="A516" s="7"/>
      <c r="B516" s="7"/>
    </row>
    <row r="517" spans="1:2" ht="15" customHeight="1">
      <c r="A517" s="7"/>
      <c r="B517" s="7"/>
    </row>
    <row r="518" spans="1:2" ht="15" customHeight="1">
      <c r="A518" s="7"/>
      <c r="B518" s="7"/>
    </row>
    <row r="519" spans="1:2" ht="15" customHeight="1">
      <c r="A519" s="7"/>
      <c r="B519" s="7"/>
    </row>
    <row r="520" spans="1:2" ht="15" customHeight="1">
      <c r="A520" s="7"/>
      <c r="B520" s="7"/>
    </row>
    <row r="521" spans="1:2" ht="15" customHeight="1">
      <c r="A521" s="7"/>
      <c r="B521" s="7"/>
    </row>
    <row r="522" spans="1:2" ht="15" customHeight="1">
      <c r="A522" s="7"/>
      <c r="B522" s="7"/>
    </row>
    <row r="523" spans="1:2" ht="15" customHeight="1">
      <c r="A523" s="7"/>
      <c r="B523" s="7"/>
    </row>
    <row r="524" spans="1:2" ht="15" customHeight="1">
      <c r="A524" s="7"/>
      <c r="B524" s="7"/>
    </row>
    <row r="525" spans="1:2" ht="15" customHeight="1">
      <c r="A525" s="7"/>
      <c r="B525" s="7"/>
    </row>
    <row r="526" spans="1:2" ht="15" customHeight="1">
      <c r="A526" s="7"/>
      <c r="B526" s="7"/>
    </row>
    <row r="527" spans="1:2" ht="15" customHeight="1">
      <c r="A527" s="7"/>
      <c r="B527" s="7"/>
    </row>
    <row r="528" spans="1:2" ht="15" customHeight="1">
      <c r="A528" s="7"/>
      <c r="B528" s="7"/>
    </row>
    <row r="529" spans="1:2" ht="15" customHeight="1">
      <c r="A529" s="7"/>
      <c r="B529" s="7"/>
    </row>
    <row r="530" spans="1:2" ht="15" customHeight="1">
      <c r="A530" s="7"/>
      <c r="B530" s="7"/>
    </row>
    <row r="531" spans="1:2" ht="15" customHeight="1">
      <c r="A531" s="7"/>
      <c r="B531" s="7"/>
    </row>
    <row r="532" spans="1:2" ht="15" customHeight="1">
      <c r="A532" s="7"/>
      <c r="B532" s="7"/>
    </row>
    <row r="533" spans="1:2" ht="15" customHeight="1">
      <c r="A533" s="7"/>
      <c r="B533" s="7"/>
    </row>
    <row r="534" spans="1:2" ht="15" customHeight="1">
      <c r="A534" s="7"/>
      <c r="B534" s="7"/>
    </row>
    <row r="535" spans="1:2" ht="15" customHeight="1">
      <c r="A535" s="7"/>
      <c r="B535" s="7"/>
    </row>
    <row r="536" spans="1:2" ht="15" customHeight="1">
      <c r="A536" s="7"/>
      <c r="B536" s="7"/>
    </row>
    <row r="537" spans="1:2" ht="15" customHeight="1">
      <c r="A537" s="7"/>
      <c r="B537" s="7"/>
    </row>
    <row r="538" spans="1:2" ht="15" customHeight="1">
      <c r="A538" s="7"/>
      <c r="B538" s="7"/>
    </row>
    <row r="539" spans="1:2" ht="15" customHeight="1">
      <c r="A539" s="7"/>
      <c r="B539" s="7"/>
    </row>
    <row r="540" spans="1:2" ht="15" customHeight="1">
      <c r="A540" s="7"/>
      <c r="B540" s="7"/>
    </row>
    <row r="541" spans="1:2" ht="15" customHeight="1">
      <c r="A541" s="7"/>
      <c r="B541" s="7"/>
    </row>
    <row r="542" spans="1:2" ht="15" customHeight="1">
      <c r="A542" s="7"/>
      <c r="B542" s="7"/>
    </row>
    <row r="543" spans="1:2" ht="15" customHeight="1">
      <c r="A543" s="7"/>
      <c r="B543" s="7"/>
    </row>
    <row r="544" spans="1:2" ht="15" customHeight="1">
      <c r="A544" s="7"/>
      <c r="B544" s="7"/>
    </row>
    <row r="545" spans="1:2" ht="15" customHeight="1">
      <c r="A545" s="7"/>
      <c r="B545" s="7"/>
    </row>
    <row r="546" spans="1:2" ht="15" customHeight="1">
      <c r="A546" s="7"/>
      <c r="B546" s="7"/>
    </row>
    <row r="547" spans="1:2" ht="15" customHeight="1">
      <c r="A547" s="7"/>
      <c r="B547" s="7"/>
    </row>
    <row r="548" spans="1:2" ht="15" customHeight="1">
      <c r="A548" s="7"/>
      <c r="B548" s="7"/>
    </row>
    <row r="549" spans="1:2" ht="15" customHeight="1">
      <c r="A549" s="7"/>
      <c r="B549" s="7"/>
    </row>
    <row r="550" spans="1:2" ht="15" customHeight="1">
      <c r="A550" s="7"/>
      <c r="B550" s="7"/>
    </row>
    <row r="551" spans="1:2" ht="15" customHeight="1">
      <c r="A551" s="7"/>
      <c r="B551" s="7"/>
    </row>
    <row r="552" spans="1:2" ht="15" customHeight="1">
      <c r="A552" s="7"/>
      <c r="B552" s="7"/>
    </row>
    <row r="553" spans="1:2" ht="15" customHeight="1">
      <c r="A553" s="7"/>
      <c r="B553" s="7"/>
    </row>
    <row r="554" spans="1:2" ht="15" customHeight="1">
      <c r="A554" s="7"/>
      <c r="B554" s="7"/>
    </row>
    <row r="555" spans="1:2" ht="15" customHeight="1">
      <c r="A555" s="7"/>
      <c r="B555" s="7"/>
    </row>
    <row r="556" spans="1:2" ht="15" customHeight="1">
      <c r="A556" s="7"/>
      <c r="B556" s="7"/>
    </row>
    <row r="557" spans="1:2" ht="15" customHeight="1">
      <c r="A557" s="7"/>
      <c r="B557" s="7"/>
    </row>
    <row r="558" spans="1:2" ht="15" customHeight="1">
      <c r="A558" s="7"/>
      <c r="B558" s="7"/>
    </row>
    <row r="559" spans="1:2" ht="15" customHeight="1">
      <c r="A559" s="7"/>
      <c r="B559" s="7"/>
    </row>
    <row r="560" spans="1:2" ht="15" customHeight="1">
      <c r="A560" s="7"/>
      <c r="B560" s="7"/>
    </row>
    <row r="561" spans="1:2" ht="15" customHeight="1">
      <c r="A561" s="7"/>
      <c r="B561" s="7"/>
    </row>
    <row r="562" spans="1:2" ht="15" customHeight="1">
      <c r="A562" s="7"/>
      <c r="B562" s="7"/>
    </row>
    <row r="563" spans="1:2" ht="15" customHeight="1">
      <c r="A563" s="7"/>
      <c r="B563" s="7"/>
    </row>
    <row r="564" spans="1:2" ht="15" customHeight="1">
      <c r="A564" s="7"/>
      <c r="B564" s="7"/>
    </row>
    <row r="565" spans="1:2" ht="15" customHeight="1">
      <c r="A565" s="7"/>
      <c r="B565" s="7"/>
    </row>
    <row r="566" spans="1:2" ht="15" customHeight="1">
      <c r="A566" s="7"/>
      <c r="B566" s="7"/>
    </row>
    <row r="567" spans="1:2" ht="15" customHeight="1">
      <c r="A567" s="7"/>
      <c r="B567" s="7"/>
    </row>
    <row r="568" spans="1:2" ht="15" customHeight="1">
      <c r="A568" s="7"/>
      <c r="B568" s="7"/>
    </row>
    <row r="569" spans="1:2" ht="15" customHeight="1">
      <c r="A569" s="7"/>
      <c r="B569" s="7"/>
    </row>
    <row r="570" spans="1:2" ht="15" customHeight="1">
      <c r="A570" s="7"/>
      <c r="B570" s="7"/>
    </row>
    <row r="571" spans="1:2" ht="15" customHeight="1">
      <c r="A571" s="7"/>
      <c r="B571" s="7"/>
    </row>
    <row r="572" spans="1:2" ht="15" customHeight="1">
      <c r="A572" s="7"/>
      <c r="B572" s="7"/>
    </row>
    <row r="573" spans="1:2" ht="15" customHeight="1">
      <c r="A573" s="7"/>
      <c r="B573" s="7"/>
    </row>
    <row r="574" spans="1:2" ht="15" customHeight="1">
      <c r="A574" s="7"/>
      <c r="B574" s="7"/>
    </row>
    <row r="575" spans="1:2" ht="15" customHeight="1">
      <c r="A575" s="7"/>
      <c r="B575" s="7"/>
    </row>
    <row r="576" spans="1:2" ht="15" customHeight="1">
      <c r="A576" s="7"/>
      <c r="B576" s="7"/>
    </row>
    <row r="577" spans="1:2" ht="15" customHeight="1">
      <c r="A577" s="7"/>
      <c r="B577" s="7"/>
    </row>
    <row r="578" spans="1:2" ht="15" customHeight="1">
      <c r="A578" s="7"/>
      <c r="B578" s="7"/>
    </row>
    <row r="579" spans="1:2" ht="15" customHeight="1">
      <c r="A579" s="7"/>
      <c r="B579" s="7"/>
    </row>
    <row r="580" spans="1:2" ht="15" customHeight="1">
      <c r="A580" s="7"/>
      <c r="B580" s="7"/>
    </row>
    <row r="581" spans="1:2" ht="15" customHeight="1">
      <c r="A581" s="7"/>
      <c r="B581" s="7"/>
    </row>
    <row r="582" spans="1:2" ht="15" customHeight="1">
      <c r="A582" s="7"/>
      <c r="B582" s="7"/>
    </row>
    <row r="583" spans="1:2" ht="15" customHeight="1">
      <c r="A583" s="7"/>
      <c r="B583" s="7"/>
    </row>
    <row r="584" spans="1:2" ht="15" customHeight="1">
      <c r="A584" s="7"/>
      <c r="B584" s="7"/>
    </row>
    <row r="585" spans="1:2" ht="15" customHeight="1">
      <c r="A585" s="7"/>
      <c r="B585" s="7"/>
    </row>
    <row r="586" spans="1:2" ht="15" customHeight="1">
      <c r="A586" s="7"/>
      <c r="B586" s="7"/>
    </row>
    <row r="587" spans="1:2" ht="15" customHeight="1">
      <c r="A587" s="7"/>
      <c r="B587" s="7"/>
    </row>
    <row r="588" spans="1:2" ht="15" customHeight="1">
      <c r="A588" s="7"/>
      <c r="B588" s="7"/>
    </row>
    <row r="589" spans="1:2" ht="15" customHeight="1">
      <c r="A589" s="7"/>
      <c r="B589" s="7"/>
    </row>
    <row r="590" spans="1:2" ht="15" customHeight="1">
      <c r="A590" s="7"/>
      <c r="B590" s="7"/>
    </row>
    <row r="591" spans="1:2" ht="15" customHeight="1">
      <c r="A591" s="7"/>
      <c r="B591" s="7"/>
    </row>
    <row r="592" spans="1:2" ht="15" customHeight="1">
      <c r="A592" s="7"/>
      <c r="B592" s="7"/>
    </row>
    <row r="593" spans="1:2" ht="15" customHeight="1">
      <c r="A593" s="7"/>
      <c r="B593" s="7"/>
    </row>
    <row r="594" spans="1:2" ht="15" customHeight="1">
      <c r="A594" s="7"/>
      <c r="B594" s="7"/>
    </row>
    <row r="595" spans="1:2" ht="15" customHeight="1">
      <c r="A595" s="7"/>
      <c r="B595" s="7"/>
    </row>
    <row r="596" spans="1:2" ht="15" customHeight="1">
      <c r="A596" s="7"/>
      <c r="B596" s="7"/>
    </row>
    <row r="597" spans="1:2" ht="15" customHeight="1">
      <c r="A597" s="7"/>
      <c r="B597" s="7"/>
    </row>
    <row r="598" spans="1:2" ht="15" customHeight="1">
      <c r="A598" s="7"/>
      <c r="B598" s="7"/>
    </row>
    <row r="599" spans="1:2" ht="15" customHeight="1">
      <c r="A599" s="7"/>
      <c r="B599" s="7"/>
    </row>
    <row r="600" spans="1:2" ht="15" customHeight="1">
      <c r="A600" s="7"/>
      <c r="B600" s="7"/>
    </row>
    <row r="601" spans="1:2" ht="15" customHeight="1">
      <c r="A601" s="7"/>
      <c r="B601" s="7"/>
    </row>
    <row r="602" spans="1:2" ht="15" customHeight="1">
      <c r="A602" s="7"/>
      <c r="B602" s="7"/>
    </row>
    <row r="603" spans="1:2" ht="15" customHeight="1">
      <c r="A603" s="7"/>
      <c r="B603" s="7"/>
    </row>
    <row r="604" spans="1:2" ht="15" customHeight="1">
      <c r="A604" s="7"/>
      <c r="B604" s="7"/>
    </row>
    <row r="605" spans="1:2" ht="15" customHeight="1">
      <c r="A605" s="7"/>
      <c r="B605" s="7"/>
    </row>
    <row r="606" spans="1:2" ht="15" customHeight="1">
      <c r="A606" s="7"/>
      <c r="B606" s="7"/>
    </row>
    <row r="607" spans="1:2" ht="15" customHeight="1">
      <c r="A607" s="7"/>
      <c r="B607" s="7"/>
    </row>
    <row r="608" spans="1:2" ht="15" customHeight="1">
      <c r="A608" s="7"/>
      <c r="B608" s="7"/>
    </row>
    <row r="609" spans="1:2" ht="15" customHeight="1">
      <c r="A609" s="7"/>
      <c r="B609" s="7"/>
    </row>
    <row r="610" spans="1:2" ht="15" customHeight="1">
      <c r="A610" s="7"/>
      <c r="B610" s="7"/>
    </row>
    <row r="611" spans="1:2" ht="15" customHeight="1">
      <c r="A611" s="7"/>
      <c r="B611" s="7"/>
    </row>
    <row r="612" spans="1:2" ht="15" customHeight="1">
      <c r="A612" s="7"/>
      <c r="B612" s="7"/>
    </row>
    <row r="613" spans="1:2" ht="15" customHeight="1">
      <c r="A613" s="7"/>
      <c r="B613" s="7"/>
    </row>
    <row r="614" spans="1:2" ht="15" customHeight="1">
      <c r="A614" s="7"/>
      <c r="B614" s="7"/>
    </row>
    <row r="615" spans="1:2" ht="15" customHeight="1">
      <c r="A615" s="7"/>
      <c r="B615" s="7"/>
    </row>
    <row r="616" spans="1:2" ht="15" customHeight="1">
      <c r="A616" s="7"/>
      <c r="B616" s="7"/>
    </row>
    <row r="617" spans="1:2" ht="15" customHeight="1">
      <c r="A617" s="7"/>
      <c r="B617" s="7"/>
    </row>
    <row r="618" spans="1:2" ht="15" customHeight="1">
      <c r="A618" s="7"/>
      <c r="B618" s="7"/>
    </row>
    <row r="619" spans="1:2" ht="15" customHeight="1">
      <c r="A619" s="7"/>
      <c r="B619" s="7"/>
    </row>
    <row r="620" spans="1:2" ht="15" customHeight="1">
      <c r="A620" s="7"/>
      <c r="B620" s="7"/>
    </row>
    <row r="621" spans="1:2" ht="15" customHeight="1">
      <c r="A621" s="7"/>
      <c r="B621" s="7"/>
    </row>
    <row r="622" spans="1:2" ht="15" customHeight="1">
      <c r="A622" s="7"/>
      <c r="B622" s="7"/>
    </row>
    <row r="623" spans="1:2" ht="15" customHeight="1">
      <c r="A623" s="7"/>
      <c r="B623" s="7"/>
    </row>
    <row r="624" spans="1:2" ht="15" customHeight="1">
      <c r="A624" s="7"/>
      <c r="B624" s="7"/>
    </row>
    <row r="625" spans="1:2" ht="15" customHeight="1">
      <c r="A625" s="7"/>
      <c r="B625" s="7"/>
    </row>
    <row r="626" spans="1:2" ht="15" customHeight="1">
      <c r="A626" s="7"/>
      <c r="B626" s="7"/>
    </row>
    <row r="627" spans="1:2" ht="15" customHeight="1">
      <c r="A627" s="7"/>
      <c r="B627" s="7"/>
    </row>
    <row r="628" spans="1:2" ht="15" customHeight="1">
      <c r="A628" s="7"/>
      <c r="B628" s="7"/>
    </row>
    <row r="629" spans="1:2" ht="15" customHeight="1">
      <c r="A629" s="7"/>
      <c r="B629" s="7"/>
    </row>
    <row r="630" spans="1:2" ht="15" customHeight="1">
      <c r="A630" s="7"/>
      <c r="B630" s="7"/>
    </row>
    <row r="631" spans="1:2" ht="15" customHeight="1">
      <c r="A631" s="7"/>
      <c r="B631" s="7"/>
    </row>
    <row r="632" spans="1:2" ht="15" customHeight="1">
      <c r="A632" s="7"/>
      <c r="B632" s="7"/>
    </row>
    <row r="633" spans="1:2" ht="15" customHeight="1">
      <c r="A633" s="7"/>
      <c r="B633" s="7"/>
    </row>
    <row r="634" spans="1:2" ht="15" customHeight="1">
      <c r="A634" s="7"/>
      <c r="B634" s="7"/>
    </row>
    <row r="635" spans="1:2" ht="15" customHeight="1">
      <c r="A635" s="7"/>
      <c r="B635" s="7"/>
    </row>
    <row r="636" spans="1:2" ht="15" customHeight="1">
      <c r="A636" s="7"/>
      <c r="B636" s="7"/>
    </row>
    <row r="637" spans="1:2" ht="15" customHeight="1">
      <c r="A637" s="7"/>
      <c r="B637" s="7"/>
    </row>
    <row r="638" spans="1:2" ht="15" customHeight="1">
      <c r="A638" s="7"/>
      <c r="B638" s="7"/>
    </row>
    <row r="639" spans="1:2" ht="15" customHeight="1">
      <c r="A639" s="7"/>
      <c r="B639" s="7"/>
    </row>
    <row r="640" spans="1:2" ht="15" customHeight="1">
      <c r="A640" s="7"/>
      <c r="B640" s="7"/>
    </row>
    <row r="641" spans="1:2" ht="15" customHeight="1">
      <c r="A641" s="7"/>
      <c r="B641" s="7"/>
    </row>
    <row r="642" spans="1:2" ht="15" customHeight="1">
      <c r="A642" s="7"/>
      <c r="B642" s="7"/>
    </row>
    <row r="643" spans="1:2" ht="15" customHeight="1">
      <c r="A643" s="7"/>
      <c r="B643" s="7"/>
    </row>
    <row r="644" spans="1:2" ht="15" customHeight="1">
      <c r="A644" s="7"/>
      <c r="B644" s="7"/>
    </row>
    <row r="645" spans="1:2" ht="15" customHeight="1">
      <c r="A645" s="7"/>
      <c r="B645" s="7"/>
    </row>
    <row r="646" spans="1:2" ht="15" customHeight="1">
      <c r="A646" s="7"/>
      <c r="B646" s="7"/>
    </row>
    <row r="647" spans="1:2" ht="15" customHeight="1">
      <c r="A647" s="7"/>
      <c r="B647" s="7"/>
    </row>
    <row r="648" spans="1:2" ht="15" customHeight="1">
      <c r="A648" s="7"/>
      <c r="B648" s="7"/>
    </row>
    <row r="649" spans="1:2" ht="15" customHeight="1">
      <c r="A649" s="7"/>
      <c r="B649" s="7"/>
    </row>
    <row r="650" spans="1:2" ht="15" customHeight="1">
      <c r="A650" s="7"/>
      <c r="B650" s="7"/>
    </row>
    <row r="651" spans="1:2" ht="15" customHeight="1">
      <c r="A651" s="7"/>
      <c r="B651" s="7"/>
    </row>
    <row r="652" spans="1:2" ht="15" customHeight="1">
      <c r="A652" s="7"/>
      <c r="B652" s="7"/>
    </row>
    <row r="653" spans="1:2" ht="15" customHeight="1">
      <c r="A653" s="7"/>
      <c r="B653" s="7"/>
    </row>
    <row r="654" spans="1:2" ht="15" customHeight="1">
      <c r="A654" s="7"/>
      <c r="B654" s="7"/>
    </row>
    <row r="655" spans="1:2" ht="15" customHeight="1">
      <c r="A655" s="7"/>
      <c r="B655" s="7"/>
    </row>
    <row r="656" spans="1:2" ht="15" customHeight="1">
      <c r="A656" s="7"/>
      <c r="B656" s="7"/>
    </row>
    <row r="657" spans="1:2" ht="15" customHeight="1">
      <c r="A657" s="7"/>
      <c r="B657" s="7"/>
    </row>
    <row r="658" spans="1:2" ht="15" customHeight="1">
      <c r="A658" s="7"/>
      <c r="B658" s="7"/>
    </row>
    <row r="659" spans="1:2" ht="15" customHeight="1">
      <c r="A659" s="7"/>
      <c r="B659" s="7"/>
    </row>
    <row r="660" spans="1:2" ht="15" customHeight="1">
      <c r="A660" s="7"/>
      <c r="B660" s="7"/>
    </row>
    <row r="661" spans="1:2" ht="15" customHeight="1">
      <c r="A661" s="7"/>
      <c r="B661" s="7"/>
    </row>
    <row r="662" spans="1:2" ht="15" customHeight="1">
      <c r="A662" s="7"/>
      <c r="B662" s="7"/>
    </row>
    <row r="663" spans="1:2" ht="15" customHeight="1">
      <c r="A663" s="7"/>
      <c r="B663" s="7"/>
    </row>
    <row r="664" spans="1:2" ht="15" customHeight="1">
      <c r="A664" s="7"/>
      <c r="B664" s="7"/>
    </row>
    <row r="665" spans="1:2" ht="15" customHeight="1">
      <c r="A665" s="7"/>
      <c r="B665" s="7"/>
    </row>
    <row r="666" spans="1:2" ht="15" customHeight="1">
      <c r="A666" s="7"/>
      <c r="B666" s="7"/>
    </row>
    <row r="667" spans="1:2" ht="15" customHeight="1">
      <c r="A667" s="7"/>
      <c r="B667" s="7"/>
    </row>
    <row r="668" spans="1:2" ht="15" customHeight="1">
      <c r="A668" s="7"/>
      <c r="B668" s="7"/>
    </row>
    <row r="669" spans="1:2" ht="15" customHeight="1">
      <c r="A669" s="7"/>
      <c r="B669" s="7"/>
    </row>
    <row r="670" spans="1:2" ht="15" customHeight="1">
      <c r="A670" s="7"/>
      <c r="B670" s="7"/>
    </row>
    <row r="671" spans="1:2" ht="15" customHeight="1">
      <c r="A671" s="7"/>
      <c r="B671" s="7"/>
    </row>
    <row r="672" spans="1:2" ht="15" customHeight="1">
      <c r="A672" s="7"/>
      <c r="B672" s="7"/>
    </row>
    <row r="673" spans="1:2" ht="15" customHeight="1">
      <c r="A673" s="7"/>
      <c r="B673" s="7"/>
    </row>
    <row r="674" spans="1:2" ht="15" customHeight="1">
      <c r="A674" s="7"/>
      <c r="B674" s="7"/>
    </row>
    <row r="675" spans="1:2" ht="15" customHeight="1">
      <c r="A675" s="7"/>
      <c r="B675" s="7"/>
    </row>
    <row r="676" spans="1:2" ht="15" customHeight="1">
      <c r="A676" s="7"/>
      <c r="B676" s="7"/>
    </row>
    <row r="677" spans="1:2" ht="15" customHeight="1">
      <c r="A677" s="7"/>
      <c r="B677" s="7"/>
    </row>
    <row r="678" spans="1:2" ht="15" customHeight="1">
      <c r="A678" s="7"/>
      <c r="B678" s="7"/>
    </row>
    <row r="679" spans="1:2" ht="15" customHeight="1">
      <c r="A679" s="7"/>
      <c r="B679" s="7"/>
    </row>
    <row r="680" spans="1:2" ht="15" customHeight="1">
      <c r="A680" s="7"/>
      <c r="B680" s="7"/>
    </row>
    <row r="681" spans="1:2" ht="15" customHeight="1">
      <c r="A681" s="7"/>
      <c r="B681" s="7"/>
    </row>
    <row r="682" spans="1:2" ht="15" customHeight="1">
      <c r="A682" s="7"/>
      <c r="B682" s="7"/>
    </row>
    <row r="683" spans="1:2" ht="15" customHeight="1">
      <c r="A683" s="7"/>
      <c r="B683" s="7"/>
    </row>
    <row r="684" spans="1:2" ht="15" customHeight="1">
      <c r="A684" s="7"/>
      <c r="B684" s="7"/>
    </row>
    <row r="685" spans="1:2" ht="15" customHeight="1">
      <c r="A685" s="7"/>
      <c r="B685" s="7"/>
    </row>
    <row r="686" spans="1:2" ht="15" customHeight="1">
      <c r="A686" s="7"/>
      <c r="B686" s="7"/>
    </row>
    <row r="687" spans="1:2" ht="15" customHeight="1">
      <c r="A687" s="7"/>
      <c r="B687" s="7"/>
    </row>
    <row r="688" spans="1:2" ht="15" customHeight="1">
      <c r="A688" s="7"/>
      <c r="B688" s="7"/>
    </row>
    <row r="689" spans="1:2" ht="15" customHeight="1">
      <c r="A689" s="7"/>
      <c r="B689" s="7"/>
    </row>
    <row r="690" spans="1:2" ht="15" customHeight="1">
      <c r="A690" s="7"/>
      <c r="B690" s="7"/>
    </row>
    <row r="691" spans="1:2" ht="15" customHeight="1">
      <c r="A691" s="7"/>
      <c r="B691" s="7"/>
    </row>
    <row r="692" spans="1:2" ht="15" customHeight="1">
      <c r="A692" s="7"/>
      <c r="B692" s="7"/>
    </row>
    <row r="693" spans="1:2" ht="15" customHeight="1">
      <c r="A693" s="7"/>
      <c r="B693" s="7"/>
    </row>
    <row r="694" spans="1:2" ht="15" customHeight="1">
      <c r="A694" s="7"/>
      <c r="B694" s="7"/>
    </row>
    <row r="695" spans="1:2" ht="15" customHeight="1">
      <c r="A695" s="7"/>
      <c r="B695" s="7"/>
    </row>
    <row r="696" spans="1:2" ht="15" customHeight="1">
      <c r="A696" s="7"/>
      <c r="B696" s="7"/>
    </row>
    <row r="697" spans="1:2" ht="15" customHeight="1">
      <c r="A697" s="7"/>
      <c r="B697" s="7"/>
    </row>
    <row r="698" spans="1:2" ht="15" customHeight="1">
      <c r="A698" s="7"/>
      <c r="B698" s="7"/>
    </row>
    <row r="699" spans="1:2" ht="15" customHeight="1">
      <c r="A699" s="7"/>
      <c r="B699" s="7"/>
    </row>
    <row r="700" spans="1:2" ht="15" customHeight="1">
      <c r="A700" s="7"/>
      <c r="B700" s="7"/>
    </row>
    <row r="701" spans="1:2" ht="15" customHeight="1">
      <c r="A701" s="7"/>
      <c r="B701" s="7"/>
    </row>
    <row r="702" spans="1:2" ht="15" customHeight="1">
      <c r="A702" s="7"/>
      <c r="B702" s="7"/>
    </row>
    <row r="703" spans="1:2" ht="15" customHeight="1">
      <c r="A703" s="7"/>
      <c r="B703" s="7"/>
    </row>
    <row r="704" spans="1:2" ht="15" customHeight="1">
      <c r="A704" s="7"/>
      <c r="B704" s="7"/>
    </row>
    <row r="705" spans="1:2" ht="15" customHeight="1">
      <c r="A705" s="7"/>
      <c r="B705" s="7"/>
    </row>
    <row r="706" spans="1:2" ht="15" customHeight="1">
      <c r="A706" s="7"/>
      <c r="B706" s="7"/>
    </row>
    <row r="707" spans="1:2" ht="15" customHeight="1">
      <c r="A707" s="7"/>
      <c r="B707" s="7"/>
    </row>
    <row r="708" spans="1:2" ht="15" customHeight="1">
      <c r="A708" s="7"/>
      <c r="B708" s="7"/>
    </row>
    <row r="709" spans="1:2" ht="15" customHeight="1">
      <c r="A709" s="7"/>
      <c r="B709" s="7"/>
    </row>
    <row r="710" spans="1:2" ht="15" customHeight="1">
      <c r="A710" s="7"/>
      <c r="B710" s="7"/>
    </row>
    <row r="711" spans="1:2" ht="15" customHeight="1">
      <c r="A711" s="7"/>
      <c r="B711" s="7"/>
    </row>
    <row r="712" spans="1:2" ht="15" customHeight="1">
      <c r="A712" s="7"/>
      <c r="B712" s="7"/>
    </row>
    <row r="713" spans="1:2" ht="15" customHeight="1">
      <c r="A713" s="7"/>
      <c r="B713" s="7"/>
    </row>
    <row r="714" spans="1:2" ht="15" customHeight="1">
      <c r="A714" s="7"/>
      <c r="B714" s="7"/>
    </row>
    <row r="715" spans="1:2" ht="15" customHeight="1">
      <c r="A715" s="7"/>
      <c r="B715" s="7"/>
    </row>
    <row r="716" spans="1:2" ht="15" customHeight="1">
      <c r="A716" s="7"/>
      <c r="B716" s="7"/>
    </row>
    <row r="717" spans="1:2" ht="15" customHeight="1">
      <c r="A717" s="7"/>
      <c r="B717" s="7"/>
    </row>
    <row r="718" spans="1:2" ht="15" customHeight="1">
      <c r="A718" s="7"/>
      <c r="B718" s="7"/>
    </row>
    <row r="719" spans="1:2" ht="15" customHeight="1">
      <c r="A719" s="7"/>
      <c r="B719" s="7"/>
    </row>
    <row r="720" spans="1:2" ht="15" customHeight="1">
      <c r="A720" s="7"/>
      <c r="B720" s="7"/>
    </row>
    <row r="721" spans="1:2" ht="15" customHeight="1">
      <c r="A721" s="7"/>
      <c r="B721" s="7"/>
    </row>
    <row r="722" spans="1:2" ht="15" customHeight="1">
      <c r="A722" s="7"/>
      <c r="B722" s="7"/>
    </row>
    <row r="723" spans="1:2" ht="15" customHeight="1">
      <c r="A723" s="7"/>
      <c r="B723" s="7"/>
    </row>
    <row r="724" spans="1:2" ht="15" customHeight="1">
      <c r="A724" s="7"/>
      <c r="B724" s="7"/>
    </row>
    <row r="725" spans="1:2" ht="15" customHeight="1">
      <c r="A725" s="7"/>
      <c r="B725" s="7"/>
    </row>
    <row r="726" spans="1:2" ht="15" customHeight="1">
      <c r="A726" s="7"/>
      <c r="B726" s="7"/>
    </row>
    <row r="727" spans="1:2" ht="15" customHeight="1">
      <c r="A727" s="7"/>
      <c r="B727" s="7"/>
    </row>
    <row r="728" spans="1:2" ht="15" customHeight="1">
      <c r="A728" s="7"/>
      <c r="B728" s="7"/>
    </row>
    <row r="729" spans="1:2" ht="15" customHeight="1">
      <c r="A729" s="7"/>
      <c r="B729" s="7"/>
    </row>
    <row r="730" spans="1:2" ht="15" customHeight="1">
      <c r="A730" s="7"/>
      <c r="B730" s="7"/>
    </row>
    <row r="731" spans="1:2" ht="15" customHeight="1">
      <c r="A731" s="7"/>
      <c r="B731" s="7"/>
    </row>
    <row r="732" spans="1:2" ht="15" customHeight="1">
      <c r="A732" s="7"/>
      <c r="B732" s="7"/>
    </row>
    <row r="733" spans="1:2" ht="15" customHeight="1">
      <c r="A733" s="7"/>
      <c r="B733" s="7"/>
    </row>
    <row r="734" spans="1:2" ht="15" customHeight="1">
      <c r="A734" s="7"/>
      <c r="B734" s="7"/>
    </row>
    <row r="735" spans="1:2" ht="15" customHeight="1">
      <c r="A735" s="7"/>
      <c r="B735" s="7"/>
    </row>
    <row r="736" spans="1:2" ht="15" customHeight="1">
      <c r="A736" s="7"/>
      <c r="B736" s="7"/>
    </row>
    <row r="737" spans="1:2" ht="15" customHeight="1">
      <c r="A737" s="7"/>
      <c r="B737" s="7"/>
    </row>
    <row r="738" spans="1:2" ht="15" customHeight="1">
      <c r="A738" s="7"/>
      <c r="B738" s="7"/>
    </row>
    <row r="739" spans="1:2" ht="15" customHeight="1">
      <c r="A739" s="7"/>
      <c r="B739" s="7"/>
    </row>
    <row r="740" spans="1:2" ht="15" customHeight="1">
      <c r="A740" s="7"/>
      <c r="B740" s="7"/>
    </row>
    <row r="741" spans="1:2" ht="15" customHeight="1">
      <c r="A741" s="7"/>
      <c r="B741" s="7"/>
    </row>
    <row r="742" spans="1:2" ht="15" customHeight="1">
      <c r="A742" s="7"/>
      <c r="B742" s="7"/>
    </row>
    <row r="743" spans="1:2" ht="15" customHeight="1">
      <c r="A743" s="7"/>
      <c r="B743" s="7"/>
    </row>
    <row r="744" spans="1:2" ht="15" customHeight="1">
      <c r="A744" s="7"/>
      <c r="B744" s="7"/>
    </row>
    <row r="745" spans="1:2" ht="15" customHeight="1">
      <c r="A745" s="7"/>
      <c r="B745" s="7"/>
    </row>
    <row r="746" spans="1:2" ht="15" customHeight="1">
      <c r="A746" s="7"/>
      <c r="B746" s="7"/>
    </row>
    <row r="747" spans="1:2" ht="15" customHeight="1">
      <c r="A747" s="7"/>
      <c r="B747" s="7"/>
    </row>
    <row r="748" spans="1:2" ht="15" customHeight="1">
      <c r="A748" s="7"/>
      <c r="B748" s="7"/>
    </row>
    <row r="749" spans="1:2" ht="15" customHeight="1">
      <c r="A749" s="7"/>
      <c r="B749" s="7"/>
    </row>
    <row r="750" spans="1:2" ht="15" customHeight="1">
      <c r="A750" s="7"/>
      <c r="B750" s="7"/>
    </row>
    <row r="751" spans="1:2" ht="15" customHeight="1">
      <c r="A751" s="7"/>
      <c r="B751" s="7"/>
    </row>
    <row r="752" spans="1:2" ht="15" customHeight="1">
      <c r="A752" s="7"/>
      <c r="B752" s="7"/>
    </row>
    <row r="753" spans="1:2" ht="15" customHeight="1">
      <c r="A753" s="7"/>
      <c r="B753" s="7"/>
    </row>
    <row r="754" spans="1:2" ht="15" customHeight="1">
      <c r="A754" s="7"/>
      <c r="B754" s="7"/>
    </row>
    <row r="755" spans="1:2" ht="15" customHeight="1">
      <c r="A755" s="7"/>
      <c r="B755" s="7"/>
    </row>
    <row r="756" spans="1:2" ht="15" customHeight="1">
      <c r="A756" s="7"/>
      <c r="B756" s="7"/>
    </row>
    <row r="757" spans="1:2" ht="15" customHeight="1">
      <c r="A757" s="7"/>
      <c r="B757" s="7"/>
    </row>
    <row r="758" spans="1:2" ht="15" customHeight="1">
      <c r="A758" s="7"/>
      <c r="B758" s="7"/>
    </row>
    <row r="759" spans="1:2" ht="15" customHeight="1">
      <c r="A759" s="7"/>
      <c r="B759" s="7"/>
    </row>
    <row r="760" spans="1:2" ht="15" customHeight="1">
      <c r="A760" s="7"/>
      <c r="B760" s="7"/>
    </row>
    <row r="761" spans="1:2" ht="15" customHeight="1">
      <c r="A761" s="7"/>
      <c r="B761" s="7"/>
    </row>
    <row r="762" spans="1:2" ht="15" customHeight="1">
      <c r="A762" s="7"/>
      <c r="B762" s="7"/>
    </row>
    <row r="763" spans="1:2" ht="15" customHeight="1">
      <c r="A763" s="7"/>
      <c r="B763" s="7"/>
    </row>
    <row r="764" spans="1:2" ht="15" customHeight="1">
      <c r="A764" s="7"/>
      <c r="B764" s="7"/>
    </row>
    <row r="765" spans="1:2" ht="15" customHeight="1">
      <c r="A765" s="7"/>
      <c r="B765" s="7"/>
    </row>
    <row r="766" spans="1:2" ht="15" customHeight="1">
      <c r="A766" s="7"/>
      <c r="B766" s="7"/>
    </row>
    <row r="767" spans="1:2" ht="15" customHeight="1">
      <c r="A767" s="7"/>
      <c r="B767" s="7"/>
    </row>
    <row r="768" spans="1:2" ht="15" customHeight="1">
      <c r="A768" s="7"/>
      <c r="B768" s="7"/>
    </row>
    <row r="769" spans="1:2" ht="15" customHeight="1">
      <c r="A769" s="7"/>
      <c r="B769" s="7"/>
    </row>
    <row r="770" spans="1:2" ht="15" customHeight="1">
      <c r="A770" s="7"/>
      <c r="B770" s="7"/>
    </row>
    <row r="771" spans="1:2" ht="15" customHeight="1">
      <c r="A771" s="7"/>
      <c r="B771" s="7"/>
    </row>
    <row r="772" spans="1:2" ht="15" customHeight="1">
      <c r="A772" s="7"/>
      <c r="B772" s="7"/>
    </row>
    <row r="773" spans="1:2" ht="15" customHeight="1">
      <c r="A773" s="7"/>
      <c r="B773" s="7"/>
    </row>
    <row r="774" spans="1:2" ht="15" customHeight="1">
      <c r="A774" s="7"/>
      <c r="B774" s="7"/>
    </row>
    <row r="775" spans="1:2" ht="15" customHeight="1">
      <c r="A775" s="7"/>
      <c r="B775" s="7"/>
    </row>
    <row r="776" spans="1:2" ht="15" customHeight="1">
      <c r="A776" s="7"/>
      <c r="B776" s="7"/>
    </row>
    <row r="777" spans="1:2" ht="15" customHeight="1">
      <c r="A777" s="7"/>
      <c r="B777" s="7"/>
    </row>
    <row r="778" spans="1:2" ht="15" customHeight="1">
      <c r="A778" s="7"/>
      <c r="B778" s="7"/>
    </row>
    <row r="779" spans="1:2" ht="15" customHeight="1">
      <c r="A779" s="7"/>
      <c r="B779" s="7"/>
    </row>
    <row r="780" spans="1:2" ht="15" customHeight="1">
      <c r="A780" s="7"/>
      <c r="B780" s="7"/>
    </row>
    <row r="781" spans="1:2" ht="15" customHeight="1">
      <c r="A781" s="7"/>
      <c r="B781" s="7"/>
    </row>
    <row r="782" spans="1:2" ht="15" customHeight="1">
      <c r="A782" s="7"/>
      <c r="B782" s="7"/>
    </row>
    <row r="783" spans="1:2" ht="15" customHeight="1">
      <c r="A783" s="7"/>
      <c r="B783" s="7"/>
    </row>
    <row r="784" spans="1:2" ht="15" customHeight="1">
      <c r="A784" s="7"/>
      <c r="B784" s="7"/>
    </row>
    <row r="785" spans="1:2" ht="15" customHeight="1">
      <c r="A785" s="7"/>
      <c r="B785" s="7"/>
    </row>
    <row r="786" spans="1:2" ht="15" customHeight="1">
      <c r="A786" s="7"/>
      <c r="B786" s="7"/>
    </row>
    <row r="787" spans="1:2" ht="15" customHeight="1">
      <c r="A787" s="7"/>
      <c r="B787" s="7"/>
    </row>
    <row r="788" spans="1:2" ht="15" customHeight="1">
      <c r="A788" s="7"/>
      <c r="B788" s="7"/>
    </row>
    <row r="789" spans="1:2" ht="15" customHeight="1">
      <c r="A789" s="7"/>
      <c r="B789" s="7"/>
    </row>
    <row r="790" spans="1:2" ht="15" customHeight="1">
      <c r="A790" s="7"/>
      <c r="B790" s="7"/>
    </row>
    <row r="791" spans="1:2" ht="15" customHeight="1">
      <c r="A791" s="7"/>
      <c r="B791" s="7"/>
    </row>
    <row r="792" spans="1:2" ht="15" customHeight="1">
      <c r="A792" s="7"/>
      <c r="B792" s="7"/>
    </row>
    <row r="793" spans="1:2" ht="15" customHeight="1">
      <c r="A793" s="7"/>
      <c r="B793" s="7"/>
    </row>
    <row r="794" spans="1:2" ht="15" customHeight="1">
      <c r="A794" s="7"/>
      <c r="B794" s="7"/>
    </row>
    <row r="795" spans="1:2" ht="15" customHeight="1">
      <c r="A795" s="7"/>
      <c r="B795" s="7"/>
    </row>
    <row r="796" spans="1:2" ht="15" customHeight="1">
      <c r="A796" s="7"/>
      <c r="B796" s="7"/>
    </row>
    <row r="797" spans="1:2" ht="15" customHeight="1">
      <c r="A797" s="7"/>
      <c r="B797" s="7"/>
    </row>
    <row r="798" spans="1:2" ht="15" customHeight="1">
      <c r="A798" s="7"/>
      <c r="B798" s="7"/>
    </row>
    <row r="799" spans="1:2" ht="15" customHeight="1">
      <c r="A799" s="7"/>
      <c r="B799" s="7"/>
    </row>
    <row r="800" spans="1:2" ht="15" customHeight="1">
      <c r="A800" s="7"/>
      <c r="B800" s="7"/>
    </row>
    <row r="801" spans="1:2" ht="15" customHeight="1">
      <c r="A801" s="7"/>
      <c r="B801" s="7"/>
    </row>
    <row r="802" spans="1:2" ht="15" customHeight="1">
      <c r="A802" s="7"/>
      <c r="B802" s="7"/>
    </row>
    <row r="803" spans="1:2" ht="15" customHeight="1">
      <c r="A803" s="7"/>
      <c r="B803" s="7"/>
    </row>
    <row r="804" spans="1:2" ht="15" customHeight="1">
      <c r="A804" s="7"/>
      <c r="B804" s="7"/>
    </row>
    <row r="805" spans="1:2" ht="15" customHeight="1">
      <c r="A805" s="7"/>
      <c r="B805" s="7"/>
    </row>
    <row r="806" spans="1:2" ht="15" customHeight="1">
      <c r="A806" s="7"/>
      <c r="B806" s="7"/>
    </row>
    <row r="807" spans="1:2" ht="15" customHeight="1">
      <c r="A807" s="7"/>
      <c r="B807" s="7"/>
    </row>
    <row r="808" spans="1:2" ht="15" customHeight="1">
      <c r="A808" s="7"/>
      <c r="B808" s="7"/>
    </row>
    <row r="809" spans="1:2" ht="15" customHeight="1">
      <c r="A809" s="7"/>
      <c r="B809" s="7"/>
    </row>
    <row r="810" spans="1:2" ht="15" customHeight="1">
      <c r="A810" s="7"/>
      <c r="B810" s="7"/>
    </row>
    <row r="811" spans="1:2" ht="15" customHeight="1">
      <c r="A811" s="7"/>
      <c r="B811" s="7"/>
    </row>
    <row r="812" spans="1:2" ht="15" customHeight="1">
      <c r="A812" s="7"/>
      <c r="B812" s="7"/>
    </row>
    <row r="813" spans="1:2" ht="15" customHeight="1">
      <c r="A813" s="7"/>
      <c r="B813" s="7"/>
    </row>
    <row r="814" spans="1:2" ht="15" customHeight="1">
      <c r="A814" s="7"/>
      <c r="B814" s="7"/>
    </row>
    <row r="815" spans="1:2" ht="15" customHeight="1">
      <c r="A815" s="7"/>
      <c r="B815" s="7"/>
    </row>
    <row r="816" spans="1:2" ht="15" customHeight="1">
      <c r="A816" s="7"/>
      <c r="B816" s="7"/>
    </row>
    <row r="817" spans="1:2" ht="15" customHeight="1">
      <c r="A817" s="7"/>
      <c r="B817" s="7"/>
    </row>
    <row r="818" spans="1:2" ht="15" customHeight="1">
      <c r="A818" s="7"/>
      <c r="B818" s="7"/>
    </row>
    <row r="819" spans="1:2" ht="15" customHeight="1">
      <c r="A819" s="7"/>
      <c r="B819" s="7"/>
    </row>
    <row r="820" spans="1:2" ht="15" customHeight="1">
      <c r="A820" s="7"/>
      <c r="B820" s="7"/>
    </row>
    <row r="821" spans="1:2" ht="15" customHeight="1">
      <c r="A821" s="7"/>
      <c r="B821" s="7"/>
    </row>
    <row r="822" spans="1:2" ht="15" customHeight="1">
      <c r="A822" s="7"/>
      <c r="B822" s="7"/>
    </row>
    <row r="823" spans="1:2" ht="15" customHeight="1">
      <c r="A823" s="7"/>
      <c r="B823" s="7"/>
    </row>
    <row r="824" spans="1:2" ht="15" customHeight="1">
      <c r="A824" s="7"/>
      <c r="B824" s="7"/>
    </row>
    <row r="825" spans="1:2" ht="15" customHeight="1">
      <c r="A825" s="7"/>
      <c r="B825" s="7"/>
    </row>
    <row r="826" spans="1:2" ht="15" customHeight="1">
      <c r="A826" s="7"/>
      <c r="B826" s="7"/>
    </row>
    <row r="827" spans="1:2" ht="15" customHeight="1">
      <c r="A827" s="7"/>
      <c r="B827" s="7"/>
    </row>
    <row r="828" spans="1:2" ht="15" customHeight="1">
      <c r="A828" s="7"/>
      <c r="B828" s="7"/>
    </row>
    <row r="829" spans="1:2" ht="15" customHeight="1">
      <c r="A829" s="7"/>
      <c r="B829" s="7"/>
    </row>
    <row r="830" spans="1:2" ht="15" customHeight="1">
      <c r="A830" s="7"/>
      <c r="B830" s="7"/>
    </row>
    <row r="831" spans="1:2" ht="15" customHeight="1">
      <c r="A831" s="7"/>
      <c r="B831" s="7"/>
    </row>
    <row r="832" spans="1:2" ht="15" customHeight="1">
      <c r="A832" s="7"/>
      <c r="B832" s="7"/>
    </row>
    <row r="833" spans="1:2" ht="15" customHeight="1">
      <c r="A833" s="7"/>
      <c r="B833" s="7"/>
    </row>
    <row r="834" spans="1:2" ht="15" customHeight="1">
      <c r="A834" s="7"/>
      <c r="B834" s="7"/>
    </row>
    <row r="835" spans="1:2" ht="15" customHeight="1">
      <c r="A835" s="7"/>
      <c r="B835" s="7"/>
    </row>
    <row r="836" spans="1:2" ht="15" customHeight="1">
      <c r="A836" s="7"/>
      <c r="B836" s="7"/>
    </row>
    <row r="837" spans="1:2" ht="15" customHeight="1">
      <c r="A837" s="7"/>
      <c r="B837" s="7"/>
    </row>
    <row r="838" spans="1:2" ht="15" customHeight="1">
      <c r="A838" s="7"/>
      <c r="B838" s="7"/>
    </row>
    <row r="839" spans="1:2" ht="15" customHeight="1">
      <c r="A839" s="7"/>
      <c r="B839" s="7"/>
    </row>
    <row r="840" spans="1:2" ht="15" customHeight="1">
      <c r="A840" s="7"/>
      <c r="B840" s="7"/>
    </row>
    <row r="841" spans="1:2" ht="15" customHeight="1">
      <c r="A841" s="7"/>
      <c r="B841" s="7"/>
    </row>
    <row r="842" spans="1:2" ht="15" customHeight="1">
      <c r="A842" s="7"/>
      <c r="B842" s="7"/>
    </row>
    <row r="843" spans="1:2" ht="15" customHeight="1">
      <c r="A843" s="7"/>
      <c r="B843" s="7"/>
    </row>
    <row r="844" spans="1:2" ht="15" customHeight="1">
      <c r="A844" s="7"/>
      <c r="B844" s="7"/>
    </row>
    <row r="845" spans="1:2" ht="15" customHeight="1">
      <c r="A845" s="7"/>
      <c r="B845" s="7"/>
    </row>
    <row r="846" spans="1:2" ht="15" customHeight="1">
      <c r="A846" s="7"/>
      <c r="B846" s="7"/>
    </row>
    <row r="847" spans="1:2" ht="15" customHeight="1">
      <c r="A847" s="7"/>
      <c r="B847" s="7"/>
    </row>
    <row r="848" spans="1:2" ht="15" customHeight="1">
      <c r="A848" s="7"/>
      <c r="B848" s="7"/>
    </row>
    <row r="849" spans="1:2" ht="15" customHeight="1">
      <c r="A849" s="7"/>
      <c r="B849" s="7"/>
    </row>
    <row r="850" spans="1:2" ht="15" customHeight="1">
      <c r="A850" s="7"/>
      <c r="B850" s="7"/>
    </row>
    <row r="851" spans="1:2" ht="15" customHeight="1">
      <c r="A851" s="7"/>
      <c r="B851" s="7"/>
    </row>
    <row r="852" spans="1:2" ht="15" customHeight="1">
      <c r="A852" s="7"/>
      <c r="B852" s="7"/>
    </row>
    <row r="853" spans="1:2" ht="15" customHeight="1">
      <c r="A853" s="7"/>
      <c r="B853" s="7"/>
    </row>
    <row r="854" spans="1:2" ht="15" customHeight="1">
      <c r="A854" s="7"/>
      <c r="B854" s="7"/>
    </row>
    <row r="855" spans="1:2" ht="15" customHeight="1">
      <c r="A855" s="7"/>
      <c r="B855" s="7"/>
    </row>
    <row r="856" spans="1:2" ht="15" customHeight="1">
      <c r="A856" s="7"/>
      <c r="B856" s="7"/>
    </row>
    <row r="857" spans="1:2" ht="15" customHeight="1">
      <c r="A857" s="7"/>
      <c r="B857" s="7"/>
    </row>
    <row r="858" spans="1:2" ht="15" customHeight="1">
      <c r="A858" s="7"/>
      <c r="B858" s="7"/>
    </row>
    <row r="859" spans="1:2" ht="15" customHeight="1">
      <c r="A859" s="7"/>
      <c r="B859" s="7"/>
    </row>
    <row r="860" spans="1:2" ht="15" customHeight="1">
      <c r="A860" s="7"/>
      <c r="B860" s="7"/>
    </row>
    <row r="861" spans="1:2" ht="15" customHeight="1">
      <c r="A861" s="7"/>
      <c r="B861" s="7"/>
    </row>
    <row r="862" spans="1:2" ht="15" customHeight="1">
      <c r="A862" s="7"/>
      <c r="B862" s="7"/>
    </row>
    <row r="863" spans="1:2" ht="15" customHeight="1">
      <c r="A863" s="7"/>
      <c r="B863" s="7"/>
    </row>
    <row r="864" spans="1:2" ht="15" customHeight="1">
      <c r="A864" s="7"/>
      <c r="B864" s="7"/>
    </row>
    <row r="865" spans="1:2" ht="15" customHeight="1">
      <c r="A865" s="7"/>
      <c r="B865" s="7"/>
    </row>
    <row r="866" spans="1:2" ht="15" customHeight="1">
      <c r="A866" s="7"/>
      <c r="B866" s="7"/>
    </row>
    <row r="867" spans="1:2" ht="15" customHeight="1">
      <c r="A867" s="7"/>
      <c r="B867" s="7"/>
    </row>
    <row r="868" spans="1:2" ht="15" customHeight="1">
      <c r="A868" s="7"/>
      <c r="B868" s="7"/>
    </row>
    <row r="869" spans="1:2" ht="15" customHeight="1">
      <c r="A869" s="7"/>
      <c r="B869" s="7"/>
    </row>
    <row r="870" spans="1:2" ht="15" customHeight="1">
      <c r="A870" s="7"/>
      <c r="B870" s="7"/>
    </row>
    <row r="871" spans="1:2" ht="15" customHeight="1">
      <c r="A871" s="7"/>
      <c r="B871" s="7"/>
    </row>
    <row r="872" spans="1:2" ht="15" customHeight="1">
      <c r="A872" s="7"/>
      <c r="B872" s="7"/>
    </row>
    <row r="873" spans="1:2" ht="15" customHeight="1">
      <c r="A873" s="7"/>
      <c r="B873" s="7"/>
    </row>
    <row r="874" spans="1:2" ht="15" customHeight="1">
      <c r="A874" s="7"/>
      <c r="B874" s="7"/>
    </row>
    <row r="875" spans="1:2" ht="15" customHeight="1">
      <c r="A875" s="7"/>
      <c r="B875" s="7"/>
    </row>
    <row r="876" spans="1:2" ht="15" customHeight="1">
      <c r="A876" s="7"/>
      <c r="B876" s="7"/>
    </row>
    <row r="877" spans="1:2" ht="15" customHeight="1">
      <c r="A877" s="7"/>
      <c r="B877" s="7"/>
    </row>
    <row r="878" spans="1:2" ht="15" customHeight="1">
      <c r="A878" s="7"/>
      <c r="B878" s="7"/>
    </row>
    <row r="879" spans="1:2" ht="15" customHeight="1">
      <c r="A879" s="7"/>
      <c r="B879" s="7"/>
    </row>
    <row r="880" spans="1:2" ht="15" customHeight="1">
      <c r="A880" s="7"/>
      <c r="B880" s="7"/>
    </row>
    <row r="881" spans="1:2" ht="15" customHeight="1">
      <c r="A881" s="7"/>
      <c r="B881" s="7"/>
    </row>
    <row r="882" spans="1:2" ht="15" customHeight="1">
      <c r="A882" s="7"/>
      <c r="B882" s="7"/>
    </row>
    <row r="883" spans="1:2" ht="15" customHeight="1">
      <c r="A883" s="7"/>
      <c r="B883" s="7"/>
    </row>
    <row r="884" spans="1:2" ht="15" customHeight="1">
      <c r="A884" s="7"/>
      <c r="B884" s="7"/>
    </row>
    <row r="885" spans="1:2" ht="15" customHeight="1">
      <c r="A885" s="7"/>
      <c r="B885" s="7"/>
    </row>
    <row r="886" spans="1:2" ht="15" customHeight="1">
      <c r="A886" s="7"/>
      <c r="B886" s="7"/>
    </row>
    <row r="887" spans="1:2" ht="15" customHeight="1">
      <c r="A887" s="7"/>
      <c r="B887" s="7"/>
    </row>
    <row r="888" spans="1:2" ht="15" customHeight="1">
      <c r="A888" s="7"/>
      <c r="B888" s="7"/>
    </row>
    <row r="889" spans="1:2" ht="15" customHeight="1">
      <c r="A889" s="7"/>
      <c r="B889" s="7"/>
    </row>
    <row r="890" spans="1:2" ht="15" customHeight="1">
      <c r="A890" s="7"/>
      <c r="B890" s="7"/>
    </row>
    <row r="891" spans="1:2" ht="15" customHeight="1">
      <c r="A891" s="7"/>
      <c r="B891" s="7"/>
    </row>
    <row r="892" spans="1:2" ht="15" customHeight="1">
      <c r="A892" s="7"/>
      <c r="B892" s="7"/>
    </row>
    <row r="893" spans="1:2" ht="15" customHeight="1">
      <c r="A893" s="7"/>
      <c r="B893" s="7"/>
    </row>
    <row r="894" spans="1:2" ht="15" customHeight="1">
      <c r="A894" s="7"/>
      <c r="B894" s="7"/>
    </row>
    <row r="895" spans="1:2" ht="15" customHeight="1">
      <c r="A895" s="7"/>
      <c r="B895" s="7"/>
    </row>
    <row r="896" spans="1:2" ht="15" customHeight="1">
      <c r="A896" s="7"/>
      <c r="B896" s="7"/>
    </row>
    <row r="897" spans="1:2" ht="15" customHeight="1">
      <c r="A897" s="7"/>
      <c r="B897" s="7"/>
    </row>
    <row r="898" spans="1:2" ht="15" customHeight="1">
      <c r="A898" s="7"/>
      <c r="B898" s="7"/>
    </row>
    <row r="899" spans="1:2" ht="15" customHeight="1">
      <c r="A899" s="7"/>
      <c r="B899" s="7"/>
    </row>
    <row r="900" spans="1:2" ht="15" customHeight="1">
      <c r="A900" s="7"/>
      <c r="B900" s="7"/>
    </row>
    <row r="901" spans="1:2" ht="15" customHeight="1">
      <c r="A901" s="7"/>
      <c r="B901" s="7"/>
    </row>
    <row r="902" spans="1:2" ht="15" customHeight="1">
      <c r="A902" s="7"/>
      <c r="B902" s="7"/>
    </row>
    <row r="903" spans="1:2" ht="15" customHeight="1">
      <c r="A903" s="7"/>
      <c r="B903" s="7"/>
    </row>
    <row r="904" spans="1:2" ht="15" customHeight="1">
      <c r="A904" s="7"/>
      <c r="B904" s="7"/>
    </row>
    <row r="905" spans="1:2" ht="15" customHeight="1">
      <c r="A905" s="7"/>
      <c r="B905" s="7"/>
    </row>
    <row r="906" spans="1:2" ht="15" customHeight="1">
      <c r="A906" s="7"/>
      <c r="B906" s="7"/>
    </row>
    <row r="907" spans="1:2" ht="15" customHeight="1">
      <c r="A907" s="7"/>
      <c r="B907" s="7"/>
    </row>
    <row r="908" spans="1:2" ht="15" customHeight="1">
      <c r="A908" s="7"/>
      <c r="B908" s="7"/>
    </row>
    <row r="909" spans="1:2" ht="15" customHeight="1">
      <c r="A909" s="7"/>
      <c r="B909" s="7"/>
    </row>
    <row r="910" spans="1:2" ht="15" customHeight="1">
      <c r="A910" s="7"/>
      <c r="B910" s="7"/>
    </row>
    <row r="911" spans="1:2" ht="15" customHeight="1">
      <c r="A911" s="7"/>
      <c r="B911" s="7"/>
    </row>
    <row r="912" spans="1:2" ht="15" customHeight="1">
      <c r="A912" s="7"/>
      <c r="B912" s="7"/>
    </row>
    <row r="913" spans="1:2" ht="15" customHeight="1">
      <c r="A913" s="7"/>
      <c r="B913" s="7"/>
    </row>
    <row r="914" spans="1:2" ht="15" customHeight="1">
      <c r="A914" s="7"/>
      <c r="B914" s="7"/>
    </row>
    <row r="915" spans="1:2" ht="15" customHeight="1">
      <c r="A915" s="7"/>
      <c r="B915" s="7"/>
    </row>
    <row r="916" spans="1:2" ht="15" customHeight="1">
      <c r="A916" s="7"/>
      <c r="B916" s="7"/>
    </row>
    <row r="917" spans="1:2" ht="15" customHeight="1">
      <c r="A917" s="7"/>
      <c r="B917" s="7"/>
    </row>
    <row r="918" spans="1:2" ht="15" customHeight="1">
      <c r="A918" s="7"/>
      <c r="B918" s="7"/>
    </row>
    <row r="919" spans="1:2" ht="15" customHeight="1">
      <c r="A919" s="7"/>
      <c r="B919" s="7"/>
    </row>
    <row r="920" spans="1:2" ht="15" customHeight="1">
      <c r="A920" s="7"/>
      <c r="B920" s="7"/>
    </row>
    <row r="921" spans="1:2" ht="15" customHeight="1">
      <c r="A921" s="7"/>
      <c r="B921" s="7"/>
    </row>
    <row r="922" spans="1:2" ht="15" customHeight="1">
      <c r="A922" s="7"/>
      <c r="B922" s="7"/>
    </row>
    <row r="923" spans="1:2" ht="15" customHeight="1">
      <c r="A923" s="7"/>
      <c r="B923" s="7"/>
    </row>
    <row r="924" spans="1:2" ht="15" customHeight="1">
      <c r="A924" s="7"/>
      <c r="B924" s="7"/>
    </row>
    <row r="925" spans="1:2" ht="15" customHeight="1">
      <c r="A925" s="7"/>
      <c r="B925" s="7"/>
    </row>
    <row r="926" spans="1:2" ht="15" customHeight="1">
      <c r="A926" s="7"/>
      <c r="B926" s="7"/>
    </row>
    <row r="927" spans="1:2" ht="15" customHeight="1">
      <c r="A927" s="7"/>
      <c r="B927" s="7"/>
    </row>
    <row r="928" spans="1:2" ht="15" customHeight="1">
      <c r="A928" s="7"/>
      <c r="B928" s="7"/>
    </row>
    <row r="929" spans="1:2" ht="15" customHeight="1">
      <c r="A929" s="7"/>
      <c r="B929" s="7"/>
    </row>
    <row r="930" spans="1:2" ht="15" customHeight="1">
      <c r="A930" s="7"/>
      <c r="B930" s="7"/>
    </row>
    <row r="931" spans="1:2" ht="15" customHeight="1">
      <c r="A931" s="7"/>
      <c r="B931" s="7"/>
    </row>
    <row r="932" spans="1:2" ht="15" customHeight="1">
      <c r="A932" s="7"/>
      <c r="B932" s="7"/>
    </row>
    <row r="933" spans="1:2" ht="15" customHeight="1">
      <c r="A933" s="7"/>
      <c r="B933" s="7"/>
    </row>
    <row r="934" spans="1:2" ht="15" customHeight="1">
      <c r="A934" s="7"/>
      <c r="B934" s="7"/>
    </row>
    <row r="935" spans="1:2" ht="15" customHeight="1">
      <c r="A935" s="7"/>
      <c r="B935" s="7"/>
    </row>
    <row r="936" spans="1:2" ht="15" customHeight="1">
      <c r="A936" s="7"/>
      <c r="B936" s="7"/>
    </row>
    <row r="937" spans="1:2" ht="15" customHeight="1">
      <c r="A937" s="7"/>
      <c r="B937" s="7"/>
    </row>
    <row r="938" spans="1:2" ht="15" customHeight="1">
      <c r="A938" s="7"/>
      <c r="B938" s="7"/>
    </row>
    <row r="939" spans="1:2" ht="15" customHeight="1">
      <c r="A939" s="7"/>
      <c r="B939" s="7"/>
    </row>
    <row r="940" spans="1:2" ht="15" customHeight="1">
      <c r="A940" s="7"/>
      <c r="B940" s="7"/>
    </row>
    <row r="941" spans="1:2" ht="15" customHeight="1">
      <c r="A941" s="7"/>
      <c r="B941" s="7"/>
    </row>
    <row r="942" spans="1:2" ht="15" customHeight="1">
      <c r="A942" s="7"/>
      <c r="B942" s="7"/>
    </row>
    <row r="943" spans="1:2" ht="15" customHeight="1">
      <c r="A943" s="7"/>
      <c r="B943" s="7"/>
    </row>
    <row r="944" spans="1:2" ht="15" customHeight="1">
      <c r="A944" s="7"/>
      <c r="B944" s="7"/>
    </row>
    <row r="945" spans="1:2" ht="15" customHeight="1">
      <c r="A945" s="7"/>
      <c r="B945" s="7"/>
    </row>
    <row r="946" spans="1:2" ht="15" customHeight="1">
      <c r="A946" s="7"/>
      <c r="B946" s="7"/>
    </row>
    <row r="947" spans="1:2" ht="15" customHeight="1">
      <c r="A947" s="7"/>
      <c r="B947" s="7"/>
    </row>
    <row r="948" spans="1:2" ht="15" customHeight="1">
      <c r="A948" s="7"/>
      <c r="B948" s="7"/>
    </row>
    <row r="949" spans="1:2" ht="15" customHeight="1">
      <c r="A949" s="7"/>
      <c r="B949" s="7"/>
    </row>
    <row r="950" spans="1:2" ht="15" customHeight="1">
      <c r="A950" s="7"/>
      <c r="B950" s="7"/>
    </row>
    <row r="951" spans="1:2" ht="15" customHeight="1">
      <c r="A951" s="7"/>
      <c r="B951" s="7"/>
    </row>
    <row r="952" spans="1:2" ht="15" customHeight="1">
      <c r="A952" s="7"/>
      <c r="B952" s="7"/>
    </row>
    <row r="953" spans="1:2" ht="15" customHeight="1">
      <c r="A953" s="7"/>
      <c r="B953" s="7"/>
    </row>
    <row r="954" spans="1:2" ht="15" customHeight="1">
      <c r="A954" s="7"/>
      <c r="B954" s="7"/>
    </row>
    <row r="955" spans="1:2" ht="15" customHeight="1">
      <c r="A955" s="7"/>
      <c r="B955" s="7"/>
    </row>
    <row r="956" spans="1:2" ht="15" customHeight="1">
      <c r="A956" s="7"/>
      <c r="B956" s="7"/>
    </row>
    <row r="957" spans="1:2" ht="15" customHeight="1">
      <c r="A957" s="7"/>
      <c r="B957" s="7"/>
    </row>
    <row r="958" spans="1:2" ht="15" customHeight="1">
      <c r="A958" s="7"/>
      <c r="B958" s="7"/>
    </row>
    <row r="959" spans="1:2" ht="15" customHeight="1">
      <c r="A959" s="7"/>
      <c r="B959" s="7"/>
    </row>
    <row r="960" spans="1:2" ht="15" customHeight="1">
      <c r="A960" s="7"/>
      <c r="B960" s="7"/>
    </row>
    <row r="961" spans="1:2" ht="15" customHeight="1">
      <c r="A961" s="7"/>
      <c r="B961" s="7"/>
    </row>
    <row r="962" spans="1:2" ht="15" customHeight="1">
      <c r="A962" s="7"/>
      <c r="B962" s="7"/>
    </row>
    <row r="963" spans="1:2" ht="15" customHeight="1">
      <c r="A963" s="7"/>
      <c r="B963" s="7"/>
    </row>
    <row r="964" spans="1:2" ht="15" customHeight="1">
      <c r="A964" s="7"/>
      <c r="B964" s="7"/>
    </row>
    <row r="965" spans="1:2" ht="15" customHeight="1">
      <c r="A965" s="7"/>
      <c r="B965" s="7"/>
    </row>
    <row r="966" spans="1:2" ht="15" customHeight="1">
      <c r="A966" s="7"/>
      <c r="B966" s="7"/>
    </row>
    <row r="967" spans="1:2" ht="15" customHeight="1">
      <c r="A967" s="7"/>
      <c r="B967" s="7"/>
    </row>
    <row r="968" spans="1:2" ht="15" customHeight="1">
      <c r="A968" s="7"/>
      <c r="B968" s="7"/>
    </row>
    <row r="969" spans="1:2" ht="15" customHeight="1">
      <c r="A969" s="7"/>
      <c r="B969" s="7"/>
    </row>
    <row r="970" spans="1:2" ht="15" customHeight="1">
      <c r="A970" s="7"/>
      <c r="B970" s="7"/>
    </row>
    <row r="971" spans="1:2" ht="15" customHeight="1">
      <c r="A971" s="7"/>
      <c r="B971" s="7"/>
    </row>
    <row r="972" spans="1:2" ht="15" customHeight="1">
      <c r="A972" s="7"/>
      <c r="B972" s="7"/>
    </row>
    <row r="973" spans="1:2" ht="15" customHeight="1">
      <c r="A973" s="7"/>
      <c r="B973" s="7"/>
    </row>
    <row r="974" spans="1:2" ht="15" customHeight="1">
      <c r="A974" s="7"/>
      <c r="B974" s="7"/>
    </row>
    <row r="975" spans="1:2" ht="15" customHeight="1">
      <c r="A975" s="7"/>
      <c r="B975" s="7"/>
    </row>
    <row r="976" spans="1:2" ht="15" customHeight="1">
      <c r="A976" s="7"/>
      <c r="B976" s="7"/>
    </row>
    <row r="977" spans="1:2" ht="15" customHeight="1">
      <c r="A977" s="7"/>
      <c r="B977" s="7"/>
    </row>
    <row r="978" spans="1:2" ht="15" customHeight="1">
      <c r="A978" s="7"/>
      <c r="B978" s="7"/>
    </row>
    <row r="979" spans="1:2" ht="15" customHeight="1">
      <c r="A979" s="7"/>
      <c r="B979" s="7"/>
    </row>
    <row r="980" spans="1:2" ht="15" customHeight="1">
      <c r="A980" s="7"/>
      <c r="B980" s="7"/>
    </row>
    <row r="981" spans="1:2" ht="15" customHeight="1">
      <c r="A981" s="7"/>
      <c r="B981" s="7"/>
    </row>
    <row r="982" spans="1:2" ht="15" customHeight="1">
      <c r="A982" s="7"/>
      <c r="B982" s="7"/>
    </row>
    <row r="983" spans="1:2" ht="15" customHeight="1">
      <c r="A983" s="7"/>
      <c r="B983" s="7"/>
    </row>
    <row r="984" spans="1:2" ht="15" customHeight="1">
      <c r="A984" s="7"/>
      <c r="B984" s="7"/>
    </row>
    <row r="985" spans="1:2" ht="15" customHeight="1">
      <c r="A985" s="7"/>
      <c r="B985" s="7"/>
    </row>
    <row r="986" spans="1:2" ht="15" customHeight="1">
      <c r="A986" s="7"/>
      <c r="B986" s="7"/>
    </row>
    <row r="987" spans="1:2" ht="15" customHeight="1">
      <c r="A987" s="7"/>
      <c r="B987" s="7"/>
    </row>
    <row r="988" spans="1:2" ht="15" customHeight="1">
      <c r="A988" s="7"/>
      <c r="B988" s="7"/>
    </row>
    <row r="989" spans="1:2" ht="15" customHeight="1">
      <c r="A989" s="7"/>
      <c r="B989" s="7"/>
    </row>
    <row r="990" spans="1:2" ht="15" customHeight="1">
      <c r="A990" s="7"/>
      <c r="B990" s="7"/>
    </row>
    <row r="991" spans="1:2" ht="15" customHeight="1">
      <c r="A991" s="7"/>
      <c r="B991" s="7"/>
    </row>
    <row r="992" spans="1:2" ht="15" customHeight="1">
      <c r="A992" s="7"/>
      <c r="B992" s="7"/>
    </row>
    <row r="993" spans="1:2" ht="15" customHeight="1">
      <c r="A993" s="7"/>
      <c r="B993" s="7"/>
    </row>
    <row r="994" spans="1:2" ht="15" customHeight="1">
      <c r="A994" s="7"/>
      <c r="B994" s="7"/>
    </row>
    <row r="995" spans="1:2" ht="15" customHeight="1">
      <c r="A995" s="7"/>
      <c r="B995" s="7"/>
    </row>
    <row r="996" spans="1:2" ht="15" customHeight="1">
      <c r="A996" s="7"/>
      <c r="B996" s="7"/>
    </row>
    <row r="997" spans="1:2" ht="15" customHeight="1">
      <c r="A997" s="7"/>
      <c r="B997" s="7"/>
    </row>
    <row r="998" spans="1:2" ht="15" customHeight="1">
      <c r="A998" s="7"/>
      <c r="B998" s="7"/>
    </row>
    <row r="999" spans="1:2" ht="15" customHeight="1">
      <c r="A999" s="7"/>
      <c r="B999" s="7"/>
    </row>
    <row r="1000" spans="1:2" ht="15" customHeight="1">
      <c r="A1000" s="7"/>
      <c r="B1000" s="7"/>
    </row>
  </sheetData>
  <mergeCells count="7">
    <mergeCell ref="A21:B23"/>
    <mergeCell ref="A40:B40"/>
    <mergeCell ref="A1:B1"/>
    <mergeCell ref="A6:B6"/>
    <mergeCell ref="A8:B10"/>
    <mergeCell ref="A12:B15"/>
    <mergeCell ref="A17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FF"/>
    <outlinePr summaryBelow="0" summaryRight="0"/>
  </sheetPr>
  <dimension ref="A1:F1000"/>
  <sheetViews>
    <sheetView workbookViewId="0"/>
  </sheetViews>
  <sheetFormatPr defaultColWidth="14.42578125" defaultRowHeight="15" customHeight="1"/>
  <cols>
    <col min="1" max="1" width="3.5703125" customWidth="1"/>
    <col min="2" max="2" width="7.7109375" customWidth="1"/>
    <col min="3" max="3" width="10.5703125" customWidth="1"/>
    <col min="4" max="4" width="15.7109375" customWidth="1"/>
    <col min="5" max="5" width="7.42578125" customWidth="1"/>
    <col min="6" max="6" width="13" customWidth="1"/>
  </cols>
  <sheetData>
    <row r="1" spans="1:6" ht="15" customHeight="1">
      <c r="A1" s="104" t="s">
        <v>34</v>
      </c>
      <c r="B1" s="116"/>
      <c r="C1" s="116"/>
      <c r="D1" s="116"/>
      <c r="E1" s="116"/>
      <c r="F1" s="105"/>
    </row>
    <row r="2" spans="1:6" ht="15" customHeight="1">
      <c r="A2" s="1" t="s">
        <v>1</v>
      </c>
      <c r="B2" s="20" t="s">
        <v>35</v>
      </c>
      <c r="C2" s="21" t="s">
        <v>36</v>
      </c>
      <c r="D2" s="21" t="s">
        <v>37</v>
      </c>
      <c r="E2" s="22" t="s">
        <v>38</v>
      </c>
      <c r="F2" s="23" t="s">
        <v>39</v>
      </c>
    </row>
    <row r="3" spans="1:6" ht="15" customHeight="1">
      <c r="A3" s="24">
        <v>1</v>
      </c>
      <c r="B3" s="25" t="str">
        <f t="shared" ref="B3:B34" si="0">E3&amp;F3</f>
        <v>A1</v>
      </c>
      <c r="C3" s="26" t="s">
        <v>40</v>
      </c>
      <c r="D3" s="26"/>
      <c r="E3" s="27" t="s">
        <v>41</v>
      </c>
      <c r="F3" s="28">
        <v>1</v>
      </c>
    </row>
    <row r="4" spans="1:6" ht="15" customHeight="1">
      <c r="A4" s="29">
        <v>2</v>
      </c>
      <c r="B4" s="25" t="str">
        <f t="shared" si="0"/>
        <v>A2</v>
      </c>
      <c r="C4" s="30" t="s">
        <v>42</v>
      </c>
      <c r="D4" s="30"/>
      <c r="E4" s="31" t="s">
        <v>41</v>
      </c>
      <c r="F4" s="32">
        <v>2</v>
      </c>
    </row>
    <row r="5" spans="1:6" ht="15" customHeight="1">
      <c r="A5" s="29">
        <v>3</v>
      </c>
      <c r="B5" s="25" t="str">
        <f t="shared" si="0"/>
        <v>A3</v>
      </c>
      <c r="C5" s="30" t="s">
        <v>43</v>
      </c>
      <c r="D5" s="30"/>
      <c r="E5" s="31" t="s">
        <v>41</v>
      </c>
      <c r="F5" s="32">
        <v>3</v>
      </c>
    </row>
    <row r="6" spans="1:6" ht="15" customHeight="1">
      <c r="A6" s="29">
        <v>4</v>
      </c>
      <c r="B6" s="25" t="str">
        <f t="shared" si="0"/>
        <v>A4</v>
      </c>
      <c r="C6" s="30" t="s">
        <v>44</v>
      </c>
      <c r="D6" s="30"/>
      <c r="E6" s="31" t="s">
        <v>41</v>
      </c>
      <c r="F6" s="32">
        <v>4</v>
      </c>
    </row>
    <row r="7" spans="1:6" ht="15" customHeight="1">
      <c r="A7" s="29">
        <v>5</v>
      </c>
      <c r="B7" s="25" t="str">
        <f t="shared" si="0"/>
        <v>B1</v>
      </c>
      <c r="C7" s="30" t="s">
        <v>45</v>
      </c>
      <c r="D7" s="30"/>
      <c r="E7" s="31" t="s">
        <v>46</v>
      </c>
      <c r="F7" s="32">
        <v>1</v>
      </c>
    </row>
    <row r="8" spans="1:6" ht="15" customHeight="1">
      <c r="A8" s="29">
        <v>6</v>
      </c>
      <c r="B8" s="25" t="str">
        <f t="shared" si="0"/>
        <v>B2</v>
      </c>
      <c r="C8" s="30" t="s">
        <v>47</v>
      </c>
      <c r="D8" s="30"/>
      <c r="E8" s="31" t="s">
        <v>46</v>
      </c>
      <c r="F8" s="32">
        <v>2</v>
      </c>
    </row>
    <row r="9" spans="1:6" ht="15" customHeight="1">
      <c r="A9" s="29">
        <v>7</v>
      </c>
      <c r="B9" s="25" t="str">
        <f t="shared" si="0"/>
        <v>B3</v>
      </c>
      <c r="C9" s="30" t="s">
        <v>48</v>
      </c>
      <c r="D9" s="30"/>
      <c r="E9" s="31" t="s">
        <v>46</v>
      </c>
      <c r="F9" s="32">
        <v>3</v>
      </c>
    </row>
    <row r="10" spans="1:6" ht="15" customHeight="1">
      <c r="A10" s="29">
        <v>8</v>
      </c>
      <c r="B10" s="25" t="str">
        <f t="shared" si="0"/>
        <v>B4</v>
      </c>
      <c r="C10" s="30" t="s">
        <v>49</v>
      </c>
      <c r="D10" s="30"/>
      <c r="E10" s="31" t="s">
        <v>46</v>
      </c>
      <c r="F10" s="32">
        <v>4</v>
      </c>
    </row>
    <row r="11" spans="1:6" ht="15" customHeight="1">
      <c r="A11" s="29">
        <v>9</v>
      </c>
      <c r="B11" s="25" t="str">
        <f t="shared" si="0"/>
        <v>C1</v>
      </c>
      <c r="C11" s="30" t="s">
        <v>50</v>
      </c>
      <c r="D11" s="30"/>
      <c r="E11" s="31" t="s">
        <v>51</v>
      </c>
      <c r="F11" s="32">
        <v>1</v>
      </c>
    </row>
    <row r="12" spans="1:6" ht="15" customHeight="1">
      <c r="A12" s="29">
        <v>10</v>
      </c>
      <c r="B12" s="25" t="str">
        <f t="shared" si="0"/>
        <v>C2</v>
      </c>
      <c r="C12" s="30" t="s">
        <v>52</v>
      </c>
      <c r="D12" s="30"/>
      <c r="E12" s="31" t="s">
        <v>51</v>
      </c>
      <c r="F12" s="32">
        <v>2</v>
      </c>
    </row>
    <row r="13" spans="1:6" ht="15" customHeight="1">
      <c r="A13" s="29">
        <v>11</v>
      </c>
      <c r="B13" s="25" t="str">
        <f t="shared" si="0"/>
        <v>C3</v>
      </c>
      <c r="C13" s="30" t="s">
        <v>53</v>
      </c>
      <c r="D13" s="30"/>
      <c r="E13" s="31" t="s">
        <v>51</v>
      </c>
      <c r="F13" s="32">
        <v>3</v>
      </c>
    </row>
    <row r="14" spans="1:6" ht="15" customHeight="1">
      <c r="A14" s="29">
        <v>12</v>
      </c>
      <c r="B14" s="25" t="str">
        <f t="shared" si="0"/>
        <v>C4</v>
      </c>
      <c r="C14" s="30" t="s">
        <v>54</v>
      </c>
      <c r="D14" s="30"/>
      <c r="E14" s="31" t="s">
        <v>51</v>
      </c>
      <c r="F14" s="32">
        <v>4</v>
      </c>
    </row>
    <row r="15" spans="1:6" ht="15" customHeight="1">
      <c r="A15" s="29">
        <v>13</v>
      </c>
      <c r="B15" s="25" t="str">
        <f t="shared" si="0"/>
        <v>D1</v>
      </c>
      <c r="C15" s="30" t="s">
        <v>55</v>
      </c>
      <c r="D15" s="30"/>
      <c r="E15" s="31" t="s">
        <v>56</v>
      </c>
      <c r="F15" s="32">
        <v>1</v>
      </c>
    </row>
    <row r="16" spans="1:6" ht="15" customHeight="1">
      <c r="A16" s="29">
        <v>14</v>
      </c>
      <c r="B16" s="25" t="str">
        <f t="shared" si="0"/>
        <v>D2</v>
      </c>
      <c r="C16" s="30" t="s">
        <v>57</v>
      </c>
      <c r="D16" s="30"/>
      <c r="E16" s="31" t="s">
        <v>56</v>
      </c>
      <c r="F16" s="32">
        <v>2</v>
      </c>
    </row>
    <row r="17" spans="1:6" ht="15" customHeight="1">
      <c r="A17" s="29">
        <v>15</v>
      </c>
      <c r="B17" s="25" t="str">
        <f t="shared" si="0"/>
        <v>D3</v>
      </c>
      <c r="C17" s="30" t="s">
        <v>58</v>
      </c>
      <c r="D17" s="30"/>
      <c r="E17" s="31" t="s">
        <v>56</v>
      </c>
      <c r="F17" s="32">
        <v>3</v>
      </c>
    </row>
    <row r="18" spans="1:6" ht="15" customHeight="1">
      <c r="A18" s="29">
        <v>16</v>
      </c>
      <c r="B18" s="25" t="str">
        <f t="shared" si="0"/>
        <v>D4</v>
      </c>
      <c r="C18" s="30" t="s">
        <v>59</v>
      </c>
      <c r="D18" s="30"/>
      <c r="E18" s="31" t="s">
        <v>56</v>
      </c>
      <c r="F18" s="32">
        <v>4</v>
      </c>
    </row>
    <row r="19" spans="1:6" ht="15" customHeight="1">
      <c r="A19" s="29">
        <v>17</v>
      </c>
      <c r="B19" s="25" t="str">
        <f t="shared" si="0"/>
        <v>E1</v>
      </c>
      <c r="C19" s="30" t="s">
        <v>60</v>
      </c>
      <c r="D19" s="30"/>
      <c r="E19" s="31" t="s">
        <v>61</v>
      </c>
      <c r="F19" s="32">
        <v>1</v>
      </c>
    </row>
    <row r="20" spans="1:6" ht="15" customHeight="1">
      <c r="A20" s="29">
        <v>18</v>
      </c>
      <c r="B20" s="25" t="str">
        <f t="shared" si="0"/>
        <v>E2</v>
      </c>
      <c r="C20" s="30" t="s">
        <v>62</v>
      </c>
      <c r="D20" s="30"/>
      <c r="E20" s="31" t="s">
        <v>61</v>
      </c>
      <c r="F20" s="32">
        <v>2</v>
      </c>
    </row>
    <row r="21" spans="1:6" ht="15" customHeight="1">
      <c r="A21" s="29">
        <v>19</v>
      </c>
      <c r="B21" s="25" t="str">
        <f t="shared" si="0"/>
        <v>E3</v>
      </c>
      <c r="C21" s="30" t="s">
        <v>63</v>
      </c>
      <c r="D21" s="30"/>
      <c r="E21" s="31" t="s">
        <v>61</v>
      </c>
      <c r="F21" s="32">
        <v>3</v>
      </c>
    </row>
    <row r="22" spans="1:6" ht="15" customHeight="1">
      <c r="A22" s="29">
        <v>20</v>
      </c>
      <c r="B22" s="25" t="str">
        <f t="shared" si="0"/>
        <v>E4</v>
      </c>
      <c r="C22" s="30" t="s">
        <v>64</v>
      </c>
      <c r="D22" s="30"/>
      <c r="E22" s="31" t="s">
        <v>61</v>
      </c>
      <c r="F22" s="32">
        <v>4</v>
      </c>
    </row>
    <row r="23" spans="1:6" ht="15" customHeight="1">
      <c r="A23" s="29">
        <v>21</v>
      </c>
      <c r="B23" s="25" t="str">
        <f t="shared" si="0"/>
        <v>F1</v>
      </c>
      <c r="C23" s="30" t="s">
        <v>65</v>
      </c>
      <c r="D23" s="30"/>
      <c r="E23" s="31" t="s">
        <v>66</v>
      </c>
      <c r="F23" s="32">
        <v>1</v>
      </c>
    </row>
    <row r="24" spans="1:6" ht="15" customHeight="1">
      <c r="A24" s="29">
        <v>22</v>
      </c>
      <c r="B24" s="25" t="str">
        <f t="shared" si="0"/>
        <v>F2</v>
      </c>
      <c r="C24" s="30" t="s">
        <v>67</v>
      </c>
      <c r="D24" s="30"/>
      <c r="E24" s="31" t="s">
        <v>66</v>
      </c>
      <c r="F24" s="32">
        <v>2</v>
      </c>
    </row>
    <row r="25" spans="1:6" ht="15" customHeight="1">
      <c r="A25" s="29">
        <v>23</v>
      </c>
      <c r="B25" s="25" t="str">
        <f t="shared" si="0"/>
        <v>F3</v>
      </c>
      <c r="C25" s="30" t="s">
        <v>68</v>
      </c>
      <c r="D25" s="30"/>
      <c r="E25" s="31" t="s">
        <v>66</v>
      </c>
      <c r="F25" s="32">
        <v>3</v>
      </c>
    </row>
    <row r="26" spans="1:6" ht="15" customHeight="1">
      <c r="A26" s="29">
        <v>24</v>
      </c>
      <c r="B26" s="25" t="str">
        <f t="shared" si="0"/>
        <v>F4</v>
      </c>
      <c r="C26" s="30" t="s">
        <v>69</v>
      </c>
      <c r="D26" s="30"/>
      <c r="E26" s="31" t="s">
        <v>66</v>
      </c>
      <c r="F26" s="32">
        <v>4</v>
      </c>
    </row>
    <row r="27" spans="1:6" ht="15" customHeight="1">
      <c r="A27" s="29">
        <v>25</v>
      </c>
      <c r="B27" s="25" t="str">
        <f t="shared" si="0"/>
        <v>G1</v>
      </c>
      <c r="C27" s="30" t="s">
        <v>70</v>
      </c>
      <c r="D27" s="30"/>
      <c r="E27" s="31" t="s">
        <v>71</v>
      </c>
      <c r="F27" s="32">
        <v>1</v>
      </c>
    </row>
    <row r="28" spans="1:6" ht="15" customHeight="1">
      <c r="A28" s="29">
        <v>26</v>
      </c>
      <c r="B28" s="25" t="str">
        <f t="shared" si="0"/>
        <v>G2</v>
      </c>
      <c r="C28" s="30" t="s">
        <v>72</v>
      </c>
      <c r="D28" s="30"/>
      <c r="E28" s="31" t="s">
        <v>71</v>
      </c>
      <c r="F28" s="32">
        <v>2</v>
      </c>
    </row>
    <row r="29" spans="1:6" ht="15" customHeight="1">
      <c r="A29" s="29">
        <v>27</v>
      </c>
      <c r="B29" s="25" t="str">
        <f t="shared" si="0"/>
        <v>G3</v>
      </c>
      <c r="C29" s="30" t="s">
        <v>73</v>
      </c>
      <c r="D29" s="30"/>
      <c r="E29" s="31" t="s">
        <v>71</v>
      </c>
      <c r="F29" s="32">
        <v>3</v>
      </c>
    </row>
    <row r="30" spans="1:6" ht="15" customHeight="1">
      <c r="A30" s="29">
        <v>28</v>
      </c>
      <c r="B30" s="25" t="str">
        <f t="shared" si="0"/>
        <v>G4</v>
      </c>
      <c r="C30" s="30" t="s">
        <v>74</v>
      </c>
      <c r="D30" s="30"/>
      <c r="E30" s="31" t="s">
        <v>71</v>
      </c>
      <c r="F30" s="32">
        <v>4</v>
      </c>
    </row>
    <row r="31" spans="1:6" ht="15" customHeight="1">
      <c r="A31" s="29">
        <v>29</v>
      </c>
      <c r="B31" s="25" t="str">
        <f t="shared" si="0"/>
        <v>H1</v>
      </c>
      <c r="C31" s="30" t="s">
        <v>75</v>
      </c>
      <c r="D31" s="30"/>
      <c r="E31" s="31" t="s">
        <v>76</v>
      </c>
      <c r="F31" s="32">
        <v>1</v>
      </c>
    </row>
    <row r="32" spans="1:6" ht="15" customHeight="1">
      <c r="A32" s="29">
        <v>30</v>
      </c>
      <c r="B32" s="25" t="str">
        <f t="shared" si="0"/>
        <v>H2</v>
      </c>
      <c r="C32" s="30" t="s">
        <v>77</v>
      </c>
      <c r="D32" s="30"/>
      <c r="E32" s="31" t="s">
        <v>76</v>
      </c>
      <c r="F32" s="32">
        <v>2</v>
      </c>
    </row>
    <row r="33" spans="1:6" ht="15" customHeight="1">
      <c r="A33" s="29">
        <v>31</v>
      </c>
      <c r="B33" s="25" t="str">
        <f t="shared" si="0"/>
        <v>H3</v>
      </c>
      <c r="C33" s="30" t="s">
        <v>78</v>
      </c>
      <c r="D33" s="30"/>
      <c r="E33" s="31" t="s">
        <v>76</v>
      </c>
      <c r="F33" s="32">
        <v>3</v>
      </c>
    </row>
    <row r="34" spans="1:6" ht="15" customHeight="1">
      <c r="A34" s="33">
        <v>32</v>
      </c>
      <c r="B34" s="25" t="str">
        <f t="shared" si="0"/>
        <v>H4</v>
      </c>
      <c r="C34" s="34" t="s">
        <v>79</v>
      </c>
      <c r="D34" s="34"/>
      <c r="E34" s="35" t="s">
        <v>76</v>
      </c>
      <c r="F34" s="36">
        <v>4</v>
      </c>
    </row>
    <row r="35" spans="1:6" ht="15" customHeight="1">
      <c r="A35" s="7"/>
      <c r="B35" s="7"/>
      <c r="C35" s="7"/>
      <c r="D35" s="7"/>
      <c r="E35" s="7"/>
      <c r="F35" s="7"/>
    </row>
    <row r="36" spans="1:6" ht="15" customHeight="1">
      <c r="A36" s="7"/>
      <c r="B36" s="7"/>
      <c r="C36" s="7"/>
      <c r="D36" s="7"/>
      <c r="E36" s="7"/>
      <c r="F36" s="7"/>
    </row>
    <row r="37" spans="1:6" ht="15" customHeight="1">
      <c r="A37" s="7"/>
      <c r="B37" s="7"/>
      <c r="C37" s="7"/>
      <c r="D37" s="7"/>
      <c r="E37" s="7"/>
      <c r="F37" s="7"/>
    </row>
    <row r="38" spans="1:6" ht="15" customHeight="1">
      <c r="A38" s="7"/>
      <c r="B38" s="7"/>
      <c r="C38" s="7"/>
      <c r="D38" s="7"/>
      <c r="E38" s="7"/>
      <c r="F38" s="7"/>
    </row>
    <row r="39" spans="1:6" ht="15" customHeight="1">
      <c r="A39" s="7"/>
      <c r="B39" s="7"/>
      <c r="C39" s="7"/>
      <c r="D39" s="7"/>
      <c r="E39" s="7"/>
      <c r="F39" s="7"/>
    </row>
    <row r="40" spans="1:6" ht="15" customHeight="1">
      <c r="A40" s="7"/>
      <c r="B40" s="7"/>
      <c r="C40" s="7"/>
      <c r="D40" s="7"/>
      <c r="E40" s="7"/>
      <c r="F40" s="7"/>
    </row>
    <row r="41" spans="1:6" ht="15" customHeight="1">
      <c r="A41" s="7"/>
      <c r="B41" s="7"/>
      <c r="C41" s="7"/>
      <c r="D41" s="7"/>
      <c r="E41" s="7"/>
      <c r="F41" s="7"/>
    </row>
    <row r="42" spans="1:6" ht="15" customHeight="1">
      <c r="A42" s="7"/>
      <c r="B42" s="7"/>
      <c r="C42" s="7"/>
      <c r="D42" s="7"/>
      <c r="E42" s="7"/>
      <c r="F42" s="7"/>
    </row>
    <row r="43" spans="1:6" ht="15" customHeight="1">
      <c r="A43" s="7"/>
      <c r="B43" s="7"/>
      <c r="C43" s="7"/>
      <c r="D43" s="7"/>
      <c r="E43" s="7"/>
      <c r="F43" s="7"/>
    </row>
    <row r="44" spans="1:6" ht="15" customHeight="1">
      <c r="A44" s="7"/>
      <c r="B44" s="7"/>
      <c r="C44" s="7"/>
      <c r="D44" s="7"/>
      <c r="E44" s="7"/>
      <c r="F44" s="7"/>
    </row>
    <row r="45" spans="1:6" ht="15" customHeight="1">
      <c r="A45" s="7"/>
      <c r="B45" s="7"/>
      <c r="C45" s="7"/>
      <c r="D45" s="7"/>
      <c r="E45" s="7"/>
      <c r="F45" s="7"/>
    </row>
    <row r="46" spans="1:6" ht="15" customHeight="1">
      <c r="A46" s="7"/>
      <c r="B46" s="7"/>
      <c r="C46" s="7"/>
      <c r="D46" s="7"/>
      <c r="E46" s="7"/>
      <c r="F46" s="7"/>
    </row>
    <row r="47" spans="1:6" ht="15" customHeight="1">
      <c r="A47" s="7"/>
      <c r="B47" s="7"/>
      <c r="C47" s="7"/>
      <c r="D47" s="7"/>
      <c r="E47" s="7"/>
      <c r="F47" s="7"/>
    </row>
    <row r="48" spans="1:6" ht="15" customHeight="1">
      <c r="A48" s="7"/>
      <c r="B48" s="7"/>
      <c r="C48" s="7"/>
      <c r="D48" s="7"/>
      <c r="E48" s="7"/>
      <c r="F48" s="7"/>
    </row>
    <row r="49" spans="1:6" ht="15" customHeight="1">
      <c r="A49" s="7"/>
      <c r="B49" s="7"/>
      <c r="C49" s="7"/>
      <c r="D49" s="7"/>
      <c r="E49" s="7"/>
      <c r="F49" s="7"/>
    </row>
    <row r="50" spans="1:6" ht="15" customHeight="1">
      <c r="A50" s="7"/>
      <c r="B50" s="7"/>
      <c r="C50" s="7"/>
      <c r="D50" s="7"/>
      <c r="E50" s="7"/>
      <c r="F50" s="7"/>
    </row>
    <row r="51" spans="1:6" ht="15" customHeight="1">
      <c r="A51" s="7"/>
      <c r="B51" s="7"/>
      <c r="C51" s="7"/>
      <c r="D51" s="7"/>
      <c r="E51" s="7"/>
      <c r="F51" s="7"/>
    </row>
    <row r="52" spans="1:6" ht="15" customHeight="1">
      <c r="A52" s="7"/>
      <c r="B52" s="7"/>
      <c r="C52" s="7"/>
      <c r="D52" s="7"/>
      <c r="E52" s="7"/>
      <c r="F52" s="7"/>
    </row>
    <row r="53" spans="1:6" ht="15" customHeight="1">
      <c r="A53" s="7"/>
      <c r="B53" s="7"/>
      <c r="C53" s="7"/>
      <c r="D53" s="7"/>
      <c r="E53" s="7"/>
      <c r="F53" s="7"/>
    </row>
    <row r="54" spans="1:6" ht="15" customHeight="1">
      <c r="A54" s="7"/>
      <c r="B54" s="7"/>
      <c r="C54" s="7"/>
      <c r="D54" s="7"/>
      <c r="E54" s="7"/>
      <c r="F54" s="7"/>
    </row>
    <row r="55" spans="1:6" ht="15" customHeight="1">
      <c r="A55" s="7"/>
      <c r="B55" s="7"/>
      <c r="C55" s="7"/>
      <c r="D55" s="7"/>
      <c r="E55" s="7"/>
      <c r="F55" s="7"/>
    </row>
    <row r="56" spans="1:6" ht="15" customHeight="1">
      <c r="A56" s="7"/>
      <c r="B56" s="7"/>
      <c r="C56" s="7"/>
      <c r="D56" s="7"/>
      <c r="E56" s="7"/>
      <c r="F56" s="7"/>
    </row>
    <row r="57" spans="1:6" ht="15" customHeight="1">
      <c r="A57" s="7"/>
      <c r="B57" s="7"/>
      <c r="C57" s="7"/>
      <c r="D57" s="7"/>
      <c r="E57" s="7"/>
      <c r="F57" s="7"/>
    </row>
    <row r="58" spans="1:6" ht="15" customHeight="1">
      <c r="A58" s="7"/>
      <c r="B58" s="7"/>
      <c r="C58" s="7"/>
      <c r="D58" s="7"/>
      <c r="E58" s="7"/>
      <c r="F58" s="7"/>
    </row>
    <row r="59" spans="1:6" ht="15" customHeight="1">
      <c r="A59" s="7"/>
      <c r="B59" s="7"/>
      <c r="C59" s="7"/>
      <c r="D59" s="7"/>
      <c r="E59" s="7"/>
      <c r="F59" s="7"/>
    </row>
    <row r="60" spans="1:6" ht="15" customHeight="1">
      <c r="A60" s="7"/>
      <c r="B60" s="7"/>
      <c r="C60" s="7"/>
      <c r="D60" s="7"/>
      <c r="E60" s="7"/>
      <c r="F60" s="7"/>
    </row>
    <row r="61" spans="1:6" ht="15" customHeight="1">
      <c r="A61" s="7"/>
      <c r="B61" s="7"/>
      <c r="C61" s="7"/>
      <c r="D61" s="7"/>
      <c r="E61" s="7"/>
      <c r="F61" s="7"/>
    </row>
    <row r="62" spans="1:6" ht="15" customHeight="1">
      <c r="A62" s="7"/>
      <c r="B62" s="7"/>
      <c r="C62" s="7"/>
      <c r="D62" s="7"/>
      <c r="E62" s="7"/>
      <c r="F62" s="7"/>
    </row>
    <row r="63" spans="1:6" ht="15" customHeight="1">
      <c r="A63" s="7"/>
      <c r="B63" s="7"/>
      <c r="C63" s="7"/>
      <c r="D63" s="7"/>
      <c r="E63" s="7"/>
      <c r="F63" s="7"/>
    </row>
    <row r="64" spans="1:6" ht="15" customHeight="1">
      <c r="A64" s="7"/>
      <c r="B64" s="7"/>
      <c r="C64" s="7"/>
      <c r="D64" s="7"/>
      <c r="E64" s="7"/>
      <c r="F64" s="7"/>
    </row>
    <row r="65" spans="1:6" ht="15" customHeight="1">
      <c r="A65" s="7"/>
      <c r="B65" s="7"/>
      <c r="C65" s="7"/>
      <c r="D65" s="7"/>
      <c r="E65" s="7"/>
      <c r="F65" s="7"/>
    </row>
    <row r="66" spans="1:6" ht="15" customHeight="1">
      <c r="A66" s="7"/>
      <c r="B66" s="7"/>
      <c r="C66" s="7"/>
      <c r="D66" s="7"/>
      <c r="E66" s="7"/>
      <c r="F66" s="7"/>
    </row>
    <row r="67" spans="1:6" ht="15" customHeight="1">
      <c r="A67" s="7"/>
      <c r="B67" s="7"/>
      <c r="C67" s="7"/>
      <c r="D67" s="7"/>
      <c r="E67" s="7"/>
      <c r="F67" s="7"/>
    </row>
    <row r="68" spans="1:6" ht="15" customHeight="1">
      <c r="A68" s="7"/>
      <c r="B68" s="7"/>
      <c r="C68" s="7"/>
      <c r="D68" s="7"/>
      <c r="E68" s="7"/>
      <c r="F68" s="7"/>
    </row>
    <row r="69" spans="1:6" ht="15" customHeight="1">
      <c r="A69" s="7"/>
      <c r="B69" s="7"/>
      <c r="C69" s="7"/>
      <c r="D69" s="7"/>
      <c r="E69" s="7"/>
      <c r="F69" s="7"/>
    </row>
    <row r="70" spans="1:6" ht="15" customHeight="1">
      <c r="A70" s="7"/>
      <c r="B70" s="7"/>
      <c r="C70" s="7"/>
      <c r="D70" s="7"/>
      <c r="E70" s="7"/>
      <c r="F70" s="7"/>
    </row>
    <row r="71" spans="1:6" ht="15" customHeight="1">
      <c r="A71" s="7"/>
      <c r="B71" s="7"/>
      <c r="C71" s="7"/>
      <c r="D71" s="7"/>
      <c r="E71" s="7"/>
      <c r="F71" s="7"/>
    </row>
    <row r="72" spans="1:6" ht="15" customHeight="1">
      <c r="A72" s="7"/>
      <c r="B72" s="7"/>
      <c r="C72" s="7"/>
      <c r="D72" s="7"/>
      <c r="E72" s="7"/>
      <c r="F72" s="7"/>
    </row>
    <row r="73" spans="1:6" ht="15" customHeight="1">
      <c r="A73" s="7"/>
      <c r="B73" s="7"/>
      <c r="C73" s="7"/>
      <c r="D73" s="7"/>
      <c r="E73" s="7"/>
      <c r="F73" s="7"/>
    </row>
    <row r="74" spans="1:6" ht="15" customHeight="1">
      <c r="A74" s="7"/>
      <c r="B74" s="7"/>
      <c r="C74" s="7"/>
      <c r="D74" s="7"/>
      <c r="E74" s="7"/>
      <c r="F74" s="7"/>
    </row>
    <row r="75" spans="1:6" ht="15" customHeight="1">
      <c r="A75" s="7"/>
      <c r="B75" s="7"/>
      <c r="C75" s="7"/>
      <c r="D75" s="7"/>
      <c r="E75" s="7"/>
      <c r="F75" s="7"/>
    </row>
    <row r="76" spans="1:6" ht="15" customHeight="1">
      <c r="A76" s="7"/>
      <c r="B76" s="7"/>
      <c r="C76" s="7"/>
      <c r="D76" s="7"/>
      <c r="E76" s="7"/>
      <c r="F76" s="7"/>
    </row>
    <row r="77" spans="1:6" ht="15" customHeight="1">
      <c r="A77" s="7"/>
      <c r="B77" s="7"/>
      <c r="C77" s="7"/>
      <c r="D77" s="7"/>
      <c r="E77" s="7"/>
      <c r="F77" s="7"/>
    </row>
    <row r="78" spans="1:6" ht="15" customHeight="1">
      <c r="A78" s="7"/>
      <c r="B78" s="7"/>
      <c r="C78" s="7"/>
      <c r="D78" s="7"/>
      <c r="E78" s="7"/>
      <c r="F78" s="7"/>
    </row>
    <row r="79" spans="1:6" ht="15" customHeight="1">
      <c r="A79" s="7"/>
      <c r="B79" s="7"/>
      <c r="C79" s="7"/>
      <c r="D79" s="7"/>
      <c r="E79" s="7"/>
      <c r="F79" s="7"/>
    </row>
    <row r="80" spans="1:6" ht="15" customHeight="1">
      <c r="A80" s="7"/>
      <c r="B80" s="7"/>
      <c r="C80" s="7"/>
      <c r="D80" s="7"/>
      <c r="E80" s="7"/>
      <c r="F80" s="7"/>
    </row>
    <row r="81" spans="1:6" ht="15" customHeight="1">
      <c r="A81" s="7"/>
      <c r="B81" s="7"/>
      <c r="C81" s="7"/>
      <c r="D81" s="7"/>
      <c r="E81" s="7"/>
      <c r="F81" s="7"/>
    </row>
    <row r="82" spans="1:6" ht="15" customHeight="1">
      <c r="A82" s="7"/>
      <c r="B82" s="7"/>
      <c r="C82" s="7"/>
      <c r="D82" s="7"/>
      <c r="E82" s="7"/>
      <c r="F82" s="7"/>
    </row>
    <row r="83" spans="1:6" ht="15" customHeight="1">
      <c r="A83" s="7"/>
      <c r="B83" s="7"/>
      <c r="C83" s="7"/>
      <c r="D83" s="7"/>
      <c r="E83" s="7"/>
      <c r="F83" s="7"/>
    </row>
    <row r="84" spans="1:6" ht="15" customHeight="1">
      <c r="A84" s="7"/>
      <c r="B84" s="7"/>
      <c r="C84" s="7"/>
      <c r="D84" s="7"/>
      <c r="E84" s="7"/>
      <c r="F84" s="7"/>
    </row>
    <row r="85" spans="1:6" ht="15" customHeight="1">
      <c r="A85" s="7"/>
      <c r="B85" s="7"/>
      <c r="C85" s="7"/>
      <c r="D85" s="7"/>
      <c r="E85" s="7"/>
      <c r="F85" s="7"/>
    </row>
    <row r="86" spans="1:6" ht="15" customHeight="1">
      <c r="A86" s="7"/>
      <c r="B86" s="7"/>
      <c r="C86" s="7"/>
      <c r="D86" s="7"/>
      <c r="E86" s="7"/>
      <c r="F86" s="7"/>
    </row>
    <row r="87" spans="1:6" ht="15" customHeight="1">
      <c r="A87" s="7"/>
      <c r="B87" s="7"/>
      <c r="C87" s="7"/>
      <c r="D87" s="7"/>
      <c r="E87" s="7"/>
      <c r="F87" s="7"/>
    </row>
    <row r="88" spans="1:6" ht="15" customHeight="1">
      <c r="A88" s="7"/>
      <c r="B88" s="7"/>
      <c r="C88" s="7"/>
      <c r="D88" s="7"/>
      <c r="E88" s="7"/>
      <c r="F88" s="7"/>
    </row>
    <row r="89" spans="1:6" ht="15" customHeight="1">
      <c r="A89" s="7"/>
      <c r="B89" s="7"/>
      <c r="C89" s="7"/>
      <c r="D89" s="7"/>
      <c r="E89" s="7"/>
      <c r="F89" s="7"/>
    </row>
    <row r="90" spans="1:6" ht="15" customHeight="1">
      <c r="A90" s="7"/>
      <c r="B90" s="7"/>
      <c r="C90" s="7"/>
      <c r="D90" s="7"/>
      <c r="E90" s="7"/>
      <c r="F90" s="7"/>
    </row>
    <row r="91" spans="1:6" ht="15" customHeight="1">
      <c r="A91" s="7"/>
      <c r="B91" s="7"/>
      <c r="C91" s="7"/>
      <c r="D91" s="7"/>
      <c r="E91" s="7"/>
      <c r="F91" s="7"/>
    </row>
    <row r="92" spans="1:6" ht="15" customHeight="1">
      <c r="A92" s="7"/>
      <c r="B92" s="7"/>
      <c r="C92" s="7"/>
      <c r="D92" s="7"/>
      <c r="E92" s="7"/>
      <c r="F92" s="7"/>
    </row>
    <row r="93" spans="1:6" ht="15" customHeight="1">
      <c r="A93" s="7"/>
      <c r="B93" s="7"/>
      <c r="C93" s="7"/>
      <c r="D93" s="7"/>
      <c r="E93" s="7"/>
      <c r="F93" s="7"/>
    </row>
    <row r="94" spans="1:6" ht="15" customHeight="1">
      <c r="A94" s="7"/>
      <c r="B94" s="7"/>
      <c r="C94" s="7"/>
      <c r="D94" s="7"/>
      <c r="E94" s="7"/>
      <c r="F94" s="7"/>
    </row>
    <row r="95" spans="1:6" ht="15" customHeight="1">
      <c r="A95" s="7"/>
      <c r="B95" s="7"/>
      <c r="C95" s="7"/>
      <c r="D95" s="7"/>
      <c r="E95" s="7"/>
      <c r="F95" s="7"/>
    </row>
    <row r="96" spans="1:6" ht="15" customHeight="1">
      <c r="A96" s="7"/>
      <c r="B96" s="7"/>
      <c r="C96" s="7"/>
      <c r="D96" s="7"/>
      <c r="E96" s="7"/>
      <c r="F96" s="7"/>
    </row>
    <row r="97" spans="1:6" ht="15" customHeight="1">
      <c r="A97" s="7"/>
      <c r="B97" s="7"/>
      <c r="C97" s="7"/>
      <c r="D97" s="7"/>
      <c r="E97" s="7"/>
      <c r="F97" s="7"/>
    </row>
    <row r="98" spans="1:6" ht="15" customHeight="1">
      <c r="A98" s="7"/>
      <c r="B98" s="7"/>
      <c r="C98" s="7"/>
      <c r="D98" s="7"/>
      <c r="E98" s="7"/>
      <c r="F98" s="7"/>
    </row>
    <row r="99" spans="1:6" ht="15" customHeight="1">
      <c r="A99" s="7"/>
      <c r="B99" s="7"/>
      <c r="C99" s="7"/>
      <c r="D99" s="7"/>
      <c r="E99" s="7"/>
      <c r="F99" s="7"/>
    </row>
    <row r="100" spans="1:6" ht="15" customHeight="1">
      <c r="A100" s="7"/>
      <c r="B100" s="7"/>
      <c r="C100" s="7"/>
      <c r="D100" s="7"/>
      <c r="E100" s="7"/>
      <c r="F100" s="7"/>
    </row>
    <row r="101" spans="1:6" ht="15" customHeight="1">
      <c r="A101" s="7"/>
      <c r="B101" s="7"/>
      <c r="C101" s="7"/>
      <c r="D101" s="7"/>
      <c r="E101" s="7"/>
      <c r="F101" s="7"/>
    </row>
    <row r="102" spans="1:6" ht="15" customHeight="1">
      <c r="A102" s="7"/>
      <c r="B102" s="7"/>
      <c r="C102" s="7"/>
      <c r="D102" s="7"/>
      <c r="E102" s="7"/>
      <c r="F102" s="7"/>
    </row>
    <row r="103" spans="1:6" ht="15" customHeight="1">
      <c r="A103" s="7"/>
      <c r="B103" s="7"/>
      <c r="C103" s="7"/>
      <c r="D103" s="7"/>
      <c r="E103" s="7"/>
      <c r="F103" s="7"/>
    </row>
    <row r="104" spans="1:6" ht="15" customHeight="1">
      <c r="A104" s="7"/>
      <c r="B104" s="7"/>
      <c r="C104" s="7"/>
      <c r="D104" s="7"/>
      <c r="E104" s="7"/>
      <c r="F104" s="7"/>
    </row>
    <row r="105" spans="1:6" ht="15" customHeight="1">
      <c r="A105" s="7"/>
      <c r="B105" s="7"/>
      <c r="C105" s="7"/>
      <c r="D105" s="7"/>
      <c r="E105" s="7"/>
      <c r="F105" s="7"/>
    </row>
    <row r="106" spans="1:6" ht="15" customHeight="1">
      <c r="A106" s="7"/>
      <c r="B106" s="7"/>
      <c r="C106" s="7"/>
      <c r="D106" s="7"/>
      <c r="E106" s="7"/>
      <c r="F106" s="7"/>
    </row>
    <row r="107" spans="1:6" ht="15" customHeight="1">
      <c r="A107" s="7"/>
      <c r="B107" s="7"/>
      <c r="C107" s="7"/>
      <c r="D107" s="7"/>
      <c r="E107" s="7"/>
      <c r="F107" s="7"/>
    </row>
    <row r="108" spans="1:6" ht="15" customHeight="1">
      <c r="A108" s="7"/>
      <c r="B108" s="7"/>
      <c r="C108" s="7"/>
      <c r="D108" s="7"/>
      <c r="E108" s="7"/>
      <c r="F108" s="7"/>
    </row>
    <row r="109" spans="1:6" ht="15" customHeight="1">
      <c r="A109" s="7"/>
      <c r="B109" s="7"/>
      <c r="C109" s="7"/>
      <c r="D109" s="7"/>
      <c r="E109" s="7"/>
      <c r="F109" s="7"/>
    </row>
    <row r="110" spans="1:6" ht="15" customHeight="1">
      <c r="A110" s="7"/>
      <c r="B110" s="7"/>
      <c r="C110" s="7"/>
      <c r="D110" s="7"/>
      <c r="E110" s="7"/>
      <c r="F110" s="7"/>
    </row>
    <row r="111" spans="1:6" ht="15" customHeight="1">
      <c r="A111" s="7"/>
      <c r="B111" s="7"/>
      <c r="C111" s="7"/>
      <c r="D111" s="7"/>
      <c r="E111" s="7"/>
      <c r="F111" s="7"/>
    </row>
    <row r="112" spans="1:6" ht="15" customHeight="1">
      <c r="A112" s="7"/>
      <c r="B112" s="7"/>
      <c r="C112" s="7"/>
      <c r="D112" s="7"/>
      <c r="E112" s="7"/>
      <c r="F112" s="7"/>
    </row>
    <row r="113" spans="1:6" ht="15" customHeight="1">
      <c r="A113" s="7"/>
      <c r="B113" s="7"/>
      <c r="C113" s="7"/>
      <c r="D113" s="7"/>
      <c r="E113" s="7"/>
      <c r="F113" s="7"/>
    </row>
    <row r="114" spans="1:6" ht="15" customHeight="1">
      <c r="A114" s="7"/>
      <c r="B114" s="7"/>
      <c r="C114" s="7"/>
      <c r="D114" s="7"/>
      <c r="E114" s="7"/>
      <c r="F114" s="7"/>
    </row>
    <row r="115" spans="1:6" ht="15" customHeight="1">
      <c r="A115" s="7"/>
      <c r="B115" s="7"/>
      <c r="C115" s="7"/>
      <c r="D115" s="7"/>
      <c r="E115" s="7"/>
      <c r="F115" s="7"/>
    </row>
    <row r="116" spans="1:6" ht="15" customHeight="1">
      <c r="A116" s="7"/>
      <c r="B116" s="7"/>
      <c r="C116" s="7"/>
      <c r="D116" s="7"/>
      <c r="E116" s="7"/>
      <c r="F116" s="7"/>
    </row>
    <row r="117" spans="1:6" ht="15" customHeight="1">
      <c r="A117" s="7"/>
      <c r="B117" s="7"/>
      <c r="C117" s="7"/>
      <c r="D117" s="7"/>
      <c r="E117" s="7"/>
      <c r="F117" s="7"/>
    </row>
    <row r="118" spans="1:6" ht="15" customHeight="1">
      <c r="A118" s="7"/>
      <c r="B118" s="7"/>
      <c r="C118" s="7"/>
      <c r="D118" s="7"/>
      <c r="E118" s="7"/>
      <c r="F118" s="7"/>
    </row>
    <row r="119" spans="1:6" ht="15" customHeight="1">
      <c r="A119" s="7"/>
      <c r="B119" s="7"/>
      <c r="C119" s="7"/>
      <c r="D119" s="7"/>
      <c r="E119" s="7"/>
      <c r="F119" s="7"/>
    </row>
    <row r="120" spans="1:6" ht="15" customHeight="1">
      <c r="A120" s="7"/>
      <c r="B120" s="7"/>
      <c r="C120" s="7"/>
      <c r="D120" s="7"/>
      <c r="E120" s="7"/>
      <c r="F120" s="7"/>
    </row>
    <row r="121" spans="1:6" ht="15" customHeight="1">
      <c r="A121" s="7"/>
      <c r="B121" s="7"/>
      <c r="C121" s="7"/>
      <c r="D121" s="7"/>
      <c r="E121" s="7"/>
      <c r="F121" s="7"/>
    </row>
    <row r="122" spans="1:6" ht="15" customHeight="1">
      <c r="A122" s="7"/>
      <c r="B122" s="7"/>
      <c r="C122" s="7"/>
      <c r="D122" s="7"/>
      <c r="E122" s="7"/>
      <c r="F122" s="7"/>
    </row>
    <row r="123" spans="1:6" ht="15" customHeight="1">
      <c r="A123" s="7"/>
      <c r="B123" s="7"/>
      <c r="C123" s="7"/>
      <c r="D123" s="7"/>
      <c r="E123" s="7"/>
      <c r="F123" s="7"/>
    </row>
    <row r="124" spans="1:6" ht="15" customHeight="1">
      <c r="A124" s="7"/>
      <c r="B124" s="7"/>
      <c r="C124" s="7"/>
      <c r="D124" s="7"/>
      <c r="E124" s="7"/>
      <c r="F124" s="7"/>
    </row>
    <row r="125" spans="1:6" ht="15" customHeight="1">
      <c r="A125" s="7"/>
      <c r="B125" s="7"/>
      <c r="C125" s="7"/>
      <c r="D125" s="7"/>
      <c r="E125" s="7"/>
      <c r="F125" s="7"/>
    </row>
    <row r="126" spans="1:6" ht="15" customHeight="1">
      <c r="A126" s="7"/>
      <c r="B126" s="7"/>
      <c r="C126" s="7"/>
      <c r="D126" s="7"/>
      <c r="E126" s="7"/>
      <c r="F126" s="7"/>
    </row>
    <row r="127" spans="1:6" ht="15" customHeight="1">
      <c r="A127" s="7"/>
      <c r="B127" s="7"/>
      <c r="C127" s="7"/>
      <c r="D127" s="7"/>
      <c r="E127" s="7"/>
      <c r="F127" s="7"/>
    </row>
    <row r="128" spans="1:6" ht="15" customHeight="1">
      <c r="A128" s="7"/>
      <c r="B128" s="7"/>
      <c r="C128" s="7"/>
      <c r="D128" s="7"/>
      <c r="E128" s="7"/>
      <c r="F128" s="7"/>
    </row>
    <row r="129" spans="1:6" ht="15" customHeight="1">
      <c r="A129" s="7"/>
      <c r="B129" s="7"/>
      <c r="C129" s="7"/>
      <c r="D129" s="7"/>
      <c r="E129" s="7"/>
      <c r="F129" s="7"/>
    </row>
    <row r="130" spans="1:6" ht="15" customHeight="1">
      <c r="A130" s="7"/>
      <c r="B130" s="7"/>
      <c r="C130" s="7"/>
      <c r="D130" s="7"/>
      <c r="E130" s="7"/>
      <c r="F130" s="7"/>
    </row>
    <row r="131" spans="1:6" ht="15" customHeight="1">
      <c r="A131" s="7"/>
      <c r="B131" s="7"/>
      <c r="C131" s="7"/>
      <c r="D131" s="7"/>
      <c r="E131" s="7"/>
      <c r="F131" s="7"/>
    </row>
    <row r="132" spans="1:6" ht="15" customHeight="1">
      <c r="A132" s="7"/>
      <c r="B132" s="7"/>
      <c r="C132" s="7"/>
      <c r="D132" s="7"/>
      <c r="E132" s="7"/>
      <c r="F132" s="7"/>
    </row>
    <row r="133" spans="1:6" ht="15" customHeight="1">
      <c r="A133" s="7"/>
      <c r="B133" s="7"/>
      <c r="C133" s="7"/>
      <c r="D133" s="7"/>
      <c r="E133" s="7"/>
      <c r="F133" s="7"/>
    </row>
    <row r="134" spans="1:6" ht="15" customHeight="1">
      <c r="A134" s="7"/>
      <c r="B134" s="7"/>
      <c r="C134" s="7"/>
      <c r="D134" s="7"/>
      <c r="E134" s="7"/>
      <c r="F134" s="7"/>
    </row>
    <row r="135" spans="1:6" ht="15" customHeight="1">
      <c r="A135" s="7"/>
      <c r="B135" s="7"/>
      <c r="C135" s="7"/>
      <c r="D135" s="7"/>
      <c r="E135" s="7"/>
      <c r="F135" s="7"/>
    </row>
    <row r="136" spans="1:6" ht="15" customHeight="1">
      <c r="A136" s="7"/>
      <c r="B136" s="7"/>
      <c r="C136" s="7"/>
      <c r="D136" s="7"/>
      <c r="E136" s="7"/>
      <c r="F136" s="7"/>
    </row>
    <row r="137" spans="1:6" ht="15" customHeight="1">
      <c r="A137" s="7"/>
      <c r="B137" s="7"/>
      <c r="C137" s="7"/>
      <c r="D137" s="7"/>
      <c r="E137" s="7"/>
      <c r="F137" s="7"/>
    </row>
    <row r="138" spans="1:6" ht="15" customHeight="1">
      <c r="A138" s="7"/>
      <c r="B138" s="7"/>
      <c r="C138" s="7"/>
      <c r="D138" s="7"/>
      <c r="E138" s="7"/>
      <c r="F138" s="7"/>
    </row>
    <row r="139" spans="1:6" ht="15" customHeight="1">
      <c r="A139" s="7"/>
      <c r="B139" s="7"/>
      <c r="C139" s="7"/>
      <c r="D139" s="7"/>
      <c r="E139" s="7"/>
      <c r="F139" s="7"/>
    </row>
    <row r="140" spans="1:6" ht="15" customHeight="1">
      <c r="A140" s="7"/>
      <c r="B140" s="7"/>
      <c r="C140" s="7"/>
      <c r="D140" s="7"/>
      <c r="E140" s="7"/>
      <c r="F140" s="7"/>
    </row>
    <row r="141" spans="1:6" ht="15" customHeight="1">
      <c r="A141" s="7"/>
      <c r="B141" s="7"/>
      <c r="C141" s="7"/>
      <c r="D141" s="7"/>
      <c r="E141" s="7"/>
      <c r="F141" s="7"/>
    </row>
    <row r="142" spans="1:6" ht="15" customHeight="1">
      <c r="A142" s="7"/>
      <c r="B142" s="7"/>
      <c r="C142" s="7"/>
      <c r="D142" s="7"/>
      <c r="E142" s="7"/>
      <c r="F142" s="7"/>
    </row>
    <row r="143" spans="1:6" ht="15" customHeight="1">
      <c r="A143" s="7"/>
      <c r="B143" s="7"/>
      <c r="C143" s="7"/>
      <c r="D143" s="7"/>
      <c r="E143" s="7"/>
      <c r="F143" s="7"/>
    </row>
    <row r="144" spans="1:6" ht="15" customHeight="1">
      <c r="A144" s="7"/>
      <c r="B144" s="7"/>
      <c r="C144" s="7"/>
      <c r="D144" s="7"/>
      <c r="E144" s="7"/>
      <c r="F144" s="7"/>
    </row>
    <row r="145" spans="1:6" ht="15" customHeight="1">
      <c r="A145" s="7"/>
      <c r="B145" s="7"/>
      <c r="C145" s="7"/>
      <c r="D145" s="7"/>
      <c r="E145" s="7"/>
      <c r="F145" s="7"/>
    </row>
    <row r="146" spans="1:6" ht="15" customHeight="1">
      <c r="A146" s="7"/>
      <c r="B146" s="7"/>
      <c r="C146" s="7"/>
      <c r="D146" s="7"/>
      <c r="E146" s="7"/>
      <c r="F146" s="7"/>
    </row>
    <row r="147" spans="1:6" ht="15" customHeight="1">
      <c r="A147" s="7"/>
      <c r="B147" s="7"/>
      <c r="C147" s="7"/>
      <c r="D147" s="7"/>
      <c r="E147" s="7"/>
      <c r="F147" s="7"/>
    </row>
    <row r="148" spans="1:6" ht="15" customHeight="1">
      <c r="A148" s="7"/>
      <c r="B148" s="7"/>
      <c r="C148" s="7"/>
      <c r="D148" s="7"/>
      <c r="E148" s="7"/>
      <c r="F148" s="7"/>
    </row>
    <row r="149" spans="1:6" ht="15" customHeight="1">
      <c r="A149" s="7"/>
      <c r="B149" s="7"/>
      <c r="C149" s="7"/>
      <c r="D149" s="7"/>
      <c r="E149" s="7"/>
      <c r="F149" s="7"/>
    </row>
    <row r="150" spans="1:6" ht="15" customHeight="1">
      <c r="A150" s="7"/>
      <c r="B150" s="7"/>
      <c r="C150" s="7"/>
      <c r="D150" s="7"/>
      <c r="E150" s="7"/>
      <c r="F150" s="7"/>
    </row>
    <row r="151" spans="1:6" ht="15" customHeight="1">
      <c r="A151" s="7"/>
      <c r="B151" s="7"/>
      <c r="C151" s="7"/>
      <c r="D151" s="7"/>
      <c r="E151" s="7"/>
      <c r="F151" s="7"/>
    </row>
    <row r="152" spans="1:6" ht="15" customHeight="1">
      <c r="A152" s="7"/>
      <c r="B152" s="7"/>
      <c r="C152" s="7"/>
      <c r="D152" s="7"/>
      <c r="E152" s="7"/>
      <c r="F152" s="7"/>
    </row>
    <row r="153" spans="1:6" ht="15" customHeight="1">
      <c r="A153" s="7"/>
      <c r="B153" s="7"/>
      <c r="C153" s="7"/>
      <c r="D153" s="7"/>
      <c r="E153" s="7"/>
      <c r="F153" s="7"/>
    </row>
    <row r="154" spans="1:6" ht="15" customHeight="1">
      <c r="A154" s="7"/>
      <c r="B154" s="7"/>
      <c r="C154" s="7"/>
      <c r="D154" s="7"/>
      <c r="E154" s="7"/>
      <c r="F154" s="7"/>
    </row>
    <row r="155" spans="1:6" ht="15" customHeight="1">
      <c r="A155" s="7"/>
      <c r="B155" s="7"/>
      <c r="C155" s="7"/>
      <c r="D155" s="7"/>
      <c r="E155" s="7"/>
      <c r="F155" s="7"/>
    </row>
    <row r="156" spans="1:6" ht="15" customHeight="1">
      <c r="A156" s="7"/>
      <c r="B156" s="7"/>
      <c r="C156" s="7"/>
      <c r="D156" s="7"/>
      <c r="E156" s="7"/>
      <c r="F156" s="7"/>
    </row>
    <row r="157" spans="1:6" ht="15" customHeight="1">
      <c r="A157" s="7"/>
      <c r="B157" s="7"/>
      <c r="C157" s="7"/>
      <c r="D157" s="7"/>
      <c r="E157" s="7"/>
      <c r="F157" s="7"/>
    </row>
    <row r="158" spans="1:6" ht="15" customHeight="1">
      <c r="A158" s="7"/>
      <c r="B158" s="7"/>
      <c r="C158" s="7"/>
      <c r="D158" s="7"/>
      <c r="E158" s="7"/>
      <c r="F158" s="7"/>
    </row>
    <row r="159" spans="1:6" ht="15" customHeight="1">
      <c r="A159" s="7"/>
      <c r="B159" s="7"/>
      <c r="C159" s="7"/>
      <c r="D159" s="7"/>
      <c r="E159" s="7"/>
      <c r="F159" s="7"/>
    </row>
    <row r="160" spans="1:6" ht="15" customHeight="1">
      <c r="A160" s="7"/>
      <c r="B160" s="7"/>
      <c r="C160" s="7"/>
      <c r="D160" s="7"/>
      <c r="E160" s="7"/>
      <c r="F160" s="7"/>
    </row>
    <row r="161" spans="1:6" ht="15" customHeight="1">
      <c r="A161" s="7"/>
      <c r="B161" s="7"/>
      <c r="C161" s="7"/>
      <c r="D161" s="7"/>
      <c r="E161" s="7"/>
      <c r="F161" s="7"/>
    </row>
    <row r="162" spans="1:6" ht="15" customHeight="1">
      <c r="A162" s="7"/>
      <c r="B162" s="7"/>
      <c r="C162" s="7"/>
      <c r="D162" s="7"/>
      <c r="E162" s="7"/>
      <c r="F162" s="7"/>
    </row>
    <row r="163" spans="1:6" ht="15" customHeight="1">
      <c r="A163" s="7"/>
      <c r="B163" s="7"/>
      <c r="C163" s="7"/>
      <c r="D163" s="7"/>
      <c r="E163" s="7"/>
      <c r="F163" s="7"/>
    </row>
    <row r="164" spans="1:6" ht="15" customHeight="1">
      <c r="A164" s="7"/>
      <c r="B164" s="7"/>
      <c r="C164" s="7"/>
      <c r="D164" s="7"/>
      <c r="E164" s="7"/>
      <c r="F164" s="7"/>
    </row>
    <row r="165" spans="1:6" ht="15" customHeight="1">
      <c r="A165" s="7"/>
      <c r="B165" s="7"/>
      <c r="C165" s="7"/>
      <c r="D165" s="7"/>
      <c r="E165" s="7"/>
      <c r="F165" s="7"/>
    </row>
    <row r="166" spans="1:6" ht="15" customHeight="1">
      <c r="A166" s="7"/>
      <c r="B166" s="7"/>
      <c r="C166" s="7"/>
      <c r="D166" s="7"/>
      <c r="E166" s="7"/>
      <c r="F166" s="7"/>
    </row>
    <row r="167" spans="1:6" ht="15" customHeight="1">
      <c r="A167" s="7"/>
      <c r="B167" s="7"/>
      <c r="C167" s="7"/>
      <c r="D167" s="7"/>
      <c r="E167" s="7"/>
      <c r="F167" s="7"/>
    </row>
    <row r="168" spans="1:6" ht="15" customHeight="1">
      <c r="A168" s="7"/>
      <c r="B168" s="7"/>
      <c r="C168" s="7"/>
      <c r="D168" s="7"/>
      <c r="E168" s="7"/>
      <c r="F168" s="7"/>
    </row>
    <row r="169" spans="1:6" ht="15" customHeight="1">
      <c r="A169" s="7"/>
      <c r="B169" s="7"/>
      <c r="C169" s="7"/>
      <c r="D169" s="7"/>
      <c r="E169" s="7"/>
      <c r="F169" s="7"/>
    </row>
    <row r="170" spans="1:6" ht="15" customHeight="1">
      <c r="A170" s="7"/>
      <c r="B170" s="7"/>
      <c r="C170" s="7"/>
      <c r="D170" s="7"/>
      <c r="E170" s="7"/>
      <c r="F170" s="7"/>
    </row>
    <row r="171" spans="1:6" ht="15" customHeight="1">
      <c r="A171" s="7"/>
      <c r="B171" s="7"/>
      <c r="C171" s="7"/>
      <c r="D171" s="7"/>
      <c r="E171" s="7"/>
      <c r="F171" s="7"/>
    </row>
    <row r="172" spans="1:6" ht="15" customHeight="1">
      <c r="A172" s="7"/>
      <c r="B172" s="7"/>
      <c r="C172" s="7"/>
      <c r="D172" s="7"/>
      <c r="E172" s="7"/>
      <c r="F172" s="7"/>
    </row>
    <row r="173" spans="1:6" ht="15" customHeight="1">
      <c r="A173" s="7"/>
      <c r="B173" s="7"/>
      <c r="C173" s="7"/>
      <c r="D173" s="7"/>
      <c r="E173" s="7"/>
      <c r="F173" s="7"/>
    </row>
    <row r="174" spans="1:6" ht="15" customHeight="1">
      <c r="A174" s="7"/>
      <c r="B174" s="7"/>
      <c r="C174" s="7"/>
      <c r="D174" s="7"/>
      <c r="E174" s="7"/>
      <c r="F174" s="7"/>
    </row>
    <row r="175" spans="1:6" ht="15" customHeight="1">
      <c r="A175" s="7"/>
      <c r="B175" s="7"/>
      <c r="C175" s="7"/>
      <c r="D175" s="7"/>
      <c r="E175" s="7"/>
      <c r="F175" s="7"/>
    </row>
    <row r="176" spans="1:6" ht="15" customHeight="1">
      <c r="A176" s="7"/>
      <c r="B176" s="7"/>
      <c r="C176" s="7"/>
      <c r="D176" s="7"/>
      <c r="E176" s="7"/>
      <c r="F176" s="7"/>
    </row>
    <row r="177" spans="1:6" ht="15" customHeight="1">
      <c r="A177" s="7"/>
      <c r="B177" s="7"/>
      <c r="C177" s="7"/>
      <c r="D177" s="7"/>
      <c r="E177" s="7"/>
      <c r="F177" s="7"/>
    </row>
    <row r="178" spans="1:6" ht="15" customHeight="1">
      <c r="A178" s="7"/>
      <c r="B178" s="7"/>
      <c r="C178" s="7"/>
      <c r="D178" s="7"/>
      <c r="E178" s="7"/>
      <c r="F178" s="7"/>
    </row>
    <row r="179" spans="1:6" ht="15" customHeight="1">
      <c r="A179" s="7"/>
      <c r="B179" s="7"/>
      <c r="C179" s="7"/>
      <c r="D179" s="7"/>
      <c r="E179" s="7"/>
      <c r="F179" s="7"/>
    </row>
    <row r="180" spans="1:6" ht="15" customHeight="1">
      <c r="A180" s="7"/>
      <c r="B180" s="7"/>
      <c r="C180" s="7"/>
      <c r="D180" s="7"/>
      <c r="E180" s="7"/>
      <c r="F180" s="7"/>
    </row>
    <row r="181" spans="1:6" ht="15" customHeight="1">
      <c r="A181" s="7"/>
      <c r="B181" s="7"/>
      <c r="C181" s="7"/>
      <c r="D181" s="7"/>
      <c r="E181" s="7"/>
      <c r="F181" s="7"/>
    </row>
    <row r="182" spans="1:6" ht="15" customHeight="1">
      <c r="A182" s="7"/>
      <c r="B182" s="7"/>
      <c r="C182" s="7"/>
      <c r="D182" s="7"/>
      <c r="E182" s="7"/>
      <c r="F182" s="7"/>
    </row>
    <row r="183" spans="1:6" ht="15" customHeight="1">
      <c r="A183" s="7"/>
      <c r="B183" s="7"/>
      <c r="C183" s="7"/>
      <c r="D183" s="7"/>
      <c r="E183" s="7"/>
      <c r="F183" s="7"/>
    </row>
    <row r="184" spans="1:6" ht="15" customHeight="1">
      <c r="A184" s="7"/>
      <c r="B184" s="7"/>
      <c r="C184" s="7"/>
      <c r="D184" s="7"/>
      <c r="E184" s="7"/>
      <c r="F184" s="7"/>
    </row>
    <row r="185" spans="1:6" ht="15" customHeight="1">
      <c r="A185" s="7"/>
      <c r="B185" s="7"/>
      <c r="C185" s="7"/>
      <c r="D185" s="7"/>
      <c r="E185" s="7"/>
      <c r="F185" s="7"/>
    </row>
    <row r="186" spans="1:6" ht="15" customHeight="1">
      <c r="A186" s="7"/>
      <c r="B186" s="7"/>
      <c r="C186" s="7"/>
      <c r="D186" s="7"/>
      <c r="E186" s="7"/>
      <c r="F186" s="7"/>
    </row>
    <row r="187" spans="1:6" ht="15" customHeight="1">
      <c r="A187" s="7"/>
      <c r="B187" s="7"/>
      <c r="C187" s="7"/>
      <c r="D187" s="7"/>
      <c r="E187" s="7"/>
      <c r="F187" s="7"/>
    </row>
    <row r="188" spans="1:6" ht="15" customHeight="1">
      <c r="A188" s="7"/>
      <c r="B188" s="7"/>
      <c r="C188" s="7"/>
      <c r="D188" s="7"/>
      <c r="E188" s="7"/>
      <c r="F188" s="7"/>
    </row>
    <row r="189" spans="1:6" ht="15" customHeight="1">
      <c r="A189" s="7"/>
      <c r="B189" s="7"/>
      <c r="C189" s="7"/>
      <c r="D189" s="7"/>
      <c r="E189" s="7"/>
      <c r="F189" s="7"/>
    </row>
    <row r="190" spans="1:6" ht="15" customHeight="1">
      <c r="A190" s="7"/>
      <c r="B190" s="7"/>
      <c r="C190" s="7"/>
      <c r="D190" s="7"/>
      <c r="E190" s="7"/>
      <c r="F190" s="7"/>
    </row>
    <row r="191" spans="1:6" ht="15" customHeight="1">
      <c r="A191" s="7"/>
      <c r="B191" s="7"/>
      <c r="C191" s="7"/>
      <c r="D191" s="7"/>
      <c r="E191" s="7"/>
      <c r="F191" s="7"/>
    </row>
    <row r="192" spans="1:6" ht="15" customHeight="1">
      <c r="A192" s="7"/>
      <c r="B192" s="7"/>
      <c r="C192" s="7"/>
      <c r="D192" s="7"/>
      <c r="E192" s="7"/>
      <c r="F192" s="7"/>
    </row>
    <row r="193" spans="1:6" ht="15" customHeight="1">
      <c r="A193" s="7"/>
      <c r="B193" s="7"/>
      <c r="C193" s="7"/>
      <c r="D193" s="7"/>
      <c r="E193" s="7"/>
      <c r="F193" s="7"/>
    </row>
    <row r="194" spans="1:6" ht="15" customHeight="1">
      <c r="A194" s="7"/>
      <c r="B194" s="7"/>
      <c r="C194" s="7"/>
      <c r="D194" s="7"/>
      <c r="E194" s="7"/>
      <c r="F194" s="7"/>
    </row>
    <row r="195" spans="1:6" ht="15" customHeight="1">
      <c r="A195" s="7"/>
      <c r="B195" s="7"/>
      <c r="C195" s="7"/>
      <c r="D195" s="7"/>
      <c r="E195" s="7"/>
      <c r="F195" s="7"/>
    </row>
    <row r="196" spans="1:6" ht="15" customHeight="1">
      <c r="A196" s="7"/>
      <c r="B196" s="7"/>
      <c r="C196" s="7"/>
      <c r="D196" s="7"/>
      <c r="E196" s="7"/>
      <c r="F196" s="7"/>
    </row>
    <row r="197" spans="1:6" ht="15" customHeight="1">
      <c r="A197" s="7"/>
      <c r="B197" s="7"/>
      <c r="C197" s="7"/>
      <c r="D197" s="7"/>
      <c r="E197" s="7"/>
      <c r="F197" s="7"/>
    </row>
    <row r="198" spans="1:6" ht="15" customHeight="1">
      <c r="A198" s="7"/>
      <c r="B198" s="7"/>
      <c r="C198" s="7"/>
      <c r="D198" s="7"/>
      <c r="E198" s="7"/>
      <c r="F198" s="7"/>
    </row>
    <row r="199" spans="1:6" ht="15" customHeight="1">
      <c r="A199" s="7"/>
      <c r="B199" s="7"/>
      <c r="C199" s="7"/>
      <c r="D199" s="7"/>
      <c r="E199" s="7"/>
      <c r="F199" s="7"/>
    </row>
    <row r="200" spans="1:6" ht="15" customHeight="1">
      <c r="A200" s="7"/>
      <c r="B200" s="7"/>
      <c r="C200" s="7"/>
      <c r="D200" s="7"/>
      <c r="E200" s="7"/>
      <c r="F200" s="7"/>
    </row>
    <row r="201" spans="1:6" ht="15" customHeight="1">
      <c r="A201" s="7"/>
      <c r="B201" s="7"/>
      <c r="C201" s="7"/>
      <c r="D201" s="7"/>
      <c r="E201" s="7"/>
      <c r="F201" s="7"/>
    </row>
    <row r="202" spans="1:6" ht="15" customHeight="1">
      <c r="A202" s="7"/>
      <c r="B202" s="7"/>
      <c r="C202" s="7"/>
      <c r="D202" s="7"/>
      <c r="E202" s="7"/>
      <c r="F202" s="7"/>
    </row>
    <row r="203" spans="1:6" ht="15" customHeight="1">
      <c r="A203" s="7"/>
      <c r="B203" s="7"/>
      <c r="C203" s="7"/>
      <c r="D203" s="7"/>
      <c r="E203" s="7"/>
      <c r="F203" s="7"/>
    </row>
    <row r="204" spans="1:6" ht="15" customHeight="1">
      <c r="A204" s="7"/>
      <c r="B204" s="7"/>
      <c r="C204" s="7"/>
      <c r="D204" s="7"/>
      <c r="E204" s="7"/>
      <c r="F204" s="7"/>
    </row>
    <row r="205" spans="1:6" ht="15" customHeight="1">
      <c r="A205" s="7"/>
      <c r="B205" s="7"/>
      <c r="C205" s="7"/>
      <c r="D205" s="7"/>
      <c r="E205" s="7"/>
      <c r="F205" s="7"/>
    </row>
    <row r="206" spans="1:6" ht="15" customHeight="1">
      <c r="A206" s="7"/>
      <c r="B206" s="7"/>
      <c r="C206" s="7"/>
      <c r="D206" s="7"/>
      <c r="E206" s="7"/>
      <c r="F206" s="7"/>
    </row>
    <row r="207" spans="1:6" ht="15" customHeight="1">
      <c r="A207" s="7"/>
      <c r="B207" s="7"/>
      <c r="C207" s="7"/>
      <c r="D207" s="7"/>
      <c r="E207" s="7"/>
      <c r="F207" s="7"/>
    </row>
    <row r="208" spans="1:6" ht="15" customHeight="1">
      <c r="A208" s="7"/>
      <c r="B208" s="7"/>
      <c r="C208" s="7"/>
      <c r="D208" s="7"/>
      <c r="E208" s="7"/>
      <c r="F208" s="7"/>
    </row>
    <row r="209" spans="1:6" ht="15" customHeight="1">
      <c r="A209" s="7"/>
      <c r="B209" s="7"/>
      <c r="C209" s="7"/>
      <c r="D209" s="7"/>
      <c r="E209" s="7"/>
      <c r="F209" s="7"/>
    </row>
    <row r="210" spans="1:6" ht="15" customHeight="1">
      <c r="A210" s="7"/>
      <c r="B210" s="7"/>
      <c r="C210" s="7"/>
      <c r="D210" s="7"/>
      <c r="E210" s="7"/>
      <c r="F210" s="7"/>
    </row>
    <row r="211" spans="1:6" ht="15" customHeight="1">
      <c r="A211" s="7"/>
      <c r="B211" s="7"/>
      <c r="C211" s="7"/>
      <c r="D211" s="7"/>
      <c r="E211" s="7"/>
      <c r="F211" s="7"/>
    </row>
    <row r="212" spans="1:6" ht="15" customHeight="1">
      <c r="A212" s="7"/>
      <c r="B212" s="7"/>
      <c r="C212" s="7"/>
      <c r="D212" s="7"/>
      <c r="E212" s="7"/>
      <c r="F212" s="7"/>
    </row>
    <row r="213" spans="1:6" ht="15" customHeight="1">
      <c r="A213" s="7"/>
      <c r="B213" s="7"/>
      <c r="C213" s="7"/>
      <c r="D213" s="7"/>
      <c r="E213" s="7"/>
      <c r="F213" s="7"/>
    </row>
    <row r="214" spans="1:6" ht="15" customHeight="1">
      <c r="A214" s="7"/>
      <c r="B214" s="7"/>
      <c r="C214" s="7"/>
      <c r="D214" s="7"/>
      <c r="E214" s="7"/>
      <c r="F214" s="7"/>
    </row>
    <row r="215" spans="1:6" ht="15" customHeight="1">
      <c r="A215" s="7"/>
      <c r="B215" s="7"/>
      <c r="C215" s="7"/>
      <c r="D215" s="7"/>
      <c r="E215" s="7"/>
      <c r="F215" s="7"/>
    </row>
    <row r="216" spans="1:6" ht="15" customHeight="1">
      <c r="A216" s="7"/>
      <c r="B216" s="7"/>
      <c r="C216" s="7"/>
      <c r="D216" s="7"/>
      <c r="E216" s="7"/>
      <c r="F216" s="7"/>
    </row>
    <row r="217" spans="1:6" ht="15" customHeight="1">
      <c r="A217" s="7"/>
      <c r="B217" s="7"/>
      <c r="C217" s="7"/>
      <c r="D217" s="7"/>
      <c r="E217" s="7"/>
      <c r="F217" s="7"/>
    </row>
    <row r="218" spans="1:6" ht="15" customHeight="1">
      <c r="A218" s="7"/>
      <c r="B218" s="7"/>
      <c r="C218" s="7"/>
      <c r="D218" s="7"/>
      <c r="E218" s="7"/>
      <c r="F218" s="7"/>
    </row>
    <row r="219" spans="1:6" ht="15" customHeight="1">
      <c r="A219" s="7"/>
      <c r="B219" s="7"/>
      <c r="C219" s="7"/>
      <c r="D219" s="7"/>
      <c r="E219" s="7"/>
      <c r="F219" s="7"/>
    </row>
    <row r="220" spans="1:6" ht="15" customHeight="1">
      <c r="A220" s="7"/>
      <c r="B220" s="7"/>
      <c r="C220" s="7"/>
      <c r="D220" s="7"/>
      <c r="E220" s="7"/>
      <c r="F220" s="7"/>
    </row>
    <row r="221" spans="1:6" ht="15" customHeight="1">
      <c r="A221" s="7"/>
      <c r="B221" s="7"/>
      <c r="C221" s="7"/>
      <c r="D221" s="7"/>
      <c r="E221" s="7"/>
      <c r="F221" s="7"/>
    </row>
    <row r="222" spans="1:6" ht="15" customHeight="1">
      <c r="A222" s="7"/>
      <c r="B222" s="7"/>
      <c r="C222" s="7"/>
      <c r="D222" s="7"/>
      <c r="E222" s="7"/>
      <c r="F222" s="7"/>
    </row>
    <row r="223" spans="1:6" ht="15" customHeight="1">
      <c r="A223" s="7"/>
      <c r="B223" s="7"/>
      <c r="C223" s="7"/>
      <c r="D223" s="7"/>
      <c r="E223" s="7"/>
      <c r="F223" s="7"/>
    </row>
    <row r="224" spans="1:6" ht="15" customHeight="1">
      <c r="A224" s="7"/>
      <c r="B224" s="7"/>
      <c r="C224" s="7"/>
      <c r="D224" s="7"/>
      <c r="E224" s="7"/>
      <c r="F224" s="7"/>
    </row>
    <row r="225" spans="1:6" ht="15" customHeight="1">
      <c r="A225" s="7"/>
      <c r="B225" s="7"/>
      <c r="C225" s="7"/>
      <c r="D225" s="7"/>
      <c r="E225" s="7"/>
      <c r="F225" s="7"/>
    </row>
    <row r="226" spans="1:6" ht="15" customHeight="1">
      <c r="A226" s="7"/>
      <c r="B226" s="7"/>
      <c r="C226" s="7"/>
      <c r="D226" s="7"/>
      <c r="E226" s="7"/>
      <c r="F226" s="7"/>
    </row>
    <row r="227" spans="1:6" ht="15" customHeight="1">
      <c r="A227" s="7"/>
      <c r="B227" s="7"/>
      <c r="C227" s="7"/>
      <c r="D227" s="7"/>
      <c r="E227" s="7"/>
      <c r="F227" s="7"/>
    </row>
    <row r="228" spans="1:6" ht="15" customHeight="1">
      <c r="A228" s="7"/>
      <c r="B228" s="7"/>
      <c r="C228" s="7"/>
      <c r="D228" s="7"/>
      <c r="E228" s="7"/>
      <c r="F228" s="7"/>
    </row>
    <row r="229" spans="1:6" ht="15" customHeight="1">
      <c r="A229" s="7"/>
      <c r="B229" s="7"/>
      <c r="C229" s="7"/>
      <c r="D229" s="7"/>
      <c r="E229" s="7"/>
      <c r="F229" s="7"/>
    </row>
    <row r="230" spans="1:6" ht="15" customHeight="1">
      <c r="A230" s="7"/>
      <c r="B230" s="7"/>
      <c r="C230" s="7"/>
      <c r="D230" s="7"/>
      <c r="E230" s="7"/>
      <c r="F230" s="7"/>
    </row>
    <row r="231" spans="1:6" ht="15" customHeight="1">
      <c r="A231" s="7"/>
      <c r="B231" s="7"/>
      <c r="C231" s="7"/>
      <c r="D231" s="7"/>
      <c r="E231" s="7"/>
      <c r="F231" s="7"/>
    </row>
    <row r="232" spans="1:6" ht="15" customHeight="1">
      <c r="A232" s="7"/>
      <c r="B232" s="7"/>
      <c r="C232" s="7"/>
      <c r="D232" s="7"/>
      <c r="E232" s="7"/>
      <c r="F232" s="7"/>
    </row>
    <row r="233" spans="1:6" ht="15" customHeight="1">
      <c r="A233" s="7"/>
      <c r="B233" s="7"/>
      <c r="C233" s="7"/>
      <c r="D233" s="7"/>
      <c r="E233" s="7"/>
      <c r="F233" s="7"/>
    </row>
    <row r="234" spans="1:6" ht="15" customHeight="1">
      <c r="A234" s="7"/>
      <c r="B234" s="7"/>
      <c r="C234" s="7"/>
      <c r="D234" s="7"/>
      <c r="E234" s="7"/>
      <c r="F234" s="7"/>
    </row>
    <row r="235" spans="1:6" ht="15" customHeight="1">
      <c r="A235" s="7"/>
      <c r="B235" s="7"/>
      <c r="C235" s="7"/>
      <c r="D235" s="7"/>
      <c r="E235" s="7"/>
      <c r="F235" s="7"/>
    </row>
    <row r="236" spans="1:6" ht="15" customHeight="1">
      <c r="A236" s="7"/>
      <c r="B236" s="7"/>
      <c r="C236" s="7"/>
      <c r="D236" s="7"/>
      <c r="E236" s="7"/>
      <c r="F236" s="7"/>
    </row>
    <row r="237" spans="1:6" ht="15" customHeight="1">
      <c r="A237" s="7"/>
      <c r="B237" s="7"/>
      <c r="C237" s="7"/>
      <c r="D237" s="7"/>
      <c r="E237" s="7"/>
      <c r="F237" s="7"/>
    </row>
    <row r="238" spans="1:6" ht="15" customHeight="1">
      <c r="A238" s="7"/>
      <c r="B238" s="7"/>
      <c r="C238" s="7"/>
      <c r="D238" s="7"/>
      <c r="E238" s="7"/>
      <c r="F238" s="7"/>
    </row>
    <row r="239" spans="1:6" ht="15" customHeight="1">
      <c r="A239" s="7"/>
      <c r="B239" s="7"/>
      <c r="C239" s="7"/>
      <c r="D239" s="7"/>
      <c r="E239" s="7"/>
      <c r="F239" s="7"/>
    </row>
    <row r="240" spans="1:6" ht="15" customHeight="1">
      <c r="A240" s="7"/>
      <c r="B240" s="7"/>
      <c r="C240" s="7"/>
      <c r="D240" s="7"/>
      <c r="E240" s="7"/>
      <c r="F240" s="7"/>
    </row>
    <row r="241" spans="1:6" ht="15" customHeight="1">
      <c r="A241" s="7"/>
      <c r="B241" s="7"/>
      <c r="C241" s="7"/>
      <c r="D241" s="7"/>
      <c r="E241" s="7"/>
      <c r="F241" s="7"/>
    </row>
    <row r="242" spans="1:6" ht="15" customHeight="1">
      <c r="A242" s="7"/>
      <c r="B242" s="7"/>
      <c r="C242" s="7"/>
      <c r="D242" s="7"/>
      <c r="E242" s="7"/>
      <c r="F242" s="7"/>
    </row>
    <row r="243" spans="1:6" ht="15" customHeight="1">
      <c r="A243" s="7"/>
      <c r="B243" s="7"/>
      <c r="C243" s="7"/>
      <c r="D243" s="7"/>
      <c r="E243" s="7"/>
      <c r="F243" s="7"/>
    </row>
    <row r="244" spans="1:6" ht="15" customHeight="1">
      <c r="A244" s="7"/>
      <c r="B244" s="7"/>
      <c r="C244" s="7"/>
      <c r="D244" s="7"/>
      <c r="E244" s="7"/>
      <c r="F244" s="7"/>
    </row>
    <row r="245" spans="1:6" ht="15" customHeight="1">
      <c r="A245" s="7"/>
      <c r="B245" s="7"/>
      <c r="C245" s="7"/>
      <c r="D245" s="7"/>
      <c r="E245" s="7"/>
      <c r="F245" s="7"/>
    </row>
    <row r="246" spans="1:6" ht="15" customHeight="1">
      <c r="A246" s="7"/>
      <c r="B246" s="7"/>
      <c r="C246" s="7"/>
      <c r="D246" s="7"/>
      <c r="E246" s="7"/>
      <c r="F246" s="7"/>
    </row>
    <row r="247" spans="1:6" ht="15" customHeight="1">
      <c r="A247" s="7"/>
      <c r="B247" s="7"/>
      <c r="C247" s="7"/>
      <c r="D247" s="7"/>
      <c r="E247" s="7"/>
      <c r="F247" s="7"/>
    </row>
    <row r="248" spans="1:6" ht="15" customHeight="1">
      <c r="A248" s="7"/>
      <c r="B248" s="7"/>
      <c r="C248" s="7"/>
      <c r="D248" s="7"/>
      <c r="E248" s="7"/>
      <c r="F248" s="7"/>
    </row>
    <row r="249" spans="1:6" ht="15" customHeight="1">
      <c r="A249" s="7"/>
      <c r="B249" s="7"/>
      <c r="C249" s="7"/>
      <c r="D249" s="7"/>
      <c r="E249" s="7"/>
      <c r="F249" s="7"/>
    </row>
    <row r="250" spans="1:6" ht="15" customHeight="1">
      <c r="A250" s="7"/>
      <c r="B250" s="7"/>
      <c r="C250" s="7"/>
      <c r="D250" s="7"/>
      <c r="E250" s="7"/>
      <c r="F250" s="7"/>
    </row>
    <row r="251" spans="1:6" ht="15" customHeight="1">
      <c r="A251" s="7"/>
      <c r="B251" s="7"/>
      <c r="C251" s="7"/>
      <c r="D251" s="7"/>
      <c r="E251" s="7"/>
      <c r="F251" s="7"/>
    </row>
    <row r="252" spans="1:6" ht="15" customHeight="1">
      <c r="A252" s="7"/>
      <c r="B252" s="7"/>
      <c r="C252" s="7"/>
      <c r="D252" s="7"/>
      <c r="E252" s="7"/>
      <c r="F252" s="7"/>
    </row>
    <row r="253" spans="1:6" ht="15" customHeight="1">
      <c r="A253" s="7"/>
      <c r="B253" s="7"/>
      <c r="C253" s="7"/>
      <c r="D253" s="7"/>
      <c r="E253" s="7"/>
      <c r="F253" s="7"/>
    </row>
    <row r="254" spans="1:6" ht="15" customHeight="1">
      <c r="A254" s="7"/>
      <c r="B254" s="7"/>
      <c r="C254" s="7"/>
      <c r="D254" s="7"/>
      <c r="E254" s="7"/>
      <c r="F254" s="7"/>
    </row>
    <row r="255" spans="1:6" ht="15" customHeight="1">
      <c r="A255" s="7"/>
      <c r="B255" s="7"/>
      <c r="C255" s="7"/>
      <c r="D255" s="7"/>
      <c r="E255" s="7"/>
      <c r="F255" s="7"/>
    </row>
    <row r="256" spans="1:6" ht="15" customHeight="1">
      <c r="A256" s="7"/>
      <c r="B256" s="7"/>
      <c r="C256" s="7"/>
      <c r="D256" s="7"/>
      <c r="E256" s="7"/>
      <c r="F256" s="7"/>
    </row>
    <row r="257" spans="1:6" ht="15" customHeight="1">
      <c r="A257" s="7"/>
      <c r="B257" s="7"/>
      <c r="C257" s="7"/>
      <c r="D257" s="7"/>
      <c r="E257" s="7"/>
      <c r="F257" s="7"/>
    </row>
    <row r="258" spans="1:6" ht="15" customHeight="1">
      <c r="A258" s="7"/>
      <c r="B258" s="7"/>
      <c r="C258" s="7"/>
      <c r="D258" s="7"/>
      <c r="E258" s="7"/>
      <c r="F258" s="7"/>
    </row>
    <row r="259" spans="1:6" ht="15" customHeight="1">
      <c r="A259" s="7"/>
      <c r="B259" s="7"/>
      <c r="C259" s="7"/>
      <c r="D259" s="7"/>
      <c r="E259" s="7"/>
      <c r="F259" s="7"/>
    </row>
    <row r="260" spans="1:6" ht="15" customHeight="1">
      <c r="A260" s="7"/>
      <c r="B260" s="7"/>
      <c r="C260" s="7"/>
      <c r="D260" s="7"/>
      <c r="E260" s="7"/>
      <c r="F260" s="7"/>
    </row>
    <row r="261" spans="1:6" ht="15" customHeight="1">
      <c r="A261" s="7"/>
      <c r="B261" s="7"/>
      <c r="C261" s="7"/>
      <c r="D261" s="7"/>
      <c r="E261" s="7"/>
      <c r="F261" s="7"/>
    </row>
    <row r="262" spans="1:6" ht="15" customHeight="1">
      <c r="A262" s="7"/>
      <c r="B262" s="7"/>
      <c r="C262" s="7"/>
      <c r="D262" s="7"/>
      <c r="E262" s="7"/>
      <c r="F262" s="7"/>
    </row>
    <row r="263" spans="1:6" ht="15" customHeight="1">
      <c r="A263" s="7"/>
      <c r="B263" s="7"/>
      <c r="C263" s="7"/>
      <c r="D263" s="7"/>
      <c r="E263" s="7"/>
      <c r="F263" s="7"/>
    </row>
    <row r="264" spans="1:6" ht="15" customHeight="1">
      <c r="A264" s="7"/>
      <c r="B264" s="7"/>
      <c r="C264" s="7"/>
      <c r="D264" s="7"/>
      <c r="E264" s="7"/>
      <c r="F264" s="7"/>
    </row>
    <row r="265" spans="1:6" ht="15" customHeight="1">
      <c r="A265" s="7"/>
      <c r="B265" s="7"/>
      <c r="C265" s="7"/>
      <c r="D265" s="7"/>
      <c r="E265" s="7"/>
      <c r="F265" s="7"/>
    </row>
    <row r="266" spans="1:6" ht="15" customHeight="1">
      <c r="A266" s="7"/>
      <c r="B266" s="7"/>
      <c r="C266" s="7"/>
      <c r="D266" s="7"/>
      <c r="E266" s="7"/>
      <c r="F266" s="7"/>
    </row>
    <row r="267" spans="1:6" ht="15" customHeight="1">
      <c r="A267" s="7"/>
      <c r="B267" s="7"/>
      <c r="C267" s="7"/>
      <c r="D267" s="7"/>
      <c r="E267" s="7"/>
      <c r="F267" s="7"/>
    </row>
    <row r="268" spans="1:6" ht="15" customHeight="1">
      <c r="A268" s="7"/>
      <c r="B268" s="7"/>
      <c r="C268" s="7"/>
      <c r="D268" s="7"/>
      <c r="E268" s="7"/>
      <c r="F268" s="7"/>
    </row>
    <row r="269" spans="1:6" ht="15" customHeight="1">
      <c r="A269" s="7"/>
      <c r="B269" s="7"/>
      <c r="C269" s="7"/>
      <c r="D269" s="7"/>
      <c r="E269" s="7"/>
      <c r="F269" s="7"/>
    </row>
    <row r="270" spans="1:6" ht="15" customHeight="1">
      <c r="A270" s="7"/>
      <c r="B270" s="7"/>
      <c r="C270" s="7"/>
      <c r="D270" s="7"/>
      <c r="E270" s="7"/>
      <c r="F270" s="7"/>
    </row>
    <row r="271" spans="1:6" ht="15" customHeight="1">
      <c r="A271" s="7"/>
      <c r="B271" s="7"/>
      <c r="C271" s="7"/>
      <c r="D271" s="7"/>
      <c r="E271" s="7"/>
      <c r="F271" s="7"/>
    </row>
    <row r="272" spans="1:6" ht="15" customHeight="1">
      <c r="A272" s="7"/>
      <c r="B272" s="7"/>
      <c r="C272" s="7"/>
      <c r="D272" s="7"/>
      <c r="E272" s="7"/>
      <c r="F272" s="7"/>
    </row>
    <row r="273" spans="1:6" ht="15" customHeight="1">
      <c r="A273" s="7"/>
      <c r="B273" s="7"/>
      <c r="C273" s="7"/>
      <c r="D273" s="7"/>
      <c r="E273" s="7"/>
      <c r="F273" s="7"/>
    </row>
    <row r="274" spans="1:6" ht="15" customHeight="1">
      <c r="A274" s="7"/>
      <c r="B274" s="7"/>
      <c r="C274" s="7"/>
      <c r="D274" s="7"/>
      <c r="E274" s="7"/>
      <c r="F274" s="7"/>
    </row>
    <row r="275" spans="1:6" ht="15" customHeight="1">
      <c r="A275" s="7"/>
      <c r="B275" s="7"/>
      <c r="C275" s="7"/>
      <c r="D275" s="7"/>
      <c r="E275" s="7"/>
      <c r="F275" s="7"/>
    </row>
    <row r="276" spans="1:6" ht="15" customHeight="1">
      <c r="A276" s="7"/>
      <c r="B276" s="7"/>
      <c r="C276" s="7"/>
      <c r="D276" s="7"/>
      <c r="E276" s="7"/>
      <c r="F276" s="7"/>
    </row>
    <row r="277" spans="1:6" ht="15" customHeight="1">
      <c r="A277" s="7"/>
      <c r="B277" s="7"/>
      <c r="C277" s="7"/>
      <c r="D277" s="7"/>
      <c r="E277" s="7"/>
      <c r="F277" s="7"/>
    </row>
    <row r="278" spans="1:6" ht="15" customHeight="1">
      <c r="A278" s="7"/>
      <c r="B278" s="7"/>
      <c r="C278" s="7"/>
      <c r="D278" s="7"/>
      <c r="E278" s="7"/>
      <c r="F278" s="7"/>
    </row>
    <row r="279" spans="1:6" ht="15" customHeight="1">
      <c r="A279" s="7"/>
      <c r="B279" s="7"/>
      <c r="C279" s="7"/>
      <c r="D279" s="7"/>
      <c r="E279" s="7"/>
      <c r="F279" s="7"/>
    </row>
    <row r="280" spans="1:6" ht="15" customHeight="1">
      <c r="A280" s="7"/>
      <c r="B280" s="7"/>
      <c r="C280" s="7"/>
      <c r="D280" s="7"/>
      <c r="E280" s="7"/>
      <c r="F280" s="7"/>
    </row>
    <row r="281" spans="1:6" ht="15" customHeight="1">
      <c r="A281" s="7"/>
      <c r="B281" s="7"/>
      <c r="C281" s="7"/>
      <c r="D281" s="7"/>
      <c r="E281" s="7"/>
      <c r="F281" s="7"/>
    </row>
    <row r="282" spans="1:6" ht="15" customHeight="1">
      <c r="A282" s="7"/>
      <c r="B282" s="7"/>
      <c r="C282" s="7"/>
      <c r="D282" s="7"/>
      <c r="E282" s="7"/>
      <c r="F282" s="7"/>
    </row>
    <row r="283" spans="1:6" ht="15" customHeight="1">
      <c r="A283" s="7"/>
      <c r="B283" s="7"/>
      <c r="C283" s="7"/>
      <c r="D283" s="7"/>
      <c r="E283" s="7"/>
      <c r="F283" s="7"/>
    </row>
    <row r="284" spans="1:6" ht="15" customHeight="1">
      <c r="A284" s="7"/>
      <c r="B284" s="7"/>
      <c r="C284" s="7"/>
      <c r="D284" s="7"/>
      <c r="E284" s="7"/>
      <c r="F284" s="7"/>
    </row>
    <row r="285" spans="1:6" ht="15" customHeight="1">
      <c r="A285" s="7"/>
      <c r="B285" s="7"/>
      <c r="C285" s="7"/>
      <c r="D285" s="7"/>
      <c r="E285" s="7"/>
      <c r="F285" s="7"/>
    </row>
    <row r="286" spans="1:6" ht="15" customHeight="1">
      <c r="A286" s="7"/>
      <c r="B286" s="7"/>
      <c r="C286" s="7"/>
      <c r="D286" s="7"/>
      <c r="E286" s="7"/>
      <c r="F286" s="7"/>
    </row>
    <row r="287" spans="1:6" ht="15" customHeight="1">
      <c r="A287" s="7"/>
      <c r="B287" s="7"/>
      <c r="C287" s="7"/>
      <c r="D287" s="7"/>
      <c r="E287" s="7"/>
      <c r="F287" s="7"/>
    </row>
    <row r="288" spans="1:6" ht="15" customHeight="1">
      <c r="A288" s="7"/>
      <c r="B288" s="7"/>
      <c r="C288" s="7"/>
      <c r="D288" s="7"/>
      <c r="E288" s="7"/>
      <c r="F288" s="7"/>
    </row>
    <row r="289" spans="1:6" ht="15" customHeight="1">
      <c r="A289" s="7"/>
      <c r="B289" s="7"/>
      <c r="C289" s="7"/>
      <c r="D289" s="7"/>
      <c r="E289" s="7"/>
      <c r="F289" s="7"/>
    </row>
    <row r="290" spans="1:6" ht="15" customHeight="1">
      <c r="A290" s="7"/>
      <c r="B290" s="7"/>
      <c r="C290" s="7"/>
      <c r="D290" s="7"/>
      <c r="E290" s="7"/>
      <c r="F290" s="7"/>
    </row>
    <row r="291" spans="1:6" ht="15" customHeight="1">
      <c r="A291" s="7"/>
      <c r="B291" s="7"/>
      <c r="C291" s="7"/>
      <c r="D291" s="7"/>
      <c r="E291" s="7"/>
      <c r="F291" s="7"/>
    </row>
    <row r="292" spans="1:6" ht="15" customHeight="1">
      <c r="A292" s="7"/>
      <c r="B292" s="7"/>
      <c r="C292" s="7"/>
      <c r="D292" s="7"/>
      <c r="E292" s="7"/>
      <c r="F292" s="7"/>
    </row>
    <row r="293" spans="1:6" ht="15" customHeight="1">
      <c r="A293" s="7"/>
      <c r="B293" s="7"/>
      <c r="C293" s="7"/>
      <c r="D293" s="7"/>
      <c r="E293" s="7"/>
      <c r="F293" s="7"/>
    </row>
    <row r="294" spans="1:6" ht="15" customHeight="1">
      <c r="A294" s="7"/>
      <c r="B294" s="7"/>
      <c r="C294" s="7"/>
      <c r="D294" s="7"/>
      <c r="E294" s="7"/>
      <c r="F294" s="7"/>
    </row>
    <row r="295" spans="1:6" ht="15" customHeight="1">
      <c r="A295" s="7"/>
      <c r="B295" s="7"/>
      <c r="C295" s="7"/>
      <c r="D295" s="7"/>
      <c r="E295" s="7"/>
      <c r="F295" s="7"/>
    </row>
    <row r="296" spans="1:6" ht="15" customHeight="1">
      <c r="A296" s="7"/>
      <c r="B296" s="7"/>
      <c r="C296" s="7"/>
      <c r="D296" s="7"/>
      <c r="E296" s="7"/>
      <c r="F296" s="7"/>
    </row>
    <row r="297" spans="1:6" ht="15" customHeight="1">
      <c r="A297" s="7"/>
      <c r="B297" s="7"/>
      <c r="C297" s="7"/>
      <c r="D297" s="7"/>
      <c r="E297" s="7"/>
      <c r="F297" s="7"/>
    </row>
    <row r="298" spans="1:6" ht="15" customHeight="1">
      <c r="A298" s="7"/>
      <c r="B298" s="7"/>
      <c r="C298" s="7"/>
      <c r="D298" s="7"/>
      <c r="E298" s="7"/>
      <c r="F298" s="7"/>
    </row>
    <row r="299" spans="1:6" ht="15" customHeight="1">
      <c r="A299" s="7"/>
      <c r="B299" s="7"/>
      <c r="C299" s="7"/>
      <c r="D299" s="7"/>
      <c r="E299" s="7"/>
      <c r="F299" s="7"/>
    </row>
    <row r="300" spans="1:6" ht="15" customHeight="1">
      <c r="A300" s="7"/>
      <c r="B300" s="7"/>
      <c r="C300" s="7"/>
      <c r="D300" s="7"/>
      <c r="E300" s="7"/>
      <c r="F300" s="7"/>
    </row>
    <row r="301" spans="1:6" ht="15" customHeight="1">
      <c r="A301" s="7"/>
      <c r="B301" s="7"/>
      <c r="C301" s="7"/>
      <c r="D301" s="7"/>
      <c r="E301" s="7"/>
      <c r="F301" s="7"/>
    </row>
    <row r="302" spans="1:6" ht="15" customHeight="1">
      <c r="A302" s="7"/>
      <c r="B302" s="7"/>
      <c r="C302" s="7"/>
      <c r="D302" s="7"/>
      <c r="E302" s="7"/>
      <c r="F302" s="7"/>
    </row>
    <row r="303" spans="1:6" ht="15" customHeight="1">
      <c r="A303" s="7"/>
      <c r="B303" s="7"/>
      <c r="C303" s="7"/>
      <c r="D303" s="7"/>
      <c r="E303" s="7"/>
      <c r="F303" s="7"/>
    </row>
    <row r="304" spans="1:6" ht="15" customHeight="1">
      <c r="A304" s="7"/>
      <c r="B304" s="7"/>
      <c r="C304" s="7"/>
      <c r="D304" s="7"/>
      <c r="E304" s="7"/>
      <c r="F304" s="7"/>
    </row>
    <row r="305" spans="1:6" ht="15" customHeight="1">
      <c r="A305" s="7"/>
      <c r="B305" s="7"/>
      <c r="C305" s="7"/>
      <c r="D305" s="7"/>
      <c r="E305" s="7"/>
      <c r="F305" s="7"/>
    </row>
    <row r="306" spans="1:6" ht="15" customHeight="1">
      <c r="A306" s="7"/>
      <c r="B306" s="7"/>
      <c r="C306" s="7"/>
      <c r="D306" s="7"/>
      <c r="E306" s="7"/>
      <c r="F306" s="7"/>
    </row>
    <row r="307" spans="1:6" ht="15" customHeight="1">
      <c r="A307" s="7"/>
      <c r="B307" s="7"/>
      <c r="C307" s="7"/>
      <c r="D307" s="7"/>
      <c r="E307" s="7"/>
      <c r="F307" s="7"/>
    </row>
    <row r="308" spans="1:6" ht="15" customHeight="1">
      <c r="A308" s="7"/>
      <c r="B308" s="7"/>
      <c r="C308" s="7"/>
      <c r="D308" s="7"/>
      <c r="E308" s="7"/>
      <c r="F308" s="7"/>
    </row>
    <row r="309" spans="1:6" ht="15" customHeight="1">
      <c r="A309" s="7"/>
      <c r="B309" s="7"/>
      <c r="C309" s="7"/>
      <c r="D309" s="7"/>
      <c r="E309" s="7"/>
      <c r="F309" s="7"/>
    </row>
    <row r="310" spans="1:6" ht="15" customHeight="1">
      <c r="A310" s="7"/>
      <c r="B310" s="7"/>
      <c r="C310" s="7"/>
      <c r="D310" s="7"/>
      <c r="E310" s="7"/>
      <c r="F310" s="7"/>
    </row>
    <row r="311" spans="1:6" ht="15" customHeight="1">
      <c r="A311" s="7"/>
      <c r="B311" s="7"/>
      <c r="C311" s="7"/>
      <c r="D311" s="7"/>
      <c r="E311" s="7"/>
      <c r="F311" s="7"/>
    </row>
    <row r="312" spans="1:6" ht="15" customHeight="1">
      <c r="A312" s="7"/>
      <c r="B312" s="7"/>
      <c r="C312" s="7"/>
      <c r="D312" s="7"/>
      <c r="E312" s="7"/>
      <c r="F312" s="7"/>
    </row>
    <row r="313" spans="1:6" ht="15" customHeight="1">
      <c r="A313" s="7"/>
      <c r="B313" s="7"/>
      <c r="C313" s="7"/>
      <c r="D313" s="7"/>
      <c r="E313" s="7"/>
      <c r="F313" s="7"/>
    </row>
    <row r="314" spans="1:6" ht="15" customHeight="1">
      <c r="A314" s="7"/>
      <c r="B314" s="7"/>
      <c r="C314" s="7"/>
      <c r="D314" s="7"/>
      <c r="E314" s="7"/>
      <c r="F314" s="7"/>
    </row>
    <row r="315" spans="1:6" ht="15" customHeight="1">
      <c r="A315" s="7"/>
      <c r="B315" s="7"/>
      <c r="C315" s="7"/>
      <c r="D315" s="7"/>
      <c r="E315" s="7"/>
      <c r="F315" s="7"/>
    </row>
    <row r="316" spans="1:6" ht="15" customHeight="1">
      <c r="A316" s="7"/>
      <c r="B316" s="7"/>
      <c r="C316" s="7"/>
      <c r="D316" s="7"/>
      <c r="E316" s="7"/>
      <c r="F316" s="7"/>
    </row>
    <row r="317" spans="1:6" ht="15" customHeight="1">
      <c r="A317" s="7"/>
      <c r="B317" s="7"/>
      <c r="C317" s="7"/>
      <c r="D317" s="7"/>
      <c r="E317" s="7"/>
      <c r="F317" s="7"/>
    </row>
    <row r="318" spans="1:6" ht="15" customHeight="1">
      <c r="A318" s="7"/>
      <c r="B318" s="7"/>
      <c r="C318" s="7"/>
      <c r="D318" s="7"/>
      <c r="E318" s="7"/>
      <c r="F318" s="7"/>
    </row>
    <row r="319" spans="1:6" ht="15" customHeight="1">
      <c r="A319" s="7"/>
      <c r="B319" s="7"/>
      <c r="C319" s="7"/>
      <c r="D319" s="7"/>
      <c r="E319" s="7"/>
      <c r="F319" s="7"/>
    </row>
    <row r="320" spans="1:6" ht="15" customHeight="1">
      <c r="A320" s="7"/>
      <c r="B320" s="7"/>
      <c r="C320" s="7"/>
      <c r="D320" s="7"/>
      <c r="E320" s="7"/>
      <c r="F320" s="7"/>
    </row>
    <row r="321" spans="1:6" ht="15" customHeight="1">
      <c r="A321" s="7"/>
      <c r="B321" s="7"/>
      <c r="C321" s="7"/>
      <c r="D321" s="7"/>
      <c r="E321" s="7"/>
      <c r="F321" s="7"/>
    </row>
    <row r="322" spans="1:6" ht="15" customHeight="1">
      <c r="A322" s="7"/>
      <c r="B322" s="7"/>
      <c r="C322" s="7"/>
      <c r="D322" s="7"/>
      <c r="E322" s="7"/>
      <c r="F322" s="7"/>
    </row>
    <row r="323" spans="1:6" ht="15" customHeight="1">
      <c r="A323" s="7"/>
      <c r="B323" s="7"/>
      <c r="C323" s="7"/>
      <c r="D323" s="7"/>
      <c r="E323" s="7"/>
      <c r="F323" s="7"/>
    </row>
    <row r="324" spans="1:6" ht="15" customHeight="1">
      <c r="A324" s="7"/>
      <c r="B324" s="7"/>
      <c r="C324" s="7"/>
      <c r="D324" s="7"/>
      <c r="E324" s="7"/>
      <c r="F324" s="7"/>
    </row>
    <row r="325" spans="1:6" ht="15" customHeight="1">
      <c r="A325" s="7"/>
      <c r="B325" s="7"/>
      <c r="C325" s="7"/>
      <c r="D325" s="7"/>
      <c r="E325" s="7"/>
      <c r="F325" s="7"/>
    </row>
    <row r="326" spans="1:6" ht="15" customHeight="1">
      <c r="A326" s="7"/>
      <c r="B326" s="7"/>
      <c r="C326" s="7"/>
      <c r="D326" s="7"/>
      <c r="E326" s="7"/>
      <c r="F326" s="7"/>
    </row>
    <row r="327" spans="1:6" ht="15" customHeight="1">
      <c r="A327" s="7"/>
      <c r="B327" s="7"/>
      <c r="C327" s="7"/>
      <c r="D327" s="7"/>
      <c r="E327" s="7"/>
      <c r="F327" s="7"/>
    </row>
    <row r="328" spans="1:6" ht="15" customHeight="1">
      <c r="A328" s="7"/>
      <c r="B328" s="7"/>
      <c r="C328" s="7"/>
      <c r="D328" s="7"/>
      <c r="E328" s="7"/>
      <c r="F328" s="7"/>
    </row>
    <row r="329" spans="1:6" ht="15" customHeight="1">
      <c r="A329" s="7"/>
      <c r="B329" s="7"/>
      <c r="C329" s="7"/>
      <c r="D329" s="7"/>
      <c r="E329" s="7"/>
      <c r="F329" s="7"/>
    </row>
    <row r="330" spans="1:6" ht="15" customHeight="1">
      <c r="A330" s="7"/>
      <c r="B330" s="7"/>
      <c r="C330" s="7"/>
      <c r="D330" s="7"/>
      <c r="E330" s="7"/>
      <c r="F330" s="7"/>
    </row>
    <row r="331" spans="1:6" ht="15" customHeight="1">
      <c r="A331" s="7"/>
      <c r="B331" s="7"/>
      <c r="C331" s="7"/>
      <c r="D331" s="7"/>
      <c r="E331" s="7"/>
      <c r="F331" s="7"/>
    </row>
    <row r="332" spans="1:6" ht="15" customHeight="1">
      <c r="A332" s="7"/>
      <c r="B332" s="7"/>
      <c r="C332" s="7"/>
      <c r="D332" s="7"/>
      <c r="E332" s="7"/>
      <c r="F332" s="7"/>
    </row>
    <row r="333" spans="1:6" ht="15" customHeight="1">
      <c r="A333" s="7"/>
      <c r="B333" s="7"/>
      <c r="C333" s="7"/>
      <c r="D333" s="7"/>
      <c r="E333" s="7"/>
      <c r="F333" s="7"/>
    </row>
    <row r="334" spans="1:6" ht="15" customHeight="1">
      <c r="A334" s="7"/>
      <c r="B334" s="7"/>
      <c r="C334" s="7"/>
      <c r="D334" s="7"/>
      <c r="E334" s="7"/>
      <c r="F334" s="7"/>
    </row>
    <row r="335" spans="1:6" ht="15" customHeight="1">
      <c r="A335" s="7"/>
      <c r="B335" s="7"/>
      <c r="C335" s="7"/>
      <c r="D335" s="7"/>
      <c r="E335" s="7"/>
      <c r="F335" s="7"/>
    </row>
    <row r="336" spans="1:6" ht="15" customHeight="1">
      <c r="A336" s="7"/>
      <c r="B336" s="7"/>
      <c r="C336" s="7"/>
      <c r="D336" s="7"/>
      <c r="E336" s="7"/>
      <c r="F336" s="7"/>
    </row>
    <row r="337" spans="1:6" ht="15" customHeight="1">
      <c r="A337" s="7"/>
      <c r="B337" s="7"/>
      <c r="C337" s="7"/>
      <c r="D337" s="7"/>
      <c r="E337" s="7"/>
      <c r="F337" s="7"/>
    </row>
    <row r="338" spans="1:6" ht="15" customHeight="1">
      <c r="A338" s="7"/>
      <c r="B338" s="7"/>
      <c r="C338" s="7"/>
      <c r="D338" s="7"/>
      <c r="E338" s="7"/>
      <c r="F338" s="7"/>
    </row>
    <row r="339" spans="1:6" ht="15" customHeight="1">
      <c r="A339" s="7"/>
      <c r="B339" s="7"/>
      <c r="C339" s="7"/>
      <c r="D339" s="7"/>
      <c r="E339" s="7"/>
      <c r="F339" s="7"/>
    </row>
    <row r="340" spans="1:6" ht="15" customHeight="1">
      <c r="A340" s="7"/>
      <c r="B340" s="7"/>
      <c r="C340" s="7"/>
      <c r="D340" s="7"/>
      <c r="E340" s="7"/>
      <c r="F340" s="7"/>
    </row>
    <row r="341" spans="1:6" ht="15" customHeight="1">
      <c r="A341" s="7"/>
      <c r="B341" s="7"/>
      <c r="C341" s="7"/>
      <c r="D341" s="7"/>
      <c r="E341" s="7"/>
      <c r="F341" s="7"/>
    </row>
    <row r="342" spans="1:6" ht="15" customHeight="1">
      <c r="A342" s="7"/>
      <c r="B342" s="7"/>
      <c r="C342" s="7"/>
      <c r="D342" s="7"/>
      <c r="E342" s="7"/>
      <c r="F342" s="7"/>
    </row>
    <row r="343" spans="1:6" ht="15" customHeight="1">
      <c r="A343" s="7"/>
      <c r="B343" s="7"/>
      <c r="C343" s="7"/>
      <c r="D343" s="7"/>
      <c r="E343" s="7"/>
      <c r="F343" s="7"/>
    </row>
    <row r="344" spans="1:6" ht="15" customHeight="1">
      <c r="A344" s="7"/>
      <c r="B344" s="7"/>
      <c r="C344" s="7"/>
      <c r="D344" s="7"/>
      <c r="E344" s="7"/>
      <c r="F344" s="7"/>
    </row>
    <row r="345" spans="1:6" ht="15" customHeight="1">
      <c r="A345" s="7"/>
      <c r="B345" s="7"/>
      <c r="C345" s="7"/>
      <c r="D345" s="7"/>
      <c r="E345" s="7"/>
      <c r="F345" s="7"/>
    </row>
    <row r="346" spans="1:6" ht="15" customHeight="1">
      <c r="A346" s="7"/>
      <c r="B346" s="7"/>
      <c r="C346" s="7"/>
      <c r="D346" s="7"/>
      <c r="E346" s="7"/>
      <c r="F346" s="7"/>
    </row>
    <row r="347" spans="1:6" ht="15" customHeight="1">
      <c r="A347" s="7"/>
      <c r="B347" s="7"/>
      <c r="C347" s="7"/>
      <c r="D347" s="7"/>
      <c r="E347" s="7"/>
      <c r="F347" s="7"/>
    </row>
    <row r="348" spans="1:6" ht="15" customHeight="1">
      <c r="A348" s="7"/>
      <c r="B348" s="7"/>
      <c r="C348" s="7"/>
      <c r="D348" s="7"/>
      <c r="E348" s="7"/>
      <c r="F348" s="7"/>
    </row>
    <row r="349" spans="1:6" ht="15" customHeight="1">
      <c r="A349" s="7"/>
      <c r="B349" s="7"/>
      <c r="C349" s="7"/>
      <c r="D349" s="7"/>
      <c r="E349" s="7"/>
      <c r="F349" s="7"/>
    </row>
    <row r="350" spans="1:6" ht="15" customHeight="1">
      <c r="A350" s="7"/>
      <c r="B350" s="7"/>
      <c r="C350" s="7"/>
      <c r="D350" s="7"/>
      <c r="E350" s="7"/>
      <c r="F350" s="7"/>
    </row>
    <row r="351" spans="1:6" ht="15" customHeight="1">
      <c r="A351" s="7"/>
      <c r="B351" s="7"/>
      <c r="C351" s="7"/>
      <c r="D351" s="7"/>
      <c r="E351" s="7"/>
      <c r="F351" s="7"/>
    </row>
    <row r="352" spans="1:6" ht="15" customHeight="1">
      <c r="A352" s="7"/>
      <c r="B352" s="7"/>
      <c r="C352" s="7"/>
      <c r="D352" s="7"/>
      <c r="E352" s="7"/>
      <c r="F352" s="7"/>
    </row>
    <row r="353" spans="1:6" ht="15" customHeight="1">
      <c r="A353" s="7"/>
      <c r="B353" s="7"/>
      <c r="C353" s="7"/>
      <c r="D353" s="7"/>
      <c r="E353" s="7"/>
      <c r="F353" s="7"/>
    </row>
    <row r="354" spans="1:6" ht="15" customHeight="1">
      <c r="A354" s="7"/>
      <c r="B354" s="7"/>
      <c r="C354" s="7"/>
      <c r="D354" s="7"/>
      <c r="E354" s="7"/>
      <c r="F354" s="7"/>
    </row>
    <row r="355" spans="1:6" ht="15" customHeight="1">
      <c r="A355" s="7"/>
      <c r="B355" s="7"/>
      <c r="C355" s="7"/>
      <c r="D355" s="7"/>
      <c r="E355" s="7"/>
      <c r="F355" s="7"/>
    </row>
    <row r="356" spans="1:6" ht="15" customHeight="1">
      <c r="A356" s="7"/>
      <c r="B356" s="7"/>
      <c r="C356" s="7"/>
      <c r="D356" s="7"/>
      <c r="E356" s="7"/>
      <c r="F356" s="7"/>
    </row>
    <row r="357" spans="1:6" ht="15" customHeight="1">
      <c r="A357" s="7"/>
      <c r="B357" s="7"/>
      <c r="C357" s="7"/>
      <c r="D357" s="7"/>
      <c r="E357" s="7"/>
      <c r="F357" s="7"/>
    </row>
    <row r="358" spans="1:6" ht="15" customHeight="1">
      <c r="A358" s="7"/>
      <c r="B358" s="7"/>
      <c r="C358" s="7"/>
      <c r="D358" s="7"/>
      <c r="E358" s="7"/>
      <c r="F358" s="7"/>
    </row>
    <row r="359" spans="1:6" ht="15" customHeight="1">
      <c r="A359" s="7"/>
      <c r="B359" s="7"/>
      <c r="C359" s="7"/>
      <c r="D359" s="7"/>
      <c r="E359" s="7"/>
      <c r="F359" s="7"/>
    </row>
    <row r="360" spans="1:6" ht="15" customHeight="1">
      <c r="A360" s="7"/>
      <c r="B360" s="7"/>
      <c r="C360" s="7"/>
      <c r="D360" s="7"/>
      <c r="E360" s="7"/>
      <c r="F360" s="7"/>
    </row>
    <row r="361" spans="1:6" ht="15" customHeight="1">
      <c r="A361" s="7"/>
      <c r="B361" s="7"/>
      <c r="C361" s="7"/>
      <c r="D361" s="7"/>
      <c r="E361" s="7"/>
      <c r="F361" s="7"/>
    </row>
    <row r="362" spans="1:6" ht="15" customHeight="1">
      <c r="A362" s="7"/>
      <c r="B362" s="7"/>
      <c r="C362" s="7"/>
      <c r="D362" s="7"/>
      <c r="E362" s="7"/>
      <c r="F362" s="7"/>
    </row>
    <row r="363" spans="1:6" ht="15" customHeight="1">
      <c r="A363" s="7"/>
      <c r="B363" s="7"/>
      <c r="C363" s="7"/>
      <c r="D363" s="7"/>
      <c r="E363" s="7"/>
      <c r="F363" s="7"/>
    </row>
    <row r="364" spans="1:6" ht="15" customHeight="1">
      <c r="A364" s="7"/>
      <c r="B364" s="7"/>
      <c r="C364" s="7"/>
      <c r="D364" s="7"/>
      <c r="E364" s="7"/>
      <c r="F364" s="7"/>
    </row>
    <row r="365" spans="1:6" ht="15" customHeight="1">
      <c r="A365" s="7"/>
      <c r="B365" s="7"/>
      <c r="C365" s="7"/>
      <c r="D365" s="7"/>
      <c r="E365" s="7"/>
      <c r="F365" s="7"/>
    </row>
    <row r="366" spans="1:6" ht="15" customHeight="1">
      <c r="A366" s="7"/>
      <c r="B366" s="7"/>
      <c r="C366" s="7"/>
      <c r="D366" s="7"/>
      <c r="E366" s="7"/>
      <c r="F366" s="7"/>
    </row>
    <row r="367" spans="1:6" ht="15" customHeight="1">
      <c r="A367" s="7"/>
      <c r="B367" s="7"/>
      <c r="C367" s="7"/>
      <c r="D367" s="7"/>
      <c r="E367" s="7"/>
      <c r="F367" s="7"/>
    </row>
    <row r="368" spans="1:6" ht="15" customHeight="1">
      <c r="A368" s="7"/>
      <c r="B368" s="7"/>
      <c r="C368" s="7"/>
      <c r="D368" s="7"/>
      <c r="E368" s="7"/>
      <c r="F368" s="7"/>
    </row>
    <row r="369" spans="1:6" ht="15" customHeight="1">
      <c r="A369" s="7"/>
      <c r="B369" s="7"/>
      <c r="C369" s="7"/>
      <c r="D369" s="7"/>
      <c r="E369" s="7"/>
      <c r="F369" s="7"/>
    </row>
    <row r="370" spans="1:6" ht="15" customHeight="1">
      <c r="A370" s="7"/>
      <c r="B370" s="7"/>
      <c r="C370" s="7"/>
      <c r="D370" s="7"/>
      <c r="E370" s="7"/>
      <c r="F370" s="7"/>
    </row>
    <row r="371" spans="1:6" ht="15" customHeight="1">
      <c r="A371" s="7"/>
      <c r="B371" s="7"/>
      <c r="C371" s="7"/>
      <c r="D371" s="7"/>
      <c r="E371" s="7"/>
      <c r="F371" s="7"/>
    </row>
    <row r="372" spans="1:6" ht="15" customHeight="1">
      <c r="A372" s="7"/>
      <c r="B372" s="7"/>
      <c r="C372" s="7"/>
      <c r="D372" s="7"/>
      <c r="E372" s="7"/>
      <c r="F372" s="7"/>
    </row>
    <row r="373" spans="1:6" ht="15" customHeight="1">
      <c r="A373" s="7"/>
      <c r="B373" s="7"/>
      <c r="C373" s="7"/>
      <c r="D373" s="7"/>
      <c r="E373" s="7"/>
      <c r="F373" s="7"/>
    </row>
    <row r="374" spans="1:6" ht="15" customHeight="1">
      <c r="A374" s="7"/>
      <c r="B374" s="7"/>
      <c r="C374" s="7"/>
      <c r="D374" s="7"/>
      <c r="E374" s="7"/>
      <c r="F374" s="7"/>
    </row>
    <row r="375" spans="1:6" ht="15" customHeight="1">
      <c r="A375" s="7"/>
      <c r="B375" s="7"/>
      <c r="C375" s="7"/>
      <c r="D375" s="7"/>
      <c r="E375" s="7"/>
      <c r="F375" s="7"/>
    </row>
    <row r="376" spans="1:6" ht="15" customHeight="1">
      <c r="A376" s="7"/>
      <c r="B376" s="7"/>
      <c r="C376" s="7"/>
      <c r="D376" s="7"/>
      <c r="E376" s="7"/>
      <c r="F376" s="7"/>
    </row>
    <row r="377" spans="1:6" ht="15" customHeight="1">
      <c r="A377" s="7"/>
      <c r="B377" s="7"/>
      <c r="C377" s="7"/>
      <c r="D377" s="7"/>
      <c r="E377" s="7"/>
      <c r="F377" s="7"/>
    </row>
    <row r="378" spans="1:6" ht="15" customHeight="1">
      <c r="A378" s="7"/>
      <c r="B378" s="7"/>
      <c r="C378" s="7"/>
      <c r="D378" s="7"/>
      <c r="E378" s="7"/>
      <c r="F378" s="7"/>
    </row>
    <row r="379" spans="1:6" ht="15" customHeight="1">
      <c r="A379" s="7"/>
      <c r="B379" s="7"/>
      <c r="C379" s="7"/>
      <c r="D379" s="7"/>
      <c r="E379" s="7"/>
      <c r="F379" s="7"/>
    </row>
    <row r="380" spans="1:6" ht="15" customHeight="1">
      <c r="A380" s="7"/>
      <c r="B380" s="7"/>
      <c r="C380" s="7"/>
      <c r="D380" s="7"/>
      <c r="E380" s="7"/>
      <c r="F380" s="7"/>
    </row>
    <row r="381" spans="1:6" ht="15" customHeight="1">
      <c r="A381" s="7"/>
      <c r="B381" s="7"/>
      <c r="C381" s="7"/>
      <c r="D381" s="7"/>
      <c r="E381" s="7"/>
      <c r="F381" s="7"/>
    </row>
    <row r="382" spans="1:6" ht="15" customHeight="1">
      <c r="A382" s="7"/>
      <c r="B382" s="7"/>
      <c r="C382" s="7"/>
      <c r="D382" s="7"/>
      <c r="E382" s="7"/>
      <c r="F382" s="7"/>
    </row>
    <row r="383" spans="1:6" ht="15" customHeight="1">
      <c r="A383" s="7"/>
      <c r="B383" s="7"/>
      <c r="C383" s="7"/>
      <c r="D383" s="7"/>
      <c r="E383" s="7"/>
      <c r="F383" s="7"/>
    </row>
    <row r="384" spans="1:6" ht="15" customHeight="1">
      <c r="A384" s="7"/>
      <c r="B384" s="7"/>
      <c r="C384" s="7"/>
      <c r="D384" s="7"/>
      <c r="E384" s="7"/>
      <c r="F384" s="7"/>
    </row>
    <row r="385" spans="1:6" ht="15" customHeight="1">
      <c r="A385" s="7"/>
      <c r="B385" s="7"/>
      <c r="C385" s="7"/>
      <c r="D385" s="7"/>
      <c r="E385" s="7"/>
      <c r="F385" s="7"/>
    </row>
    <row r="386" spans="1:6" ht="15" customHeight="1">
      <c r="A386" s="7"/>
      <c r="B386" s="7"/>
      <c r="C386" s="7"/>
      <c r="D386" s="7"/>
      <c r="E386" s="7"/>
      <c r="F386" s="7"/>
    </row>
    <row r="387" spans="1:6" ht="15" customHeight="1">
      <c r="A387" s="7"/>
      <c r="B387" s="7"/>
      <c r="C387" s="7"/>
      <c r="D387" s="7"/>
      <c r="E387" s="7"/>
      <c r="F387" s="7"/>
    </row>
    <row r="388" spans="1:6" ht="15" customHeight="1">
      <c r="A388" s="7"/>
      <c r="B388" s="7"/>
      <c r="C388" s="7"/>
      <c r="D388" s="7"/>
      <c r="E388" s="7"/>
      <c r="F388" s="7"/>
    </row>
    <row r="389" spans="1:6" ht="15" customHeight="1">
      <c r="A389" s="7"/>
      <c r="B389" s="7"/>
      <c r="C389" s="7"/>
      <c r="D389" s="7"/>
      <c r="E389" s="7"/>
      <c r="F389" s="7"/>
    </row>
    <row r="390" spans="1:6" ht="15" customHeight="1">
      <c r="A390" s="7"/>
      <c r="B390" s="7"/>
      <c r="C390" s="7"/>
      <c r="D390" s="7"/>
      <c r="E390" s="7"/>
      <c r="F390" s="7"/>
    </row>
    <row r="391" spans="1:6" ht="15" customHeight="1">
      <c r="A391" s="7"/>
      <c r="B391" s="7"/>
      <c r="C391" s="7"/>
      <c r="D391" s="7"/>
      <c r="E391" s="7"/>
      <c r="F391" s="7"/>
    </row>
    <row r="392" spans="1:6" ht="15" customHeight="1">
      <c r="A392" s="7"/>
      <c r="B392" s="7"/>
      <c r="C392" s="7"/>
      <c r="D392" s="7"/>
      <c r="E392" s="7"/>
      <c r="F392" s="7"/>
    </row>
    <row r="393" spans="1:6" ht="15" customHeight="1">
      <c r="A393" s="7"/>
      <c r="B393" s="7"/>
      <c r="C393" s="7"/>
      <c r="D393" s="7"/>
      <c r="E393" s="7"/>
      <c r="F393" s="7"/>
    </row>
    <row r="394" spans="1:6" ht="15" customHeight="1">
      <c r="A394" s="7"/>
      <c r="B394" s="7"/>
      <c r="C394" s="7"/>
      <c r="D394" s="7"/>
      <c r="E394" s="7"/>
      <c r="F394" s="7"/>
    </row>
    <row r="395" spans="1:6" ht="15" customHeight="1">
      <c r="A395" s="7"/>
      <c r="B395" s="7"/>
      <c r="C395" s="7"/>
      <c r="D395" s="7"/>
      <c r="E395" s="7"/>
      <c r="F395" s="7"/>
    </row>
    <row r="396" spans="1:6" ht="15" customHeight="1">
      <c r="A396" s="7"/>
      <c r="B396" s="7"/>
      <c r="C396" s="7"/>
      <c r="D396" s="7"/>
      <c r="E396" s="7"/>
      <c r="F396" s="7"/>
    </row>
    <row r="397" spans="1:6" ht="15" customHeight="1">
      <c r="A397" s="7"/>
      <c r="B397" s="7"/>
      <c r="C397" s="7"/>
      <c r="D397" s="7"/>
      <c r="E397" s="7"/>
      <c r="F397" s="7"/>
    </row>
    <row r="398" spans="1:6" ht="15" customHeight="1">
      <c r="A398" s="7"/>
      <c r="B398" s="7"/>
      <c r="C398" s="7"/>
      <c r="D398" s="7"/>
      <c r="E398" s="7"/>
      <c r="F398" s="7"/>
    </row>
    <row r="399" spans="1:6" ht="15" customHeight="1">
      <c r="A399" s="7"/>
      <c r="B399" s="7"/>
      <c r="C399" s="7"/>
      <c r="D399" s="7"/>
      <c r="E399" s="7"/>
      <c r="F399" s="7"/>
    </row>
    <row r="400" spans="1:6" ht="15" customHeight="1">
      <c r="A400" s="7"/>
      <c r="B400" s="7"/>
      <c r="C400" s="7"/>
      <c r="D400" s="7"/>
      <c r="E400" s="7"/>
      <c r="F400" s="7"/>
    </row>
    <row r="401" spans="1:6" ht="15" customHeight="1">
      <c r="A401" s="7"/>
      <c r="B401" s="7"/>
      <c r="C401" s="7"/>
      <c r="D401" s="7"/>
      <c r="E401" s="7"/>
      <c r="F401" s="7"/>
    </row>
    <row r="402" spans="1:6" ht="15" customHeight="1">
      <c r="A402" s="7"/>
      <c r="B402" s="7"/>
      <c r="C402" s="7"/>
      <c r="D402" s="7"/>
      <c r="E402" s="7"/>
      <c r="F402" s="7"/>
    </row>
    <row r="403" spans="1:6" ht="15" customHeight="1">
      <c r="A403" s="7"/>
      <c r="B403" s="7"/>
      <c r="C403" s="7"/>
      <c r="D403" s="7"/>
      <c r="E403" s="7"/>
      <c r="F403" s="7"/>
    </row>
    <row r="404" spans="1:6" ht="15" customHeight="1">
      <c r="A404" s="7"/>
      <c r="B404" s="7"/>
      <c r="C404" s="7"/>
      <c r="D404" s="7"/>
      <c r="E404" s="7"/>
      <c r="F404" s="7"/>
    </row>
    <row r="405" spans="1:6" ht="15" customHeight="1">
      <c r="A405" s="7"/>
      <c r="B405" s="7"/>
      <c r="C405" s="7"/>
      <c r="D405" s="7"/>
      <c r="E405" s="7"/>
      <c r="F405" s="7"/>
    </row>
    <row r="406" spans="1:6" ht="15" customHeight="1">
      <c r="A406" s="7"/>
      <c r="B406" s="7"/>
      <c r="C406" s="7"/>
      <c r="D406" s="7"/>
      <c r="E406" s="7"/>
      <c r="F406" s="7"/>
    </row>
    <row r="407" spans="1:6" ht="15" customHeight="1">
      <c r="A407" s="7"/>
      <c r="B407" s="7"/>
      <c r="C407" s="7"/>
      <c r="D407" s="7"/>
      <c r="E407" s="7"/>
      <c r="F407" s="7"/>
    </row>
    <row r="408" spans="1:6" ht="15" customHeight="1">
      <c r="A408" s="7"/>
      <c r="B408" s="7"/>
      <c r="C408" s="7"/>
      <c r="D408" s="7"/>
      <c r="E408" s="7"/>
      <c r="F408" s="7"/>
    </row>
    <row r="409" spans="1:6" ht="15" customHeight="1">
      <c r="A409" s="7"/>
      <c r="B409" s="7"/>
      <c r="C409" s="7"/>
      <c r="D409" s="7"/>
      <c r="E409" s="7"/>
      <c r="F409" s="7"/>
    </row>
    <row r="410" spans="1:6" ht="15" customHeight="1">
      <c r="A410" s="7"/>
      <c r="B410" s="7"/>
      <c r="C410" s="7"/>
      <c r="D410" s="7"/>
      <c r="E410" s="7"/>
      <c r="F410" s="7"/>
    </row>
    <row r="411" spans="1:6" ht="15" customHeight="1">
      <c r="A411" s="7"/>
      <c r="B411" s="7"/>
      <c r="C411" s="7"/>
      <c r="D411" s="7"/>
      <c r="E411" s="7"/>
      <c r="F411" s="7"/>
    </row>
    <row r="412" spans="1:6" ht="15" customHeight="1">
      <c r="A412" s="7"/>
      <c r="B412" s="7"/>
      <c r="C412" s="7"/>
      <c r="D412" s="7"/>
      <c r="E412" s="7"/>
      <c r="F412" s="7"/>
    </row>
    <row r="413" spans="1:6" ht="15" customHeight="1">
      <c r="A413" s="7"/>
      <c r="B413" s="7"/>
      <c r="C413" s="7"/>
      <c r="D413" s="7"/>
      <c r="E413" s="7"/>
      <c r="F413" s="7"/>
    </row>
    <row r="414" spans="1:6" ht="15" customHeight="1">
      <c r="A414" s="7"/>
      <c r="B414" s="7"/>
      <c r="C414" s="7"/>
      <c r="D414" s="7"/>
      <c r="E414" s="7"/>
      <c r="F414" s="7"/>
    </row>
    <row r="415" spans="1:6" ht="15" customHeight="1">
      <c r="A415" s="7"/>
      <c r="B415" s="7"/>
      <c r="C415" s="7"/>
      <c r="D415" s="7"/>
      <c r="E415" s="7"/>
      <c r="F415" s="7"/>
    </row>
    <row r="416" spans="1:6" ht="15" customHeight="1">
      <c r="A416" s="7"/>
      <c r="B416" s="7"/>
      <c r="C416" s="7"/>
      <c r="D416" s="7"/>
      <c r="E416" s="7"/>
      <c r="F416" s="7"/>
    </row>
    <row r="417" spans="1:6" ht="15" customHeight="1">
      <c r="A417" s="7"/>
      <c r="B417" s="7"/>
      <c r="C417" s="7"/>
      <c r="D417" s="7"/>
      <c r="E417" s="7"/>
      <c r="F417" s="7"/>
    </row>
    <row r="418" spans="1:6" ht="15" customHeight="1">
      <c r="A418" s="7"/>
      <c r="B418" s="7"/>
      <c r="C418" s="7"/>
      <c r="D418" s="7"/>
      <c r="E418" s="7"/>
      <c r="F418" s="7"/>
    </row>
    <row r="419" spans="1:6" ht="15" customHeight="1">
      <c r="A419" s="7"/>
      <c r="B419" s="7"/>
      <c r="C419" s="7"/>
      <c r="D419" s="7"/>
      <c r="E419" s="7"/>
      <c r="F419" s="7"/>
    </row>
    <row r="420" spans="1:6" ht="15" customHeight="1">
      <c r="A420" s="7"/>
      <c r="B420" s="7"/>
      <c r="C420" s="7"/>
      <c r="D420" s="7"/>
      <c r="E420" s="7"/>
      <c r="F420" s="7"/>
    </row>
    <row r="421" spans="1:6" ht="15" customHeight="1">
      <c r="A421" s="7"/>
      <c r="B421" s="7"/>
      <c r="C421" s="7"/>
      <c r="D421" s="7"/>
      <c r="E421" s="7"/>
      <c r="F421" s="7"/>
    </row>
    <row r="422" spans="1:6" ht="15" customHeight="1">
      <c r="A422" s="7"/>
      <c r="B422" s="7"/>
      <c r="C422" s="7"/>
      <c r="D422" s="7"/>
      <c r="E422" s="7"/>
      <c r="F422" s="7"/>
    </row>
    <row r="423" spans="1:6" ht="15" customHeight="1">
      <c r="A423" s="7"/>
      <c r="B423" s="7"/>
      <c r="C423" s="7"/>
      <c r="D423" s="7"/>
      <c r="E423" s="7"/>
      <c r="F423" s="7"/>
    </row>
    <row r="424" spans="1:6" ht="15" customHeight="1">
      <c r="A424" s="7"/>
      <c r="B424" s="7"/>
      <c r="C424" s="7"/>
      <c r="D424" s="7"/>
      <c r="E424" s="7"/>
      <c r="F424" s="7"/>
    </row>
    <row r="425" spans="1:6" ht="15" customHeight="1">
      <c r="A425" s="7"/>
      <c r="B425" s="7"/>
      <c r="C425" s="7"/>
      <c r="D425" s="7"/>
      <c r="E425" s="7"/>
      <c r="F425" s="7"/>
    </row>
    <row r="426" spans="1:6" ht="15" customHeight="1">
      <c r="A426" s="7"/>
      <c r="B426" s="7"/>
      <c r="C426" s="7"/>
      <c r="D426" s="7"/>
      <c r="E426" s="7"/>
      <c r="F426" s="7"/>
    </row>
    <row r="427" spans="1:6" ht="15" customHeight="1">
      <c r="A427" s="7"/>
      <c r="B427" s="7"/>
      <c r="C427" s="7"/>
      <c r="D427" s="7"/>
      <c r="E427" s="7"/>
      <c r="F427" s="7"/>
    </row>
    <row r="428" spans="1:6" ht="15" customHeight="1">
      <c r="A428" s="7"/>
      <c r="B428" s="7"/>
      <c r="C428" s="7"/>
      <c r="D428" s="7"/>
      <c r="E428" s="7"/>
      <c r="F428" s="7"/>
    </row>
    <row r="429" spans="1:6" ht="15" customHeight="1">
      <c r="A429" s="7"/>
      <c r="B429" s="7"/>
      <c r="C429" s="7"/>
      <c r="D429" s="7"/>
      <c r="E429" s="7"/>
      <c r="F429" s="7"/>
    </row>
    <row r="430" spans="1:6" ht="15" customHeight="1">
      <c r="A430" s="7"/>
      <c r="B430" s="7"/>
      <c r="C430" s="7"/>
      <c r="D430" s="7"/>
      <c r="E430" s="7"/>
      <c r="F430" s="7"/>
    </row>
    <row r="431" spans="1:6" ht="15" customHeight="1">
      <c r="A431" s="7"/>
      <c r="B431" s="7"/>
      <c r="C431" s="7"/>
      <c r="D431" s="7"/>
      <c r="E431" s="7"/>
      <c r="F431" s="7"/>
    </row>
    <row r="432" spans="1:6" ht="15" customHeight="1">
      <c r="A432" s="7"/>
      <c r="B432" s="7"/>
      <c r="C432" s="7"/>
      <c r="D432" s="7"/>
      <c r="E432" s="7"/>
      <c r="F432" s="7"/>
    </row>
    <row r="433" spans="1:6" ht="15" customHeight="1">
      <c r="A433" s="7"/>
      <c r="B433" s="7"/>
      <c r="C433" s="7"/>
      <c r="D433" s="7"/>
      <c r="E433" s="7"/>
      <c r="F433" s="7"/>
    </row>
    <row r="434" spans="1:6" ht="15" customHeight="1">
      <c r="A434" s="7"/>
      <c r="B434" s="7"/>
      <c r="C434" s="7"/>
      <c r="D434" s="7"/>
      <c r="E434" s="7"/>
      <c r="F434" s="7"/>
    </row>
    <row r="435" spans="1:6" ht="15" customHeight="1">
      <c r="A435" s="7"/>
      <c r="B435" s="7"/>
      <c r="C435" s="7"/>
      <c r="D435" s="7"/>
      <c r="E435" s="7"/>
      <c r="F435" s="7"/>
    </row>
    <row r="436" spans="1:6" ht="15" customHeight="1">
      <c r="A436" s="7"/>
      <c r="B436" s="7"/>
      <c r="C436" s="7"/>
      <c r="D436" s="7"/>
      <c r="E436" s="7"/>
      <c r="F436" s="7"/>
    </row>
    <row r="437" spans="1:6" ht="15" customHeight="1">
      <c r="A437" s="7"/>
      <c r="B437" s="7"/>
      <c r="C437" s="7"/>
      <c r="D437" s="7"/>
      <c r="E437" s="7"/>
      <c r="F437" s="7"/>
    </row>
    <row r="438" spans="1:6" ht="15" customHeight="1">
      <c r="A438" s="7"/>
      <c r="B438" s="7"/>
      <c r="C438" s="7"/>
      <c r="D438" s="7"/>
      <c r="E438" s="7"/>
      <c r="F438" s="7"/>
    </row>
    <row r="439" spans="1:6" ht="15" customHeight="1">
      <c r="A439" s="7"/>
      <c r="B439" s="7"/>
      <c r="C439" s="7"/>
      <c r="D439" s="7"/>
      <c r="E439" s="7"/>
      <c r="F439" s="7"/>
    </row>
    <row r="440" spans="1:6" ht="15" customHeight="1">
      <c r="A440" s="7"/>
      <c r="B440" s="7"/>
      <c r="C440" s="7"/>
      <c r="D440" s="7"/>
      <c r="E440" s="7"/>
      <c r="F440" s="7"/>
    </row>
    <row r="441" spans="1:6" ht="15" customHeight="1">
      <c r="A441" s="7"/>
      <c r="B441" s="7"/>
      <c r="C441" s="7"/>
      <c r="D441" s="7"/>
      <c r="E441" s="7"/>
      <c r="F441" s="7"/>
    </row>
    <row r="442" spans="1:6" ht="15" customHeight="1">
      <c r="A442" s="7"/>
      <c r="B442" s="7"/>
      <c r="C442" s="7"/>
      <c r="D442" s="7"/>
      <c r="E442" s="7"/>
      <c r="F442" s="7"/>
    </row>
    <row r="443" spans="1:6" ht="15" customHeight="1">
      <c r="A443" s="7"/>
      <c r="B443" s="7"/>
      <c r="C443" s="7"/>
      <c r="D443" s="7"/>
      <c r="E443" s="7"/>
      <c r="F443" s="7"/>
    </row>
    <row r="444" spans="1:6" ht="15" customHeight="1">
      <c r="A444" s="7"/>
      <c r="B444" s="7"/>
      <c r="C444" s="7"/>
      <c r="D444" s="7"/>
      <c r="E444" s="7"/>
      <c r="F444" s="7"/>
    </row>
    <row r="445" spans="1:6" ht="15" customHeight="1">
      <c r="A445" s="7"/>
      <c r="B445" s="7"/>
      <c r="C445" s="7"/>
      <c r="D445" s="7"/>
      <c r="E445" s="7"/>
      <c r="F445" s="7"/>
    </row>
    <row r="446" spans="1:6" ht="15" customHeight="1">
      <c r="A446" s="7"/>
      <c r="B446" s="7"/>
      <c r="C446" s="7"/>
      <c r="D446" s="7"/>
      <c r="E446" s="7"/>
      <c r="F446" s="7"/>
    </row>
    <row r="447" spans="1:6" ht="15" customHeight="1">
      <c r="A447" s="7"/>
      <c r="B447" s="7"/>
      <c r="C447" s="7"/>
      <c r="D447" s="7"/>
      <c r="E447" s="7"/>
      <c r="F447" s="7"/>
    </row>
    <row r="448" spans="1:6" ht="15" customHeight="1">
      <c r="A448" s="7"/>
      <c r="B448" s="7"/>
      <c r="C448" s="7"/>
      <c r="D448" s="7"/>
      <c r="E448" s="7"/>
      <c r="F448" s="7"/>
    </row>
    <row r="449" spans="1:6" ht="15" customHeight="1">
      <c r="A449" s="7"/>
      <c r="B449" s="7"/>
      <c r="C449" s="7"/>
      <c r="D449" s="7"/>
      <c r="E449" s="7"/>
      <c r="F449" s="7"/>
    </row>
    <row r="450" spans="1:6" ht="15" customHeight="1">
      <c r="A450" s="7"/>
      <c r="B450" s="7"/>
      <c r="C450" s="7"/>
      <c r="D450" s="7"/>
      <c r="E450" s="7"/>
      <c r="F450" s="7"/>
    </row>
    <row r="451" spans="1:6" ht="15" customHeight="1">
      <c r="A451" s="7"/>
      <c r="B451" s="7"/>
      <c r="C451" s="7"/>
      <c r="D451" s="7"/>
      <c r="E451" s="7"/>
      <c r="F451" s="7"/>
    </row>
    <row r="452" spans="1:6" ht="15" customHeight="1">
      <c r="A452" s="7"/>
      <c r="B452" s="7"/>
      <c r="C452" s="7"/>
      <c r="D452" s="7"/>
      <c r="E452" s="7"/>
      <c r="F452" s="7"/>
    </row>
    <row r="453" spans="1:6" ht="15" customHeight="1">
      <c r="A453" s="7"/>
      <c r="B453" s="7"/>
      <c r="C453" s="7"/>
      <c r="D453" s="7"/>
      <c r="E453" s="7"/>
      <c r="F453" s="7"/>
    </row>
    <row r="454" spans="1:6" ht="15" customHeight="1">
      <c r="A454" s="7"/>
      <c r="B454" s="7"/>
      <c r="C454" s="7"/>
      <c r="D454" s="7"/>
      <c r="E454" s="7"/>
      <c r="F454" s="7"/>
    </row>
    <row r="455" spans="1:6" ht="15" customHeight="1">
      <c r="A455" s="7"/>
      <c r="B455" s="7"/>
      <c r="C455" s="7"/>
      <c r="D455" s="7"/>
      <c r="E455" s="7"/>
      <c r="F455" s="7"/>
    </row>
    <row r="456" spans="1:6" ht="15" customHeight="1">
      <c r="A456" s="7"/>
      <c r="B456" s="7"/>
      <c r="C456" s="7"/>
      <c r="D456" s="7"/>
      <c r="E456" s="7"/>
      <c r="F456" s="7"/>
    </row>
    <row r="457" spans="1:6" ht="15" customHeight="1">
      <c r="A457" s="7"/>
      <c r="B457" s="7"/>
      <c r="C457" s="7"/>
      <c r="D457" s="7"/>
      <c r="E457" s="7"/>
      <c r="F457" s="7"/>
    </row>
    <row r="458" spans="1:6" ht="15" customHeight="1">
      <c r="A458" s="7"/>
      <c r="B458" s="7"/>
      <c r="C458" s="7"/>
      <c r="D458" s="7"/>
      <c r="E458" s="7"/>
      <c r="F458" s="7"/>
    </row>
    <row r="459" spans="1:6" ht="15" customHeight="1">
      <c r="A459" s="7"/>
      <c r="B459" s="7"/>
      <c r="C459" s="7"/>
      <c r="D459" s="7"/>
      <c r="E459" s="7"/>
      <c r="F459" s="7"/>
    </row>
    <row r="460" spans="1:6" ht="15" customHeight="1">
      <c r="A460" s="7"/>
      <c r="B460" s="7"/>
      <c r="C460" s="7"/>
      <c r="D460" s="7"/>
      <c r="E460" s="7"/>
      <c r="F460" s="7"/>
    </row>
    <row r="461" spans="1:6" ht="15" customHeight="1">
      <c r="A461" s="7"/>
      <c r="B461" s="7"/>
      <c r="C461" s="7"/>
      <c r="D461" s="7"/>
      <c r="E461" s="7"/>
      <c r="F461" s="7"/>
    </row>
    <row r="462" spans="1:6" ht="15" customHeight="1">
      <c r="A462" s="7"/>
      <c r="B462" s="7"/>
      <c r="C462" s="7"/>
      <c r="D462" s="7"/>
      <c r="E462" s="7"/>
      <c r="F462" s="7"/>
    </row>
    <row r="463" spans="1:6" ht="15" customHeight="1">
      <c r="A463" s="7"/>
      <c r="B463" s="7"/>
      <c r="C463" s="7"/>
      <c r="D463" s="7"/>
      <c r="E463" s="7"/>
      <c r="F463" s="7"/>
    </row>
    <row r="464" spans="1:6" ht="15" customHeight="1">
      <c r="A464" s="7"/>
      <c r="B464" s="7"/>
      <c r="C464" s="7"/>
      <c r="D464" s="7"/>
      <c r="E464" s="7"/>
      <c r="F464" s="7"/>
    </row>
    <row r="465" spans="1:6" ht="15" customHeight="1">
      <c r="A465" s="7"/>
      <c r="B465" s="7"/>
      <c r="C465" s="7"/>
      <c r="D465" s="7"/>
      <c r="E465" s="7"/>
      <c r="F465" s="7"/>
    </row>
    <row r="466" spans="1:6" ht="15" customHeight="1">
      <c r="A466" s="7"/>
      <c r="B466" s="7"/>
      <c r="C466" s="7"/>
      <c r="D466" s="7"/>
      <c r="E466" s="7"/>
      <c r="F466" s="7"/>
    </row>
    <row r="467" spans="1:6" ht="15" customHeight="1">
      <c r="A467" s="7"/>
      <c r="B467" s="7"/>
      <c r="C467" s="7"/>
      <c r="D467" s="7"/>
      <c r="E467" s="7"/>
      <c r="F467" s="7"/>
    </row>
    <row r="468" spans="1:6" ht="15" customHeight="1">
      <c r="A468" s="7"/>
      <c r="B468" s="7"/>
      <c r="C468" s="7"/>
      <c r="D468" s="7"/>
      <c r="E468" s="7"/>
      <c r="F468" s="7"/>
    </row>
    <row r="469" spans="1:6" ht="15" customHeight="1">
      <c r="A469" s="7"/>
      <c r="B469" s="7"/>
      <c r="C469" s="7"/>
      <c r="D469" s="7"/>
      <c r="E469" s="7"/>
      <c r="F469" s="7"/>
    </row>
    <row r="470" spans="1:6" ht="15" customHeight="1">
      <c r="A470" s="7"/>
      <c r="B470" s="7"/>
      <c r="C470" s="7"/>
      <c r="D470" s="7"/>
      <c r="E470" s="7"/>
      <c r="F470" s="7"/>
    </row>
    <row r="471" spans="1:6" ht="15" customHeight="1">
      <c r="A471" s="7"/>
      <c r="B471" s="7"/>
      <c r="C471" s="7"/>
      <c r="D471" s="7"/>
      <c r="E471" s="7"/>
      <c r="F471" s="7"/>
    </row>
    <row r="472" spans="1:6" ht="15" customHeight="1">
      <c r="A472" s="7"/>
      <c r="B472" s="7"/>
      <c r="C472" s="7"/>
      <c r="D472" s="7"/>
      <c r="E472" s="7"/>
      <c r="F472" s="7"/>
    </row>
    <row r="473" spans="1:6" ht="15" customHeight="1">
      <c r="A473" s="7"/>
      <c r="B473" s="7"/>
      <c r="C473" s="7"/>
      <c r="D473" s="7"/>
      <c r="E473" s="7"/>
      <c r="F473" s="7"/>
    </row>
    <row r="474" spans="1:6" ht="15" customHeight="1">
      <c r="A474" s="7"/>
      <c r="B474" s="7"/>
      <c r="C474" s="7"/>
      <c r="D474" s="7"/>
      <c r="E474" s="7"/>
      <c r="F474" s="7"/>
    </row>
    <row r="475" spans="1:6" ht="15" customHeight="1">
      <c r="A475" s="7"/>
      <c r="B475" s="7"/>
      <c r="C475" s="7"/>
      <c r="D475" s="7"/>
      <c r="E475" s="7"/>
      <c r="F475" s="7"/>
    </row>
    <row r="476" spans="1:6" ht="15" customHeight="1">
      <c r="A476" s="7"/>
      <c r="B476" s="7"/>
      <c r="C476" s="7"/>
      <c r="D476" s="7"/>
      <c r="E476" s="7"/>
      <c r="F476" s="7"/>
    </row>
    <row r="477" spans="1:6" ht="15" customHeight="1">
      <c r="A477" s="7"/>
      <c r="B477" s="7"/>
      <c r="C477" s="7"/>
      <c r="D477" s="7"/>
      <c r="E477" s="7"/>
      <c r="F477" s="7"/>
    </row>
    <row r="478" spans="1:6" ht="15" customHeight="1">
      <c r="A478" s="7"/>
      <c r="B478" s="7"/>
      <c r="C478" s="7"/>
      <c r="D478" s="7"/>
      <c r="E478" s="7"/>
      <c r="F478" s="7"/>
    </row>
    <row r="479" spans="1:6" ht="15" customHeight="1">
      <c r="A479" s="7"/>
      <c r="B479" s="7"/>
      <c r="C479" s="7"/>
      <c r="D479" s="7"/>
      <c r="E479" s="7"/>
      <c r="F479" s="7"/>
    </row>
    <row r="480" spans="1:6" ht="15" customHeight="1">
      <c r="A480" s="7"/>
      <c r="B480" s="7"/>
      <c r="C480" s="7"/>
      <c r="D480" s="7"/>
      <c r="E480" s="7"/>
      <c r="F480" s="7"/>
    </row>
    <row r="481" spans="1:6" ht="15" customHeight="1">
      <c r="A481" s="7"/>
      <c r="B481" s="7"/>
      <c r="C481" s="7"/>
      <c r="D481" s="7"/>
      <c r="E481" s="7"/>
      <c r="F481" s="7"/>
    </row>
    <row r="482" spans="1:6" ht="15" customHeight="1">
      <c r="A482" s="7"/>
      <c r="B482" s="7"/>
      <c r="C482" s="7"/>
      <c r="D482" s="7"/>
      <c r="E482" s="7"/>
      <c r="F482" s="7"/>
    </row>
    <row r="483" spans="1:6" ht="15" customHeight="1">
      <c r="A483" s="7"/>
      <c r="B483" s="7"/>
      <c r="C483" s="7"/>
      <c r="D483" s="7"/>
      <c r="E483" s="7"/>
      <c r="F483" s="7"/>
    </row>
    <row r="484" spans="1:6" ht="15" customHeight="1">
      <c r="A484" s="7"/>
      <c r="B484" s="7"/>
      <c r="C484" s="7"/>
      <c r="D484" s="7"/>
      <c r="E484" s="7"/>
      <c r="F484" s="7"/>
    </row>
    <row r="485" spans="1:6" ht="15" customHeight="1">
      <c r="A485" s="7"/>
      <c r="B485" s="7"/>
      <c r="C485" s="7"/>
      <c r="D485" s="7"/>
      <c r="E485" s="7"/>
      <c r="F485" s="7"/>
    </row>
    <row r="486" spans="1:6" ht="15" customHeight="1">
      <c r="A486" s="7"/>
      <c r="B486" s="7"/>
      <c r="C486" s="7"/>
      <c r="D486" s="7"/>
      <c r="E486" s="7"/>
      <c r="F486" s="7"/>
    </row>
    <row r="487" spans="1:6" ht="15" customHeight="1">
      <c r="A487" s="7"/>
      <c r="B487" s="7"/>
      <c r="C487" s="7"/>
      <c r="D487" s="7"/>
      <c r="E487" s="7"/>
      <c r="F487" s="7"/>
    </row>
    <row r="488" spans="1:6" ht="15" customHeight="1">
      <c r="A488" s="7"/>
      <c r="B488" s="7"/>
      <c r="C488" s="7"/>
      <c r="D488" s="7"/>
      <c r="E488" s="7"/>
      <c r="F488" s="7"/>
    </row>
    <row r="489" spans="1:6" ht="15" customHeight="1">
      <c r="A489" s="7"/>
      <c r="B489" s="7"/>
      <c r="C489" s="7"/>
      <c r="D489" s="7"/>
      <c r="E489" s="7"/>
      <c r="F489" s="7"/>
    </row>
    <row r="490" spans="1:6" ht="15" customHeight="1">
      <c r="A490" s="7"/>
      <c r="B490" s="7"/>
      <c r="C490" s="7"/>
      <c r="D490" s="7"/>
      <c r="E490" s="7"/>
      <c r="F490" s="7"/>
    </row>
    <row r="491" spans="1:6" ht="15" customHeight="1">
      <c r="A491" s="7"/>
      <c r="B491" s="7"/>
      <c r="C491" s="7"/>
      <c r="D491" s="7"/>
      <c r="E491" s="7"/>
      <c r="F491" s="7"/>
    </row>
    <row r="492" spans="1:6" ht="15" customHeight="1">
      <c r="A492" s="7"/>
      <c r="B492" s="7"/>
      <c r="C492" s="7"/>
      <c r="D492" s="7"/>
      <c r="E492" s="7"/>
      <c r="F492" s="7"/>
    </row>
    <row r="493" spans="1:6" ht="15" customHeight="1">
      <c r="A493" s="7"/>
      <c r="B493" s="7"/>
      <c r="C493" s="7"/>
      <c r="D493" s="7"/>
      <c r="E493" s="7"/>
      <c r="F493" s="7"/>
    </row>
    <row r="494" spans="1:6" ht="15" customHeight="1">
      <c r="A494" s="7"/>
      <c r="B494" s="7"/>
      <c r="C494" s="7"/>
      <c r="D494" s="7"/>
      <c r="E494" s="7"/>
      <c r="F494" s="7"/>
    </row>
    <row r="495" spans="1:6" ht="15" customHeight="1">
      <c r="A495" s="7"/>
      <c r="B495" s="7"/>
      <c r="C495" s="7"/>
      <c r="D495" s="7"/>
      <c r="E495" s="7"/>
      <c r="F495" s="7"/>
    </row>
    <row r="496" spans="1:6" ht="15" customHeight="1">
      <c r="A496" s="7"/>
      <c r="B496" s="7"/>
      <c r="C496" s="7"/>
      <c r="D496" s="7"/>
      <c r="E496" s="7"/>
      <c r="F496" s="7"/>
    </row>
    <row r="497" spans="1:6" ht="15" customHeight="1">
      <c r="A497" s="7"/>
      <c r="B497" s="7"/>
      <c r="C497" s="7"/>
      <c r="D497" s="7"/>
      <c r="E497" s="7"/>
      <c r="F497" s="7"/>
    </row>
    <row r="498" spans="1:6" ht="15" customHeight="1">
      <c r="A498" s="7"/>
      <c r="B498" s="7"/>
      <c r="C498" s="7"/>
      <c r="D498" s="7"/>
      <c r="E498" s="7"/>
      <c r="F498" s="7"/>
    </row>
    <row r="499" spans="1:6" ht="15" customHeight="1">
      <c r="A499" s="7"/>
      <c r="B499" s="7"/>
      <c r="C499" s="7"/>
      <c r="D499" s="7"/>
      <c r="E499" s="7"/>
      <c r="F499" s="7"/>
    </row>
    <row r="500" spans="1:6" ht="15" customHeight="1">
      <c r="A500" s="7"/>
      <c r="B500" s="7"/>
      <c r="C500" s="7"/>
      <c r="D500" s="7"/>
      <c r="E500" s="7"/>
      <c r="F500" s="7"/>
    </row>
    <row r="501" spans="1:6" ht="15" customHeight="1">
      <c r="A501" s="7"/>
      <c r="B501" s="7"/>
      <c r="C501" s="7"/>
      <c r="D501" s="7"/>
      <c r="E501" s="7"/>
      <c r="F501" s="7"/>
    </row>
    <row r="502" spans="1:6" ht="15" customHeight="1">
      <c r="A502" s="7"/>
      <c r="B502" s="7"/>
      <c r="C502" s="7"/>
      <c r="D502" s="7"/>
      <c r="E502" s="7"/>
      <c r="F502" s="7"/>
    </row>
    <row r="503" spans="1:6" ht="15" customHeight="1">
      <c r="A503" s="7"/>
      <c r="B503" s="7"/>
      <c r="C503" s="7"/>
      <c r="D503" s="7"/>
      <c r="E503" s="7"/>
      <c r="F503" s="7"/>
    </row>
    <row r="504" spans="1:6" ht="15" customHeight="1">
      <c r="A504" s="7"/>
      <c r="B504" s="7"/>
      <c r="C504" s="7"/>
      <c r="D504" s="7"/>
      <c r="E504" s="7"/>
      <c r="F504" s="7"/>
    </row>
    <row r="505" spans="1:6" ht="15" customHeight="1">
      <c r="A505" s="7"/>
      <c r="B505" s="7"/>
      <c r="C505" s="7"/>
      <c r="D505" s="7"/>
      <c r="E505" s="7"/>
      <c r="F505" s="7"/>
    </row>
    <row r="506" spans="1:6" ht="15" customHeight="1">
      <c r="A506" s="7"/>
      <c r="B506" s="7"/>
      <c r="C506" s="7"/>
      <c r="D506" s="7"/>
      <c r="E506" s="7"/>
      <c r="F506" s="7"/>
    </row>
    <row r="507" spans="1:6" ht="15" customHeight="1">
      <c r="A507" s="7"/>
      <c r="B507" s="7"/>
      <c r="C507" s="7"/>
      <c r="D507" s="7"/>
      <c r="E507" s="7"/>
      <c r="F507" s="7"/>
    </row>
    <row r="508" spans="1:6" ht="15" customHeight="1">
      <c r="A508" s="7"/>
      <c r="B508" s="7"/>
      <c r="C508" s="7"/>
      <c r="D508" s="7"/>
      <c r="E508" s="7"/>
      <c r="F508" s="7"/>
    </row>
    <row r="509" spans="1:6" ht="15" customHeight="1">
      <c r="A509" s="7"/>
      <c r="B509" s="7"/>
      <c r="C509" s="7"/>
      <c r="D509" s="7"/>
      <c r="E509" s="7"/>
      <c r="F509" s="7"/>
    </row>
    <row r="510" spans="1:6" ht="15" customHeight="1">
      <c r="A510" s="7"/>
      <c r="B510" s="7"/>
      <c r="C510" s="7"/>
      <c r="D510" s="7"/>
      <c r="E510" s="7"/>
      <c r="F510" s="7"/>
    </row>
    <row r="511" spans="1:6" ht="15" customHeight="1">
      <c r="A511" s="7"/>
      <c r="B511" s="7"/>
      <c r="C511" s="7"/>
      <c r="D511" s="7"/>
      <c r="E511" s="7"/>
      <c r="F511" s="7"/>
    </row>
    <row r="512" spans="1:6" ht="15" customHeight="1">
      <c r="A512" s="7"/>
      <c r="B512" s="7"/>
      <c r="C512" s="7"/>
      <c r="D512" s="7"/>
      <c r="E512" s="7"/>
      <c r="F512" s="7"/>
    </row>
    <row r="513" spans="1:6" ht="15" customHeight="1">
      <c r="A513" s="7"/>
      <c r="B513" s="7"/>
      <c r="C513" s="7"/>
      <c r="D513" s="7"/>
      <c r="E513" s="7"/>
      <c r="F513" s="7"/>
    </row>
    <row r="514" spans="1:6" ht="15" customHeight="1">
      <c r="A514" s="7"/>
      <c r="B514" s="7"/>
      <c r="C514" s="7"/>
      <c r="D514" s="7"/>
      <c r="E514" s="7"/>
      <c r="F514" s="7"/>
    </row>
    <row r="515" spans="1:6" ht="15" customHeight="1">
      <c r="A515" s="7"/>
      <c r="B515" s="7"/>
      <c r="C515" s="7"/>
      <c r="D515" s="7"/>
      <c r="E515" s="7"/>
      <c r="F515" s="7"/>
    </row>
    <row r="516" spans="1:6" ht="15" customHeight="1">
      <c r="A516" s="7"/>
      <c r="B516" s="7"/>
      <c r="C516" s="7"/>
      <c r="D516" s="7"/>
      <c r="E516" s="7"/>
      <c r="F516" s="7"/>
    </row>
    <row r="517" spans="1:6" ht="15" customHeight="1">
      <c r="A517" s="7"/>
      <c r="B517" s="7"/>
      <c r="C517" s="7"/>
      <c r="D517" s="7"/>
      <c r="E517" s="7"/>
      <c r="F517" s="7"/>
    </row>
    <row r="518" spans="1:6" ht="15" customHeight="1">
      <c r="A518" s="7"/>
      <c r="B518" s="7"/>
      <c r="C518" s="7"/>
      <c r="D518" s="7"/>
      <c r="E518" s="7"/>
      <c r="F518" s="7"/>
    </row>
    <row r="519" spans="1:6" ht="15" customHeight="1">
      <c r="A519" s="7"/>
      <c r="B519" s="7"/>
      <c r="C519" s="7"/>
      <c r="D519" s="7"/>
      <c r="E519" s="7"/>
      <c r="F519" s="7"/>
    </row>
    <row r="520" spans="1:6" ht="15" customHeight="1">
      <c r="A520" s="7"/>
      <c r="B520" s="7"/>
      <c r="C520" s="7"/>
      <c r="D520" s="7"/>
      <c r="E520" s="7"/>
      <c r="F520" s="7"/>
    </row>
    <row r="521" spans="1:6" ht="15" customHeight="1">
      <c r="A521" s="7"/>
      <c r="B521" s="7"/>
      <c r="C521" s="7"/>
      <c r="D521" s="7"/>
      <c r="E521" s="7"/>
      <c r="F521" s="7"/>
    </row>
    <row r="522" spans="1:6" ht="15" customHeight="1">
      <c r="A522" s="7"/>
      <c r="B522" s="7"/>
      <c r="C522" s="7"/>
      <c r="D522" s="7"/>
      <c r="E522" s="7"/>
      <c r="F522" s="7"/>
    </row>
    <row r="523" spans="1:6" ht="15" customHeight="1">
      <c r="A523" s="7"/>
      <c r="B523" s="7"/>
      <c r="C523" s="7"/>
      <c r="D523" s="7"/>
      <c r="E523" s="7"/>
      <c r="F523" s="7"/>
    </row>
    <row r="524" spans="1:6" ht="15" customHeight="1">
      <c r="A524" s="7"/>
      <c r="B524" s="7"/>
      <c r="C524" s="7"/>
      <c r="D524" s="7"/>
      <c r="E524" s="7"/>
      <c r="F524" s="7"/>
    </row>
    <row r="525" spans="1:6" ht="15" customHeight="1">
      <c r="A525" s="7"/>
      <c r="B525" s="7"/>
      <c r="C525" s="7"/>
      <c r="D525" s="7"/>
      <c r="E525" s="7"/>
      <c r="F525" s="7"/>
    </row>
    <row r="526" spans="1:6" ht="15" customHeight="1">
      <c r="A526" s="7"/>
      <c r="B526" s="7"/>
      <c r="C526" s="7"/>
      <c r="D526" s="7"/>
      <c r="E526" s="7"/>
      <c r="F526" s="7"/>
    </row>
    <row r="527" spans="1:6" ht="15" customHeight="1">
      <c r="A527" s="7"/>
      <c r="B527" s="7"/>
      <c r="C527" s="7"/>
      <c r="D527" s="7"/>
      <c r="E527" s="7"/>
      <c r="F527" s="7"/>
    </row>
    <row r="528" spans="1:6" ht="15" customHeight="1">
      <c r="A528" s="7"/>
      <c r="B528" s="7"/>
      <c r="C528" s="7"/>
      <c r="D528" s="7"/>
      <c r="E528" s="7"/>
      <c r="F528" s="7"/>
    </row>
    <row r="529" spans="1:6" ht="15" customHeight="1">
      <c r="A529" s="7"/>
      <c r="B529" s="7"/>
      <c r="C529" s="7"/>
      <c r="D529" s="7"/>
      <c r="E529" s="7"/>
      <c r="F529" s="7"/>
    </row>
    <row r="530" spans="1:6" ht="15" customHeight="1">
      <c r="A530" s="7"/>
      <c r="B530" s="7"/>
      <c r="C530" s="7"/>
      <c r="D530" s="7"/>
      <c r="E530" s="7"/>
      <c r="F530" s="7"/>
    </row>
    <row r="531" spans="1:6" ht="15" customHeight="1">
      <c r="A531" s="7"/>
      <c r="B531" s="7"/>
      <c r="C531" s="7"/>
      <c r="D531" s="7"/>
      <c r="E531" s="7"/>
      <c r="F531" s="7"/>
    </row>
    <row r="532" spans="1:6" ht="15" customHeight="1">
      <c r="A532" s="7"/>
      <c r="B532" s="7"/>
      <c r="C532" s="7"/>
      <c r="D532" s="7"/>
      <c r="E532" s="7"/>
      <c r="F532" s="7"/>
    </row>
    <row r="533" spans="1:6" ht="15" customHeight="1">
      <c r="A533" s="7"/>
      <c r="B533" s="7"/>
      <c r="C533" s="7"/>
      <c r="D533" s="7"/>
      <c r="E533" s="7"/>
      <c r="F533" s="7"/>
    </row>
    <row r="534" spans="1:6" ht="15" customHeight="1">
      <c r="A534" s="7"/>
      <c r="B534" s="7"/>
      <c r="C534" s="7"/>
      <c r="D534" s="7"/>
      <c r="E534" s="7"/>
      <c r="F534" s="7"/>
    </row>
    <row r="535" spans="1:6" ht="15" customHeight="1">
      <c r="A535" s="7"/>
      <c r="B535" s="7"/>
      <c r="C535" s="7"/>
      <c r="D535" s="7"/>
      <c r="E535" s="7"/>
      <c r="F535" s="7"/>
    </row>
    <row r="536" spans="1:6" ht="15" customHeight="1">
      <c r="A536" s="7"/>
      <c r="B536" s="7"/>
      <c r="C536" s="7"/>
      <c r="D536" s="7"/>
      <c r="E536" s="7"/>
      <c r="F536" s="7"/>
    </row>
    <row r="537" spans="1:6" ht="15" customHeight="1">
      <c r="A537" s="7"/>
      <c r="B537" s="7"/>
      <c r="C537" s="7"/>
      <c r="D537" s="7"/>
      <c r="E537" s="7"/>
      <c r="F537" s="7"/>
    </row>
    <row r="538" spans="1:6" ht="15" customHeight="1">
      <c r="A538" s="7"/>
      <c r="B538" s="7"/>
      <c r="C538" s="7"/>
      <c r="D538" s="7"/>
      <c r="E538" s="7"/>
      <c r="F538" s="7"/>
    </row>
    <row r="539" spans="1:6" ht="15" customHeight="1">
      <c r="A539" s="7"/>
      <c r="B539" s="7"/>
      <c r="C539" s="7"/>
      <c r="D539" s="7"/>
      <c r="E539" s="7"/>
      <c r="F539" s="7"/>
    </row>
    <row r="540" spans="1:6" ht="15" customHeight="1">
      <c r="A540" s="7"/>
      <c r="B540" s="7"/>
      <c r="C540" s="7"/>
      <c r="D540" s="7"/>
      <c r="E540" s="7"/>
      <c r="F540" s="7"/>
    </row>
    <row r="541" spans="1:6" ht="15" customHeight="1">
      <c r="A541" s="7"/>
      <c r="B541" s="7"/>
      <c r="C541" s="7"/>
      <c r="D541" s="7"/>
      <c r="E541" s="7"/>
      <c r="F541" s="7"/>
    </row>
    <row r="542" spans="1:6" ht="15" customHeight="1">
      <c r="A542" s="7"/>
      <c r="B542" s="7"/>
      <c r="C542" s="7"/>
      <c r="D542" s="7"/>
      <c r="E542" s="7"/>
      <c r="F542" s="7"/>
    </row>
    <row r="543" spans="1:6" ht="15" customHeight="1">
      <c r="A543" s="7"/>
      <c r="B543" s="7"/>
      <c r="C543" s="7"/>
      <c r="D543" s="7"/>
      <c r="E543" s="7"/>
      <c r="F543" s="7"/>
    </row>
    <row r="544" spans="1:6" ht="15" customHeight="1">
      <c r="A544" s="7"/>
      <c r="B544" s="7"/>
      <c r="C544" s="7"/>
      <c r="D544" s="7"/>
      <c r="E544" s="7"/>
      <c r="F544" s="7"/>
    </row>
    <row r="545" spans="1:6" ht="15" customHeight="1">
      <c r="A545" s="7"/>
      <c r="B545" s="7"/>
      <c r="C545" s="7"/>
      <c r="D545" s="7"/>
      <c r="E545" s="7"/>
      <c r="F545" s="7"/>
    </row>
    <row r="546" spans="1:6" ht="15" customHeight="1">
      <c r="A546" s="7"/>
      <c r="B546" s="7"/>
      <c r="C546" s="7"/>
      <c r="D546" s="7"/>
      <c r="E546" s="7"/>
      <c r="F546" s="7"/>
    </row>
    <row r="547" spans="1:6" ht="15" customHeight="1">
      <c r="A547" s="7"/>
      <c r="B547" s="7"/>
      <c r="C547" s="7"/>
      <c r="D547" s="7"/>
      <c r="E547" s="7"/>
      <c r="F547" s="7"/>
    </row>
    <row r="548" spans="1:6" ht="15" customHeight="1">
      <c r="A548" s="7"/>
      <c r="B548" s="7"/>
      <c r="C548" s="7"/>
      <c r="D548" s="7"/>
      <c r="E548" s="7"/>
      <c r="F548" s="7"/>
    </row>
    <row r="549" spans="1:6" ht="15" customHeight="1">
      <c r="A549" s="7"/>
      <c r="B549" s="7"/>
      <c r="C549" s="7"/>
      <c r="D549" s="7"/>
      <c r="E549" s="7"/>
      <c r="F549" s="7"/>
    </row>
    <row r="550" spans="1:6" ht="15" customHeight="1">
      <c r="A550" s="7"/>
      <c r="B550" s="7"/>
      <c r="C550" s="7"/>
      <c r="D550" s="7"/>
      <c r="E550" s="7"/>
      <c r="F550" s="7"/>
    </row>
    <row r="551" spans="1:6" ht="15" customHeight="1">
      <c r="A551" s="7"/>
      <c r="B551" s="7"/>
      <c r="C551" s="7"/>
      <c r="D551" s="7"/>
      <c r="E551" s="7"/>
      <c r="F551" s="7"/>
    </row>
    <row r="552" spans="1:6" ht="15" customHeight="1">
      <c r="A552" s="7"/>
      <c r="B552" s="7"/>
      <c r="C552" s="7"/>
      <c r="D552" s="7"/>
      <c r="E552" s="7"/>
      <c r="F552" s="7"/>
    </row>
    <row r="553" spans="1:6" ht="15" customHeight="1">
      <c r="A553" s="7"/>
      <c r="B553" s="7"/>
      <c r="C553" s="7"/>
      <c r="D553" s="7"/>
      <c r="E553" s="7"/>
      <c r="F553" s="7"/>
    </row>
    <row r="554" spans="1:6" ht="15" customHeight="1">
      <c r="A554" s="7"/>
      <c r="B554" s="7"/>
      <c r="C554" s="7"/>
      <c r="D554" s="7"/>
      <c r="E554" s="7"/>
      <c r="F554" s="7"/>
    </row>
    <row r="555" spans="1:6" ht="15" customHeight="1">
      <c r="A555" s="7"/>
      <c r="B555" s="7"/>
      <c r="C555" s="7"/>
      <c r="D555" s="7"/>
      <c r="E555" s="7"/>
      <c r="F555" s="7"/>
    </row>
    <row r="556" spans="1:6" ht="15" customHeight="1">
      <c r="A556" s="7"/>
      <c r="B556" s="7"/>
      <c r="C556" s="7"/>
      <c r="D556" s="7"/>
      <c r="E556" s="7"/>
      <c r="F556" s="7"/>
    </row>
    <row r="557" spans="1:6" ht="15" customHeight="1">
      <c r="A557" s="7"/>
      <c r="B557" s="7"/>
      <c r="C557" s="7"/>
      <c r="D557" s="7"/>
      <c r="E557" s="7"/>
      <c r="F557" s="7"/>
    </row>
    <row r="558" spans="1:6" ht="15" customHeight="1">
      <c r="A558" s="7"/>
      <c r="B558" s="7"/>
      <c r="C558" s="7"/>
      <c r="D558" s="7"/>
      <c r="E558" s="7"/>
      <c r="F558" s="7"/>
    </row>
    <row r="559" spans="1:6" ht="15" customHeight="1">
      <c r="A559" s="7"/>
      <c r="B559" s="7"/>
      <c r="C559" s="7"/>
      <c r="D559" s="7"/>
      <c r="E559" s="7"/>
      <c r="F559" s="7"/>
    </row>
    <row r="560" spans="1:6" ht="15" customHeight="1">
      <c r="A560" s="7"/>
      <c r="B560" s="7"/>
      <c r="C560" s="7"/>
      <c r="D560" s="7"/>
      <c r="E560" s="7"/>
      <c r="F560" s="7"/>
    </row>
    <row r="561" spans="1:6" ht="15" customHeight="1">
      <c r="A561" s="7"/>
      <c r="B561" s="7"/>
      <c r="C561" s="7"/>
      <c r="D561" s="7"/>
      <c r="E561" s="7"/>
      <c r="F561" s="7"/>
    </row>
    <row r="562" spans="1:6" ht="15" customHeight="1">
      <c r="A562" s="7"/>
      <c r="B562" s="7"/>
      <c r="C562" s="7"/>
      <c r="D562" s="7"/>
      <c r="E562" s="7"/>
      <c r="F562" s="7"/>
    </row>
    <row r="563" spans="1:6" ht="15" customHeight="1">
      <c r="A563" s="7"/>
      <c r="B563" s="7"/>
      <c r="C563" s="7"/>
      <c r="D563" s="7"/>
      <c r="E563" s="7"/>
      <c r="F563" s="7"/>
    </row>
    <row r="564" spans="1:6" ht="15" customHeight="1">
      <c r="A564" s="7"/>
      <c r="B564" s="7"/>
      <c r="C564" s="7"/>
      <c r="D564" s="7"/>
      <c r="E564" s="7"/>
      <c r="F564" s="7"/>
    </row>
    <row r="565" spans="1:6" ht="15" customHeight="1">
      <c r="A565" s="7"/>
      <c r="B565" s="7"/>
      <c r="C565" s="7"/>
      <c r="D565" s="7"/>
      <c r="E565" s="7"/>
      <c r="F565" s="7"/>
    </row>
    <row r="566" spans="1:6" ht="15" customHeight="1">
      <c r="A566" s="7"/>
      <c r="B566" s="7"/>
      <c r="C566" s="7"/>
      <c r="D566" s="7"/>
      <c r="E566" s="7"/>
      <c r="F566" s="7"/>
    </row>
    <row r="567" spans="1:6" ht="15" customHeight="1">
      <c r="A567" s="7"/>
      <c r="B567" s="7"/>
      <c r="C567" s="7"/>
      <c r="D567" s="7"/>
      <c r="E567" s="7"/>
      <c r="F567" s="7"/>
    </row>
    <row r="568" spans="1:6" ht="15" customHeight="1">
      <c r="A568" s="7"/>
      <c r="B568" s="7"/>
      <c r="C568" s="7"/>
      <c r="D568" s="7"/>
      <c r="E568" s="7"/>
      <c r="F568" s="7"/>
    </row>
    <row r="569" spans="1:6" ht="15" customHeight="1">
      <c r="A569" s="7"/>
      <c r="B569" s="7"/>
      <c r="C569" s="7"/>
      <c r="D569" s="7"/>
      <c r="E569" s="7"/>
      <c r="F569" s="7"/>
    </row>
    <row r="570" spans="1:6" ht="15" customHeight="1">
      <c r="A570" s="7"/>
      <c r="B570" s="7"/>
      <c r="C570" s="7"/>
      <c r="D570" s="7"/>
      <c r="E570" s="7"/>
      <c r="F570" s="7"/>
    </row>
    <row r="571" spans="1:6" ht="15" customHeight="1">
      <c r="A571" s="7"/>
      <c r="B571" s="7"/>
      <c r="C571" s="7"/>
      <c r="D571" s="7"/>
      <c r="E571" s="7"/>
      <c r="F571" s="7"/>
    </row>
    <row r="572" spans="1:6" ht="15" customHeight="1">
      <c r="A572" s="7"/>
      <c r="B572" s="7"/>
      <c r="C572" s="7"/>
      <c r="D572" s="7"/>
      <c r="E572" s="7"/>
      <c r="F572" s="7"/>
    </row>
    <row r="573" spans="1:6" ht="15" customHeight="1">
      <c r="A573" s="7"/>
      <c r="B573" s="7"/>
      <c r="C573" s="7"/>
      <c r="D573" s="7"/>
      <c r="E573" s="7"/>
      <c r="F573" s="7"/>
    </row>
    <row r="574" spans="1:6" ht="15" customHeight="1">
      <c r="A574" s="7"/>
      <c r="B574" s="7"/>
      <c r="C574" s="7"/>
      <c r="D574" s="7"/>
      <c r="E574" s="7"/>
      <c r="F574" s="7"/>
    </row>
    <row r="575" spans="1:6" ht="15" customHeight="1">
      <c r="A575" s="7"/>
      <c r="B575" s="7"/>
      <c r="C575" s="7"/>
      <c r="D575" s="7"/>
      <c r="E575" s="7"/>
      <c r="F575" s="7"/>
    </row>
    <row r="576" spans="1:6" ht="15" customHeight="1">
      <c r="A576" s="7"/>
      <c r="B576" s="7"/>
      <c r="C576" s="7"/>
      <c r="D576" s="7"/>
      <c r="E576" s="7"/>
      <c r="F576" s="7"/>
    </row>
    <row r="577" spans="1:6" ht="15" customHeight="1">
      <c r="A577" s="7"/>
      <c r="B577" s="7"/>
      <c r="C577" s="7"/>
      <c r="D577" s="7"/>
      <c r="E577" s="7"/>
      <c r="F577" s="7"/>
    </row>
    <row r="578" spans="1:6" ht="15" customHeight="1">
      <c r="A578" s="7"/>
      <c r="B578" s="7"/>
      <c r="C578" s="7"/>
      <c r="D578" s="7"/>
      <c r="E578" s="7"/>
      <c r="F578" s="7"/>
    </row>
    <row r="579" spans="1:6" ht="15" customHeight="1">
      <c r="A579" s="7"/>
      <c r="B579" s="7"/>
      <c r="C579" s="7"/>
      <c r="D579" s="7"/>
      <c r="E579" s="7"/>
      <c r="F579" s="7"/>
    </row>
    <row r="580" spans="1:6" ht="15" customHeight="1">
      <c r="A580" s="7"/>
      <c r="B580" s="7"/>
      <c r="C580" s="7"/>
      <c r="D580" s="7"/>
      <c r="E580" s="7"/>
      <c r="F580" s="7"/>
    </row>
    <row r="581" spans="1:6" ht="15" customHeight="1">
      <c r="A581" s="7"/>
      <c r="B581" s="7"/>
      <c r="C581" s="7"/>
      <c r="D581" s="7"/>
      <c r="E581" s="7"/>
      <c r="F581" s="7"/>
    </row>
    <row r="582" spans="1:6" ht="15" customHeight="1">
      <c r="A582" s="7"/>
      <c r="B582" s="7"/>
      <c r="C582" s="7"/>
      <c r="D582" s="7"/>
      <c r="E582" s="7"/>
      <c r="F582" s="7"/>
    </row>
    <row r="583" spans="1:6" ht="15" customHeight="1">
      <c r="A583" s="7"/>
      <c r="B583" s="7"/>
      <c r="C583" s="7"/>
      <c r="D583" s="7"/>
      <c r="E583" s="7"/>
      <c r="F583" s="7"/>
    </row>
    <row r="584" spans="1:6" ht="15" customHeight="1">
      <c r="A584" s="7"/>
      <c r="B584" s="7"/>
      <c r="C584" s="7"/>
      <c r="D584" s="7"/>
      <c r="E584" s="7"/>
      <c r="F584" s="7"/>
    </row>
    <row r="585" spans="1:6" ht="15" customHeight="1">
      <c r="A585" s="7"/>
      <c r="B585" s="7"/>
      <c r="C585" s="7"/>
      <c r="D585" s="7"/>
      <c r="E585" s="7"/>
      <c r="F585" s="7"/>
    </row>
    <row r="586" spans="1:6" ht="15" customHeight="1">
      <c r="A586" s="7"/>
      <c r="B586" s="7"/>
      <c r="C586" s="7"/>
      <c r="D586" s="7"/>
      <c r="E586" s="7"/>
      <c r="F586" s="7"/>
    </row>
    <row r="587" spans="1:6" ht="15" customHeight="1">
      <c r="A587" s="7"/>
      <c r="B587" s="7"/>
      <c r="C587" s="7"/>
      <c r="D587" s="7"/>
      <c r="E587" s="7"/>
      <c r="F587" s="7"/>
    </row>
    <row r="588" spans="1:6" ht="15" customHeight="1">
      <c r="A588" s="7"/>
      <c r="B588" s="7"/>
      <c r="C588" s="7"/>
      <c r="D588" s="7"/>
      <c r="E588" s="7"/>
      <c r="F588" s="7"/>
    </row>
    <row r="589" spans="1:6" ht="15" customHeight="1">
      <c r="A589" s="7"/>
      <c r="B589" s="7"/>
      <c r="C589" s="7"/>
      <c r="D589" s="7"/>
      <c r="E589" s="7"/>
      <c r="F589" s="7"/>
    </row>
    <row r="590" spans="1:6" ht="15" customHeight="1">
      <c r="A590" s="7"/>
      <c r="B590" s="7"/>
      <c r="C590" s="7"/>
      <c r="D590" s="7"/>
      <c r="E590" s="7"/>
      <c r="F590" s="7"/>
    </row>
    <row r="591" spans="1:6" ht="15" customHeight="1">
      <c r="A591" s="7"/>
      <c r="B591" s="7"/>
      <c r="C591" s="7"/>
      <c r="D591" s="7"/>
      <c r="E591" s="7"/>
      <c r="F591" s="7"/>
    </row>
    <row r="592" spans="1:6" ht="15" customHeight="1">
      <c r="A592" s="7"/>
      <c r="B592" s="7"/>
      <c r="C592" s="7"/>
      <c r="D592" s="7"/>
      <c r="E592" s="7"/>
      <c r="F592" s="7"/>
    </row>
    <row r="593" spans="1:6" ht="15" customHeight="1">
      <c r="A593" s="7"/>
      <c r="B593" s="7"/>
      <c r="C593" s="7"/>
      <c r="D593" s="7"/>
      <c r="E593" s="7"/>
      <c r="F593" s="7"/>
    </row>
    <row r="594" spans="1:6" ht="15" customHeight="1">
      <c r="A594" s="7"/>
      <c r="B594" s="7"/>
      <c r="C594" s="7"/>
      <c r="D594" s="7"/>
      <c r="E594" s="7"/>
      <c r="F594" s="7"/>
    </row>
    <row r="595" spans="1:6" ht="15" customHeight="1">
      <c r="A595" s="7"/>
      <c r="B595" s="7"/>
      <c r="C595" s="7"/>
      <c r="D595" s="7"/>
      <c r="E595" s="7"/>
      <c r="F595" s="7"/>
    </row>
    <row r="596" spans="1:6" ht="15" customHeight="1">
      <c r="A596" s="7"/>
      <c r="B596" s="7"/>
      <c r="C596" s="7"/>
      <c r="D596" s="7"/>
      <c r="E596" s="7"/>
      <c r="F596" s="7"/>
    </row>
    <row r="597" spans="1:6" ht="15" customHeight="1">
      <c r="A597" s="7"/>
      <c r="B597" s="7"/>
      <c r="C597" s="7"/>
      <c r="D597" s="7"/>
      <c r="E597" s="7"/>
      <c r="F597" s="7"/>
    </row>
    <row r="598" spans="1:6" ht="15" customHeight="1">
      <c r="A598" s="7"/>
      <c r="B598" s="7"/>
      <c r="C598" s="7"/>
      <c r="D598" s="7"/>
      <c r="E598" s="7"/>
      <c r="F598" s="7"/>
    </row>
    <row r="599" spans="1:6" ht="15" customHeight="1">
      <c r="A599" s="7"/>
      <c r="B599" s="7"/>
      <c r="C599" s="7"/>
      <c r="D599" s="7"/>
      <c r="E599" s="7"/>
      <c r="F599" s="7"/>
    </row>
    <row r="600" spans="1:6" ht="15" customHeight="1">
      <c r="A600" s="7"/>
      <c r="B600" s="7"/>
      <c r="C600" s="7"/>
      <c r="D600" s="7"/>
      <c r="E600" s="7"/>
      <c r="F600" s="7"/>
    </row>
    <row r="601" spans="1:6" ht="15" customHeight="1">
      <c r="A601" s="7"/>
      <c r="B601" s="7"/>
      <c r="C601" s="7"/>
      <c r="D601" s="7"/>
      <c r="E601" s="7"/>
      <c r="F601" s="7"/>
    </row>
    <row r="602" spans="1:6" ht="15" customHeight="1">
      <c r="A602" s="7"/>
      <c r="B602" s="7"/>
      <c r="C602" s="7"/>
      <c r="D602" s="7"/>
      <c r="E602" s="7"/>
      <c r="F602" s="7"/>
    </row>
    <row r="603" spans="1:6" ht="15" customHeight="1">
      <c r="A603" s="7"/>
      <c r="B603" s="7"/>
      <c r="C603" s="7"/>
      <c r="D603" s="7"/>
      <c r="E603" s="7"/>
      <c r="F603" s="7"/>
    </row>
    <row r="604" spans="1:6" ht="15" customHeight="1">
      <c r="A604" s="7"/>
      <c r="B604" s="7"/>
      <c r="C604" s="7"/>
      <c r="D604" s="7"/>
      <c r="E604" s="7"/>
      <c r="F604" s="7"/>
    </row>
    <row r="605" spans="1:6" ht="15" customHeight="1">
      <c r="A605" s="7"/>
      <c r="B605" s="7"/>
      <c r="C605" s="7"/>
      <c r="D605" s="7"/>
      <c r="E605" s="7"/>
      <c r="F605" s="7"/>
    </row>
    <row r="606" spans="1:6" ht="15" customHeight="1">
      <c r="A606" s="7"/>
      <c r="B606" s="7"/>
      <c r="C606" s="7"/>
      <c r="D606" s="7"/>
      <c r="E606" s="7"/>
      <c r="F606" s="7"/>
    </row>
    <row r="607" spans="1:6" ht="15" customHeight="1">
      <c r="A607" s="7"/>
      <c r="B607" s="7"/>
      <c r="C607" s="7"/>
      <c r="D607" s="7"/>
      <c r="E607" s="7"/>
      <c r="F607" s="7"/>
    </row>
    <row r="608" spans="1:6" ht="15" customHeight="1">
      <c r="A608" s="7"/>
      <c r="B608" s="7"/>
      <c r="C608" s="7"/>
      <c r="D608" s="7"/>
      <c r="E608" s="7"/>
      <c r="F608" s="7"/>
    </row>
    <row r="609" spans="1:6" ht="15" customHeight="1">
      <c r="A609" s="7"/>
      <c r="B609" s="7"/>
      <c r="C609" s="7"/>
      <c r="D609" s="7"/>
      <c r="E609" s="7"/>
      <c r="F609" s="7"/>
    </row>
    <row r="610" spans="1:6" ht="15" customHeight="1">
      <c r="A610" s="7"/>
      <c r="B610" s="7"/>
      <c r="C610" s="7"/>
      <c r="D610" s="7"/>
      <c r="E610" s="7"/>
      <c r="F610" s="7"/>
    </row>
    <row r="611" spans="1:6" ht="15" customHeight="1">
      <c r="A611" s="7"/>
      <c r="B611" s="7"/>
      <c r="C611" s="7"/>
      <c r="D611" s="7"/>
      <c r="E611" s="7"/>
      <c r="F611" s="7"/>
    </row>
    <row r="612" spans="1:6" ht="15" customHeight="1">
      <c r="A612" s="7"/>
      <c r="B612" s="7"/>
      <c r="C612" s="7"/>
      <c r="D612" s="7"/>
      <c r="E612" s="7"/>
      <c r="F612" s="7"/>
    </row>
    <row r="613" spans="1:6" ht="15" customHeight="1">
      <c r="A613" s="7"/>
      <c r="B613" s="7"/>
      <c r="C613" s="7"/>
      <c r="D613" s="7"/>
      <c r="E613" s="7"/>
      <c r="F613" s="7"/>
    </row>
    <row r="614" spans="1:6" ht="15" customHeight="1">
      <c r="A614" s="7"/>
      <c r="B614" s="7"/>
      <c r="C614" s="7"/>
      <c r="D614" s="7"/>
      <c r="E614" s="7"/>
      <c r="F614" s="7"/>
    </row>
    <row r="615" spans="1:6" ht="15" customHeight="1">
      <c r="A615" s="7"/>
      <c r="B615" s="7"/>
      <c r="C615" s="7"/>
      <c r="D615" s="7"/>
      <c r="E615" s="7"/>
      <c r="F615" s="7"/>
    </row>
    <row r="616" spans="1:6" ht="15" customHeight="1">
      <c r="A616" s="7"/>
      <c r="B616" s="7"/>
      <c r="C616" s="7"/>
      <c r="D616" s="7"/>
      <c r="E616" s="7"/>
      <c r="F616" s="7"/>
    </row>
    <row r="617" spans="1:6" ht="15" customHeight="1">
      <c r="A617" s="7"/>
      <c r="B617" s="7"/>
      <c r="C617" s="7"/>
      <c r="D617" s="7"/>
      <c r="E617" s="7"/>
      <c r="F617" s="7"/>
    </row>
    <row r="618" spans="1:6" ht="15" customHeight="1">
      <c r="A618" s="7"/>
      <c r="B618" s="7"/>
      <c r="C618" s="7"/>
      <c r="D618" s="7"/>
      <c r="E618" s="7"/>
      <c r="F618" s="7"/>
    </row>
    <row r="619" spans="1:6" ht="15" customHeight="1">
      <c r="A619" s="7"/>
      <c r="B619" s="7"/>
      <c r="C619" s="7"/>
      <c r="D619" s="7"/>
      <c r="E619" s="7"/>
      <c r="F619" s="7"/>
    </row>
    <row r="620" spans="1:6" ht="15" customHeight="1">
      <c r="A620" s="7"/>
      <c r="B620" s="7"/>
      <c r="C620" s="7"/>
      <c r="D620" s="7"/>
      <c r="E620" s="7"/>
      <c r="F620" s="7"/>
    </row>
    <row r="621" spans="1:6" ht="15" customHeight="1">
      <c r="A621" s="7"/>
      <c r="B621" s="7"/>
      <c r="C621" s="7"/>
      <c r="D621" s="7"/>
      <c r="E621" s="7"/>
      <c r="F621" s="7"/>
    </row>
    <row r="622" spans="1:6" ht="15" customHeight="1">
      <c r="A622" s="7"/>
      <c r="B622" s="7"/>
      <c r="C622" s="7"/>
      <c r="D622" s="7"/>
      <c r="E622" s="7"/>
      <c r="F622" s="7"/>
    </row>
    <row r="623" spans="1:6" ht="15" customHeight="1">
      <c r="A623" s="7"/>
      <c r="B623" s="7"/>
      <c r="C623" s="7"/>
      <c r="D623" s="7"/>
      <c r="E623" s="7"/>
      <c r="F623" s="7"/>
    </row>
    <row r="624" spans="1:6" ht="15" customHeight="1">
      <c r="A624" s="7"/>
      <c r="B624" s="7"/>
      <c r="C624" s="7"/>
      <c r="D624" s="7"/>
      <c r="E624" s="7"/>
      <c r="F624" s="7"/>
    </row>
    <row r="625" spans="1:6" ht="15" customHeight="1">
      <c r="A625" s="7"/>
      <c r="B625" s="7"/>
      <c r="C625" s="7"/>
      <c r="D625" s="7"/>
      <c r="E625" s="7"/>
      <c r="F625" s="7"/>
    </row>
    <row r="626" spans="1:6" ht="15" customHeight="1">
      <c r="A626" s="7"/>
      <c r="B626" s="7"/>
      <c r="C626" s="7"/>
      <c r="D626" s="7"/>
      <c r="E626" s="7"/>
      <c r="F626" s="7"/>
    </row>
    <row r="627" spans="1:6" ht="15" customHeight="1">
      <c r="A627" s="7"/>
      <c r="B627" s="7"/>
      <c r="C627" s="7"/>
      <c r="D627" s="7"/>
      <c r="E627" s="7"/>
      <c r="F627" s="7"/>
    </row>
    <row r="628" spans="1:6" ht="15" customHeight="1">
      <c r="A628" s="7"/>
      <c r="B628" s="7"/>
      <c r="C628" s="7"/>
      <c r="D628" s="7"/>
      <c r="E628" s="7"/>
      <c r="F628" s="7"/>
    </row>
    <row r="629" spans="1:6" ht="15" customHeight="1">
      <c r="A629" s="7"/>
      <c r="B629" s="7"/>
      <c r="C629" s="7"/>
      <c r="D629" s="7"/>
      <c r="E629" s="7"/>
      <c r="F629" s="7"/>
    </row>
    <row r="630" spans="1:6" ht="15" customHeight="1">
      <c r="A630" s="7"/>
      <c r="B630" s="7"/>
      <c r="C630" s="7"/>
      <c r="D630" s="7"/>
      <c r="E630" s="7"/>
      <c r="F630" s="7"/>
    </row>
    <row r="631" spans="1:6" ht="15" customHeight="1">
      <c r="A631" s="7"/>
      <c r="B631" s="7"/>
      <c r="C631" s="7"/>
      <c r="D631" s="7"/>
      <c r="E631" s="7"/>
      <c r="F631" s="7"/>
    </row>
    <row r="632" spans="1:6" ht="15" customHeight="1">
      <c r="A632" s="7"/>
      <c r="B632" s="7"/>
      <c r="C632" s="7"/>
      <c r="D632" s="7"/>
      <c r="E632" s="7"/>
      <c r="F632" s="7"/>
    </row>
    <row r="633" spans="1:6" ht="15" customHeight="1">
      <c r="A633" s="7"/>
      <c r="B633" s="7"/>
      <c r="C633" s="7"/>
      <c r="D633" s="7"/>
      <c r="E633" s="7"/>
      <c r="F633" s="7"/>
    </row>
    <row r="634" spans="1:6" ht="15" customHeight="1">
      <c r="A634" s="7"/>
      <c r="B634" s="7"/>
      <c r="C634" s="7"/>
      <c r="D634" s="7"/>
      <c r="E634" s="7"/>
      <c r="F634" s="7"/>
    </row>
    <row r="635" spans="1:6" ht="15" customHeight="1">
      <c r="A635" s="7"/>
      <c r="B635" s="7"/>
      <c r="C635" s="7"/>
      <c r="D635" s="7"/>
      <c r="E635" s="7"/>
      <c r="F635" s="7"/>
    </row>
    <row r="636" spans="1:6" ht="15" customHeight="1">
      <c r="A636" s="7"/>
      <c r="B636" s="7"/>
      <c r="C636" s="7"/>
      <c r="D636" s="7"/>
      <c r="E636" s="7"/>
      <c r="F636" s="7"/>
    </row>
    <row r="637" spans="1:6" ht="15" customHeight="1">
      <c r="A637" s="7"/>
      <c r="B637" s="7"/>
      <c r="C637" s="7"/>
      <c r="D637" s="7"/>
      <c r="E637" s="7"/>
      <c r="F637" s="7"/>
    </row>
    <row r="638" spans="1:6" ht="15" customHeight="1">
      <c r="A638" s="7"/>
      <c r="B638" s="7"/>
      <c r="C638" s="7"/>
      <c r="D638" s="7"/>
      <c r="E638" s="7"/>
      <c r="F638" s="7"/>
    </row>
    <row r="639" spans="1:6" ht="15" customHeight="1">
      <c r="A639" s="7"/>
      <c r="B639" s="7"/>
      <c r="C639" s="7"/>
      <c r="D639" s="7"/>
      <c r="E639" s="7"/>
      <c r="F639" s="7"/>
    </row>
    <row r="640" spans="1:6" ht="15" customHeight="1">
      <c r="A640" s="7"/>
      <c r="B640" s="7"/>
      <c r="C640" s="7"/>
      <c r="D640" s="7"/>
      <c r="E640" s="7"/>
      <c r="F640" s="7"/>
    </row>
    <row r="641" spans="1:6" ht="15" customHeight="1">
      <c r="A641" s="7"/>
      <c r="B641" s="7"/>
      <c r="C641" s="7"/>
      <c r="D641" s="7"/>
      <c r="E641" s="7"/>
      <c r="F641" s="7"/>
    </row>
    <row r="642" spans="1:6" ht="15" customHeight="1">
      <c r="A642" s="7"/>
      <c r="B642" s="7"/>
      <c r="C642" s="7"/>
      <c r="D642" s="7"/>
      <c r="E642" s="7"/>
      <c r="F642" s="7"/>
    </row>
    <row r="643" spans="1:6" ht="15" customHeight="1">
      <c r="A643" s="7"/>
      <c r="B643" s="7"/>
      <c r="C643" s="7"/>
      <c r="D643" s="7"/>
      <c r="E643" s="7"/>
      <c r="F643" s="7"/>
    </row>
    <row r="644" spans="1:6" ht="15" customHeight="1">
      <c r="A644" s="7"/>
      <c r="B644" s="7"/>
      <c r="C644" s="7"/>
      <c r="D644" s="7"/>
      <c r="E644" s="7"/>
      <c r="F644" s="7"/>
    </row>
    <row r="645" spans="1:6" ht="15" customHeight="1">
      <c r="A645" s="7"/>
      <c r="B645" s="7"/>
      <c r="C645" s="7"/>
      <c r="D645" s="7"/>
      <c r="E645" s="7"/>
      <c r="F645" s="7"/>
    </row>
    <row r="646" spans="1:6" ht="15" customHeight="1">
      <c r="A646" s="7"/>
      <c r="B646" s="7"/>
      <c r="C646" s="7"/>
      <c r="D646" s="7"/>
      <c r="E646" s="7"/>
      <c r="F646" s="7"/>
    </row>
    <row r="647" spans="1:6" ht="15" customHeight="1">
      <c r="A647" s="7"/>
      <c r="B647" s="7"/>
      <c r="C647" s="7"/>
      <c r="D647" s="7"/>
      <c r="E647" s="7"/>
      <c r="F647" s="7"/>
    </row>
    <row r="648" spans="1:6" ht="15" customHeight="1">
      <c r="A648" s="7"/>
      <c r="B648" s="7"/>
      <c r="C648" s="7"/>
      <c r="D648" s="7"/>
      <c r="E648" s="7"/>
      <c r="F648" s="7"/>
    </row>
    <row r="649" spans="1:6" ht="15" customHeight="1">
      <c r="A649" s="7"/>
      <c r="B649" s="7"/>
      <c r="C649" s="7"/>
      <c r="D649" s="7"/>
      <c r="E649" s="7"/>
      <c r="F649" s="7"/>
    </row>
    <row r="650" spans="1:6" ht="15" customHeight="1">
      <c r="A650" s="7"/>
      <c r="B650" s="7"/>
      <c r="C650" s="7"/>
      <c r="D650" s="7"/>
      <c r="E650" s="7"/>
      <c r="F650" s="7"/>
    </row>
    <row r="651" spans="1:6" ht="15" customHeight="1">
      <c r="A651" s="7"/>
      <c r="B651" s="7"/>
      <c r="C651" s="7"/>
      <c r="D651" s="7"/>
      <c r="E651" s="7"/>
      <c r="F651" s="7"/>
    </row>
    <row r="652" spans="1:6" ht="15" customHeight="1">
      <c r="A652" s="7"/>
      <c r="B652" s="7"/>
      <c r="C652" s="7"/>
      <c r="D652" s="7"/>
      <c r="E652" s="7"/>
      <c r="F652" s="7"/>
    </row>
    <row r="653" spans="1:6" ht="15" customHeight="1">
      <c r="A653" s="7"/>
      <c r="B653" s="7"/>
      <c r="C653" s="7"/>
      <c r="D653" s="7"/>
      <c r="E653" s="7"/>
      <c r="F653" s="7"/>
    </row>
    <row r="654" spans="1:6" ht="15" customHeight="1">
      <c r="A654" s="7"/>
      <c r="B654" s="7"/>
      <c r="C654" s="7"/>
      <c r="D654" s="7"/>
      <c r="E654" s="7"/>
      <c r="F654" s="7"/>
    </row>
    <row r="655" spans="1:6" ht="15" customHeight="1">
      <c r="A655" s="7"/>
      <c r="B655" s="7"/>
      <c r="C655" s="7"/>
      <c r="D655" s="7"/>
      <c r="E655" s="7"/>
      <c r="F655" s="7"/>
    </row>
    <row r="656" spans="1:6" ht="15" customHeight="1">
      <c r="A656" s="7"/>
      <c r="B656" s="7"/>
      <c r="C656" s="7"/>
      <c r="D656" s="7"/>
      <c r="E656" s="7"/>
      <c r="F656" s="7"/>
    </row>
    <row r="657" spans="1:6" ht="15" customHeight="1">
      <c r="A657" s="7"/>
      <c r="B657" s="7"/>
      <c r="C657" s="7"/>
      <c r="D657" s="7"/>
      <c r="E657" s="7"/>
      <c r="F657" s="7"/>
    </row>
    <row r="658" spans="1:6" ht="15" customHeight="1">
      <c r="A658" s="7"/>
      <c r="B658" s="7"/>
      <c r="C658" s="7"/>
      <c r="D658" s="7"/>
      <c r="E658" s="7"/>
      <c r="F658" s="7"/>
    </row>
    <row r="659" spans="1:6" ht="15" customHeight="1">
      <c r="A659" s="7"/>
      <c r="B659" s="7"/>
      <c r="C659" s="7"/>
      <c r="D659" s="7"/>
      <c r="E659" s="7"/>
      <c r="F659" s="7"/>
    </row>
    <row r="660" spans="1:6" ht="15" customHeight="1">
      <c r="A660" s="7"/>
      <c r="B660" s="7"/>
      <c r="C660" s="7"/>
      <c r="D660" s="7"/>
      <c r="E660" s="7"/>
      <c r="F660" s="7"/>
    </row>
    <row r="661" spans="1:6" ht="15" customHeight="1">
      <c r="A661" s="7"/>
      <c r="B661" s="7"/>
      <c r="C661" s="7"/>
      <c r="D661" s="7"/>
      <c r="E661" s="7"/>
      <c r="F661" s="7"/>
    </row>
    <row r="662" spans="1:6" ht="15" customHeight="1">
      <c r="A662" s="7"/>
      <c r="B662" s="7"/>
      <c r="C662" s="7"/>
      <c r="D662" s="7"/>
      <c r="E662" s="7"/>
      <c r="F662" s="7"/>
    </row>
    <row r="663" spans="1:6" ht="15" customHeight="1">
      <c r="A663" s="7"/>
      <c r="B663" s="7"/>
      <c r="C663" s="7"/>
      <c r="D663" s="7"/>
      <c r="E663" s="7"/>
      <c r="F663" s="7"/>
    </row>
    <row r="664" spans="1:6" ht="15" customHeight="1">
      <c r="A664" s="7"/>
      <c r="B664" s="7"/>
      <c r="C664" s="7"/>
      <c r="D664" s="7"/>
      <c r="E664" s="7"/>
      <c r="F664" s="7"/>
    </row>
    <row r="665" spans="1:6" ht="15" customHeight="1">
      <c r="A665" s="7"/>
      <c r="B665" s="7"/>
      <c r="C665" s="7"/>
      <c r="D665" s="7"/>
      <c r="E665" s="7"/>
      <c r="F665" s="7"/>
    </row>
    <row r="666" spans="1:6" ht="15" customHeight="1">
      <c r="A666" s="7"/>
      <c r="B666" s="7"/>
      <c r="C666" s="7"/>
      <c r="D666" s="7"/>
      <c r="E666" s="7"/>
      <c r="F666" s="7"/>
    </row>
    <row r="667" spans="1:6" ht="15" customHeight="1">
      <c r="A667" s="7"/>
      <c r="B667" s="7"/>
      <c r="C667" s="7"/>
      <c r="D667" s="7"/>
      <c r="E667" s="7"/>
      <c r="F667" s="7"/>
    </row>
    <row r="668" spans="1:6" ht="15" customHeight="1">
      <c r="A668" s="7"/>
      <c r="B668" s="7"/>
      <c r="C668" s="7"/>
      <c r="D668" s="7"/>
      <c r="E668" s="7"/>
      <c r="F668" s="7"/>
    </row>
    <row r="669" spans="1:6" ht="15" customHeight="1">
      <c r="A669" s="7"/>
      <c r="B669" s="7"/>
      <c r="C669" s="7"/>
      <c r="D669" s="7"/>
      <c r="E669" s="7"/>
      <c r="F669" s="7"/>
    </row>
    <row r="670" spans="1:6" ht="15" customHeight="1">
      <c r="A670" s="7"/>
      <c r="B670" s="7"/>
      <c r="C670" s="7"/>
      <c r="D670" s="7"/>
      <c r="E670" s="7"/>
      <c r="F670" s="7"/>
    </row>
    <row r="671" spans="1:6" ht="15" customHeight="1">
      <c r="A671" s="7"/>
      <c r="B671" s="7"/>
      <c r="C671" s="7"/>
      <c r="D671" s="7"/>
      <c r="E671" s="7"/>
      <c r="F671" s="7"/>
    </row>
    <row r="672" spans="1:6" ht="15" customHeight="1">
      <c r="A672" s="7"/>
      <c r="B672" s="7"/>
      <c r="C672" s="7"/>
      <c r="D672" s="7"/>
      <c r="E672" s="7"/>
      <c r="F672" s="7"/>
    </row>
    <row r="673" spans="1:6" ht="15" customHeight="1">
      <c r="A673" s="7"/>
      <c r="B673" s="7"/>
      <c r="C673" s="7"/>
      <c r="D673" s="7"/>
      <c r="E673" s="7"/>
      <c r="F673" s="7"/>
    </row>
    <row r="674" spans="1:6" ht="15" customHeight="1">
      <c r="A674" s="7"/>
      <c r="B674" s="7"/>
      <c r="C674" s="7"/>
      <c r="D674" s="7"/>
      <c r="E674" s="7"/>
      <c r="F674" s="7"/>
    </row>
    <row r="675" spans="1:6" ht="15" customHeight="1">
      <c r="A675" s="7"/>
      <c r="B675" s="7"/>
      <c r="C675" s="7"/>
      <c r="D675" s="7"/>
      <c r="E675" s="7"/>
      <c r="F675" s="7"/>
    </row>
    <row r="676" spans="1:6" ht="15" customHeight="1">
      <c r="A676" s="7"/>
      <c r="B676" s="7"/>
      <c r="C676" s="7"/>
      <c r="D676" s="7"/>
      <c r="E676" s="7"/>
      <c r="F676" s="7"/>
    </row>
    <row r="677" spans="1:6" ht="15" customHeight="1">
      <c r="A677" s="7"/>
      <c r="B677" s="7"/>
      <c r="C677" s="7"/>
      <c r="D677" s="7"/>
      <c r="E677" s="7"/>
      <c r="F677" s="7"/>
    </row>
    <row r="678" spans="1:6" ht="15" customHeight="1">
      <c r="A678" s="7"/>
      <c r="B678" s="7"/>
      <c r="C678" s="7"/>
      <c r="D678" s="7"/>
      <c r="E678" s="7"/>
      <c r="F678" s="7"/>
    </row>
    <row r="679" spans="1:6" ht="15" customHeight="1">
      <c r="A679" s="7"/>
      <c r="B679" s="7"/>
      <c r="C679" s="7"/>
      <c r="D679" s="7"/>
      <c r="E679" s="7"/>
      <c r="F679" s="7"/>
    </row>
    <row r="680" spans="1:6" ht="15" customHeight="1">
      <c r="A680" s="7"/>
      <c r="B680" s="7"/>
      <c r="C680" s="7"/>
      <c r="D680" s="7"/>
      <c r="E680" s="7"/>
      <c r="F680" s="7"/>
    </row>
    <row r="681" spans="1:6" ht="15" customHeight="1">
      <c r="A681" s="7"/>
      <c r="B681" s="7"/>
      <c r="C681" s="7"/>
      <c r="D681" s="7"/>
      <c r="E681" s="7"/>
      <c r="F681" s="7"/>
    </row>
    <row r="682" spans="1:6" ht="15" customHeight="1">
      <c r="A682" s="7"/>
      <c r="B682" s="7"/>
      <c r="C682" s="7"/>
      <c r="D682" s="7"/>
      <c r="E682" s="7"/>
      <c r="F682" s="7"/>
    </row>
    <row r="683" spans="1:6" ht="15" customHeight="1">
      <c r="A683" s="7"/>
      <c r="B683" s="7"/>
      <c r="C683" s="7"/>
      <c r="D683" s="7"/>
      <c r="E683" s="7"/>
      <c r="F683" s="7"/>
    </row>
    <row r="684" spans="1:6" ht="15" customHeight="1">
      <c r="A684" s="7"/>
      <c r="B684" s="7"/>
      <c r="C684" s="7"/>
      <c r="D684" s="7"/>
      <c r="E684" s="7"/>
      <c r="F684" s="7"/>
    </row>
    <row r="685" spans="1:6" ht="15" customHeight="1">
      <c r="A685" s="7"/>
      <c r="B685" s="7"/>
      <c r="C685" s="7"/>
      <c r="D685" s="7"/>
      <c r="E685" s="7"/>
      <c r="F685" s="7"/>
    </row>
    <row r="686" spans="1:6" ht="15" customHeight="1">
      <c r="A686" s="7"/>
      <c r="B686" s="7"/>
      <c r="C686" s="7"/>
      <c r="D686" s="7"/>
      <c r="E686" s="7"/>
      <c r="F686" s="7"/>
    </row>
    <row r="687" spans="1:6" ht="15" customHeight="1">
      <c r="A687" s="7"/>
      <c r="B687" s="7"/>
      <c r="C687" s="7"/>
      <c r="D687" s="7"/>
      <c r="E687" s="7"/>
      <c r="F687" s="7"/>
    </row>
    <row r="688" spans="1:6" ht="15" customHeight="1">
      <c r="A688" s="7"/>
      <c r="B688" s="7"/>
      <c r="C688" s="7"/>
      <c r="D688" s="7"/>
      <c r="E688" s="7"/>
      <c r="F688" s="7"/>
    </row>
    <row r="689" spans="1:6" ht="15" customHeight="1">
      <c r="A689" s="7"/>
      <c r="B689" s="7"/>
      <c r="C689" s="7"/>
      <c r="D689" s="7"/>
      <c r="E689" s="7"/>
      <c r="F689" s="7"/>
    </row>
    <row r="690" spans="1:6" ht="15" customHeight="1">
      <c r="A690" s="7"/>
      <c r="B690" s="7"/>
      <c r="C690" s="7"/>
      <c r="D690" s="7"/>
      <c r="E690" s="7"/>
      <c r="F690" s="7"/>
    </row>
    <row r="691" spans="1:6" ht="15" customHeight="1">
      <c r="A691" s="7"/>
      <c r="B691" s="7"/>
      <c r="C691" s="7"/>
      <c r="D691" s="7"/>
      <c r="E691" s="7"/>
      <c r="F691" s="7"/>
    </row>
    <row r="692" spans="1:6" ht="15" customHeight="1">
      <c r="A692" s="7"/>
      <c r="B692" s="7"/>
      <c r="C692" s="7"/>
      <c r="D692" s="7"/>
      <c r="E692" s="7"/>
      <c r="F692" s="7"/>
    </row>
    <row r="693" spans="1:6" ht="15" customHeight="1">
      <c r="A693" s="7"/>
      <c r="B693" s="7"/>
      <c r="C693" s="7"/>
      <c r="D693" s="7"/>
      <c r="E693" s="7"/>
      <c r="F693" s="7"/>
    </row>
    <row r="694" spans="1:6" ht="15" customHeight="1">
      <c r="A694" s="7"/>
      <c r="B694" s="7"/>
      <c r="C694" s="7"/>
      <c r="D694" s="7"/>
      <c r="E694" s="7"/>
      <c r="F694" s="7"/>
    </row>
    <row r="695" spans="1:6" ht="15" customHeight="1">
      <c r="A695" s="7"/>
      <c r="B695" s="7"/>
      <c r="C695" s="7"/>
      <c r="D695" s="7"/>
      <c r="E695" s="7"/>
      <c r="F695" s="7"/>
    </row>
    <row r="696" spans="1:6" ht="15" customHeight="1">
      <c r="A696" s="7"/>
      <c r="B696" s="7"/>
      <c r="C696" s="7"/>
      <c r="D696" s="7"/>
      <c r="E696" s="7"/>
      <c r="F696" s="7"/>
    </row>
    <row r="697" spans="1:6" ht="15" customHeight="1">
      <c r="A697" s="7"/>
      <c r="B697" s="7"/>
      <c r="C697" s="7"/>
      <c r="D697" s="7"/>
      <c r="E697" s="7"/>
      <c r="F697" s="7"/>
    </row>
    <row r="698" spans="1:6" ht="15" customHeight="1">
      <c r="A698" s="7"/>
      <c r="B698" s="7"/>
      <c r="C698" s="7"/>
      <c r="D698" s="7"/>
      <c r="E698" s="7"/>
      <c r="F698" s="7"/>
    </row>
    <row r="699" spans="1:6" ht="15" customHeight="1">
      <c r="A699" s="7"/>
      <c r="B699" s="7"/>
      <c r="C699" s="7"/>
      <c r="D699" s="7"/>
      <c r="E699" s="7"/>
      <c r="F699" s="7"/>
    </row>
    <row r="700" spans="1:6" ht="15" customHeight="1">
      <c r="A700" s="7"/>
      <c r="B700" s="7"/>
      <c r="C700" s="7"/>
      <c r="D700" s="7"/>
      <c r="E700" s="7"/>
      <c r="F700" s="7"/>
    </row>
    <row r="701" spans="1:6" ht="15" customHeight="1">
      <c r="A701" s="7"/>
      <c r="B701" s="7"/>
      <c r="C701" s="7"/>
      <c r="D701" s="7"/>
      <c r="E701" s="7"/>
      <c r="F701" s="7"/>
    </row>
    <row r="702" spans="1:6" ht="15" customHeight="1">
      <c r="A702" s="7"/>
      <c r="B702" s="7"/>
      <c r="C702" s="7"/>
      <c r="D702" s="7"/>
      <c r="E702" s="7"/>
      <c r="F702" s="7"/>
    </row>
    <row r="703" spans="1:6" ht="15" customHeight="1">
      <c r="A703" s="7"/>
      <c r="B703" s="7"/>
      <c r="C703" s="7"/>
      <c r="D703" s="7"/>
      <c r="E703" s="7"/>
      <c r="F703" s="7"/>
    </row>
    <row r="704" spans="1:6" ht="15" customHeight="1">
      <c r="A704" s="7"/>
      <c r="B704" s="7"/>
      <c r="C704" s="7"/>
      <c r="D704" s="7"/>
      <c r="E704" s="7"/>
      <c r="F704" s="7"/>
    </row>
    <row r="705" spans="1:6" ht="15" customHeight="1">
      <c r="A705" s="7"/>
      <c r="B705" s="7"/>
      <c r="C705" s="7"/>
      <c r="D705" s="7"/>
      <c r="E705" s="7"/>
      <c r="F705" s="7"/>
    </row>
    <row r="706" spans="1:6" ht="15" customHeight="1">
      <c r="A706" s="7"/>
      <c r="B706" s="7"/>
      <c r="C706" s="7"/>
      <c r="D706" s="7"/>
      <c r="E706" s="7"/>
      <c r="F706" s="7"/>
    </row>
    <row r="707" spans="1:6" ht="15" customHeight="1">
      <c r="A707" s="7"/>
      <c r="B707" s="7"/>
      <c r="C707" s="7"/>
      <c r="D707" s="7"/>
      <c r="E707" s="7"/>
      <c r="F707" s="7"/>
    </row>
    <row r="708" spans="1:6" ht="15" customHeight="1">
      <c r="A708" s="7"/>
      <c r="B708" s="7"/>
      <c r="C708" s="7"/>
      <c r="D708" s="7"/>
      <c r="E708" s="7"/>
      <c r="F708" s="7"/>
    </row>
    <row r="709" spans="1:6" ht="15" customHeight="1">
      <c r="A709" s="7"/>
      <c r="B709" s="7"/>
      <c r="C709" s="7"/>
      <c r="D709" s="7"/>
      <c r="E709" s="7"/>
      <c r="F709" s="7"/>
    </row>
    <row r="710" spans="1:6" ht="15" customHeight="1">
      <c r="A710" s="7"/>
      <c r="B710" s="7"/>
      <c r="C710" s="7"/>
      <c r="D710" s="7"/>
      <c r="E710" s="7"/>
      <c r="F710" s="7"/>
    </row>
    <row r="711" spans="1:6" ht="15" customHeight="1">
      <c r="A711" s="7"/>
      <c r="B711" s="7"/>
      <c r="C711" s="7"/>
      <c r="D711" s="7"/>
      <c r="E711" s="7"/>
      <c r="F711" s="7"/>
    </row>
    <row r="712" spans="1:6" ht="15" customHeight="1">
      <c r="A712" s="7"/>
      <c r="B712" s="7"/>
      <c r="C712" s="7"/>
      <c r="D712" s="7"/>
      <c r="E712" s="7"/>
      <c r="F712" s="7"/>
    </row>
    <row r="713" spans="1:6" ht="15" customHeight="1">
      <c r="A713" s="7"/>
      <c r="B713" s="7"/>
      <c r="C713" s="7"/>
      <c r="D713" s="7"/>
      <c r="E713" s="7"/>
      <c r="F713" s="7"/>
    </row>
    <row r="714" spans="1:6" ht="15" customHeight="1">
      <c r="A714" s="7"/>
      <c r="B714" s="7"/>
      <c r="C714" s="7"/>
      <c r="D714" s="7"/>
      <c r="E714" s="7"/>
      <c r="F714" s="7"/>
    </row>
    <row r="715" spans="1:6" ht="15" customHeight="1">
      <c r="A715" s="7"/>
      <c r="B715" s="7"/>
      <c r="C715" s="7"/>
      <c r="D715" s="7"/>
      <c r="E715" s="7"/>
      <c r="F715" s="7"/>
    </row>
    <row r="716" spans="1:6" ht="15" customHeight="1">
      <c r="A716" s="7"/>
      <c r="B716" s="7"/>
      <c r="C716" s="7"/>
      <c r="D716" s="7"/>
      <c r="E716" s="7"/>
      <c r="F716" s="7"/>
    </row>
    <row r="717" spans="1:6" ht="15" customHeight="1">
      <c r="A717" s="7"/>
      <c r="B717" s="7"/>
      <c r="C717" s="7"/>
      <c r="D717" s="7"/>
      <c r="E717" s="7"/>
      <c r="F717" s="7"/>
    </row>
    <row r="718" spans="1:6" ht="15" customHeight="1">
      <c r="A718" s="7"/>
      <c r="B718" s="7"/>
      <c r="C718" s="7"/>
      <c r="D718" s="7"/>
      <c r="E718" s="7"/>
      <c r="F718" s="7"/>
    </row>
    <row r="719" spans="1:6" ht="15" customHeight="1">
      <c r="A719" s="7"/>
      <c r="B719" s="7"/>
      <c r="C719" s="7"/>
      <c r="D719" s="7"/>
      <c r="E719" s="7"/>
      <c r="F719" s="7"/>
    </row>
    <row r="720" spans="1:6" ht="15" customHeight="1">
      <c r="A720" s="7"/>
      <c r="B720" s="7"/>
      <c r="C720" s="7"/>
      <c r="D720" s="7"/>
      <c r="E720" s="7"/>
      <c r="F720" s="7"/>
    </row>
    <row r="721" spans="1:6" ht="15" customHeight="1">
      <c r="A721" s="7"/>
      <c r="B721" s="7"/>
      <c r="C721" s="7"/>
      <c r="D721" s="7"/>
      <c r="E721" s="7"/>
      <c r="F721" s="7"/>
    </row>
    <row r="722" spans="1:6" ht="15" customHeight="1">
      <c r="A722" s="7"/>
      <c r="B722" s="7"/>
      <c r="C722" s="7"/>
      <c r="D722" s="7"/>
      <c r="E722" s="7"/>
      <c r="F722" s="7"/>
    </row>
    <row r="723" spans="1:6" ht="15" customHeight="1">
      <c r="A723" s="7"/>
      <c r="B723" s="7"/>
      <c r="C723" s="7"/>
      <c r="D723" s="7"/>
      <c r="E723" s="7"/>
      <c r="F723" s="7"/>
    </row>
    <row r="724" spans="1:6" ht="15" customHeight="1">
      <c r="A724" s="7"/>
      <c r="B724" s="7"/>
      <c r="C724" s="7"/>
      <c r="D724" s="7"/>
      <c r="E724" s="7"/>
      <c r="F724" s="7"/>
    </row>
    <row r="725" spans="1:6" ht="15" customHeight="1">
      <c r="A725" s="7"/>
      <c r="B725" s="7"/>
      <c r="C725" s="7"/>
      <c r="D725" s="7"/>
      <c r="E725" s="7"/>
      <c r="F725" s="7"/>
    </row>
    <row r="726" spans="1:6" ht="15" customHeight="1">
      <c r="A726" s="7"/>
      <c r="B726" s="7"/>
      <c r="C726" s="7"/>
      <c r="D726" s="7"/>
      <c r="E726" s="7"/>
      <c r="F726" s="7"/>
    </row>
    <row r="727" spans="1:6" ht="15" customHeight="1">
      <c r="A727" s="7"/>
      <c r="B727" s="7"/>
      <c r="C727" s="7"/>
      <c r="D727" s="7"/>
      <c r="E727" s="7"/>
      <c r="F727" s="7"/>
    </row>
    <row r="728" spans="1:6" ht="15" customHeight="1">
      <c r="A728" s="7"/>
      <c r="B728" s="7"/>
      <c r="C728" s="7"/>
      <c r="D728" s="7"/>
      <c r="E728" s="7"/>
      <c r="F728" s="7"/>
    </row>
    <row r="729" spans="1:6" ht="15" customHeight="1">
      <c r="A729" s="7"/>
      <c r="B729" s="7"/>
      <c r="C729" s="7"/>
      <c r="D729" s="7"/>
      <c r="E729" s="7"/>
      <c r="F729" s="7"/>
    </row>
    <row r="730" spans="1:6" ht="15" customHeight="1">
      <c r="A730" s="7"/>
      <c r="B730" s="7"/>
      <c r="C730" s="7"/>
      <c r="D730" s="7"/>
      <c r="E730" s="7"/>
      <c r="F730" s="7"/>
    </row>
    <row r="731" spans="1:6" ht="15" customHeight="1">
      <c r="A731" s="7"/>
      <c r="B731" s="7"/>
      <c r="C731" s="7"/>
      <c r="D731" s="7"/>
      <c r="E731" s="7"/>
      <c r="F731" s="7"/>
    </row>
    <row r="732" spans="1:6" ht="15" customHeight="1">
      <c r="A732" s="7"/>
      <c r="B732" s="7"/>
      <c r="C732" s="7"/>
      <c r="D732" s="7"/>
      <c r="E732" s="7"/>
      <c r="F732" s="7"/>
    </row>
    <row r="733" spans="1:6" ht="15" customHeight="1">
      <c r="A733" s="7"/>
      <c r="B733" s="7"/>
      <c r="C733" s="7"/>
      <c r="D733" s="7"/>
      <c r="E733" s="7"/>
      <c r="F733" s="7"/>
    </row>
    <row r="734" spans="1:6" ht="15" customHeight="1">
      <c r="A734" s="7"/>
      <c r="B734" s="7"/>
      <c r="C734" s="7"/>
      <c r="D734" s="7"/>
      <c r="E734" s="7"/>
      <c r="F734" s="7"/>
    </row>
    <row r="735" spans="1:6" ht="15" customHeight="1">
      <c r="A735" s="7"/>
      <c r="B735" s="7"/>
      <c r="C735" s="7"/>
      <c r="D735" s="7"/>
      <c r="E735" s="7"/>
      <c r="F735" s="7"/>
    </row>
    <row r="736" spans="1:6" ht="15" customHeight="1">
      <c r="A736" s="7"/>
      <c r="B736" s="7"/>
      <c r="C736" s="7"/>
      <c r="D736" s="7"/>
      <c r="E736" s="7"/>
      <c r="F736" s="7"/>
    </row>
    <row r="737" spans="1:6" ht="15" customHeight="1">
      <c r="A737" s="7"/>
      <c r="B737" s="7"/>
      <c r="C737" s="7"/>
      <c r="D737" s="7"/>
      <c r="E737" s="7"/>
      <c r="F737" s="7"/>
    </row>
    <row r="738" spans="1:6" ht="15" customHeight="1">
      <c r="A738" s="7"/>
      <c r="B738" s="7"/>
      <c r="C738" s="7"/>
      <c r="D738" s="7"/>
      <c r="E738" s="7"/>
      <c r="F738" s="7"/>
    </row>
    <row r="739" spans="1:6" ht="15" customHeight="1">
      <c r="A739" s="7"/>
      <c r="B739" s="7"/>
      <c r="C739" s="7"/>
      <c r="D739" s="7"/>
      <c r="E739" s="7"/>
      <c r="F739" s="7"/>
    </row>
    <row r="740" spans="1:6" ht="15" customHeight="1">
      <c r="A740" s="7"/>
      <c r="B740" s="7"/>
      <c r="C740" s="7"/>
      <c r="D740" s="7"/>
      <c r="E740" s="7"/>
      <c r="F740" s="7"/>
    </row>
    <row r="741" spans="1:6" ht="15" customHeight="1">
      <c r="A741" s="7"/>
      <c r="B741" s="7"/>
      <c r="C741" s="7"/>
      <c r="D741" s="7"/>
      <c r="E741" s="7"/>
      <c r="F741" s="7"/>
    </row>
    <row r="742" spans="1:6" ht="15" customHeight="1">
      <c r="A742" s="7"/>
      <c r="B742" s="7"/>
      <c r="C742" s="7"/>
      <c r="D742" s="7"/>
      <c r="E742" s="7"/>
      <c r="F742" s="7"/>
    </row>
    <row r="743" spans="1:6" ht="15" customHeight="1">
      <c r="A743" s="7"/>
      <c r="B743" s="7"/>
      <c r="C743" s="7"/>
      <c r="D743" s="7"/>
      <c r="E743" s="7"/>
      <c r="F743" s="7"/>
    </row>
    <row r="744" spans="1:6" ht="15" customHeight="1">
      <c r="A744" s="7"/>
      <c r="B744" s="7"/>
      <c r="C744" s="7"/>
      <c r="D744" s="7"/>
      <c r="E744" s="7"/>
      <c r="F744" s="7"/>
    </row>
    <row r="745" spans="1:6" ht="15" customHeight="1">
      <c r="A745" s="7"/>
      <c r="B745" s="7"/>
      <c r="C745" s="7"/>
      <c r="D745" s="7"/>
      <c r="E745" s="7"/>
      <c r="F745" s="7"/>
    </row>
    <row r="746" spans="1:6" ht="15" customHeight="1">
      <c r="A746" s="7"/>
      <c r="B746" s="7"/>
      <c r="C746" s="7"/>
      <c r="D746" s="7"/>
      <c r="E746" s="7"/>
      <c r="F746" s="7"/>
    </row>
    <row r="747" spans="1:6" ht="15" customHeight="1">
      <c r="A747" s="7"/>
      <c r="B747" s="7"/>
      <c r="C747" s="7"/>
      <c r="D747" s="7"/>
      <c r="E747" s="7"/>
      <c r="F747" s="7"/>
    </row>
    <row r="748" spans="1:6" ht="15" customHeight="1">
      <c r="A748" s="7"/>
      <c r="B748" s="7"/>
      <c r="C748" s="7"/>
      <c r="D748" s="7"/>
      <c r="E748" s="7"/>
      <c r="F748" s="7"/>
    </row>
    <row r="749" spans="1:6" ht="15" customHeight="1">
      <c r="A749" s="7"/>
      <c r="B749" s="7"/>
      <c r="C749" s="7"/>
      <c r="D749" s="7"/>
      <c r="E749" s="7"/>
      <c r="F749" s="7"/>
    </row>
    <row r="750" spans="1:6" ht="15" customHeight="1">
      <c r="A750" s="7"/>
      <c r="B750" s="7"/>
      <c r="C750" s="7"/>
      <c r="D750" s="7"/>
      <c r="E750" s="7"/>
      <c r="F750" s="7"/>
    </row>
    <row r="751" spans="1:6" ht="15" customHeight="1">
      <c r="A751" s="7"/>
      <c r="B751" s="7"/>
      <c r="C751" s="7"/>
      <c r="D751" s="7"/>
      <c r="E751" s="7"/>
      <c r="F751" s="7"/>
    </row>
    <row r="752" spans="1:6" ht="15" customHeight="1">
      <c r="A752" s="7"/>
      <c r="B752" s="7"/>
      <c r="C752" s="7"/>
      <c r="D752" s="7"/>
      <c r="E752" s="7"/>
      <c r="F752" s="7"/>
    </row>
    <row r="753" spans="1:6" ht="15" customHeight="1">
      <c r="A753" s="7"/>
      <c r="B753" s="7"/>
      <c r="C753" s="7"/>
      <c r="D753" s="7"/>
      <c r="E753" s="7"/>
      <c r="F753" s="7"/>
    </row>
    <row r="754" spans="1:6" ht="15" customHeight="1">
      <c r="A754" s="7"/>
      <c r="B754" s="7"/>
      <c r="C754" s="7"/>
      <c r="D754" s="7"/>
      <c r="E754" s="7"/>
      <c r="F754" s="7"/>
    </row>
    <row r="755" spans="1:6" ht="15" customHeight="1">
      <c r="A755" s="7"/>
      <c r="B755" s="7"/>
      <c r="C755" s="7"/>
      <c r="D755" s="7"/>
      <c r="E755" s="7"/>
      <c r="F755" s="7"/>
    </row>
    <row r="756" spans="1:6" ht="15" customHeight="1">
      <c r="A756" s="7"/>
      <c r="B756" s="7"/>
      <c r="C756" s="7"/>
      <c r="D756" s="7"/>
      <c r="E756" s="7"/>
      <c r="F756" s="7"/>
    </row>
    <row r="757" spans="1:6" ht="15" customHeight="1">
      <c r="A757" s="7"/>
      <c r="B757" s="7"/>
      <c r="C757" s="7"/>
      <c r="D757" s="7"/>
      <c r="E757" s="7"/>
      <c r="F757" s="7"/>
    </row>
    <row r="758" spans="1:6" ht="15" customHeight="1">
      <c r="A758" s="7"/>
      <c r="B758" s="7"/>
      <c r="C758" s="7"/>
      <c r="D758" s="7"/>
      <c r="E758" s="7"/>
      <c r="F758" s="7"/>
    </row>
    <row r="759" spans="1:6" ht="15" customHeight="1">
      <c r="A759" s="7"/>
      <c r="B759" s="7"/>
      <c r="C759" s="7"/>
      <c r="D759" s="7"/>
      <c r="E759" s="7"/>
      <c r="F759" s="7"/>
    </row>
    <row r="760" spans="1:6" ht="15" customHeight="1">
      <c r="A760" s="7"/>
      <c r="B760" s="7"/>
      <c r="C760" s="7"/>
      <c r="D760" s="7"/>
      <c r="E760" s="7"/>
      <c r="F760" s="7"/>
    </row>
    <row r="761" spans="1:6" ht="15" customHeight="1">
      <c r="A761" s="7"/>
      <c r="B761" s="7"/>
      <c r="C761" s="7"/>
      <c r="D761" s="7"/>
      <c r="E761" s="7"/>
      <c r="F761" s="7"/>
    </row>
    <row r="762" spans="1:6" ht="15" customHeight="1">
      <c r="A762" s="7"/>
      <c r="B762" s="7"/>
      <c r="C762" s="7"/>
      <c r="D762" s="7"/>
      <c r="E762" s="7"/>
      <c r="F762" s="7"/>
    </row>
    <row r="763" spans="1:6" ht="15" customHeight="1">
      <c r="A763" s="7"/>
      <c r="B763" s="7"/>
      <c r="C763" s="7"/>
      <c r="D763" s="7"/>
      <c r="E763" s="7"/>
      <c r="F763" s="7"/>
    </row>
    <row r="764" spans="1:6" ht="15" customHeight="1">
      <c r="A764" s="7"/>
      <c r="B764" s="7"/>
      <c r="C764" s="7"/>
      <c r="D764" s="7"/>
      <c r="E764" s="7"/>
      <c r="F764" s="7"/>
    </row>
    <row r="765" spans="1:6" ht="15" customHeight="1">
      <c r="A765" s="7"/>
      <c r="B765" s="7"/>
      <c r="C765" s="7"/>
      <c r="D765" s="7"/>
      <c r="E765" s="7"/>
      <c r="F765" s="7"/>
    </row>
    <row r="766" spans="1:6" ht="15" customHeight="1">
      <c r="A766" s="7"/>
      <c r="B766" s="7"/>
      <c r="C766" s="7"/>
      <c r="D766" s="7"/>
      <c r="E766" s="7"/>
      <c r="F766" s="7"/>
    </row>
    <row r="767" spans="1:6" ht="15" customHeight="1">
      <c r="A767" s="7"/>
      <c r="B767" s="7"/>
      <c r="C767" s="7"/>
      <c r="D767" s="7"/>
      <c r="E767" s="7"/>
      <c r="F767" s="7"/>
    </row>
    <row r="768" spans="1:6" ht="15" customHeight="1">
      <c r="A768" s="7"/>
      <c r="B768" s="7"/>
      <c r="C768" s="7"/>
      <c r="D768" s="7"/>
      <c r="E768" s="7"/>
      <c r="F768" s="7"/>
    </row>
    <row r="769" spans="1:6" ht="15" customHeight="1">
      <c r="A769" s="7"/>
      <c r="B769" s="7"/>
      <c r="C769" s="7"/>
      <c r="D769" s="7"/>
      <c r="E769" s="7"/>
      <c r="F769" s="7"/>
    </row>
    <row r="770" spans="1:6" ht="15" customHeight="1">
      <c r="A770" s="7"/>
      <c r="B770" s="7"/>
      <c r="C770" s="7"/>
      <c r="D770" s="7"/>
      <c r="E770" s="7"/>
      <c r="F770" s="7"/>
    </row>
    <row r="771" spans="1:6" ht="15" customHeight="1">
      <c r="A771" s="7"/>
      <c r="B771" s="7"/>
      <c r="C771" s="7"/>
      <c r="D771" s="7"/>
      <c r="E771" s="7"/>
      <c r="F771" s="7"/>
    </row>
    <row r="772" spans="1:6" ht="15" customHeight="1">
      <c r="A772" s="7"/>
      <c r="B772" s="7"/>
      <c r="C772" s="7"/>
      <c r="D772" s="7"/>
      <c r="E772" s="7"/>
      <c r="F772" s="7"/>
    </row>
    <row r="773" spans="1:6" ht="15" customHeight="1">
      <c r="A773" s="7"/>
      <c r="B773" s="7"/>
      <c r="C773" s="7"/>
      <c r="D773" s="7"/>
      <c r="E773" s="7"/>
      <c r="F773" s="7"/>
    </row>
    <row r="774" spans="1:6" ht="15" customHeight="1">
      <c r="A774" s="7"/>
      <c r="B774" s="7"/>
      <c r="C774" s="7"/>
      <c r="D774" s="7"/>
      <c r="E774" s="7"/>
      <c r="F774" s="7"/>
    </row>
    <row r="775" spans="1:6" ht="15" customHeight="1">
      <c r="A775" s="7"/>
      <c r="B775" s="7"/>
      <c r="C775" s="7"/>
      <c r="D775" s="7"/>
      <c r="E775" s="7"/>
      <c r="F775" s="7"/>
    </row>
    <row r="776" spans="1:6" ht="15" customHeight="1">
      <c r="A776" s="7"/>
      <c r="B776" s="7"/>
      <c r="C776" s="7"/>
      <c r="D776" s="7"/>
      <c r="E776" s="7"/>
      <c r="F776" s="7"/>
    </row>
    <row r="777" spans="1:6" ht="15" customHeight="1">
      <c r="A777" s="7"/>
      <c r="B777" s="7"/>
      <c r="C777" s="7"/>
      <c r="D777" s="7"/>
      <c r="E777" s="7"/>
      <c r="F777" s="7"/>
    </row>
    <row r="778" spans="1:6" ht="15" customHeight="1">
      <c r="A778" s="7"/>
      <c r="B778" s="7"/>
      <c r="C778" s="7"/>
      <c r="D778" s="7"/>
      <c r="E778" s="7"/>
      <c r="F778" s="7"/>
    </row>
    <row r="779" spans="1:6" ht="15" customHeight="1">
      <c r="A779" s="7"/>
      <c r="B779" s="7"/>
      <c r="C779" s="7"/>
      <c r="D779" s="7"/>
      <c r="E779" s="7"/>
      <c r="F779" s="7"/>
    </row>
    <row r="780" spans="1:6" ht="15" customHeight="1">
      <c r="A780" s="7"/>
      <c r="B780" s="7"/>
      <c r="C780" s="7"/>
      <c r="D780" s="7"/>
      <c r="E780" s="7"/>
      <c r="F780" s="7"/>
    </row>
    <row r="781" spans="1:6" ht="15" customHeight="1">
      <c r="A781" s="7"/>
      <c r="B781" s="7"/>
      <c r="C781" s="7"/>
      <c r="D781" s="7"/>
      <c r="E781" s="7"/>
      <c r="F781" s="7"/>
    </row>
    <row r="782" spans="1:6" ht="15" customHeight="1">
      <c r="A782" s="7"/>
      <c r="B782" s="7"/>
      <c r="C782" s="7"/>
      <c r="D782" s="7"/>
      <c r="E782" s="7"/>
      <c r="F782" s="7"/>
    </row>
    <row r="783" spans="1:6" ht="15" customHeight="1">
      <c r="A783" s="7"/>
      <c r="B783" s="7"/>
      <c r="C783" s="7"/>
      <c r="D783" s="7"/>
      <c r="E783" s="7"/>
      <c r="F783" s="7"/>
    </row>
    <row r="784" spans="1:6" ht="15" customHeight="1">
      <c r="A784" s="7"/>
      <c r="B784" s="7"/>
      <c r="C784" s="7"/>
      <c r="D784" s="7"/>
      <c r="E784" s="7"/>
      <c r="F784" s="7"/>
    </row>
    <row r="785" spans="1:6" ht="15" customHeight="1">
      <c r="A785" s="7"/>
      <c r="B785" s="7"/>
      <c r="C785" s="7"/>
      <c r="D785" s="7"/>
      <c r="E785" s="7"/>
      <c r="F785" s="7"/>
    </row>
    <row r="786" spans="1:6" ht="15" customHeight="1">
      <c r="A786" s="7"/>
      <c r="B786" s="7"/>
      <c r="C786" s="7"/>
      <c r="D786" s="7"/>
      <c r="E786" s="7"/>
      <c r="F786" s="7"/>
    </row>
    <row r="787" spans="1:6" ht="15" customHeight="1">
      <c r="A787" s="7"/>
      <c r="B787" s="7"/>
      <c r="C787" s="7"/>
      <c r="D787" s="7"/>
      <c r="E787" s="7"/>
      <c r="F787" s="7"/>
    </row>
    <row r="788" spans="1:6" ht="15" customHeight="1">
      <c r="A788" s="7"/>
      <c r="B788" s="7"/>
      <c r="C788" s="7"/>
      <c r="D788" s="7"/>
      <c r="E788" s="7"/>
      <c r="F788" s="7"/>
    </row>
    <row r="789" spans="1:6" ht="15" customHeight="1">
      <c r="A789" s="7"/>
      <c r="B789" s="7"/>
      <c r="C789" s="7"/>
      <c r="D789" s="7"/>
      <c r="E789" s="7"/>
      <c r="F789" s="7"/>
    </row>
    <row r="790" spans="1:6" ht="15" customHeight="1">
      <c r="A790" s="7"/>
      <c r="B790" s="7"/>
      <c r="C790" s="7"/>
      <c r="D790" s="7"/>
      <c r="E790" s="7"/>
      <c r="F790" s="7"/>
    </row>
    <row r="791" spans="1:6" ht="15" customHeight="1">
      <c r="A791" s="7"/>
      <c r="B791" s="7"/>
      <c r="C791" s="7"/>
      <c r="D791" s="7"/>
      <c r="E791" s="7"/>
      <c r="F791" s="7"/>
    </row>
    <row r="792" spans="1:6" ht="15" customHeight="1">
      <c r="A792" s="7"/>
      <c r="B792" s="7"/>
      <c r="C792" s="7"/>
      <c r="D792" s="7"/>
      <c r="E792" s="7"/>
      <c r="F792" s="7"/>
    </row>
    <row r="793" spans="1:6" ht="15" customHeight="1">
      <c r="A793" s="7"/>
      <c r="B793" s="7"/>
      <c r="C793" s="7"/>
      <c r="D793" s="7"/>
      <c r="E793" s="7"/>
      <c r="F793" s="7"/>
    </row>
    <row r="794" spans="1:6" ht="15" customHeight="1">
      <c r="A794" s="7"/>
      <c r="B794" s="7"/>
      <c r="C794" s="7"/>
      <c r="D794" s="7"/>
      <c r="E794" s="7"/>
      <c r="F794" s="7"/>
    </row>
    <row r="795" spans="1:6" ht="15" customHeight="1">
      <c r="A795" s="7"/>
      <c r="B795" s="7"/>
      <c r="C795" s="7"/>
      <c r="D795" s="7"/>
      <c r="E795" s="7"/>
      <c r="F795" s="7"/>
    </row>
    <row r="796" spans="1:6" ht="15" customHeight="1">
      <c r="A796" s="7"/>
      <c r="B796" s="7"/>
      <c r="C796" s="7"/>
      <c r="D796" s="7"/>
      <c r="E796" s="7"/>
      <c r="F796" s="7"/>
    </row>
    <row r="797" spans="1:6" ht="15" customHeight="1">
      <c r="A797" s="7"/>
      <c r="B797" s="7"/>
      <c r="C797" s="7"/>
      <c r="D797" s="7"/>
      <c r="E797" s="7"/>
      <c r="F797" s="7"/>
    </row>
    <row r="798" spans="1:6" ht="15" customHeight="1">
      <c r="A798" s="7"/>
      <c r="B798" s="7"/>
      <c r="C798" s="7"/>
      <c r="D798" s="7"/>
      <c r="E798" s="7"/>
      <c r="F798" s="7"/>
    </row>
    <row r="799" spans="1:6" ht="15" customHeight="1">
      <c r="A799" s="7"/>
      <c r="B799" s="7"/>
      <c r="C799" s="7"/>
      <c r="D799" s="7"/>
      <c r="E799" s="7"/>
      <c r="F799" s="7"/>
    </row>
    <row r="800" spans="1:6" ht="15" customHeight="1">
      <c r="A800" s="7"/>
      <c r="B800" s="7"/>
      <c r="C800" s="7"/>
      <c r="D800" s="7"/>
      <c r="E800" s="7"/>
      <c r="F800" s="7"/>
    </row>
    <row r="801" spans="1:6" ht="15" customHeight="1">
      <c r="A801" s="7"/>
      <c r="B801" s="7"/>
      <c r="C801" s="7"/>
      <c r="D801" s="7"/>
      <c r="E801" s="7"/>
      <c r="F801" s="7"/>
    </row>
    <row r="802" spans="1:6" ht="15" customHeight="1">
      <c r="A802" s="7"/>
      <c r="B802" s="7"/>
      <c r="C802" s="7"/>
      <c r="D802" s="7"/>
      <c r="E802" s="7"/>
      <c r="F802" s="7"/>
    </row>
    <row r="803" spans="1:6" ht="15" customHeight="1">
      <c r="A803" s="7"/>
      <c r="B803" s="7"/>
      <c r="C803" s="7"/>
      <c r="D803" s="7"/>
      <c r="E803" s="7"/>
      <c r="F803" s="7"/>
    </row>
    <row r="804" spans="1:6" ht="15" customHeight="1">
      <c r="A804" s="7"/>
      <c r="B804" s="7"/>
      <c r="C804" s="7"/>
      <c r="D804" s="7"/>
      <c r="E804" s="7"/>
      <c r="F804" s="7"/>
    </row>
    <row r="805" spans="1:6" ht="15" customHeight="1">
      <c r="A805" s="7"/>
      <c r="B805" s="7"/>
      <c r="C805" s="7"/>
      <c r="D805" s="7"/>
      <c r="E805" s="7"/>
      <c r="F805" s="7"/>
    </row>
    <row r="806" spans="1:6" ht="15" customHeight="1">
      <c r="A806" s="7"/>
      <c r="B806" s="7"/>
      <c r="C806" s="7"/>
      <c r="D806" s="7"/>
      <c r="E806" s="7"/>
      <c r="F806" s="7"/>
    </row>
    <row r="807" spans="1:6" ht="15" customHeight="1">
      <c r="A807" s="7"/>
      <c r="B807" s="7"/>
      <c r="C807" s="7"/>
      <c r="D807" s="7"/>
      <c r="E807" s="7"/>
      <c r="F807" s="7"/>
    </row>
    <row r="808" spans="1:6" ht="15" customHeight="1">
      <c r="A808" s="7"/>
      <c r="B808" s="7"/>
      <c r="C808" s="7"/>
      <c r="D808" s="7"/>
      <c r="E808" s="7"/>
      <c r="F808" s="7"/>
    </row>
    <row r="809" spans="1:6" ht="15" customHeight="1">
      <c r="A809" s="7"/>
      <c r="B809" s="7"/>
      <c r="C809" s="7"/>
      <c r="D809" s="7"/>
      <c r="E809" s="7"/>
      <c r="F809" s="7"/>
    </row>
    <row r="810" spans="1:6" ht="15" customHeight="1">
      <c r="A810" s="7"/>
      <c r="B810" s="7"/>
      <c r="C810" s="7"/>
      <c r="D810" s="7"/>
      <c r="E810" s="7"/>
      <c r="F810" s="7"/>
    </row>
    <row r="811" spans="1:6" ht="15" customHeight="1">
      <c r="A811" s="7"/>
      <c r="B811" s="7"/>
      <c r="C811" s="7"/>
      <c r="D811" s="7"/>
      <c r="E811" s="7"/>
      <c r="F811" s="7"/>
    </row>
    <row r="812" spans="1:6" ht="15" customHeight="1">
      <c r="A812" s="7"/>
      <c r="B812" s="7"/>
      <c r="C812" s="7"/>
      <c r="D812" s="7"/>
      <c r="E812" s="7"/>
      <c r="F812" s="7"/>
    </row>
    <row r="813" spans="1:6" ht="15" customHeight="1">
      <c r="A813" s="7"/>
      <c r="B813" s="7"/>
      <c r="C813" s="7"/>
      <c r="D813" s="7"/>
      <c r="E813" s="7"/>
      <c r="F813" s="7"/>
    </row>
    <row r="814" spans="1:6" ht="15" customHeight="1">
      <c r="A814" s="7"/>
      <c r="B814" s="7"/>
      <c r="C814" s="7"/>
      <c r="D814" s="7"/>
      <c r="E814" s="7"/>
      <c r="F814" s="7"/>
    </row>
    <row r="815" spans="1:6" ht="15" customHeight="1">
      <c r="A815" s="7"/>
      <c r="B815" s="7"/>
      <c r="C815" s="7"/>
      <c r="D815" s="7"/>
      <c r="E815" s="7"/>
      <c r="F815" s="7"/>
    </row>
    <row r="816" spans="1:6" ht="15" customHeight="1">
      <c r="A816" s="7"/>
      <c r="B816" s="7"/>
      <c r="C816" s="7"/>
      <c r="D816" s="7"/>
      <c r="E816" s="7"/>
      <c r="F816" s="7"/>
    </row>
    <row r="817" spans="1:6" ht="15" customHeight="1">
      <c r="A817" s="7"/>
      <c r="B817" s="7"/>
      <c r="C817" s="7"/>
      <c r="D817" s="7"/>
      <c r="E817" s="7"/>
      <c r="F817" s="7"/>
    </row>
    <row r="818" spans="1:6" ht="15" customHeight="1">
      <c r="A818" s="7"/>
      <c r="B818" s="7"/>
      <c r="C818" s="7"/>
      <c r="D818" s="7"/>
      <c r="E818" s="7"/>
      <c r="F818" s="7"/>
    </row>
    <row r="819" spans="1:6" ht="15" customHeight="1">
      <c r="A819" s="7"/>
      <c r="B819" s="7"/>
      <c r="C819" s="7"/>
      <c r="D819" s="7"/>
      <c r="E819" s="7"/>
      <c r="F819" s="7"/>
    </row>
    <row r="820" spans="1:6" ht="15" customHeight="1">
      <c r="A820" s="7"/>
      <c r="B820" s="7"/>
      <c r="C820" s="7"/>
      <c r="D820" s="7"/>
      <c r="E820" s="7"/>
      <c r="F820" s="7"/>
    </row>
    <row r="821" spans="1:6" ht="15" customHeight="1">
      <c r="A821" s="7"/>
      <c r="B821" s="7"/>
      <c r="C821" s="7"/>
      <c r="D821" s="7"/>
      <c r="E821" s="7"/>
      <c r="F821" s="7"/>
    </row>
    <row r="822" spans="1:6" ht="15" customHeight="1">
      <c r="A822" s="7"/>
      <c r="B822" s="7"/>
      <c r="C822" s="7"/>
      <c r="D822" s="7"/>
      <c r="E822" s="7"/>
      <c r="F822" s="7"/>
    </row>
    <row r="823" spans="1:6" ht="15" customHeight="1">
      <c r="A823" s="7"/>
      <c r="B823" s="7"/>
      <c r="C823" s="7"/>
      <c r="D823" s="7"/>
      <c r="E823" s="7"/>
      <c r="F823" s="7"/>
    </row>
    <row r="824" spans="1:6" ht="15" customHeight="1">
      <c r="A824" s="7"/>
      <c r="B824" s="7"/>
      <c r="C824" s="7"/>
      <c r="D824" s="7"/>
      <c r="E824" s="7"/>
      <c r="F824" s="7"/>
    </row>
    <row r="825" spans="1:6" ht="15" customHeight="1">
      <c r="A825" s="7"/>
      <c r="B825" s="7"/>
      <c r="C825" s="7"/>
      <c r="D825" s="7"/>
      <c r="E825" s="7"/>
      <c r="F825" s="7"/>
    </row>
    <row r="826" spans="1:6" ht="15" customHeight="1">
      <c r="A826" s="7"/>
      <c r="B826" s="7"/>
      <c r="C826" s="7"/>
      <c r="D826" s="7"/>
      <c r="E826" s="7"/>
      <c r="F826" s="7"/>
    </row>
    <row r="827" spans="1:6" ht="15" customHeight="1">
      <c r="A827" s="7"/>
      <c r="B827" s="7"/>
      <c r="C827" s="7"/>
      <c r="D827" s="7"/>
      <c r="E827" s="7"/>
      <c r="F827" s="7"/>
    </row>
    <row r="828" spans="1:6" ht="15" customHeight="1">
      <c r="A828" s="7"/>
      <c r="B828" s="7"/>
      <c r="C828" s="7"/>
      <c r="D828" s="7"/>
      <c r="E828" s="7"/>
      <c r="F828" s="7"/>
    </row>
    <row r="829" spans="1:6" ht="15" customHeight="1">
      <c r="A829" s="7"/>
      <c r="B829" s="7"/>
      <c r="C829" s="7"/>
      <c r="D829" s="7"/>
      <c r="E829" s="7"/>
      <c r="F829" s="7"/>
    </row>
    <row r="830" spans="1:6" ht="15" customHeight="1">
      <c r="A830" s="7"/>
      <c r="B830" s="7"/>
      <c r="C830" s="7"/>
      <c r="D830" s="7"/>
      <c r="E830" s="7"/>
      <c r="F830" s="7"/>
    </row>
    <row r="831" spans="1:6" ht="15" customHeight="1">
      <c r="A831" s="7"/>
      <c r="B831" s="7"/>
      <c r="C831" s="7"/>
      <c r="D831" s="7"/>
      <c r="E831" s="7"/>
      <c r="F831" s="7"/>
    </row>
    <row r="832" spans="1:6" ht="15" customHeight="1">
      <c r="A832" s="7"/>
      <c r="B832" s="7"/>
      <c r="C832" s="7"/>
      <c r="D832" s="7"/>
      <c r="E832" s="7"/>
      <c r="F832" s="7"/>
    </row>
    <row r="833" spans="1:6" ht="15" customHeight="1">
      <c r="A833" s="7"/>
      <c r="B833" s="7"/>
      <c r="C833" s="7"/>
      <c r="D833" s="7"/>
      <c r="E833" s="7"/>
      <c r="F833" s="7"/>
    </row>
    <row r="834" spans="1:6" ht="15" customHeight="1">
      <c r="A834" s="7"/>
      <c r="B834" s="7"/>
      <c r="C834" s="7"/>
      <c r="D834" s="7"/>
      <c r="E834" s="7"/>
      <c r="F834" s="7"/>
    </row>
    <row r="835" spans="1:6" ht="15" customHeight="1">
      <c r="A835" s="7"/>
      <c r="B835" s="7"/>
      <c r="C835" s="7"/>
      <c r="D835" s="7"/>
      <c r="E835" s="7"/>
      <c r="F835" s="7"/>
    </row>
    <row r="836" spans="1:6" ht="15" customHeight="1">
      <c r="A836" s="7"/>
      <c r="B836" s="7"/>
      <c r="C836" s="7"/>
      <c r="D836" s="7"/>
      <c r="E836" s="7"/>
      <c r="F836" s="7"/>
    </row>
    <row r="837" spans="1:6" ht="15" customHeight="1">
      <c r="A837" s="7"/>
      <c r="B837" s="7"/>
      <c r="C837" s="7"/>
      <c r="D837" s="7"/>
      <c r="E837" s="7"/>
      <c r="F837" s="7"/>
    </row>
    <row r="838" spans="1:6" ht="15" customHeight="1">
      <c r="A838" s="7"/>
      <c r="B838" s="7"/>
      <c r="C838" s="7"/>
      <c r="D838" s="7"/>
      <c r="E838" s="7"/>
      <c r="F838" s="7"/>
    </row>
    <row r="839" spans="1:6" ht="15" customHeight="1">
      <c r="A839" s="7"/>
      <c r="B839" s="7"/>
      <c r="C839" s="7"/>
      <c r="D839" s="7"/>
      <c r="E839" s="7"/>
      <c r="F839" s="7"/>
    </row>
    <row r="840" spans="1:6" ht="15" customHeight="1">
      <c r="A840" s="7"/>
      <c r="B840" s="7"/>
      <c r="C840" s="7"/>
      <c r="D840" s="7"/>
      <c r="E840" s="7"/>
      <c r="F840" s="7"/>
    </row>
    <row r="841" spans="1:6" ht="15" customHeight="1">
      <c r="A841" s="7"/>
      <c r="B841" s="7"/>
      <c r="C841" s="7"/>
      <c r="D841" s="7"/>
      <c r="E841" s="7"/>
      <c r="F841" s="7"/>
    </row>
    <row r="842" spans="1:6" ht="15" customHeight="1">
      <c r="A842" s="7"/>
      <c r="B842" s="7"/>
      <c r="C842" s="7"/>
      <c r="D842" s="7"/>
      <c r="E842" s="7"/>
      <c r="F842" s="7"/>
    </row>
    <row r="843" spans="1:6" ht="15" customHeight="1">
      <c r="A843" s="7"/>
      <c r="B843" s="7"/>
      <c r="C843" s="7"/>
      <c r="D843" s="7"/>
      <c r="E843" s="7"/>
      <c r="F843" s="7"/>
    </row>
    <row r="844" spans="1:6" ht="15" customHeight="1">
      <c r="A844" s="7"/>
      <c r="B844" s="7"/>
      <c r="C844" s="7"/>
      <c r="D844" s="7"/>
      <c r="E844" s="7"/>
      <c r="F844" s="7"/>
    </row>
    <row r="845" spans="1:6" ht="15" customHeight="1">
      <c r="A845" s="7"/>
      <c r="B845" s="7"/>
      <c r="C845" s="7"/>
      <c r="D845" s="7"/>
      <c r="E845" s="7"/>
      <c r="F845" s="7"/>
    </row>
    <row r="846" spans="1:6" ht="15" customHeight="1">
      <c r="A846" s="7"/>
      <c r="B846" s="7"/>
      <c r="C846" s="7"/>
      <c r="D846" s="7"/>
      <c r="E846" s="7"/>
      <c r="F846" s="7"/>
    </row>
    <row r="847" spans="1:6" ht="15" customHeight="1">
      <c r="A847" s="7"/>
      <c r="B847" s="7"/>
      <c r="C847" s="7"/>
      <c r="D847" s="7"/>
      <c r="E847" s="7"/>
      <c r="F847" s="7"/>
    </row>
    <row r="848" spans="1:6" ht="15" customHeight="1">
      <c r="A848" s="7"/>
      <c r="B848" s="7"/>
      <c r="C848" s="7"/>
      <c r="D848" s="7"/>
      <c r="E848" s="7"/>
      <c r="F848" s="7"/>
    </row>
    <row r="849" spans="1:6" ht="15" customHeight="1">
      <c r="A849" s="7"/>
      <c r="B849" s="7"/>
      <c r="C849" s="7"/>
      <c r="D849" s="7"/>
      <c r="E849" s="7"/>
      <c r="F849" s="7"/>
    </row>
    <row r="850" spans="1:6" ht="15" customHeight="1">
      <c r="A850" s="7"/>
      <c r="B850" s="7"/>
      <c r="C850" s="7"/>
      <c r="D850" s="7"/>
      <c r="E850" s="7"/>
      <c r="F850" s="7"/>
    </row>
    <row r="851" spans="1:6" ht="15" customHeight="1">
      <c r="A851" s="7"/>
      <c r="B851" s="7"/>
      <c r="C851" s="7"/>
      <c r="D851" s="7"/>
      <c r="E851" s="7"/>
      <c r="F851" s="7"/>
    </row>
    <row r="852" spans="1:6" ht="15" customHeight="1">
      <c r="A852" s="7"/>
      <c r="B852" s="7"/>
      <c r="C852" s="7"/>
      <c r="D852" s="7"/>
      <c r="E852" s="7"/>
      <c r="F852" s="7"/>
    </row>
    <row r="853" spans="1:6" ht="15" customHeight="1">
      <c r="A853" s="7"/>
      <c r="B853" s="7"/>
      <c r="C853" s="7"/>
      <c r="D853" s="7"/>
      <c r="E853" s="7"/>
      <c r="F853" s="7"/>
    </row>
    <row r="854" spans="1:6" ht="15" customHeight="1">
      <c r="A854" s="7"/>
      <c r="B854" s="7"/>
      <c r="C854" s="7"/>
      <c r="D854" s="7"/>
      <c r="E854" s="7"/>
      <c r="F854" s="7"/>
    </row>
    <row r="855" spans="1:6" ht="15" customHeight="1">
      <c r="A855" s="7"/>
      <c r="B855" s="7"/>
      <c r="C855" s="7"/>
      <c r="D855" s="7"/>
      <c r="E855" s="7"/>
      <c r="F855" s="7"/>
    </row>
    <row r="856" spans="1:6" ht="15" customHeight="1">
      <c r="A856" s="7"/>
      <c r="B856" s="7"/>
      <c r="C856" s="7"/>
      <c r="D856" s="7"/>
      <c r="E856" s="7"/>
      <c r="F856" s="7"/>
    </row>
    <row r="857" spans="1:6" ht="15" customHeight="1">
      <c r="A857" s="7"/>
      <c r="B857" s="7"/>
      <c r="C857" s="7"/>
      <c r="D857" s="7"/>
      <c r="E857" s="7"/>
      <c r="F857" s="7"/>
    </row>
    <row r="858" spans="1:6" ht="15" customHeight="1">
      <c r="A858" s="7"/>
      <c r="B858" s="7"/>
      <c r="C858" s="7"/>
      <c r="D858" s="7"/>
      <c r="E858" s="7"/>
      <c r="F858" s="7"/>
    </row>
    <row r="859" spans="1:6" ht="15" customHeight="1">
      <c r="A859" s="7"/>
      <c r="B859" s="7"/>
      <c r="C859" s="7"/>
      <c r="D859" s="7"/>
      <c r="E859" s="7"/>
      <c r="F859" s="7"/>
    </row>
    <row r="860" spans="1:6" ht="15" customHeight="1">
      <c r="A860" s="7"/>
      <c r="B860" s="7"/>
      <c r="C860" s="7"/>
      <c r="D860" s="7"/>
      <c r="E860" s="7"/>
      <c r="F860" s="7"/>
    </row>
    <row r="861" spans="1:6" ht="15" customHeight="1">
      <c r="A861" s="7"/>
      <c r="B861" s="7"/>
      <c r="C861" s="7"/>
      <c r="D861" s="7"/>
      <c r="E861" s="7"/>
      <c r="F861" s="7"/>
    </row>
    <row r="862" spans="1:6" ht="15" customHeight="1">
      <c r="A862" s="7"/>
      <c r="B862" s="7"/>
      <c r="C862" s="7"/>
      <c r="D862" s="7"/>
      <c r="E862" s="7"/>
      <c r="F862" s="7"/>
    </row>
    <row r="863" spans="1:6" ht="15" customHeight="1">
      <c r="A863" s="7"/>
      <c r="B863" s="7"/>
      <c r="C863" s="7"/>
      <c r="D863" s="7"/>
      <c r="E863" s="7"/>
      <c r="F863" s="7"/>
    </row>
    <row r="864" spans="1:6" ht="15" customHeight="1">
      <c r="A864" s="7"/>
      <c r="B864" s="7"/>
      <c r="C864" s="7"/>
      <c r="D864" s="7"/>
      <c r="E864" s="7"/>
      <c r="F864" s="7"/>
    </row>
    <row r="865" spans="1:6" ht="15" customHeight="1">
      <c r="A865" s="7"/>
      <c r="B865" s="7"/>
      <c r="C865" s="7"/>
      <c r="D865" s="7"/>
      <c r="E865" s="7"/>
      <c r="F865" s="7"/>
    </row>
    <row r="866" spans="1:6" ht="15" customHeight="1">
      <c r="A866" s="7"/>
      <c r="B866" s="7"/>
      <c r="C866" s="7"/>
      <c r="D866" s="7"/>
      <c r="E866" s="7"/>
      <c r="F866" s="7"/>
    </row>
    <row r="867" spans="1:6" ht="15" customHeight="1">
      <c r="A867" s="7"/>
      <c r="B867" s="7"/>
      <c r="C867" s="7"/>
      <c r="D867" s="7"/>
      <c r="E867" s="7"/>
      <c r="F867" s="7"/>
    </row>
    <row r="868" spans="1:6" ht="15" customHeight="1">
      <c r="A868" s="7"/>
      <c r="B868" s="7"/>
      <c r="C868" s="7"/>
      <c r="D868" s="7"/>
      <c r="E868" s="7"/>
      <c r="F868" s="7"/>
    </row>
    <row r="869" spans="1:6" ht="15" customHeight="1">
      <c r="A869" s="7"/>
      <c r="B869" s="7"/>
      <c r="C869" s="7"/>
      <c r="D869" s="7"/>
      <c r="E869" s="7"/>
      <c r="F869" s="7"/>
    </row>
    <row r="870" spans="1:6" ht="15" customHeight="1">
      <c r="A870" s="7"/>
      <c r="B870" s="7"/>
      <c r="C870" s="7"/>
      <c r="D870" s="7"/>
      <c r="E870" s="7"/>
      <c r="F870" s="7"/>
    </row>
    <row r="871" spans="1:6" ht="15" customHeight="1">
      <c r="A871" s="7"/>
      <c r="B871" s="7"/>
      <c r="C871" s="7"/>
      <c r="D871" s="7"/>
      <c r="E871" s="7"/>
      <c r="F871" s="7"/>
    </row>
    <row r="872" spans="1:6" ht="15" customHeight="1">
      <c r="A872" s="7"/>
      <c r="B872" s="7"/>
      <c r="C872" s="7"/>
      <c r="D872" s="7"/>
      <c r="E872" s="7"/>
      <c r="F872" s="7"/>
    </row>
    <row r="873" spans="1:6" ht="15" customHeight="1">
      <c r="A873" s="7"/>
      <c r="B873" s="7"/>
      <c r="C873" s="7"/>
      <c r="D873" s="7"/>
      <c r="E873" s="7"/>
      <c r="F873" s="7"/>
    </row>
    <row r="874" spans="1:6" ht="15" customHeight="1">
      <c r="A874" s="7"/>
      <c r="B874" s="7"/>
      <c r="C874" s="7"/>
      <c r="D874" s="7"/>
      <c r="E874" s="7"/>
      <c r="F874" s="7"/>
    </row>
    <row r="875" spans="1:6" ht="15" customHeight="1">
      <c r="A875" s="7"/>
      <c r="B875" s="7"/>
      <c r="C875" s="7"/>
      <c r="D875" s="7"/>
      <c r="E875" s="7"/>
      <c r="F875" s="7"/>
    </row>
    <row r="876" spans="1:6" ht="15" customHeight="1">
      <c r="A876" s="7"/>
      <c r="B876" s="7"/>
      <c r="C876" s="7"/>
      <c r="D876" s="7"/>
      <c r="E876" s="7"/>
      <c r="F876" s="7"/>
    </row>
    <row r="877" spans="1:6" ht="15" customHeight="1">
      <c r="A877" s="7"/>
      <c r="B877" s="7"/>
      <c r="C877" s="7"/>
      <c r="D877" s="7"/>
      <c r="E877" s="7"/>
      <c r="F877" s="7"/>
    </row>
    <row r="878" spans="1:6" ht="15" customHeight="1">
      <c r="A878" s="7"/>
      <c r="B878" s="7"/>
      <c r="C878" s="7"/>
      <c r="D878" s="7"/>
      <c r="E878" s="7"/>
      <c r="F878" s="7"/>
    </row>
    <row r="879" spans="1:6" ht="15" customHeight="1">
      <c r="A879" s="7"/>
      <c r="B879" s="7"/>
      <c r="C879" s="7"/>
      <c r="D879" s="7"/>
      <c r="E879" s="7"/>
      <c r="F879" s="7"/>
    </row>
    <row r="880" spans="1:6" ht="15" customHeight="1">
      <c r="A880" s="7"/>
      <c r="B880" s="7"/>
      <c r="C880" s="7"/>
      <c r="D880" s="7"/>
      <c r="E880" s="7"/>
      <c r="F880" s="7"/>
    </row>
    <row r="881" spans="1:6" ht="15" customHeight="1">
      <c r="A881" s="7"/>
      <c r="B881" s="7"/>
      <c r="C881" s="7"/>
      <c r="D881" s="7"/>
      <c r="E881" s="7"/>
      <c r="F881" s="7"/>
    </row>
    <row r="882" spans="1:6" ht="15" customHeight="1">
      <c r="A882" s="7"/>
      <c r="B882" s="7"/>
      <c r="C882" s="7"/>
      <c r="D882" s="7"/>
      <c r="E882" s="7"/>
      <c r="F882" s="7"/>
    </row>
    <row r="883" spans="1:6" ht="15" customHeight="1">
      <c r="A883" s="7"/>
      <c r="B883" s="7"/>
      <c r="C883" s="7"/>
      <c r="D883" s="7"/>
      <c r="E883" s="7"/>
      <c r="F883" s="7"/>
    </row>
    <row r="884" spans="1:6" ht="15" customHeight="1">
      <c r="A884" s="7"/>
      <c r="B884" s="7"/>
      <c r="C884" s="7"/>
      <c r="D884" s="7"/>
      <c r="E884" s="7"/>
      <c r="F884" s="7"/>
    </row>
    <row r="885" spans="1:6" ht="15" customHeight="1">
      <c r="A885" s="7"/>
      <c r="B885" s="7"/>
      <c r="C885" s="7"/>
      <c r="D885" s="7"/>
      <c r="E885" s="7"/>
      <c r="F885" s="7"/>
    </row>
    <row r="886" spans="1:6" ht="15" customHeight="1">
      <c r="A886" s="7"/>
      <c r="B886" s="7"/>
      <c r="C886" s="7"/>
      <c r="D886" s="7"/>
      <c r="E886" s="7"/>
      <c r="F886" s="7"/>
    </row>
    <row r="887" spans="1:6" ht="15" customHeight="1">
      <c r="A887" s="7"/>
      <c r="B887" s="7"/>
      <c r="C887" s="7"/>
      <c r="D887" s="7"/>
      <c r="E887" s="7"/>
      <c r="F887" s="7"/>
    </row>
    <row r="888" spans="1:6" ht="15" customHeight="1">
      <c r="A888" s="7"/>
      <c r="B888" s="7"/>
      <c r="C888" s="7"/>
      <c r="D888" s="7"/>
      <c r="E888" s="7"/>
      <c r="F888" s="7"/>
    </row>
    <row r="889" spans="1:6" ht="15" customHeight="1">
      <c r="A889" s="7"/>
      <c r="B889" s="7"/>
      <c r="C889" s="7"/>
      <c r="D889" s="7"/>
      <c r="E889" s="7"/>
      <c r="F889" s="7"/>
    </row>
    <row r="890" spans="1:6" ht="15" customHeight="1">
      <c r="A890" s="7"/>
      <c r="B890" s="7"/>
      <c r="C890" s="7"/>
      <c r="D890" s="7"/>
      <c r="E890" s="7"/>
      <c r="F890" s="7"/>
    </row>
    <row r="891" spans="1:6" ht="15" customHeight="1">
      <c r="A891" s="7"/>
      <c r="B891" s="7"/>
      <c r="C891" s="7"/>
      <c r="D891" s="7"/>
      <c r="E891" s="7"/>
      <c r="F891" s="7"/>
    </row>
    <row r="892" spans="1:6" ht="15" customHeight="1">
      <c r="A892" s="7"/>
      <c r="B892" s="7"/>
      <c r="C892" s="7"/>
      <c r="D892" s="7"/>
      <c r="E892" s="7"/>
      <c r="F892" s="7"/>
    </row>
    <row r="893" spans="1:6" ht="15" customHeight="1">
      <c r="A893" s="7"/>
      <c r="B893" s="7"/>
      <c r="C893" s="7"/>
      <c r="D893" s="7"/>
      <c r="E893" s="7"/>
      <c r="F893" s="7"/>
    </row>
    <row r="894" spans="1:6" ht="15" customHeight="1">
      <c r="A894" s="7"/>
      <c r="B894" s="7"/>
      <c r="C894" s="7"/>
      <c r="D894" s="7"/>
      <c r="E894" s="7"/>
      <c r="F894" s="7"/>
    </row>
    <row r="895" spans="1:6" ht="15" customHeight="1">
      <c r="A895" s="7"/>
      <c r="B895" s="7"/>
      <c r="C895" s="7"/>
      <c r="D895" s="7"/>
      <c r="E895" s="7"/>
      <c r="F895" s="7"/>
    </row>
    <row r="896" spans="1:6" ht="15" customHeight="1">
      <c r="A896" s="7"/>
      <c r="B896" s="7"/>
      <c r="C896" s="7"/>
      <c r="D896" s="7"/>
      <c r="E896" s="7"/>
      <c r="F896" s="7"/>
    </row>
    <row r="897" spans="1:6" ht="15" customHeight="1">
      <c r="A897" s="7"/>
      <c r="B897" s="7"/>
      <c r="C897" s="7"/>
      <c r="D897" s="7"/>
      <c r="E897" s="7"/>
      <c r="F897" s="7"/>
    </row>
    <row r="898" spans="1:6" ht="15" customHeight="1">
      <c r="A898" s="7"/>
      <c r="B898" s="7"/>
      <c r="C898" s="7"/>
      <c r="D898" s="7"/>
      <c r="E898" s="7"/>
      <c r="F898" s="7"/>
    </row>
    <row r="899" spans="1:6" ht="15" customHeight="1">
      <c r="A899" s="7"/>
      <c r="B899" s="7"/>
      <c r="C899" s="7"/>
      <c r="D899" s="7"/>
      <c r="E899" s="7"/>
      <c r="F899" s="7"/>
    </row>
    <row r="900" spans="1:6" ht="15" customHeight="1">
      <c r="A900" s="7"/>
      <c r="B900" s="7"/>
      <c r="C900" s="7"/>
      <c r="D900" s="7"/>
      <c r="E900" s="7"/>
      <c r="F900" s="7"/>
    </row>
    <row r="901" spans="1:6" ht="15" customHeight="1">
      <c r="A901" s="7"/>
      <c r="B901" s="7"/>
      <c r="C901" s="7"/>
      <c r="D901" s="7"/>
      <c r="E901" s="7"/>
      <c r="F901" s="7"/>
    </row>
    <row r="902" spans="1:6" ht="15" customHeight="1">
      <c r="A902" s="7"/>
      <c r="B902" s="7"/>
      <c r="C902" s="7"/>
      <c r="D902" s="7"/>
      <c r="E902" s="7"/>
      <c r="F902" s="7"/>
    </row>
    <row r="903" spans="1:6" ht="15" customHeight="1">
      <c r="A903" s="7"/>
      <c r="B903" s="7"/>
      <c r="C903" s="7"/>
      <c r="D903" s="7"/>
      <c r="E903" s="7"/>
      <c r="F903" s="7"/>
    </row>
    <row r="904" spans="1:6" ht="15" customHeight="1">
      <c r="A904" s="7"/>
      <c r="B904" s="7"/>
      <c r="C904" s="7"/>
      <c r="D904" s="7"/>
      <c r="E904" s="7"/>
      <c r="F904" s="7"/>
    </row>
    <row r="905" spans="1:6" ht="15" customHeight="1">
      <c r="A905" s="7"/>
      <c r="B905" s="7"/>
      <c r="C905" s="7"/>
      <c r="D905" s="7"/>
      <c r="E905" s="7"/>
      <c r="F905" s="7"/>
    </row>
    <row r="906" spans="1:6" ht="15" customHeight="1">
      <c r="A906" s="7"/>
      <c r="B906" s="7"/>
      <c r="C906" s="7"/>
      <c r="D906" s="7"/>
      <c r="E906" s="7"/>
      <c r="F906" s="7"/>
    </row>
    <row r="907" spans="1:6" ht="15" customHeight="1">
      <c r="A907" s="7"/>
      <c r="B907" s="7"/>
      <c r="C907" s="7"/>
      <c r="D907" s="7"/>
      <c r="E907" s="7"/>
      <c r="F907" s="7"/>
    </row>
    <row r="908" spans="1:6" ht="15" customHeight="1">
      <c r="A908" s="7"/>
      <c r="B908" s="7"/>
      <c r="C908" s="7"/>
      <c r="D908" s="7"/>
      <c r="E908" s="7"/>
      <c r="F908" s="7"/>
    </row>
    <row r="909" spans="1:6" ht="15" customHeight="1">
      <c r="A909" s="7"/>
      <c r="B909" s="7"/>
      <c r="C909" s="7"/>
      <c r="D909" s="7"/>
      <c r="E909" s="7"/>
      <c r="F909" s="7"/>
    </row>
    <row r="910" spans="1:6" ht="15" customHeight="1">
      <c r="A910" s="7"/>
      <c r="B910" s="7"/>
      <c r="C910" s="7"/>
      <c r="D910" s="7"/>
      <c r="E910" s="7"/>
      <c r="F910" s="7"/>
    </row>
    <row r="911" spans="1:6" ht="15" customHeight="1">
      <c r="A911" s="7"/>
      <c r="B911" s="7"/>
      <c r="C911" s="7"/>
      <c r="D911" s="7"/>
      <c r="E911" s="7"/>
      <c r="F911" s="7"/>
    </row>
    <row r="912" spans="1:6" ht="15" customHeight="1">
      <c r="A912" s="7"/>
      <c r="B912" s="7"/>
      <c r="C912" s="7"/>
      <c r="D912" s="7"/>
      <c r="E912" s="7"/>
      <c r="F912" s="7"/>
    </row>
    <row r="913" spans="1:6" ht="15" customHeight="1">
      <c r="A913" s="7"/>
      <c r="B913" s="7"/>
      <c r="C913" s="7"/>
      <c r="D913" s="7"/>
      <c r="E913" s="7"/>
      <c r="F913" s="7"/>
    </row>
    <row r="914" spans="1:6" ht="15" customHeight="1">
      <c r="A914" s="7"/>
      <c r="B914" s="7"/>
      <c r="C914" s="7"/>
      <c r="D914" s="7"/>
      <c r="E914" s="7"/>
      <c r="F914" s="7"/>
    </row>
    <row r="915" spans="1:6" ht="15" customHeight="1">
      <c r="A915" s="7"/>
      <c r="B915" s="7"/>
      <c r="C915" s="7"/>
      <c r="D915" s="7"/>
      <c r="E915" s="7"/>
      <c r="F915" s="7"/>
    </row>
    <row r="916" spans="1:6" ht="15" customHeight="1">
      <c r="A916" s="7"/>
      <c r="B916" s="7"/>
      <c r="C916" s="7"/>
      <c r="D916" s="7"/>
      <c r="E916" s="7"/>
      <c r="F916" s="7"/>
    </row>
    <row r="917" spans="1:6" ht="15" customHeight="1">
      <c r="A917" s="7"/>
      <c r="B917" s="7"/>
      <c r="C917" s="7"/>
      <c r="D917" s="7"/>
      <c r="E917" s="7"/>
      <c r="F917" s="7"/>
    </row>
    <row r="918" spans="1:6" ht="15" customHeight="1">
      <c r="A918" s="7"/>
      <c r="B918" s="7"/>
      <c r="C918" s="7"/>
      <c r="D918" s="7"/>
      <c r="E918" s="7"/>
      <c r="F918" s="7"/>
    </row>
    <row r="919" spans="1:6" ht="15" customHeight="1">
      <c r="A919" s="7"/>
      <c r="B919" s="7"/>
      <c r="C919" s="7"/>
      <c r="D919" s="7"/>
      <c r="E919" s="7"/>
      <c r="F919" s="7"/>
    </row>
    <row r="920" spans="1:6" ht="15" customHeight="1">
      <c r="A920" s="7"/>
      <c r="B920" s="7"/>
      <c r="C920" s="7"/>
      <c r="D920" s="7"/>
      <c r="E920" s="7"/>
      <c r="F920" s="7"/>
    </row>
    <row r="921" spans="1:6" ht="15" customHeight="1">
      <c r="A921" s="7"/>
      <c r="B921" s="7"/>
      <c r="C921" s="7"/>
      <c r="D921" s="7"/>
      <c r="E921" s="7"/>
      <c r="F921" s="7"/>
    </row>
    <row r="922" spans="1:6" ht="15" customHeight="1">
      <c r="A922" s="7"/>
      <c r="B922" s="7"/>
      <c r="C922" s="7"/>
      <c r="D922" s="7"/>
      <c r="E922" s="7"/>
      <c r="F922" s="7"/>
    </row>
    <row r="923" spans="1:6" ht="15" customHeight="1">
      <c r="A923" s="7"/>
      <c r="B923" s="7"/>
      <c r="C923" s="7"/>
      <c r="D923" s="7"/>
      <c r="E923" s="7"/>
      <c r="F923" s="7"/>
    </row>
    <row r="924" spans="1:6" ht="15" customHeight="1">
      <c r="A924" s="7"/>
      <c r="B924" s="7"/>
      <c r="C924" s="7"/>
      <c r="D924" s="7"/>
      <c r="E924" s="7"/>
      <c r="F924" s="7"/>
    </row>
    <row r="925" spans="1:6" ht="15" customHeight="1">
      <c r="A925" s="7"/>
      <c r="B925" s="7"/>
      <c r="C925" s="7"/>
      <c r="D925" s="7"/>
      <c r="E925" s="7"/>
      <c r="F925" s="7"/>
    </row>
    <row r="926" spans="1:6" ht="15" customHeight="1">
      <c r="A926" s="7"/>
      <c r="B926" s="7"/>
      <c r="C926" s="7"/>
      <c r="D926" s="7"/>
      <c r="E926" s="7"/>
      <c r="F926" s="7"/>
    </row>
    <row r="927" spans="1:6" ht="15" customHeight="1">
      <c r="A927" s="7"/>
      <c r="B927" s="7"/>
      <c r="C927" s="7"/>
      <c r="D927" s="7"/>
      <c r="E927" s="7"/>
      <c r="F927" s="7"/>
    </row>
    <row r="928" spans="1:6" ht="15" customHeight="1">
      <c r="A928" s="7"/>
      <c r="B928" s="7"/>
      <c r="C928" s="7"/>
      <c r="D928" s="7"/>
      <c r="E928" s="7"/>
      <c r="F928" s="7"/>
    </row>
    <row r="929" spans="1:6" ht="15" customHeight="1">
      <c r="A929" s="7"/>
      <c r="B929" s="7"/>
      <c r="C929" s="7"/>
      <c r="D929" s="7"/>
      <c r="E929" s="7"/>
      <c r="F929" s="7"/>
    </row>
    <row r="930" spans="1:6" ht="15" customHeight="1">
      <c r="A930" s="7"/>
      <c r="B930" s="7"/>
      <c r="C930" s="7"/>
      <c r="D930" s="7"/>
      <c r="E930" s="7"/>
      <c r="F930" s="7"/>
    </row>
    <row r="931" spans="1:6" ht="15" customHeight="1">
      <c r="A931" s="7"/>
      <c r="B931" s="7"/>
      <c r="C931" s="7"/>
      <c r="D931" s="7"/>
      <c r="E931" s="7"/>
      <c r="F931" s="7"/>
    </row>
    <row r="932" spans="1:6" ht="15" customHeight="1">
      <c r="A932" s="7"/>
      <c r="B932" s="7"/>
      <c r="C932" s="7"/>
      <c r="D932" s="7"/>
      <c r="E932" s="7"/>
      <c r="F932" s="7"/>
    </row>
    <row r="933" spans="1:6" ht="15" customHeight="1">
      <c r="A933" s="7"/>
      <c r="B933" s="7"/>
      <c r="C933" s="7"/>
      <c r="D933" s="7"/>
      <c r="E933" s="7"/>
      <c r="F933" s="7"/>
    </row>
    <row r="934" spans="1:6" ht="15" customHeight="1">
      <c r="A934" s="7"/>
      <c r="B934" s="7"/>
      <c r="C934" s="7"/>
      <c r="D934" s="7"/>
      <c r="E934" s="7"/>
      <c r="F934" s="7"/>
    </row>
    <row r="935" spans="1:6" ht="15" customHeight="1">
      <c r="A935" s="7"/>
      <c r="B935" s="7"/>
      <c r="C935" s="7"/>
      <c r="D935" s="7"/>
      <c r="E935" s="7"/>
      <c r="F935" s="7"/>
    </row>
    <row r="936" spans="1:6" ht="15" customHeight="1">
      <c r="A936" s="7"/>
      <c r="B936" s="7"/>
      <c r="C936" s="7"/>
      <c r="D936" s="7"/>
      <c r="E936" s="7"/>
      <c r="F936" s="7"/>
    </row>
    <row r="937" spans="1:6" ht="15" customHeight="1">
      <c r="A937" s="7"/>
      <c r="B937" s="7"/>
      <c r="C937" s="7"/>
      <c r="D937" s="7"/>
      <c r="E937" s="7"/>
      <c r="F937" s="7"/>
    </row>
    <row r="938" spans="1:6" ht="15" customHeight="1">
      <c r="A938" s="7"/>
      <c r="B938" s="7"/>
      <c r="C938" s="7"/>
      <c r="D938" s="7"/>
      <c r="E938" s="7"/>
      <c r="F938" s="7"/>
    </row>
    <row r="939" spans="1:6" ht="15" customHeight="1">
      <c r="A939" s="7"/>
      <c r="B939" s="7"/>
      <c r="C939" s="7"/>
      <c r="D939" s="7"/>
      <c r="E939" s="7"/>
      <c r="F939" s="7"/>
    </row>
    <row r="940" spans="1:6" ht="15" customHeight="1">
      <c r="A940" s="7"/>
      <c r="B940" s="7"/>
      <c r="C940" s="7"/>
      <c r="D940" s="7"/>
      <c r="E940" s="7"/>
      <c r="F940" s="7"/>
    </row>
    <row r="941" spans="1:6" ht="15" customHeight="1">
      <c r="A941" s="7"/>
      <c r="B941" s="7"/>
      <c r="C941" s="7"/>
      <c r="D941" s="7"/>
      <c r="E941" s="7"/>
      <c r="F941" s="7"/>
    </row>
    <row r="942" spans="1:6" ht="15" customHeight="1">
      <c r="A942" s="7"/>
      <c r="B942" s="7"/>
      <c r="C942" s="7"/>
      <c r="D942" s="7"/>
      <c r="E942" s="7"/>
      <c r="F942" s="7"/>
    </row>
    <row r="943" spans="1:6" ht="15" customHeight="1">
      <c r="A943" s="7"/>
      <c r="B943" s="7"/>
      <c r="C943" s="7"/>
      <c r="D943" s="7"/>
      <c r="E943" s="7"/>
      <c r="F943" s="7"/>
    </row>
    <row r="944" spans="1:6" ht="15" customHeight="1">
      <c r="A944" s="7"/>
      <c r="B944" s="7"/>
      <c r="C944" s="7"/>
      <c r="D944" s="7"/>
      <c r="E944" s="7"/>
      <c r="F944" s="7"/>
    </row>
    <row r="945" spans="1:6" ht="15" customHeight="1">
      <c r="A945" s="7"/>
      <c r="B945" s="7"/>
      <c r="C945" s="7"/>
      <c r="D945" s="7"/>
      <c r="E945" s="7"/>
      <c r="F945" s="7"/>
    </row>
    <row r="946" spans="1:6" ht="15" customHeight="1">
      <c r="A946" s="7"/>
      <c r="B946" s="7"/>
      <c r="C946" s="7"/>
      <c r="D946" s="7"/>
      <c r="E946" s="7"/>
      <c r="F946" s="7"/>
    </row>
    <row r="947" spans="1:6" ht="15" customHeight="1">
      <c r="A947" s="7"/>
      <c r="B947" s="7"/>
      <c r="C947" s="7"/>
      <c r="D947" s="7"/>
      <c r="E947" s="7"/>
      <c r="F947" s="7"/>
    </row>
    <row r="948" spans="1:6" ht="15" customHeight="1">
      <c r="A948" s="7"/>
      <c r="B948" s="7"/>
      <c r="C948" s="7"/>
      <c r="D948" s="7"/>
      <c r="E948" s="7"/>
      <c r="F948" s="7"/>
    </row>
    <row r="949" spans="1:6" ht="15" customHeight="1">
      <c r="A949" s="7"/>
      <c r="B949" s="7"/>
      <c r="C949" s="7"/>
      <c r="D949" s="7"/>
      <c r="E949" s="7"/>
      <c r="F949" s="7"/>
    </row>
    <row r="950" spans="1:6" ht="15" customHeight="1">
      <c r="A950" s="7"/>
      <c r="B950" s="7"/>
      <c r="C950" s="7"/>
      <c r="D950" s="7"/>
      <c r="E950" s="7"/>
      <c r="F950" s="7"/>
    </row>
    <row r="951" spans="1:6" ht="15" customHeight="1">
      <c r="A951" s="7"/>
      <c r="B951" s="7"/>
      <c r="C951" s="7"/>
      <c r="D951" s="7"/>
      <c r="E951" s="7"/>
      <c r="F951" s="7"/>
    </row>
    <row r="952" spans="1:6" ht="15" customHeight="1">
      <c r="A952" s="7"/>
      <c r="B952" s="7"/>
      <c r="C952" s="7"/>
      <c r="D952" s="7"/>
      <c r="E952" s="7"/>
      <c r="F952" s="7"/>
    </row>
    <row r="953" spans="1:6" ht="15" customHeight="1">
      <c r="A953" s="7"/>
      <c r="B953" s="7"/>
      <c r="C953" s="7"/>
      <c r="D953" s="7"/>
      <c r="E953" s="7"/>
      <c r="F953" s="7"/>
    </row>
    <row r="954" spans="1:6" ht="15" customHeight="1">
      <c r="A954" s="7"/>
      <c r="B954" s="7"/>
      <c r="C954" s="7"/>
      <c r="D954" s="7"/>
      <c r="E954" s="7"/>
      <c r="F954" s="7"/>
    </row>
    <row r="955" spans="1:6" ht="15" customHeight="1">
      <c r="A955" s="7"/>
      <c r="B955" s="7"/>
      <c r="C955" s="7"/>
      <c r="D955" s="7"/>
      <c r="E955" s="7"/>
      <c r="F955" s="7"/>
    </row>
    <row r="956" spans="1:6" ht="15" customHeight="1">
      <c r="A956" s="7"/>
      <c r="B956" s="7"/>
      <c r="C956" s="7"/>
      <c r="D956" s="7"/>
      <c r="E956" s="7"/>
      <c r="F956" s="7"/>
    </row>
    <row r="957" spans="1:6" ht="15" customHeight="1">
      <c r="A957" s="7"/>
      <c r="B957" s="7"/>
      <c r="C957" s="7"/>
      <c r="D957" s="7"/>
      <c r="E957" s="7"/>
      <c r="F957" s="7"/>
    </row>
    <row r="958" spans="1:6" ht="15" customHeight="1">
      <c r="A958" s="7"/>
      <c r="B958" s="7"/>
      <c r="C958" s="7"/>
      <c r="D958" s="7"/>
      <c r="E958" s="7"/>
      <c r="F958" s="7"/>
    </row>
    <row r="959" spans="1:6" ht="15" customHeight="1">
      <c r="A959" s="7"/>
      <c r="B959" s="7"/>
      <c r="C959" s="7"/>
      <c r="D959" s="7"/>
      <c r="E959" s="7"/>
      <c r="F959" s="7"/>
    </row>
    <row r="960" spans="1:6" ht="15" customHeight="1">
      <c r="A960" s="7"/>
      <c r="B960" s="7"/>
      <c r="C960" s="7"/>
      <c r="D960" s="7"/>
      <c r="E960" s="7"/>
      <c r="F960" s="7"/>
    </row>
    <row r="961" spans="1:6" ht="15" customHeight="1">
      <c r="A961" s="7"/>
      <c r="B961" s="7"/>
      <c r="C961" s="7"/>
      <c r="D961" s="7"/>
      <c r="E961" s="7"/>
      <c r="F961" s="7"/>
    </row>
    <row r="962" spans="1:6" ht="15" customHeight="1">
      <c r="A962" s="7"/>
      <c r="B962" s="7"/>
      <c r="C962" s="7"/>
      <c r="D962" s="7"/>
      <c r="E962" s="7"/>
      <c r="F962" s="7"/>
    </row>
    <row r="963" spans="1:6" ht="15" customHeight="1">
      <c r="A963" s="7"/>
      <c r="B963" s="7"/>
      <c r="C963" s="7"/>
      <c r="D963" s="7"/>
      <c r="E963" s="7"/>
      <c r="F963" s="7"/>
    </row>
    <row r="964" spans="1:6" ht="15" customHeight="1">
      <c r="A964" s="7"/>
      <c r="B964" s="7"/>
      <c r="C964" s="7"/>
      <c r="D964" s="7"/>
      <c r="E964" s="7"/>
      <c r="F964" s="7"/>
    </row>
    <row r="965" spans="1:6" ht="15" customHeight="1">
      <c r="A965" s="7"/>
      <c r="B965" s="7"/>
      <c r="C965" s="7"/>
      <c r="D965" s="7"/>
      <c r="E965" s="7"/>
      <c r="F965" s="7"/>
    </row>
    <row r="966" spans="1:6" ht="15" customHeight="1">
      <c r="A966" s="7"/>
      <c r="B966" s="7"/>
      <c r="C966" s="7"/>
      <c r="D966" s="7"/>
      <c r="E966" s="7"/>
      <c r="F966" s="7"/>
    </row>
    <row r="967" spans="1:6" ht="15" customHeight="1">
      <c r="A967" s="7"/>
      <c r="B967" s="7"/>
      <c r="C967" s="7"/>
      <c r="D967" s="7"/>
      <c r="E967" s="7"/>
      <c r="F967" s="7"/>
    </row>
    <row r="968" spans="1:6" ht="15" customHeight="1">
      <c r="A968" s="7"/>
      <c r="B968" s="7"/>
      <c r="C968" s="7"/>
      <c r="D968" s="7"/>
      <c r="E968" s="7"/>
      <c r="F968" s="7"/>
    </row>
    <row r="969" spans="1:6" ht="15" customHeight="1">
      <c r="A969" s="7"/>
      <c r="B969" s="7"/>
      <c r="C969" s="7"/>
      <c r="D969" s="7"/>
      <c r="E969" s="7"/>
      <c r="F969" s="7"/>
    </row>
    <row r="970" spans="1:6" ht="15" customHeight="1">
      <c r="A970" s="7"/>
      <c r="B970" s="7"/>
      <c r="C970" s="7"/>
      <c r="D970" s="7"/>
      <c r="E970" s="7"/>
      <c r="F970" s="7"/>
    </row>
    <row r="971" spans="1:6" ht="15" customHeight="1">
      <c r="A971" s="7"/>
      <c r="B971" s="7"/>
      <c r="C971" s="7"/>
      <c r="D971" s="7"/>
      <c r="E971" s="7"/>
      <c r="F971" s="7"/>
    </row>
    <row r="972" spans="1:6" ht="15" customHeight="1">
      <c r="A972" s="7"/>
      <c r="B972" s="7"/>
      <c r="C972" s="7"/>
      <c r="D972" s="7"/>
      <c r="E972" s="7"/>
      <c r="F972" s="7"/>
    </row>
    <row r="973" spans="1:6" ht="15" customHeight="1">
      <c r="A973" s="7"/>
      <c r="B973" s="7"/>
      <c r="C973" s="7"/>
      <c r="D973" s="7"/>
      <c r="E973" s="7"/>
      <c r="F973" s="7"/>
    </row>
    <row r="974" spans="1:6" ht="15" customHeight="1">
      <c r="A974" s="7"/>
      <c r="B974" s="7"/>
      <c r="C974" s="7"/>
      <c r="D974" s="7"/>
      <c r="E974" s="7"/>
      <c r="F974" s="7"/>
    </row>
    <row r="975" spans="1:6" ht="15" customHeight="1">
      <c r="A975" s="7"/>
      <c r="B975" s="7"/>
      <c r="C975" s="7"/>
      <c r="D975" s="7"/>
      <c r="E975" s="7"/>
      <c r="F975" s="7"/>
    </row>
    <row r="976" spans="1:6" ht="15" customHeight="1">
      <c r="A976" s="7"/>
      <c r="B976" s="7"/>
      <c r="C976" s="7"/>
      <c r="D976" s="7"/>
      <c r="E976" s="7"/>
      <c r="F976" s="7"/>
    </row>
    <row r="977" spans="1:6" ht="15" customHeight="1">
      <c r="A977" s="7"/>
      <c r="B977" s="7"/>
      <c r="C977" s="7"/>
      <c r="D977" s="7"/>
      <c r="E977" s="7"/>
      <c r="F977" s="7"/>
    </row>
    <row r="978" spans="1:6" ht="15" customHeight="1">
      <c r="A978" s="7"/>
      <c r="B978" s="7"/>
      <c r="C978" s="7"/>
      <c r="D978" s="7"/>
      <c r="E978" s="7"/>
      <c r="F978" s="7"/>
    </row>
    <row r="979" spans="1:6" ht="15" customHeight="1">
      <c r="A979" s="7"/>
      <c r="B979" s="7"/>
      <c r="C979" s="7"/>
      <c r="D979" s="7"/>
      <c r="E979" s="7"/>
      <c r="F979" s="7"/>
    </row>
    <row r="980" spans="1:6" ht="15" customHeight="1">
      <c r="A980" s="7"/>
      <c r="B980" s="7"/>
      <c r="C980" s="7"/>
      <c r="D980" s="7"/>
      <c r="E980" s="7"/>
      <c r="F980" s="7"/>
    </row>
    <row r="981" spans="1:6" ht="15" customHeight="1">
      <c r="A981" s="7"/>
      <c r="B981" s="7"/>
      <c r="C981" s="7"/>
      <c r="D981" s="7"/>
      <c r="E981" s="7"/>
      <c r="F981" s="7"/>
    </row>
    <row r="982" spans="1:6" ht="15" customHeight="1">
      <c r="A982" s="7"/>
      <c r="B982" s="7"/>
      <c r="C982" s="7"/>
      <c r="D982" s="7"/>
      <c r="E982" s="7"/>
      <c r="F982" s="7"/>
    </row>
    <row r="983" spans="1:6" ht="15" customHeight="1">
      <c r="A983" s="7"/>
      <c r="B983" s="7"/>
      <c r="C983" s="7"/>
      <c r="D983" s="7"/>
      <c r="E983" s="7"/>
      <c r="F983" s="7"/>
    </row>
    <row r="984" spans="1:6" ht="15" customHeight="1">
      <c r="A984" s="7"/>
      <c r="B984" s="7"/>
      <c r="C984" s="7"/>
      <c r="D984" s="7"/>
      <c r="E984" s="7"/>
      <c r="F984" s="7"/>
    </row>
    <row r="985" spans="1:6" ht="15" customHeight="1">
      <c r="A985" s="7"/>
      <c r="B985" s="7"/>
      <c r="C985" s="7"/>
      <c r="D985" s="7"/>
      <c r="E985" s="7"/>
      <c r="F985" s="7"/>
    </row>
    <row r="986" spans="1:6" ht="15" customHeight="1">
      <c r="A986" s="7"/>
      <c r="B986" s="7"/>
      <c r="C986" s="7"/>
      <c r="D986" s="7"/>
      <c r="E986" s="7"/>
      <c r="F986" s="7"/>
    </row>
    <row r="987" spans="1:6" ht="15" customHeight="1">
      <c r="A987" s="7"/>
      <c r="B987" s="7"/>
      <c r="C987" s="7"/>
      <c r="D987" s="7"/>
      <c r="E987" s="7"/>
      <c r="F987" s="7"/>
    </row>
    <row r="988" spans="1:6" ht="15" customHeight="1">
      <c r="A988" s="7"/>
      <c r="B988" s="7"/>
      <c r="C988" s="7"/>
      <c r="D988" s="7"/>
      <c r="E988" s="7"/>
      <c r="F988" s="7"/>
    </row>
    <row r="989" spans="1:6" ht="15" customHeight="1">
      <c r="A989" s="7"/>
      <c r="B989" s="7"/>
      <c r="C989" s="7"/>
      <c r="D989" s="7"/>
      <c r="E989" s="7"/>
      <c r="F989" s="7"/>
    </row>
    <row r="990" spans="1:6" ht="15" customHeight="1">
      <c r="A990" s="7"/>
      <c r="B990" s="7"/>
      <c r="C990" s="7"/>
      <c r="D990" s="7"/>
      <c r="E990" s="7"/>
      <c r="F990" s="7"/>
    </row>
    <row r="991" spans="1:6" ht="15" customHeight="1">
      <c r="A991" s="7"/>
      <c r="B991" s="7"/>
      <c r="C991" s="7"/>
      <c r="D991" s="7"/>
      <c r="E991" s="7"/>
      <c r="F991" s="7"/>
    </row>
    <row r="992" spans="1:6" ht="15" customHeight="1">
      <c r="A992" s="7"/>
      <c r="B992" s="7"/>
      <c r="C992" s="7"/>
      <c r="D992" s="7"/>
      <c r="E992" s="7"/>
      <c r="F992" s="7"/>
    </row>
    <row r="993" spans="1:6" ht="15" customHeight="1">
      <c r="A993" s="7"/>
      <c r="B993" s="7"/>
      <c r="C993" s="7"/>
      <c r="D993" s="7"/>
      <c r="E993" s="7"/>
      <c r="F993" s="7"/>
    </row>
    <row r="994" spans="1:6" ht="15" customHeight="1">
      <c r="A994" s="7"/>
      <c r="B994" s="7"/>
      <c r="C994" s="7"/>
      <c r="D994" s="7"/>
      <c r="E994" s="7"/>
      <c r="F994" s="7"/>
    </row>
    <row r="995" spans="1:6" ht="15" customHeight="1">
      <c r="A995" s="7"/>
      <c r="B995" s="7"/>
      <c r="C995" s="7"/>
      <c r="D995" s="7"/>
      <c r="E995" s="7"/>
      <c r="F995" s="7"/>
    </row>
    <row r="996" spans="1:6" ht="15" customHeight="1">
      <c r="A996" s="7"/>
      <c r="B996" s="7"/>
      <c r="C996" s="7"/>
      <c r="D996" s="7"/>
      <c r="E996" s="7"/>
      <c r="F996" s="7"/>
    </row>
    <row r="997" spans="1:6" ht="15" customHeight="1">
      <c r="A997" s="7"/>
      <c r="B997" s="7"/>
      <c r="C997" s="7"/>
      <c r="D997" s="7"/>
      <c r="E997" s="7"/>
      <c r="F997" s="7"/>
    </row>
    <row r="998" spans="1:6" ht="15" customHeight="1">
      <c r="A998" s="7"/>
      <c r="B998" s="7"/>
      <c r="C998" s="7"/>
      <c r="D998" s="7"/>
      <c r="E998" s="7"/>
      <c r="F998" s="7"/>
    </row>
    <row r="999" spans="1:6" ht="15" customHeight="1">
      <c r="A999" s="7"/>
      <c r="B999" s="7"/>
      <c r="C999" s="7"/>
      <c r="D999" s="7"/>
      <c r="E999" s="7"/>
      <c r="F999" s="7"/>
    </row>
    <row r="1000" spans="1:6" ht="15" customHeight="1">
      <c r="A1000" s="7"/>
      <c r="B1000" s="7"/>
      <c r="C1000" s="7"/>
      <c r="D1000" s="7"/>
      <c r="E1000" s="7"/>
      <c r="F1000" s="7"/>
    </row>
  </sheetData>
  <mergeCells count="1">
    <mergeCell ref="A1:F1"/>
  </mergeCells>
  <conditionalFormatting sqref="E3:E34">
    <cfRule type="cellIs" dxfId="94" priority="1" operator="equal">
      <formula>"H"</formula>
    </cfRule>
  </conditionalFormatting>
  <conditionalFormatting sqref="E3:E34">
    <cfRule type="cellIs" dxfId="93" priority="2" operator="equal">
      <formula>"G"</formula>
    </cfRule>
  </conditionalFormatting>
  <conditionalFormatting sqref="E3:E34">
    <cfRule type="cellIs" dxfId="92" priority="3" operator="equal">
      <formula>"F"</formula>
    </cfRule>
  </conditionalFormatting>
  <conditionalFormatting sqref="E3:E34">
    <cfRule type="cellIs" dxfId="91" priority="4" operator="equal">
      <formula>"E"</formula>
    </cfRule>
  </conditionalFormatting>
  <conditionalFormatting sqref="E3:E34">
    <cfRule type="cellIs" dxfId="90" priority="5" operator="equal">
      <formula>"D"</formula>
    </cfRule>
  </conditionalFormatting>
  <conditionalFormatting sqref="E3:E34">
    <cfRule type="cellIs" dxfId="89" priority="6" operator="equal">
      <formula>"C"</formula>
    </cfRule>
  </conditionalFormatting>
  <conditionalFormatting sqref="E3:E34">
    <cfRule type="cellIs" dxfId="88" priority="7" operator="equal">
      <formula>"B"</formula>
    </cfRule>
  </conditionalFormatting>
  <conditionalFormatting sqref="E3:E34">
    <cfRule type="cellIs" dxfId="87" priority="8" operator="equal">
      <formula>"A"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FFFF"/>
    <outlinePr summaryBelow="0" summaryRight="0"/>
  </sheetPr>
  <dimension ref="A1:B1000"/>
  <sheetViews>
    <sheetView workbookViewId="0"/>
  </sheetViews>
  <sheetFormatPr defaultColWidth="14.42578125" defaultRowHeight="15" customHeight="1"/>
  <cols>
    <col min="1" max="1" width="3.5703125" customWidth="1"/>
    <col min="2" max="2" width="14.5703125" customWidth="1"/>
  </cols>
  <sheetData>
    <row r="1" spans="1:2" ht="15" customHeight="1">
      <c r="A1" s="104" t="s">
        <v>80</v>
      </c>
      <c r="B1" s="105"/>
    </row>
    <row r="2" spans="1:2" ht="15" customHeight="1">
      <c r="A2" s="1" t="s">
        <v>1</v>
      </c>
      <c r="B2" s="2" t="s">
        <v>36</v>
      </c>
    </row>
    <row r="3" spans="1:2" ht="15" customHeight="1">
      <c r="A3" s="24">
        <v>1</v>
      </c>
      <c r="B3" s="4" t="str">
        <f t="array" ref="B3:B1000">IF(A3:A1000="","","CAMPO "&amp;ROMAN(A3:A1000))</f>
        <v>CAMPO I</v>
      </c>
    </row>
    <row r="4" spans="1:2" ht="15" customHeight="1">
      <c r="A4" s="29">
        <v>2</v>
      </c>
      <c r="B4" s="37" t="str">
        <v>CAMPO II</v>
      </c>
    </row>
    <row r="5" spans="1:2" ht="15" customHeight="1">
      <c r="A5" s="29">
        <v>3</v>
      </c>
      <c r="B5" s="37" t="str">
        <v>CAMPO III</v>
      </c>
    </row>
    <row r="6" spans="1:2" ht="15" customHeight="1">
      <c r="A6" s="29">
        <v>4</v>
      </c>
      <c r="B6" s="37" t="str">
        <v>CAMPO IV</v>
      </c>
    </row>
    <row r="7" spans="1:2" ht="15" customHeight="1">
      <c r="A7" s="29">
        <v>5</v>
      </c>
      <c r="B7" s="37" t="str">
        <v>CAMPO V</v>
      </c>
    </row>
    <row r="8" spans="1:2" ht="15" customHeight="1">
      <c r="A8" s="29">
        <v>6</v>
      </c>
      <c r="B8" s="37" t="str">
        <v>CAMPO VI</v>
      </c>
    </row>
    <row r="9" spans="1:2" ht="15" customHeight="1">
      <c r="A9" s="29">
        <v>7</v>
      </c>
      <c r="B9" s="37" t="str">
        <v>CAMPO VII</v>
      </c>
    </row>
    <row r="10" spans="1:2" ht="15" customHeight="1">
      <c r="A10" s="29">
        <v>8</v>
      </c>
      <c r="B10" s="37" t="str">
        <v>CAMPO VIII</v>
      </c>
    </row>
    <row r="11" spans="1:2" ht="15" customHeight="1">
      <c r="A11" s="29">
        <v>9</v>
      </c>
      <c r="B11" s="37" t="str">
        <v>CAMPO IX</v>
      </c>
    </row>
    <row r="12" spans="1:2" ht="15" customHeight="1">
      <c r="A12" s="29">
        <v>10</v>
      </c>
      <c r="B12" s="37" t="str">
        <v>CAMPO X</v>
      </c>
    </row>
    <row r="13" spans="1:2" ht="15" customHeight="1">
      <c r="A13" s="29">
        <v>11</v>
      </c>
      <c r="B13" s="37" t="str">
        <v>CAMPO XI</v>
      </c>
    </row>
    <row r="14" spans="1:2" ht="15" customHeight="1">
      <c r="A14" s="29">
        <v>12</v>
      </c>
      <c r="B14" s="37" t="str">
        <v>CAMPO XII</v>
      </c>
    </row>
    <row r="15" spans="1:2" ht="15" customHeight="1">
      <c r="A15" s="29">
        <v>13</v>
      </c>
      <c r="B15" s="37" t="str">
        <v>CAMPO XIII</v>
      </c>
    </row>
    <row r="16" spans="1:2" ht="15" customHeight="1">
      <c r="A16" s="29">
        <v>14</v>
      </c>
      <c r="B16" s="37" t="str">
        <v>CAMPO XIV</v>
      </c>
    </row>
    <row r="17" spans="1:2" ht="15" customHeight="1">
      <c r="A17" s="29">
        <v>15</v>
      </c>
      <c r="B17" s="37" t="str">
        <v>CAMPO XV</v>
      </c>
    </row>
    <row r="18" spans="1:2" ht="15" customHeight="1">
      <c r="A18" s="29">
        <v>16</v>
      </c>
      <c r="B18" s="37" t="str">
        <v>CAMPO XVI</v>
      </c>
    </row>
    <row r="19" spans="1:2" ht="15" customHeight="1">
      <c r="A19" s="29">
        <v>17</v>
      </c>
      <c r="B19" s="37" t="str">
        <v>CAMPO XVII</v>
      </c>
    </row>
    <row r="20" spans="1:2" ht="15" customHeight="1">
      <c r="A20" s="29">
        <v>18</v>
      </c>
      <c r="B20" s="37" t="str">
        <v>CAMPO XVIII</v>
      </c>
    </row>
    <row r="21" spans="1:2" ht="15" customHeight="1">
      <c r="A21" s="29">
        <v>19</v>
      </c>
      <c r="B21" s="37" t="str">
        <v>CAMPO XIX</v>
      </c>
    </row>
    <row r="22" spans="1:2" ht="15" customHeight="1">
      <c r="A22" s="29">
        <v>20</v>
      </c>
      <c r="B22" s="37" t="str">
        <v>CAMPO XX</v>
      </c>
    </row>
    <row r="23" spans="1:2" ht="15" customHeight="1">
      <c r="A23" s="29">
        <v>21</v>
      </c>
      <c r="B23" s="37" t="str">
        <v>CAMPO XXI</v>
      </c>
    </row>
    <row r="24" spans="1:2" ht="15" customHeight="1">
      <c r="A24" s="29">
        <v>22</v>
      </c>
      <c r="B24" s="37" t="str">
        <v>CAMPO XXII</v>
      </c>
    </row>
    <row r="25" spans="1:2" ht="15" customHeight="1">
      <c r="A25" s="29">
        <v>23</v>
      </c>
      <c r="B25" s="37" t="str">
        <v>CAMPO XXIII</v>
      </c>
    </row>
    <row r="26" spans="1:2" ht="15" customHeight="1">
      <c r="A26" s="29">
        <v>24</v>
      </c>
      <c r="B26" s="37" t="str">
        <v>CAMPO XXIV</v>
      </c>
    </row>
    <row r="27" spans="1:2" ht="15" customHeight="1">
      <c r="A27" s="29">
        <v>25</v>
      </c>
      <c r="B27" s="37" t="str">
        <v>CAMPO XXV</v>
      </c>
    </row>
    <row r="28" spans="1:2" ht="15" customHeight="1">
      <c r="A28" s="29">
        <v>26</v>
      </c>
      <c r="B28" s="37" t="str">
        <v>CAMPO XXVI</v>
      </c>
    </row>
    <row r="29" spans="1:2" ht="15" customHeight="1">
      <c r="A29" s="29">
        <v>27</v>
      </c>
      <c r="B29" s="37" t="str">
        <v>CAMPO XXVII</v>
      </c>
    </row>
    <row r="30" spans="1:2" ht="15" customHeight="1">
      <c r="A30" s="29">
        <v>28</v>
      </c>
      <c r="B30" s="37" t="str">
        <v>CAMPO XXVIII</v>
      </c>
    </row>
    <row r="31" spans="1:2" ht="15" customHeight="1">
      <c r="A31" s="29">
        <v>29</v>
      </c>
      <c r="B31" s="37" t="str">
        <v>CAMPO XXIX</v>
      </c>
    </row>
    <row r="32" spans="1:2" ht="15" customHeight="1">
      <c r="A32" s="29">
        <v>30</v>
      </c>
      <c r="B32" s="37" t="str">
        <v>CAMPO XXX</v>
      </c>
    </row>
    <row r="33" spans="1:2" ht="15" customHeight="1">
      <c r="A33" s="29">
        <v>31</v>
      </c>
      <c r="B33" s="37" t="str">
        <v>CAMPO XXXI</v>
      </c>
    </row>
    <row r="34" spans="1:2" ht="15" customHeight="1">
      <c r="A34" s="33">
        <v>32</v>
      </c>
      <c r="B34" s="38" t="str">
        <v>CAMPO XXXII</v>
      </c>
    </row>
    <row r="35" spans="1:2" ht="15" customHeight="1">
      <c r="A35" s="39"/>
      <c r="B35" s="7" t="str">
        <v/>
      </c>
    </row>
    <row r="36" spans="1:2" ht="15" customHeight="1">
      <c r="A36" s="7"/>
      <c r="B36" s="7" t="str">
        <v/>
      </c>
    </row>
    <row r="37" spans="1:2" ht="15" customHeight="1">
      <c r="A37" s="7"/>
      <c r="B37" s="7" t="str">
        <v/>
      </c>
    </row>
    <row r="38" spans="1:2" ht="15" customHeight="1">
      <c r="A38" s="7"/>
      <c r="B38" s="7" t="str">
        <v/>
      </c>
    </row>
    <row r="39" spans="1:2" ht="15" customHeight="1">
      <c r="A39" s="7"/>
      <c r="B39" s="7" t="str">
        <v/>
      </c>
    </row>
    <row r="40" spans="1:2" ht="15" customHeight="1">
      <c r="A40" s="7"/>
      <c r="B40" s="7" t="str">
        <v/>
      </c>
    </row>
    <row r="41" spans="1:2" ht="15" customHeight="1">
      <c r="A41" s="7"/>
      <c r="B41" s="7" t="str">
        <v/>
      </c>
    </row>
    <row r="42" spans="1:2" ht="15" customHeight="1">
      <c r="A42" s="7"/>
      <c r="B42" s="7" t="str">
        <v/>
      </c>
    </row>
    <row r="43" spans="1:2" ht="15" customHeight="1">
      <c r="A43" s="7"/>
      <c r="B43" s="7" t="str">
        <v/>
      </c>
    </row>
    <row r="44" spans="1:2" ht="15" customHeight="1">
      <c r="A44" s="7"/>
      <c r="B44" s="7" t="str">
        <v/>
      </c>
    </row>
    <row r="45" spans="1:2" ht="15" customHeight="1">
      <c r="A45" s="7"/>
      <c r="B45" s="7" t="str">
        <v/>
      </c>
    </row>
    <row r="46" spans="1:2" ht="15" customHeight="1">
      <c r="A46" s="7"/>
      <c r="B46" s="7" t="str">
        <v/>
      </c>
    </row>
    <row r="47" spans="1:2" ht="15" customHeight="1">
      <c r="A47" s="7"/>
      <c r="B47" s="7" t="str">
        <v/>
      </c>
    </row>
    <row r="48" spans="1:2" ht="15" customHeight="1">
      <c r="A48" s="7"/>
      <c r="B48" s="7" t="str">
        <v/>
      </c>
    </row>
    <row r="49" spans="1:2" ht="15" customHeight="1">
      <c r="A49" s="7"/>
      <c r="B49" s="7" t="str">
        <v/>
      </c>
    </row>
    <row r="50" spans="1:2" ht="15" customHeight="1">
      <c r="A50" s="7"/>
      <c r="B50" s="7" t="str">
        <v/>
      </c>
    </row>
    <row r="51" spans="1:2" ht="15" customHeight="1">
      <c r="A51" s="7"/>
      <c r="B51" s="7" t="str">
        <v/>
      </c>
    </row>
    <row r="52" spans="1:2" ht="15" customHeight="1">
      <c r="A52" s="7"/>
      <c r="B52" s="7" t="str">
        <v/>
      </c>
    </row>
    <row r="53" spans="1:2" ht="15" customHeight="1">
      <c r="A53" s="7"/>
      <c r="B53" s="7" t="str">
        <v/>
      </c>
    </row>
    <row r="54" spans="1:2" ht="15" customHeight="1">
      <c r="A54" s="7"/>
      <c r="B54" s="7" t="str">
        <v/>
      </c>
    </row>
    <row r="55" spans="1:2" ht="15" customHeight="1">
      <c r="A55" s="7"/>
      <c r="B55" s="7" t="str">
        <v/>
      </c>
    </row>
    <row r="56" spans="1:2" ht="15" customHeight="1">
      <c r="A56" s="7"/>
      <c r="B56" s="7" t="str">
        <v/>
      </c>
    </row>
    <row r="57" spans="1:2" ht="15" customHeight="1">
      <c r="A57" s="7"/>
      <c r="B57" s="7" t="str">
        <v/>
      </c>
    </row>
    <row r="58" spans="1:2" ht="15" customHeight="1">
      <c r="A58" s="7"/>
      <c r="B58" s="7" t="str">
        <v/>
      </c>
    </row>
    <row r="59" spans="1:2" ht="15" customHeight="1">
      <c r="A59" s="7"/>
      <c r="B59" s="7" t="str">
        <v/>
      </c>
    </row>
    <row r="60" spans="1:2" ht="15" customHeight="1">
      <c r="A60" s="7"/>
      <c r="B60" s="7" t="str">
        <v/>
      </c>
    </row>
    <row r="61" spans="1:2" ht="15" customHeight="1">
      <c r="A61" s="7"/>
      <c r="B61" s="7" t="str">
        <v/>
      </c>
    </row>
    <row r="62" spans="1:2" ht="15" customHeight="1">
      <c r="A62" s="7"/>
      <c r="B62" s="7" t="str">
        <v/>
      </c>
    </row>
    <row r="63" spans="1:2" ht="15" customHeight="1">
      <c r="A63" s="7"/>
      <c r="B63" s="7" t="str">
        <v/>
      </c>
    </row>
    <row r="64" spans="1:2" ht="15" customHeight="1">
      <c r="A64" s="7"/>
      <c r="B64" s="7" t="str">
        <v/>
      </c>
    </row>
    <row r="65" spans="1:2" ht="15" customHeight="1">
      <c r="A65" s="7"/>
      <c r="B65" s="7" t="str">
        <v/>
      </c>
    </row>
    <row r="66" spans="1:2" ht="15" customHeight="1">
      <c r="A66" s="7"/>
      <c r="B66" s="7" t="str">
        <v/>
      </c>
    </row>
    <row r="67" spans="1:2" ht="15" customHeight="1">
      <c r="A67" s="7"/>
      <c r="B67" s="7" t="str">
        <v/>
      </c>
    </row>
    <row r="68" spans="1:2" ht="15" customHeight="1">
      <c r="A68" s="7"/>
      <c r="B68" s="7" t="str">
        <v/>
      </c>
    </row>
    <row r="69" spans="1:2" ht="15" customHeight="1">
      <c r="A69" s="7"/>
      <c r="B69" s="7" t="str">
        <v/>
      </c>
    </row>
    <row r="70" spans="1:2" ht="15" customHeight="1">
      <c r="A70" s="7"/>
      <c r="B70" s="7" t="str">
        <v/>
      </c>
    </row>
    <row r="71" spans="1:2" ht="15" customHeight="1">
      <c r="A71" s="7"/>
      <c r="B71" s="7" t="str">
        <v/>
      </c>
    </row>
    <row r="72" spans="1:2" ht="15" customHeight="1">
      <c r="A72" s="7"/>
      <c r="B72" s="7" t="str">
        <v/>
      </c>
    </row>
    <row r="73" spans="1:2" ht="15" customHeight="1">
      <c r="A73" s="7"/>
      <c r="B73" s="7" t="str">
        <v/>
      </c>
    </row>
    <row r="74" spans="1:2" ht="15" customHeight="1">
      <c r="A74" s="7"/>
      <c r="B74" s="7" t="str">
        <v/>
      </c>
    </row>
    <row r="75" spans="1:2" ht="15" customHeight="1">
      <c r="A75" s="7"/>
      <c r="B75" s="7" t="str">
        <v/>
      </c>
    </row>
    <row r="76" spans="1:2" ht="15" customHeight="1">
      <c r="A76" s="7"/>
      <c r="B76" s="7" t="str">
        <v/>
      </c>
    </row>
    <row r="77" spans="1:2" ht="15" customHeight="1">
      <c r="A77" s="7"/>
      <c r="B77" s="7" t="str">
        <v/>
      </c>
    </row>
    <row r="78" spans="1:2" ht="15" customHeight="1">
      <c r="A78" s="7"/>
      <c r="B78" s="7" t="str">
        <v/>
      </c>
    </row>
    <row r="79" spans="1:2" ht="15" customHeight="1">
      <c r="A79" s="7"/>
      <c r="B79" s="7" t="str">
        <v/>
      </c>
    </row>
    <row r="80" spans="1:2" ht="15" customHeight="1">
      <c r="A80" s="7"/>
      <c r="B80" s="7" t="str">
        <v/>
      </c>
    </row>
    <row r="81" spans="1:2" ht="15" customHeight="1">
      <c r="A81" s="7"/>
      <c r="B81" s="7" t="str">
        <v/>
      </c>
    </row>
    <row r="82" spans="1:2" ht="15" customHeight="1">
      <c r="A82" s="7"/>
      <c r="B82" s="7" t="str">
        <v/>
      </c>
    </row>
    <row r="83" spans="1:2" ht="15" customHeight="1">
      <c r="A83" s="7"/>
      <c r="B83" s="7" t="str">
        <v/>
      </c>
    </row>
    <row r="84" spans="1:2" ht="15" customHeight="1">
      <c r="A84" s="7"/>
      <c r="B84" s="7" t="str">
        <v/>
      </c>
    </row>
    <row r="85" spans="1:2" ht="15" customHeight="1">
      <c r="A85" s="7"/>
      <c r="B85" s="7" t="str">
        <v/>
      </c>
    </row>
    <row r="86" spans="1:2" ht="15" customHeight="1">
      <c r="A86" s="7"/>
      <c r="B86" s="7" t="str">
        <v/>
      </c>
    </row>
    <row r="87" spans="1:2" ht="15" customHeight="1">
      <c r="A87" s="7"/>
      <c r="B87" s="7" t="str">
        <v/>
      </c>
    </row>
    <row r="88" spans="1:2" ht="15" customHeight="1">
      <c r="A88" s="7"/>
      <c r="B88" s="7" t="str">
        <v/>
      </c>
    </row>
    <row r="89" spans="1:2" ht="15" customHeight="1">
      <c r="A89" s="7"/>
      <c r="B89" s="7" t="str">
        <v/>
      </c>
    </row>
    <row r="90" spans="1:2" ht="15" customHeight="1">
      <c r="A90" s="7"/>
      <c r="B90" s="7" t="str">
        <v/>
      </c>
    </row>
    <row r="91" spans="1:2" ht="15" customHeight="1">
      <c r="A91" s="7"/>
      <c r="B91" s="7" t="str">
        <v/>
      </c>
    </row>
    <row r="92" spans="1:2" ht="15" customHeight="1">
      <c r="A92" s="7"/>
      <c r="B92" s="7" t="str">
        <v/>
      </c>
    </row>
    <row r="93" spans="1:2" ht="15" customHeight="1">
      <c r="A93" s="7"/>
      <c r="B93" s="7" t="str">
        <v/>
      </c>
    </row>
    <row r="94" spans="1:2" ht="15" customHeight="1">
      <c r="A94" s="7"/>
      <c r="B94" s="7" t="str">
        <v/>
      </c>
    </row>
    <row r="95" spans="1:2" ht="15" customHeight="1">
      <c r="A95" s="7"/>
      <c r="B95" s="7" t="str">
        <v/>
      </c>
    </row>
    <row r="96" spans="1:2" ht="15" customHeight="1">
      <c r="A96" s="7"/>
      <c r="B96" s="7" t="str">
        <v/>
      </c>
    </row>
    <row r="97" spans="1:2" ht="15" customHeight="1">
      <c r="A97" s="7"/>
      <c r="B97" s="7" t="str">
        <v/>
      </c>
    </row>
    <row r="98" spans="1:2" ht="15" customHeight="1">
      <c r="A98" s="7"/>
      <c r="B98" s="7" t="str">
        <v/>
      </c>
    </row>
    <row r="99" spans="1:2" ht="15" customHeight="1">
      <c r="A99" s="7"/>
      <c r="B99" s="7" t="str">
        <v/>
      </c>
    </row>
    <row r="100" spans="1:2" ht="15" customHeight="1">
      <c r="A100" s="7"/>
      <c r="B100" s="7" t="str">
        <v/>
      </c>
    </row>
    <row r="101" spans="1:2" ht="15" customHeight="1">
      <c r="A101" s="7"/>
      <c r="B101" s="7" t="str">
        <v/>
      </c>
    </row>
    <row r="102" spans="1:2" ht="15" customHeight="1">
      <c r="A102" s="7"/>
      <c r="B102" s="7" t="str">
        <v/>
      </c>
    </row>
    <row r="103" spans="1:2" ht="15" customHeight="1">
      <c r="A103" s="7"/>
      <c r="B103" s="7" t="str">
        <v/>
      </c>
    </row>
    <row r="104" spans="1:2" ht="15" customHeight="1">
      <c r="A104" s="7"/>
      <c r="B104" s="7" t="str">
        <v/>
      </c>
    </row>
    <row r="105" spans="1:2" ht="15" customHeight="1">
      <c r="A105" s="7"/>
      <c r="B105" s="7" t="str">
        <v/>
      </c>
    </row>
    <row r="106" spans="1:2" ht="15" customHeight="1">
      <c r="A106" s="7"/>
      <c r="B106" s="7" t="str">
        <v/>
      </c>
    </row>
    <row r="107" spans="1:2" ht="15" customHeight="1">
      <c r="A107" s="7"/>
      <c r="B107" s="7" t="str">
        <v/>
      </c>
    </row>
    <row r="108" spans="1:2" ht="15" customHeight="1">
      <c r="A108" s="7"/>
      <c r="B108" s="7" t="str">
        <v/>
      </c>
    </row>
    <row r="109" spans="1:2" ht="15" customHeight="1">
      <c r="A109" s="7"/>
      <c r="B109" s="7" t="str">
        <v/>
      </c>
    </row>
    <row r="110" spans="1:2" ht="15" customHeight="1">
      <c r="A110" s="7"/>
      <c r="B110" s="7" t="str">
        <v/>
      </c>
    </row>
    <row r="111" spans="1:2" ht="15" customHeight="1">
      <c r="A111" s="7"/>
      <c r="B111" s="7" t="str">
        <v/>
      </c>
    </row>
    <row r="112" spans="1:2" ht="15" customHeight="1">
      <c r="A112" s="7"/>
      <c r="B112" s="7" t="str">
        <v/>
      </c>
    </row>
    <row r="113" spans="1:2" ht="15" customHeight="1">
      <c r="A113" s="7"/>
      <c r="B113" s="7" t="str">
        <v/>
      </c>
    </row>
    <row r="114" spans="1:2" ht="15" customHeight="1">
      <c r="A114" s="7"/>
      <c r="B114" s="7" t="str">
        <v/>
      </c>
    </row>
    <row r="115" spans="1:2" ht="15" customHeight="1">
      <c r="A115" s="7"/>
      <c r="B115" s="7" t="str">
        <v/>
      </c>
    </row>
    <row r="116" spans="1:2" ht="15" customHeight="1">
      <c r="A116" s="7"/>
      <c r="B116" s="7" t="str">
        <v/>
      </c>
    </row>
    <row r="117" spans="1:2" ht="15" customHeight="1">
      <c r="A117" s="7"/>
      <c r="B117" s="7" t="str">
        <v/>
      </c>
    </row>
    <row r="118" spans="1:2" ht="15" customHeight="1">
      <c r="A118" s="7"/>
      <c r="B118" s="7" t="str">
        <v/>
      </c>
    </row>
    <row r="119" spans="1:2" ht="15" customHeight="1">
      <c r="A119" s="7"/>
      <c r="B119" s="7" t="str">
        <v/>
      </c>
    </row>
    <row r="120" spans="1:2" ht="15" customHeight="1">
      <c r="A120" s="7"/>
      <c r="B120" s="7" t="str">
        <v/>
      </c>
    </row>
    <row r="121" spans="1:2" ht="15" customHeight="1">
      <c r="A121" s="7"/>
      <c r="B121" s="7" t="str">
        <v/>
      </c>
    </row>
    <row r="122" spans="1:2" ht="15" customHeight="1">
      <c r="A122" s="7"/>
      <c r="B122" s="7" t="str">
        <v/>
      </c>
    </row>
    <row r="123" spans="1:2" ht="15" customHeight="1">
      <c r="A123" s="7"/>
      <c r="B123" s="7" t="str">
        <v/>
      </c>
    </row>
    <row r="124" spans="1:2" ht="15" customHeight="1">
      <c r="A124" s="7"/>
      <c r="B124" s="7" t="str">
        <v/>
      </c>
    </row>
    <row r="125" spans="1:2" ht="15" customHeight="1">
      <c r="A125" s="7"/>
      <c r="B125" s="7" t="str">
        <v/>
      </c>
    </row>
    <row r="126" spans="1:2" ht="15" customHeight="1">
      <c r="A126" s="7"/>
      <c r="B126" s="7" t="str">
        <v/>
      </c>
    </row>
    <row r="127" spans="1:2" ht="15" customHeight="1">
      <c r="A127" s="7"/>
      <c r="B127" s="7" t="str">
        <v/>
      </c>
    </row>
    <row r="128" spans="1:2" ht="15" customHeight="1">
      <c r="A128" s="7"/>
      <c r="B128" s="7" t="str">
        <v/>
      </c>
    </row>
    <row r="129" spans="1:2" ht="15" customHeight="1">
      <c r="A129" s="7"/>
      <c r="B129" s="7" t="str">
        <v/>
      </c>
    </row>
    <row r="130" spans="1:2" ht="15" customHeight="1">
      <c r="A130" s="7"/>
      <c r="B130" s="7" t="str">
        <v/>
      </c>
    </row>
    <row r="131" spans="1:2" ht="15" customHeight="1">
      <c r="A131" s="7"/>
      <c r="B131" s="7" t="str">
        <v/>
      </c>
    </row>
    <row r="132" spans="1:2" ht="15" customHeight="1">
      <c r="A132" s="7"/>
      <c r="B132" s="7" t="str">
        <v/>
      </c>
    </row>
    <row r="133" spans="1:2" ht="15" customHeight="1">
      <c r="A133" s="7"/>
      <c r="B133" s="7" t="str">
        <v/>
      </c>
    </row>
    <row r="134" spans="1:2" ht="15" customHeight="1">
      <c r="A134" s="7"/>
      <c r="B134" s="7" t="str">
        <v/>
      </c>
    </row>
    <row r="135" spans="1:2" ht="15" customHeight="1">
      <c r="A135" s="7"/>
      <c r="B135" s="7" t="str">
        <v/>
      </c>
    </row>
    <row r="136" spans="1:2" ht="15" customHeight="1">
      <c r="A136" s="7"/>
      <c r="B136" s="7" t="str">
        <v/>
      </c>
    </row>
    <row r="137" spans="1:2" ht="15" customHeight="1">
      <c r="A137" s="7"/>
      <c r="B137" s="7" t="str">
        <v/>
      </c>
    </row>
    <row r="138" spans="1:2" ht="15" customHeight="1">
      <c r="A138" s="7"/>
      <c r="B138" s="7" t="str">
        <v/>
      </c>
    </row>
    <row r="139" spans="1:2" ht="15" customHeight="1">
      <c r="A139" s="7"/>
      <c r="B139" s="7" t="str">
        <v/>
      </c>
    </row>
    <row r="140" spans="1:2" ht="15" customHeight="1">
      <c r="A140" s="7"/>
      <c r="B140" s="7" t="str">
        <v/>
      </c>
    </row>
    <row r="141" spans="1:2" ht="15" customHeight="1">
      <c r="A141" s="7"/>
      <c r="B141" s="7" t="str">
        <v/>
      </c>
    </row>
    <row r="142" spans="1:2" ht="15" customHeight="1">
      <c r="A142" s="7"/>
      <c r="B142" s="7" t="str">
        <v/>
      </c>
    </row>
    <row r="143" spans="1:2" ht="15" customHeight="1">
      <c r="A143" s="7"/>
      <c r="B143" s="7" t="str">
        <v/>
      </c>
    </row>
    <row r="144" spans="1:2" ht="15" customHeight="1">
      <c r="A144" s="7"/>
      <c r="B144" s="7" t="str">
        <v/>
      </c>
    </row>
    <row r="145" spans="1:2" ht="15" customHeight="1">
      <c r="A145" s="7"/>
      <c r="B145" s="7" t="str">
        <v/>
      </c>
    </row>
    <row r="146" spans="1:2" ht="15" customHeight="1">
      <c r="A146" s="7"/>
      <c r="B146" s="7" t="str">
        <v/>
      </c>
    </row>
    <row r="147" spans="1:2" ht="15" customHeight="1">
      <c r="A147" s="7"/>
      <c r="B147" s="7" t="str">
        <v/>
      </c>
    </row>
    <row r="148" spans="1:2" ht="15" customHeight="1">
      <c r="A148" s="7"/>
      <c r="B148" s="7" t="str">
        <v/>
      </c>
    </row>
    <row r="149" spans="1:2" ht="15" customHeight="1">
      <c r="A149" s="7"/>
      <c r="B149" s="7" t="str">
        <v/>
      </c>
    </row>
    <row r="150" spans="1:2" ht="15" customHeight="1">
      <c r="A150" s="7"/>
      <c r="B150" s="7" t="str">
        <v/>
      </c>
    </row>
    <row r="151" spans="1:2" ht="15" customHeight="1">
      <c r="A151" s="7"/>
      <c r="B151" s="7" t="str">
        <v/>
      </c>
    </row>
    <row r="152" spans="1:2" ht="15" customHeight="1">
      <c r="A152" s="7"/>
      <c r="B152" s="7" t="str">
        <v/>
      </c>
    </row>
    <row r="153" spans="1:2" ht="15" customHeight="1">
      <c r="A153" s="7"/>
      <c r="B153" s="7" t="str">
        <v/>
      </c>
    </row>
    <row r="154" spans="1:2" ht="15" customHeight="1">
      <c r="A154" s="7"/>
      <c r="B154" s="7" t="str">
        <v/>
      </c>
    </row>
    <row r="155" spans="1:2" ht="15" customHeight="1">
      <c r="A155" s="7"/>
      <c r="B155" s="7" t="str">
        <v/>
      </c>
    </row>
    <row r="156" spans="1:2" ht="15" customHeight="1">
      <c r="A156" s="7"/>
      <c r="B156" s="7" t="str">
        <v/>
      </c>
    </row>
    <row r="157" spans="1:2" ht="15" customHeight="1">
      <c r="A157" s="7"/>
      <c r="B157" s="7" t="str">
        <v/>
      </c>
    </row>
    <row r="158" spans="1:2" ht="15" customHeight="1">
      <c r="A158" s="7"/>
      <c r="B158" s="7" t="str">
        <v/>
      </c>
    </row>
    <row r="159" spans="1:2" ht="15" customHeight="1">
      <c r="A159" s="7"/>
      <c r="B159" s="7" t="str">
        <v/>
      </c>
    </row>
    <row r="160" spans="1:2" ht="15" customHeight="1">
      <c r="A160" s="7"/>
      <c r="B160" s="7" t="str">
        <v/>
      </c>
    </row>
    <row r="161" spans="1:2" ht="15" customHeight="1">
      <c r="A161" s="7"/>
      <c r="B161" s="7" t="str">
        <v/>
      </c>
    </row>
    <row r="162" spans="1:2" ht="15" customHeight="1">
      <c r="A162" s="7"/>
      <c r="B162" s="7" t="str">
        <v/>
      </c>
    </row>
    <row r="163" spans="1:2" ht="15" customHeight="1">
      <c r="A163" s="7"/>
      <c r="B163" s="7" t="str">
        <v/>
      </c>
    </row>
    <row r="164" spans="1:2" ht="15" customHeight="1">
      <c r="A164" s="7"/>
      <c r="B164" s="7" t="str">
        <v/>
      </c>
    </row>
    <row r="165" spans="1:2" ht="15" customHeight="1">
      <c r="A165" s="7"/>
      <c r="B165" s="7" t="str">
        <v/>
      </c>
    </row>
    <row r="166" spans="1:2" ht="15" customHeight="1">
      <c r="A166" s="7"/>
      <c r="B166" s="7" t="str">
        <v/>
      </c>
    </row>
    <row r="167" spans="1:2" ht="15" customHeight="1">
      <c r="A167" s="7"/>
      <c r="B167" s="7" t="str">
        <v/>
      </c>
    </row>
    <row r="168" spans="1:2" ht="15" customHeight="1">
      <c r="A168" s="7"/>
      <c r="B168" s="7" t="str">
        <v/>
      </c>
    </row>
    <row r="169" spans="1:2" ht="15" customHeight="1">
      <c r="A169" s="7"/>
      <c r="B169" s="7" t="str">
        <v/>
      </c>
    </row>
    <row r="170" spans="1:2" ht="15" customHeight="1">
      <c r="A170" s="7"/>
      <c r="B170" s="7" t="str">
        <v/>
      </c>
    </row>
    <row r="171" spans="1:2" ht="15" customHeight="1">
      <c r="A171" s="7"/>
      <c r="B171" s="7" t="str">
        <v/>
      </c>
    </row>
    <row r="172" spans="1:2" ht="15" customHeight="1">
      <c r="A172" s="7"/>
      <c r="B172" s="7" t="str">
        <v/>
      </c>
    </row>
    <row r="173" spans="1:2" ht="15" customHeight="1">
      <c r="A173" s="7"/>
      <c r="B173" s="7" t="str">
        <v/>
      </c>
    </row>
    <row r="174" spans="1:2" ht="15" customHeight="1">
      <c r="A174" s="7"/>
      <c r="B174" s="7" t="str">
        <v/>
      </c>
    </row>
    <row r="175" spans="1:2" ht="15" customHeight="1">
      <c r="A175" s="7"/>
      <c r="B175" s="7" t="str">
        <v/>
      </c>
    </row>
    <row r="176" spans="1:2" ht="15" customHeight="1">
      <c r="A176" s="7"/>
      <c r="B176" s="7" t="str">
        <v/>
      </c>
    </row>
    <row r="177" spans="1:2" ht="15" customHeight="1">
      <c r="A177" s="7"/>
      <c r="B177" s="7" t="str">
        <v/>
      </c>
    </row>
    <row r="178" spans="1:2" ht="15" customHeight="1">
      <c r="A178" s="7"/>
      <c r="B178" s="7" t="str">
        <v/>
      </c>
    </row>
    <row r="179" spans="1:2" ht="15" customHeight="1">
      <c r="A179" s="7"/>
      <c r="B179" s="7" t="str">
        <v/>
      </c>
    </row>
    <row r="180" spans="1:2" ht="15" customHeight="1">
      <c r="A180" s="7"/>
      <c r="B180" s="7" t="str">
        <v/>
      </c>
    </row>
    <row r="181" spans="1:2" ht="15" customHeight="1">
      <c r="A181" s="7"/>
      <c r="B181" s="7" t="str">
        <v/>
      </c>
    </row>
    <row r="182" spans="1:2" ht="15" customHeight="1">
      <c r="A182" s="7"/>
      <c r="B182" s="7" t="str">
        <v/>
      </c>
    </row>
    <row r="183" spans="1:2" ht="15" customHeight="1">
      <c r="A183" s="7"/>
      <c r="B183" s="7" t="str">
        <v/>
      </c>
    </row>
    <row r="184" spans="1:2" ht="15" customHeight="1">
      <c r="A184" s="7"/>
      <c r="B184" s="7" t="str">
        <v/>
      </c>
    </row>
    <row r="185" spans="1:2" ht="15" customHeight="1">
      <c r="A185" s="7"/>
      <c r="B185" s="7" t="str">
        <v/>
      </c>
    </row>
    <row r="186" spans="1:2" ht="15" customHeight="1">
      <c r="A186" s="7"/>
      <c r="B186" s="7" t="str">
        <v/>
      </c>
    </row>
    <row r="187" spans="1:2" ht="15" customHeight="1">
      <c r="A187" s="7"/>
      <c r="B187" s="7" t="str">
        <v/>
      </c>
    </row>
    <row r="188" spans="1:2" ht="15" customHeight="1">
      <c r="A188" s="7"/>
      <c r="B188" s="7" t="str">
        <v/>
      </c>
    </row>
    <row r="189" spans="1:2" ht="15" customHeight="1">
      <c r="A189" s="7"/>
      <c r="B189" s="7" t="str">
        <v/>
      </c>
    </row>
    <row r="190" spans="1:2" ht="15" customHeight="1">
      <c r="A190" s="7"/>
      <c r="B190" s="7" t="str">
        <v/>
      </c>
    </row>
    <row r="191" spans="1:2" ht="15" customHeight="1">
      <c r="A191" s="7"/>
      <c r="B191" s="7" t="str">
        <v/>
      </c>
    </row>
    <row r="192" spans="1:2" ht="15" customHeight="1">
      <c r="A192" s="7"/>
      <c r="B192" s="7" t="str">
        <v/>
      </c>
    </row>
    <row r="193" spans="1:2" ht="15" customHeight="1">
      <c r="A193" s="7"/>
      <c r="B193" s="7" t="str">
        <v/>
      </c>
    </row>
    <row r="194" spans="1:2" ht="15" customHeight="1">
      <c r="A194" s="7"/>
      <c r="B194" s="7" t="str">
        <v/>
      </c>
    </row>
    <row r="195" spans="1:2" ht="15" customHeight="1">
      <c r="A195" s="7"/>
      <c r="B195" s="7" t="str">
        <v/>
      </c>
    </row>
    <row r="196" spans="1:2" ht="15" customHeight="1">
      <c r="A196" s="7"/>
      <c r="B196" s="7" t="str">
        <v/>
      </c>
    </row>
    <row r="197" spans="1:2" ht="15" customHeight="1">
      <c r="A197" s="7"/>
      <c r="B197" s="7" t="str">
        <v/>
      </c>
    </row>
    <row r="198" spans="1:2" ht="15" customHeight="1">
      <c r="A198" s="7"/>
      <c r="B198" s="7" t="str">
        <v/>
      </c>
    </row>
    <row r="199" spans="1:2" ht="15" customHeight="1">
      <c r="A199" s="7"/>
      <c r="B199" s="7" t="str">
        <v/>
      </c>
    </row>
    <row r="200" spans="1:2" ht="15" customHeight="1">
      <c r="A200" s="7"/>
      <c r="B200" s="7" t="str">
        <v/>
      </c>
    </row>
    <row r="201" spans="1:2" ht="15" customHeight="1">
      <c r="A201" s="7"/>
      <c r="B201" s="7" t="str">
        <v/>
      </c>
    </row>
    <row r="202" spans="1:2" ht="15" customHeight="1">
      <c r="A202" s="7"/>
      <c r="B202" s="7" t="str">
        <v/>
      </c>
    </row>
    <row r="203" spans="1:2" ht="15" customHeight="1">
      <c r="A203" s="7"/>
      <c r="B203" s="7" t="str">
        <v/>
      </c>
    </row>
    <row r="204" spans="1:2" ht="15" customHeight="1">
      <c r="A204" s="7"/>
      <c r="B204" s="7" t="str">
        <v/>
      </c>
    </row>
    <row r="205" spans="1:2" ht="15" customHeight="1">
      <c r="A205" s="7"/>
      <c r="B205" s="7" t="str">
        <v/>
      </c>
    </row>
    <row r="206" spans="1:2" ht="15" customHeight="1">
      <c r="A206" s="7"/>
      <c r="B206" s="7" t="str">
        <v/>
      </c>
    </row>
    <row r="207" spans="1:2" ht="15" customHeight="1">
      <c r="A207" s="7"/>
      <c r="B207" s="7" t="str">
        <v/>
      </c>
    </row>
    <row r="208" spans="1:2" ht="15" customHeight="1">
      <c r="A208" s="7"/>
      <c r="B208" s="7" t="str">
        <v/>
      </c>
    </row>
    <row r="209" spans="1:2" ht="15" customHeight="1">
      <c r="A209" s="7"/>
      <c r="B209" s="7" t="str">
        <v/>
      </c>
    </row>
    <row r="210" spans="1:2" ht="15" customHeight="1">
      <c r="A210" s="7"/>
      <c r="B210" s="7" t="str">
        <v/>
      </c>
    </row>
    <row r="211" spans="1:2" ht="15" customHeight="1">
      <c r="A211" s="7"/>
      <c r="B211" s="7" t="str">
        <v/>
      </c>
    </row>
    <row r="212" spans="1:2" ht="15" customHeight="1">
      <c r="A212" s="7"/>
      <c r="B212" s="7" t="str">
        <v/>
      </c>
    </row>
    <row r="213" spans="1:2" ht="15" customHeight="1">
      <c r="A213" s="7"/>
      <c r="B213" s="7" t="str">
        <v/>
      </c>
    </row>
    <row r="214" spans="1:2" ht="15" customHeight="1">
      <c r="A214" s="7"/>
      <c r="B214" s="7" t="str">
        <v/>
      </c>
    </row>
    <row r="215" spans="1:2" ht="15" customHeight="1">
      <c r="A215" s="7"/>
      <c r="B215" s="7" t="str">
        <v/>
      </c>
    </row>
    <row r="216" spans="1:2" ht="15" customHeight="1">
      <c r="A216" s="7"/>
      <c r="B216" s="7" t="str">
        <v/>
      </c>
    </row>
    <row r="217" spans="1:2" ht="15" customHeight="1">
      <c r="A217" s="7"/>
      <c r="B217" s="7" t="str">
        <v/>
      </c>
    </row>
    <row r="218" spans="1:2" ht="15" customHeight="1">
      <c r="A218" s="7"/>
      <c r="B218" s="7" t="str">
        <v/>
      </c>
    </row>
    <row r="219" spans="1:2" ht="15" customHeight="1">
      <c r="A219" s="7"/>
      <c r="B219" s="7" t="str">
        <v/>
      </c>
    </row>
    <row r="220" spans="1:2" ht="15" customHeight="1">
      <c r="A220" s="7"/>
      <c r="B220" s="7" t="str">
        <v/>
      </c>
    </row>
    <row r="221" spans="1:2" ht="15" customHeight="1">
      <c r="A221" s="7"/>
      <c r="B221" s="7" t="str">
        <v/>
      </c>
    </row>
    <row r="222" spans="1:2" ht="15" customHeight="1">
      <c r="A222" s="7"/>
      <c r="B222" s="7" t="str">
        <v/>
      </c>
    </row>
    <row r="223" spans="1:2" ht="15" customHeight="1">
      <c r="A223" s="7"/>
      <c r="B223" s="7" t="str">
        <v/>
      </c>
    </row>
    <row r="224" spans="1:2" ht="15" customHeight="1">
      <c r="A224" s="7"/>
      <c r="B224" s="7" t="str">
        <v/>
      </c>
    </row>
    <row r="225" spans="1:2" ht="15" customHeight="1">
      <c r="A225" s="7"/>
      <c r="B225" s="7" t="str">
        <v/>
      </c>
    </row>
    <row r="226" spans="1:2" ht="15" customHeight="1">
      <c r="A226" s="7"/>
      <c r="B226" s="7" t="str">
        <v/>
      </c>
    </row>
    <row r="227" spans="1:2" ht="15" customHeight="1">
      <c r="A227" s="7"/>
      <c r="B227" s="7" t="str">
        <v/>
      </c>
    </row>
    <row r="228" spans="1:2" ht="15" customHeight="1">
      <c r="A228" s="7"/>
      <c r="B228" s="7" t="str">
        <v/>
      </c>
    </row>
    <row r="229" spans="1:2" ht="15" customHeight="1">
      <c r="A229" s="7"/>
      <c r="B229" s="7" t="str">
        <v/>
      </c>
    </row>
    <row r="230" spans="1:2" ht="15" customHeight="1">
      <c r="A230" s="7"/>
      <c r="B230" s="7" t="str">
        <v/>
      </c>
    </row>
    <row r="231" spans="1:2" ht="15" customHeight="1">
      <c r="A231" s="7"/>
      <c r="B231" s="7" t="str">
        <v/>
      </c>
    </row>
    <row r="232" spans="1:2" ht="15" customHeight="1">
      <c r="A232" s="7"/>
      <c r="B232" s="7" t="str">
        <v/>
      </c>
    </row>
    <row r="233" spans="1:2" ht="15" customHeight="1">
      <c r="A233" s="7"/>
      <c r="B233" s="7" t="str">
        <v/>
      </c>
    </row>
    <row r="234" spans="1:2" ht="15" customHeight="1">
      <c r="A234" s="7"/>
      <c r="B234" s="7" t="str">
        <v/>
      </c>
    </row>
    <row r="235" spans="1:2" ht="15" customHeight="1">
      <c r="A235" s="7"/>
      <c r="B235" s="7" t="str">
        <v/>
      </c>
    </row>
    <row r="236" spans="1:2" ht="15" customHeight="1">
      <c r="A236" s="7"/>
      <c r="B236" s="7" t="str">
        <v/>
      </c>
    </row>
    <row r="237" spans="1:2" ht="15" customHeight="1">
      <c r="A237" s="7"/>
      <c r="B237" s="7" t="str">
        <v/>
      </c>
    </row>
    <row r="238" spans="1:2" ht="15" customHeight="1">
      <c r="A238" s="7"/>
      <c r="B238" s="7" t="str">
        <v/>
      </c>
    </row>
    <row r="239" spans="1:2" ht="15" customHeight="1">
      <c r="A239" s="7"/>
      <c r="B239" s="7" t="str">
        <v/>
      </c>
    </row>
    <row r="240" spans="1:2" ht="15" customHeight="1">
      <c r="A240" s="7"/>
      <c r="B240" s="7" t="str">
        <v/>
      </c>
    </row>
    <row r="241" spans="1:2" ht="15" customHeight="1">
      <c r="A241" s="7"/>
      <c r="B241" s="7" t="str">
        <v/>
      </c>
    </row>
    <row r="242" spans="1:2" ht="15" customHeight="1">
      <c r="A242" s="7"/>
      <c r="B242" s="7" t="str">
        <v/>
      </c>
    </row>
    <row r="243" spans="1:2" ht="15" customHeight="1">
      <c r="A243" s="7"/>
      <c r="B243" s="7" t="str">
        <v/>
      </c>
    </row>
    <row r="244" spans="1:2" ht="15" customHeight="1">
      <c r="A244" s="7"/>
      <c r="B244" s="7" t="str">
        <v/>
      </c>
    </row>
    <row r="245" spans="1:2" ht="15" customHeight="1">
      <c r="A245" s="7"/>
      <c r="B245" s="7" t="str">
        <v/>
      </c>
    </row>
    <row r="246" spans="1:2" ht="15" customHeight="1">
      <c r="A246" s="7"/>
      <c r="B246" s="7" t="str">
        <v/>
      </c>
    </row>
    <row r="247" spans="1:2" ht="15" customHeight="1">
      <c r="A247" s="7"/>
      <c r="B247" s="7" t="str">
        <v/>
      </c>
    </row>
    <row r="248" spans="1:2" ht="15" customHeight="1">
      <c r="A248" s="7"/>
      <c r="B248" s="7" t="str">
        <v/>
      </c>
    </row>
    <row r="249" spans="1:2" ht="15" customHeight="1">
      <c r="A249" s="7"/>
      <c r="B249" s="7" t="str">
        <v/>
      </c>
    </row>
    <row r="250" spans="1:2" ht="15" customHeight="1">
      <c r="A250" s="7"/>
      <c r="B250" s="7" t="str">
        <v/>
      </c>
    </row>
    <row r="251" spans="1:2" ht="15" customHeight="1">
      <c r="A251" s="7"/>
      <c r="B251" s="7" t="str">
        <v/>
      </c>
    </row>
    <row r="252" spans="1:2" ht="15" customHeight="1">
      <c r="A252" s="7"/>
      <c r="B252" s="7" t="str">
        <v/>
      </c>
    </row>
    <row r="253" spans="1:2" ht="15" customHeight="1">
      <c r="A253" s="7"/>
      <c r="B253" s="7" t="str">
        <v/>
      </c>
    </row>
    <row r="254" spans="1:2" ht="15" customHeight="1">
      <c r="A254" s="7"/>
      <c r="B254" s="7" t="str">
        <v/>
      </c>
    </row>
    <row r="255" spans="1:2" ht="15" customHeight="1">
      <c r="A255" s="7"/>
      <c r="B255" s="7" t="str">
        <v/>
      </c>
    </row>
    <row r="256" spans="1:2" ht="15" customHeight="1">
      <c r="A256" s="7"/>
      <c r="B256" s="7" t="str">
        <v/>
      </c>
    </row>
    <row r="257" spans="1:2" ht="15" customHeight="1">
      <c r="A257" s="7"/>
      <c r="B257" s="7" t="str">
        <v/>
      </c>
    </row>
    <row r="258" spans="1:2" ht="15" customHeight="1">
      <c r="A258" s="7"/>
      <c r="B258" s="7" t="str">
        <v/>
      </c>
    </row>
    <row r="259" spans="1:2" ht="15" customHeight="1">
      <c r="A259" s="7"/>
      <c r="B259" s="7" t="str">
        <v/>
      </c>
    </row>
    <row r="260" spans="1:2" ht="15" customHeight="1">
      <c r="A260" s="7"/>
      <c r="B260" s="7" t="str">
        <v/>
      </c>
    </row>
    <row r="261" spans="1:2" ht="15" customHeight="1">
      <c r="A261" s="7"/>
      <c r="B261" s="7" t="str">
        <v/>
      </c>
    </row>
    <row r="262" spans="1:2" ht="15" customHeight="1">
      <c r="A262" s="7"/>
      <c r="B262" s="7" t="str">
        <v/>
      </c>
    </row>
    <row r="263" spans="1:2" ht="15" customHeight="1">
      <c r="A263" s="7"/>
      <c r="B263" s="7" t="str">
        <v/>
      </c>
    </row>
    <row r="264" spans="1:2" ht="15" customHeight="1">
      <c r="A264" s="7"/>
      <c r="B264" s="7" t="str">
        <v/>
      </c>
    </row>
    <row r="265" spans="1:2" ht="15" customHeight="1">
      <c r="A265" s="7"/>
      <c r="B265" s="7" t="str">
        <v/>
      </c>
    </row>
    <row r="266" spans="1:2" ht="15" customHeight="1">
      <c r="A266" s="7"/>
      <c r="B266" s="7" t="str">
        <v/>
      </c>
    </row>
    <row r="267" spans="1:2" ht="15" customHeight="1">
      <c r="A267" s="7"/>
      <c r="B267" s="7" t="str">
        <v/>
      </c>
    </row>
    <row r="268" spans="1:2" ht="15" customHeight="1">
      <c r="A268" s="7"/>
      <c r="B268" s="7" t="str">
        <v/>
      </c>
    </row>
    <row r="269" spans="1:2" ht="15" customHeight="1">
      <c r="A269" s="7"/>
      <c r="B269" s="7" t="str">
        <v/>
      </c>
    </row>
    <row r="270" spans="1:2" ht="15" customHeight="1">
      <c r="A270" s="7"/>
      <c r="B270" s="7" t="str">
        <v/>
      </c>
    </row>
    <row r="271" spans="1:2" ht="15" customHeight="1">
      <c r="A271" s="7"/>
      <c r="B271" s="7" t="str">
        <v/>
      </c>
    </row>
    <row r="272" spans="1:2" ht="15" customHeight="1">
      <c r="A272" s="7"/>
      <c r="B272" s="7" t="str">
        <v/>
      </c>
    </row>
    <row r="273" spans="1:2" ht="15" customHeight="1">
      <c r="A273" s="7"/>
      <c r="B273" s="7" t="str">
        <v/>
      </c>
    </row>
    <row r="274" spans="1:2" ht="15" customHeight="1">
      <c r="A274" s="7"/>
      <c r="B274" s="7" t="str">
        <v/>
      </c>
    </row>
    <row r="275" spans="1:2" ht="15" customHeight="1">
      <c r="A275" s="7"/>
      <c r="B275" s="7" t="str">
        <v/>
      </c>
    </row>
    <row r="276" spans="1:2" ht="15" customHeight="1">
      <c r="A276" s="7"/>
      <c r="B276" s="7" t="str">
        <v/>
      </c>
    </row>
    <row r="277" spans="1:2" ht="15" customHeight="1">
      <c r="A277" s="7"/>
      <c r="B277" s="7" t="str">
        <v/>
      </c>
    </row>
    <row r="278" spans="1:2" ht="15" customHeight="1">
      <c r="A278" s="7"/>
      <c r="B278" s="7" t="str">
        <v/>
      </c>
    </row>
    <row r="279" spans="1:2" ht="15" customHeight="1">
      <c r="A279" s="7"/>
      <c r="B279" s="7" t="str">
        <v/>
      </c>
    </row>
    <row r="280" spans="1:2" ht="15" customHeight="1">
      <c r="A280" s="7"/>
      <c r="B280" s="7" t="str">
        <v/>
      </c>
    </row>
    <row r="281" spans="1:2" ht="15" customHeight="1">
      <c r="A281" s="7"/>
      <c r="B281" s="7" t="str">
        <v/>
      </c>
    </row>
    <row r="282" spans="1:2" ht="15" customHeight="1">
      <c r="A282" s="7"/>
      <c r="B282" s="7" t="str">
        <v/>
      </c>
    </row>
    <row r="283" spans="1:2" ht="15" customHeight="1">
      <c r="A283" s="7"/>
      <c r="B283" s="7" t="str">
        <v/>
      </c>
    </row>
    <row r="284" spans="1:2" ht="15" customHeight="1">
      <c r="A284" s="7"/>
      <c r="B284" s="7" t="str">
        <v/>
      </c>
    </row>
    <row r="285" spans="1:2" ht="15" customHeight="1">
      <c r="A285" s="7"/>
      <c r="B285" s="7" t="str">
        <v/>
      </c>
    </row>
    <row r="286" spans="1:2" ht="15" customHeight="1">
      <c r="A286" s="7"/>
      <c r="B286" s="7" t="str">
        <v/>
      </c>
    </row>
    <row r="287" spans="1:2" ht="15" customHeight="1">
      <c r="A287" s="7"/>
      <c r="B287" s="7" t="str">
        <v/>
      </c>
    </row>
    <row r="288" spans="1:2" ht="15" customHeight="1">
      <c r="A288" s="7"/>
      <c r="B288" s="7" t="str">
        <v/>
      </c>
    </row>
    <row r="289" spans="1:2" ht="15" customHeight="1">
      <c r="A289" s="7"/>
      <c r="B289" s="7" t="str">
        <v/>
      </c>
    </row>
    <row r="290" spans="1:2" ht="15" customHeight="1">
      <c r="A290" s="7"/>
      <c r="B290" s="7" t="str">
        <v/>
      </c>
    </row>
    <row r="291" spans="1:2" ht="15" customHeight="1">
      <c r="A291" s="7"/>
      <c r="B291" s="7" t="str">
        <v/>
      </c>
    </row>
    <row r="292" spans="1:2" ht="15" customHeight="1">
      <c r="A292" s="7"/>
      <c r="B292" s="7" t="str">
        <v/>
      </c>
    </row>
    <row r="293" spans="1:2" ht="15" customHeight="1">
      <c r="A293" s="7"/>
      <c r="B293" s="7" t="str">
        <v/>
      </c>
    </row>
    <row r="294" spans="1:2" ht="15" customHeight="1">
      <c r="A294" s="7"/>
      <c r="B294" s="7" t="str">
        <v/>
      </c>
    </row>
    <row r="295" spans="1:2" ht="15" customHeight="1">
      <c r="A295" s="7"/>
      <c r="B295" s="7" t="str">
        <v/>
      </c>
    </row>
    <row r="296" spans="1:2" ht="15" customHeight="1">
      <c r="A296" s="7"/>
      <c r="B296" s="7" t="str">
        <v/>
      </c>
    </row>
    <row r="297" spans="1:2" ht="15" customHeight="1">
      <c r="A297" s="7"/>
      <c r="B297" s="7" t="str">
        <v/>
      </c>
    </row>
    <row r="298" spans="1:2" ht="15" customHeight="1">
      <c r="A298" s="7"/>
      <c r="B298" s="7" t="str">
        <v/>
      </c>
    </row>
    <row r="299" spans="1:2" ht="15" customHeight="1">
      <c r="A299" s="7"/>
      <c r="B299" s="7" t="str">
        <v/>
      </c>
    </row>
    <row r="300" spans="1:2" ht="15" customHeight="1">
      <c r="A300" s="7"/>
      <c r="B300" s="7" t="str">
        <v/>
      </c>
    </row>
    <row r="301" spans="1:2" ht="15" customHeight="1">
      <c r="A301" s="7"/>
      <c r="B301" s="7" t="str">
        <v/>
      </c>
    </row>
    <row r="302" spans="1:2" ht="15" customHeight="1">
      <c r="A302" s="7"/>
      <c r="B302" s="7" t="str">
        <v/>
      </c>
    </row>
    <row r="303" spans="1:2" ht="15" customHeight="1">
      <c r="A303" s="7"/>
      <c r="B303" s="7" t="str">
        <v/>
      </c>
    </row>
    <row r="304" spans="1:2" ht="15" customHeight="1">
      <c r="A304" s="7"/>
      <c r="B304" s="7" t="str">
        <v/>
      </c>
    </row>
    <row r="305" spans="1:2" ht="15" customHeight="1">
      <c r="A305" s="7"/>
      <c r="B305" s="7" t="str">
        <v/>
      </c>
    </row>
    <row r="306" spans="1:2" ht="15" customHeight="1">
      <c r="A306" s="7"/>
      <c r="B306" s="7" t="str">
        <v/>
      </c>
    </row>
    <row r="307" spans="1:2" ht="15" customHeight="1">
      <c r="A307" s="7"/>
      <c r="B307" s="7" t="str">
        <v/>
      </c>
    </row>
    <row r="308" spans="1:2" ht="15" customHeight="1">
      <c r="A308" s="7"/>
      <c r="B308" s="7" t="str">
        <v/>
      </c>
    </row>
    <row r="309" spans="1:2" ht="15" customHeight="1">
      <c r="A309" s="7"/>
      <c r="B309" s="7" t="str">
        <v/>
      </c>
    </row>
    <row r="310" spans="1:2" ht="15" customHeight="1">
      <c r="A310" s="7"/>
      <c r="B310" s="7" t="str">
        <v/>
      </c>
    </row>
    <row r="311" spans="1:2" ht="15" customHeight="1">
      <c r="A311" s="7"/>
      <c r="B311" s="7" t="str">
        <v/>
      </c>
    </row>
    <row r="312" spans="1:2" ht="15" customHeight="1">
      <c r="A312" s="7"/>
      <c r="B312" s="7" t="str">
        <v/>
      </c>
    </row>
    <row r="313" spans="1:2" ht="15" customHeight="1">
      <c r="A313" s="7"/>
      <c r="B313" s="7" t="str">
        <v/>
      </c>
    </row>
    <row r="314" spans="1:2" ht="15" customHeight="1">
      <c r="A314" s="7"/>
      <c r="B314" s="7" t="str">
        <v/>
      </c>
    </row>
    <row r="315" spans="1:2" ht="15" customHeight="1">
      <c r="A315" s="7"/>
      <c r="B315" s="7" t="str">
        <v/>
      </c>
    </row>
    <row r="316" spans="1:2" ht="15" customHeight="1">
      <c r="A316" s="7"/>
      <c r="B316" s="7" t="str">
        <v/>
      </c>
    </row>
    <row r="317" spans="1:2" ht="15" customHeight="1">
      <c r="A317" s="7"/>
      <c r="B317" s="7" t="str">
        <v/>
      </c>
    </row>
    <row r="318" spans="1:2" ht="15" customHeight="1">
      <c r="A318" s="7"/>
      <c r="B318" s="7" t="str">
        <v/>
      </c>
    </row>
    <row r="319" spans="1:2" ht="15" customHeight="1">
      <c r="A319" s="7"/>
      <c r="B319" s="7" t="str">
        <v/>
      </c>
    </row>
    <row r="320" spans="1:2" ht="15" customHeight="1">
      <c r="A320" s="7"/>
      <c r="B320" s="7" t="str">
        <v/>
      </c>
    </row>
    <row r="321" spans="1:2" ht="15" customHeight="1">
      <c r="A321" s="7"/>
      <c r="B321" s="7" t="str">
        <v/>
      </c>
    </row>
    <row r="322" spans="1:2" ht="15" customHeight="1">
      <c r="A322" s="7"/>
      <c r="B322" s="7" t="str">
        <v/>
      </c>
    </row>
    <row r="323" spans="1:2" ht="15" customHeight="1">
      <c r="A323" s="7"/>
      <c r="B323" s="7" t="str">
        <v/>
      </c>
    </row>
    <row r="324" spans="1:2" ht="15" customHeight="1">
      <c r="A324" s="7"/>
      <c r="B324" s="7" t="str">
        <v/>
      </c>
    </row>
    <row r="325" spans="1:2" ht="15" customHeight="1">
      <c r="A325" s="7"/>
      <c r="B325" s="7" t="str">
        <v/>
      </c>
    </row>
    <row r="326" spans="1:2" ht="15" customHeight="1">
      <c r="A326" s="7"/>
      <c r="B326" s="7" t="str">
        <v/>
      </c>
    </row>
    <row r="327" spans="1:2" ht="15" customHeight="1">
      <c r="A327" s="7"/>
      <c r="B327" s="7" t="str">
        <v/>
      </c>
    </row>
    <row r="328" spans="1:2" ht="15" customHeight="1">
      <c r="A328" s="7"/>
      <c r="B328" s="7" t="str">
        <v/>
      </c>
    </row>
    <row r="329" spans="1:2" ht="15" customHeight="1">
      <c r="A329" s="7"/>
      <c r="B329" s="7" t="str">
        <v/>
      </c>
    </row>
    <row r="330" spans="1:2" ht="15" customHeight="1">
      <c r="A330" s="7"/>
      <c r="B330" s="7" t="str">
        <v/>
      </c>
    </row>
    <row r="331" spans="1:2" ht="15" customHeight="1">
      <c r="A331" s="7"/>
      <c r="B331" s="7" t="str">
        <v/>
      </c>
    </row>
    <row r="332" spans="1:2" ht="15" customHeight="1">
      <c r="A332" s="7"/>
      <c r="B332" s="7" t="str">
        <v/>
      </c>
    </row>
    <row r="333" spans="1:2" ht="15" customHeight="1">
      <c r="A333" s="7"/>
      <c r="B333" s="7" t="str">
        <v/>
      </c>
    </row>
    <row r="334" spans="1:2" ht="15" customHeight="1">
      <c r="A334" s="7"/>
      <c r="B334" s="7" t="str">
        <v/>
      </c>
    </row>
    <row r="335" spans="1:2" ht="15" customHeight="1">
      <c r="A335" s="7"/>
      <c r="B335" s="7" t="str">
        <v/>
      </c>
    </row>
    <row r="336" spans="1:2" ht="15" customHeight="1">
      <c r="A336" s="7"/>
      <c r="B336" s="7" t="str">
        <v/>
      </c>
    </row>
    <row r="337" spans="1:2" ht="15" customHeight="1">
      <c r="A337" s="7"/>
      <c r="B337" s="7" t="str">
        <v/>
      </c>
    </row>
    <row r="338" spans="1:2" ht="15" customHeight="1">
      <c r="A338" s="7"/>
      <c r="B338" s="7" t="str">
        <v/>
      </c>
    </row>
    <row r="339" spans="1:2" ht="15" customHeight="1">
      <c r="A339" s="7"/>
      <c r="B339" s="7" t="str">
        <v/>
      </c>
    </row>
    <row r="340" spans="1:2" ht="15" customHeight="1">
      <c r="A340" s="7"/>
      <c r="B340" s="7" t="str">
        <v/>
      </c>
    </row>
    <row r="341" spans="1:2" ht="15" customHeight="1">
      <c r="A341" s="7"/>
      <c r="B341" s="7" t="str">
        <v/>
      </c>
    </row>
    <row r="342" spans="1:2" ht="15" customHeight="1">
      <c r="A342" s="7"/>
      <c r="B342" s="7" t="str">
        <v/>
      </c>
    </row>
    <row r="343" spans="1:2" ht="15" customHeight="1">
      <c r="A343" s="7"/>
      <c r="B343" s="7" t="str">
        <v/>
      </c>
    </row>
    <row r="344" spans="1:2" ht="15" customHeight="1">
      <c r="A344" s="7"/>
      <c r="B344" s="7" t="str">
        <v/>
      </c>
    </row>
    <row r="345" spans="1:2" ht="15" customHeight="1">
      <c r="A345" s="7"/>
      <c r="B345" s="7" t="str">
        <v/>
      </c>
    </row>
    <row r="346" spans="1:2" ht="15" customHeight="1">
      <c r="A346" s="7"/>
      <c r="B346" s="7" t="str">
        <v/>
      </c>
    </row>
    <row r="347" spans="1:2" ht="15" customHeight="1">
      <c r="A347" s="7"/>
      <c r="B347" s="7" t="str">
        <v/>
      </c>
    </row>
    <row r="348" spans="1:2" ht="15" customHeight="1">
      <c r="A348" s="7"/>
      <c r="B348" s="7" t="str">
        <v/>
      </c>
    </row>
    <row r="349" spans="1:2" ht="15" customHeight="1">
      <c r="A349" s="7"/>
      <c r="B349" s="7" t="str">
        <v/>
      </c>
    </row>
    <row r="350" spans="1:2" ht="15" customHeight="1">
      <c r="A350" s="7"/>
      <c r="B350" s="7" t="str">
        <v/>
      </c>
    </row>
    <row r="351" spans="1:2" ht="15" customHeight="1">
      <c r="A351" s="7"/>
      <c r="B351" s="7" t="str">
        <v/>
      </c>
    </row>
    <row r="352" spans="1:2" ht="15" customHeight="1">
      <c r="A352" s="7"/>
      <c r="B352" s="7" t="str">
        <v/>
      </c>
    </row>
    <row r="353" spans="1:2" ht="15" customHeight="1">
      <c r="A353" s="7"/>
      <c r="B353" s="7" t="str">
        <v/>
      </c>
    </row>
    <row r="354" spans="1:2" ht="15" customHeight="1">
      <c r="A354" s="7"/>
      <c r="B354" s="7" t="str">
        <v/>
      </c>
    </row>
    <row r="355" spans="1:2" ht="15" customHeight="1">
      <c r="A355" s="7"/>
      <c r="B355" s="7" t="str">
        <v/>
      </c>
    </row>
    <row r="356" spans="1:2" ht="15" customHeight="1">
      <c r="A356" s="7"/>
      <c r="B356" s="7" t="str">
        <v/>
      </c>
    </row>
    <row r="357" spans="1:2" ht="15" customHeight="1">
      <c r="A357" s="7"/>
      <c r="B357" s="7" t="str">
        <v/>
      </c>
    </row>
    <row r="358" spans="1:2" ht="15" customHeight="1">
      <c r="A358" s="7"/>
      <c r="B358" s="7" t="str">
        <v/>
      </c>
    </row>
    <row r="359" spans="1:2" ht="15" customHeight="1">
      <c r="A359" s="7"/>
      <c r="B359" s="7" t="str">
        <v/>
      </c>
    </row>
    <row r="360" spans="1:2" ht="15" customHeight="1">
      <c r="A360" s="7"/>
      <c r="B360" s="7" t="str">
        <v/>
      </c>
    </row>
    <row r="361" spans="1:2" ht="15" customHeight="1">
      <c r="A361" s="7"/>
      <c r="B361" s="7" t="str">
        <v/>
      </c>
    </row>
    <row r="362" spans="1:2" ht="15" customHeight="1">
      <c r="A362" s="7"/>
      <c r="B362" s="7" t="str">
        <v/>
      </c>
    </row>
    <row r="363" spans="1:2" ht="15" customHeight="1">
      <c r="A363" s="7"/>
      <c r="B363" s="7" t="str">
        <v/>
      </c>
    </row>
    <row r="364" spans="1:2" ht="15" customHeight="1">
      <c r="A364" s="7"/>
      <c r="B364" s="7" t="str">
        <v/>
      </c>
    </row>
    <row r="365" spans="1:2" ht="15" customHeight="1">
      <c r="A365" s="7"/>
      <c r="B365" s="7" t="str">
        <v/>
      </c>
    </row>
    <row r="366" spans="1:2" ht="15" customHeight="1">
      <c r="A366" s="7"/>
      <c r="B366" s="7" t="str">
        <v/>
      </c>
    </row>
    <row r="367" spans="1:2" ht="15" customHeight="1">
      <c r="A367" s="7"/>
      <c r="B367" s="7" t="str">
        <v/>
      </c>
    </row>
    <row r="368" spans="1:2" ht="15" customHeight="1">
      <c r="A368" s="7"/>
      <c r="B368" s="7" t="str">
        <v/>
      </c>
    </row>
    <row r="369" spans="1:2" ht="15" customHeight="1">
      <c r="A369" s="7"/>
      <c r="B369" s="7" t="str">
        <v/>
      </c>
    </row>
    <row r="370" spans="1:2" ht="15" customHeight="1">
      <c r="A370" s="7"/>
      <c r="B370" s="7" t="str">
        <v/>
      </c>
    </row>
    <row r="371" spans="1:2" ht="15" customHeight="1">
      <c r="A371" s="7"/>
      <c r="B371" s="7" t="str">
        <v/>
      </c>
    </row>
    <row r="372" spans="1:2" ht="15" customHeight="1">
      <c r="A372" s="7"/>
      <c r="B372" s="7" t="str">
        <v/>
      </c>
    </row>
    <row r="373" spans="1:2" ht="15" customHeight="1">
      <c r="A373" s="7"/>
      <c r="B373" s="7" t="str">
        <v/>
      </c>
    </row>
    <row r="374" spans="1:2" ht="15" customHeight="1">
      <c r="A374" s="7"/>
      <c r="B374" s="7" t="str">
        <v/>
      </c>
    </row>
    <row r="375" spans="1:2" ht="15" customHeight="1">
      <c r="A375" s="7"/>
      <c r="B375" s="7" t="str">
        <v/>
      </c>
    </row>
    <row r="376" spans="1:2" ht="15" customHeight="1">
      <c r="A376" s="7"/>
      <c r="B376" s="7" t="str">
        <v/>
      </c>
    </row>
    <row r="377" spans="1:2" ht="15" customHeight="1">
      <c r="A377" s="7"/>
      <c r="B377" s="7" t="str">
        <v/>
      </c>
    </row>
    <row r="378" spans="1:2" ht="15" customHeight="1">
      <c r="A378" s="7"/>
      <c r="B378" s="7" t="str">
        <v/>
      </c>
    </row>
    <row r="379" spans="1:2" ht="15" customHeight="1">
      <c r="A379" s="7"/>
      <c r="B379" s="7" t="str">
        <v/>
      </c>
    </row>
    <row r="380" spans="1:2" ht="15" customHeight="1">
      <c r="A380" s="7"/>
      <c r="B380" s="7" t="str">
        <v/>
      </c>
    </row>
    <row r="381" spans="1:2" ht="15" customHeight="1">
      <c r="A381" s="7"/>
      <c r="B381" s="7" t="str">
        <v/>
      </c>
    </row>
    <row r="382" spans="1:2" ht="15" customHeight="1">
      <c r="A382" s="7"/>
      <c r="B382" s="7" t="str">
        <v/>
      </c>
    </row>
    <row r="383" spans="1:2" ht="15" customHeight="1">
      <c r="A383" s="7"/>
      <c r="B383" s="7" t="str">
        <v/>
      </c>
    </row>
    <row r="384" spans="1:2" ht="15" customHeight="1">
      <c r="A384" s="7"/>
      <c r="B384" s="7" t="str">
        <v/>
      </c>
    </row>
    <row r="385" spans="1:2" ht="15" customHeight="1">
      <c r="A385" s="7"/>
      <c r="B385" s="7" t="str">
        <v/>
      </c>
    </row>
    <row r="386" spans="1:2" ht="15" customHeight="1">
      <c r="A386" s="7"/>
      <c r="B386" s="7" t="str">
        <v/>
      </c>
    </row>
    <row r="387" spans="1:2" ht="15" customHeight="1">
      <c r="A387" s="7"/>
      <c r="B387" s="7" t="str">
        <v/>
      </c>
    </row>
    <row r="388" spans="1:2" ht="15" customHeight="1">
      <c r="A388" s="7"/>
      <c r="B388" s="7" t="str">
        <v/>
      </c>
    </row>
    <row r="389" spans="1:2" ht="15" customHeight="1">
      <c r="A389" s="7"/>
      <c r="B389" s="7" t="str">
        <v/>
      </c>
    </row>
    <row r="390" spans="1:2" ht="15" customHeight="1">
      <c r="A390" s="7"/>
      <c r="B390" s="7" t="str">
        <v/>
      </c>
    </row>
    <row r="391" spans="1:2" ht="15" customHeight="1">
      <c r="A391" s="7"/>
      <c r="B391" s="7" t="str">
        <v/>
      </c>
    </row>
    <row r="392" spans="1:2" ht="15" customHeight="1">
      <c r="A392" s="7"/>
      <c r="B392" s="7" t="str">
        <v/>
      </c>
    </row>
    <row r="393" spans="1:2" ht="15" customHeight="1">
      <c r="A393" s="7"/>
      <c r="B393" s="7" t="str">
        <v/>
      </c>
    </row>
    <row r="394" spans="1:2" ht="15" customHeight="1">
      <c r="A394" s="7"/>
      <c r="B394" s="7" t="str">
        <v/>
      </c>
    </row>
    <row r="395" spans="1:2" ht="15" customHeight="1">
      <c r="A395" s="7"/>
      <c r="B395" s="7" t="str">
        <v/>
      </c>
    </row>
    <row r="396" spans="1:2" ht="15" customHeight="1">
      <c r="A396" s="7"/>
      <c r="B396" s="7" t="str">
        <v/>
      </c>
    </row>
    <row r="397" spans="1:2" ht="15" customHeight="1">
      <c r="A397" s="7"/>
      <c r="B397" s="7" t="str">
        <v/>
      </c>
    </row>
    <row r="398" spans="1:2" ht="15" customHeight="1">
      <c r="A398" s="7"/>
      <c r="B398" s="7" t="str">
        <v/>
      </c>
    </row>
    <row r="399" spans="1:2" ht="15" customHeight="1">
      <c r="A399" s="7"/>
      <c r="B399" s="7" t="str">
        <v/>
      </c>
    </row>
    <row r="400" spans="1:2" ht="15" customHeight="1">
      <c r="A400" s="7"/>
      <c r="B400" s="7" t="str">
        <v/>
      </c>
    </row>
    <row r="401" spans="1:2" ht="15" customHeight="1">
      <c r="A401" s="7"/>
      <c r="B401" s="7" t="str">
        <v/>
      </c>
    </row>
    <row r="402" spans="1:2" ht="15" customHeight="1">
      <c r="A402" s="7"/>
      <c r="B402" s="7" t="str">
        <v/>
      </c>
    </row>
    <row r="403" spans="1:2" ht="15" customHeight="1">
      <c r="A403" s="7"/>
      <c r="B403" s="7" t="str">
        <v/>
      </c>
    </row>
    <row r="404" spans="1:2" ht="15" customHeight="1">
      <c r="A404" s="7"/>
      <c r="B404" s="7" t="str">
        <v/>
      </c>
    </row>
    <row r="405" spans="1:2" ht="15" customHeight="1">
      <c r="A405" s="7"/>
      <c r="B405" s="7" t="str">
        <v/>
      </c>
    </row>
    <row r="406" spans="1:2" ht="15" customHeight="1">
      <c r="A406" s="7"/>
      <c r="B406" s="7" t="str">
        <v/>
      </c>
    </row>
    <row r="407" spans="1:2" ht="15" customHeight="1">
      <c r="A407" s="7"/>
      <c r="B407" s="7" t="str">
        <v/>
      </c>
    </row>
    <row r="408" spans="1:2" ht="15" customHeight="1">
      <c r="A408" s="7"/>
      <c r="B408" s="7" t="str">
        <v/>
      </c>
    </row>
    <row r="409" spans="1:2" ht="15" customHeight="1">
      <c r="A409" s="7"/>
      <c r="B409" s="7" t="str">
        <v/>
      </c>
    </row>
    <row r="410" spans="1:2" ht="15" customHeight="1">
      <c r="A410" s="7"/>
      <c r="B410" s="7" t="str">
        <v/>
      </c>
    </row>
    <row r="411" spans="1:2" ht="15" customHeight="1">
      <c r="A411" s="7"/>
      <c r="B411" s="7" t="str">
        <v/>
      </c>
    </row>
    <row r="412" spans="1:2" ht="15" customHeight="1">
      <c r="A412" s="7"/>
      <c r="B412" s="7" t="str">
        <v/>
      </c>
    </row>
    <row r="413" spans="1:2" ht="15" customHeight="1">
      <c r="A413" s="7"/>
      <c r="B413" s="7" t="str">
        <v/>
      </c>
    </row>
    <row r="414" spans="1:2" ht="15" customHeight="1">
      <c r="A414" s="7"/>
      <c r="B414" s="7" t="str">
        <v/>
      </c>
    </row>
    <row r="415" spans="1:2" ht="15" customHeight="1">
      <c r="A415" s="7"/>
      <c r="B415" s="7" t="str">
        <v/>
      </c>
    </row>
    <row r="416" spans="1:2" ht="15" customHeight="1">
      <c r="A416" s="7"/>
      <c r="B416" s="7" t="str">
        <v/>
      </c>
    </row>
    <row r="417" spans="1:2" ht="15" customHeight="1">
      <c r="A417" s="7"/>
      <c r="B417" s="7" t="str">
        <v/>
      </c>
    </row>
    <row r="418" spans="1:2" ht="15" customHeight="1">
      <c r="A418" s="7"/>
      <c r="B418" s="7" t="str">
        <v/>
      </c>
    </row>
    <row r="419" spans="1:2" ht="15" customHeight="1">
      <c r="A419" s="7"/>
      <c r="B419" s="7" t="str">
        <v/>
      </c>
    </row>
    <row r="420" spans="1:2" ht="15" customHeight="1">
      <c r="A420" s="7"/>
      <c r="B420" s="7" t="str">
        <v/>
      </c>
    </row>
    <row r="421" spans="1:2" ht="15" customHeight="1">
      <c r="A421" s="7"/>
      <c r="B421" s="7" t="str">
        <v/>
      </c>
    </row>
    <row r="422" spans="1:2" ht="15" customHeight="1">
      <c r="A422" s="7"/>
      <c r="B422" s="7" t="str">
        <v/>
      </c>
    </row>
    <row r="423" spans="1:2" ht="15" customHeight="1">
      <c r="A423" s="7"/>
      <c r="B423" s="7" t="str">
        <v/>
      </c>
    </row>
    <row r="424" spans="1:2" ht="15" customHeight="1">
      <c r="A424" s="7"/>
      <c r="B424" s="7" t="str">
        <v/>
      </c>
    </row>
    <row r="425" spans="1:2" ht="15" customHeight="1">
      <c r="A425" s="7"/>
      <c r="B425" s="7" t="str">
        <v/>
      </c>
    </row>
    <row r="426" spans="1:2" ht="15" customHeight="1">
      <c r="A426" s="7"/>
      <c r="B426" s="7" t="str">
        <v/>
      </c>
    </row>
    <row r="427" spans="1:2" ht="15" customHeight="1">
      <c r="A427" s="7"/>
      <c r="B427" s="7" t="str">
        <v/>
      </c>
    </row>
    <row r="428" spans="1:2" ht="15" customHeight="1">
      <c r="A428" s="7"/>
      <c r="B428" s="7" t="str">
        <v/>
      </c>
    </row>
    <row r="429" spans="1:2" ht="15" customHeight="1">
      <c r="A429" s="7"/>
      <c r="B429" s="7" t="str">
        <v/>
      </c>
    </row>
    <row r="430" spans="1:2" ht="15" customHeight="1">
      <c r="A430" s="7"/>
      <c r="B430" s="7" t="str">
        <v/>
      </c>
    </row>
    <row r="431" spans="1:2" ht="15" customHeight="1">
      <c r="A431" s="7"/>
      <c r="B431" s="7" t="str">
        <v/>
      </c>
    </row>
    <row r="432" spans="1:2" ht="15" customHeight="1">
      <c r="A432" s="7"/>
      <c r="B432" s="7" t="str">
        <v/>
      </c>
    </row>
    <row r="433" spans="1:2" ht="15" customHeight="1">
      <c r="A433" s="7"/>
      <c r="B433" s="7" t="str">
        <v/>
      </c>
    </row>
    <row r="434" spans="1:2" ht="15" customHeight="1">
      <c r="A434" s="7"/>
      <c r="B434" s="7" t="str">
        <v/>
      </c>
    </row>
    <row r="435" spans="1:2" ht="15" customHeight="1">
      <c r="A435" s="7"/>
      <c r="B435" s="7" t="str">
        <v/>
      </c>
    </row>
    <row r="436" spans="1:2" ht="15" customHeight="1">
      <c r="A436" s="7"/>
      <c r="B436" s="7" t="str">
        <v/>
      </c>
    </row>
    <row r="437" spans="1:2" ht="15" customHeight="1">
      <c r="A437" s="7"/>
      <c r="B437" s="7" t="str">
        <v/>
      </c>
    </row>
    <row r="438" spans="1:2" ht="15" customHeight="1">
      <c r="A438" s="7"/>
      <c r="B438" s="7" t="str">
        <v/>
      </c>
    </row>
    <row r="439" spans="1:2" ht="15" customHeight="1">
      <c r="A439" s="7"/>
      <c r="B439" s="7" t="str">
        <v/>
      </c>
    </row>
    <row r="440" spans="1:2" ht="15" customHeight="1">
      <c r="A440" s="7"/>
      <c r="B440" s="7" t="str">
        <v/>
      </c>
    </row>
    <row r="441" spans="1:2" ht="15" customHeight="1">
      <c r="A441" s="7"/>
      <c r="B441" s="7" t="str">
        <v/>
      </c>
    </row>
    <row r="442" spans="1:2" ht="15" customHeight="1">
      <c r="A442" s="7"/>
      <c r="B442" s="7" t="str">
        <v/>
      </c>
    </row>
    <row r="443" spans="1:2" ht="15" customHeight="1">
      <c r="A443" s="7"/>
      <c r="B443" s="7" t="str">
        <v/>
      </c>
    </row>
    <row r="444" spans="1:2" ht="15" customHeight="1">
      <c r="A444" s="7"/>
      <c r="B444" s="7" t="str">
        <v/>
      </c>
    </row>
    <row r="445" spans="1:2" ht="15" customHeight="1">
      <c r="A445" s="7"/>
      <c r="B445" s="7" t="str">
        <v/>
      </c>
    </row>
    <row r="446" spans="1:2" ht="15" customHeight="1">
      <c r="A446" s="7"/>
      <c r="B446" s="7" t="str">
        <v/>
      </c>
    </row>
    <row r="447" spans="1:2" ht="15" customHeight="1">
      <c r="A447" s="7"/>
      <c r="B447" s="7" t="str">
        <v/>
      </c>
    </row>
    <row r="448" spans="1:2" ht="15" customHeight="1">
      <c r="A448" s="7"/>
      <c r="B448" s="7" t="str">
        <v/>
      </c>
    </row>
    <row r="449" spans="1:2" ht="15" customHeight="1">
      <c r="A449" s="7"/>
      <c r="B449" s="7" t="str">
        <v/>
      </c>
    </row>
    <row r="450" spans="1:2" ht="15" customHeight="1">
      <c r="A450" s="7"/>
      <c r="B450" s="7" t="str">
        <v/>
      </c>
    </row>
    <row r="451" spans="1:2" ht="15" customHeight="1">
      <c r="A451" s="7"/>
      <c r="B451" s="7" t="str">
        <v/>
      </c>
    </row>
    <row r="452" spans="1:2" ht="15" customHeight="1">
      <c r="A452" s="7"/>
      <c r="B452" s="7" t="str">
        <v/>
      </c>
    </row>
    <row r="453" spans="1:2" ht="15" customHeight="1">
      <c r="A453" s="7"/>
      <c r="B453" s="7" t="str">
        <v/>
      </c>
    </row>
    <row r="454" spans="1:2" ht="15" customHeight="1">
      <c r="A454" s="7"/>
      <c r="B454" s="7" t="str">
        <v/>
      </c>
    </row>
    <row r="455" spans="1:2" ht="15" customHeight="1">
      <c r="A455" s="7"/>
      <c r="B455" s="7" t="str">
        <v/>
      </c>
    </row>
    <row r="456" spans="1:2" ht="15" customHeight="1">
      <c r="A456" s="7"/>
      <c r="B456" s="7" t="str">
        <v/>
      </c>
    </row>
    <row r="457" spans="1:2" ht="15" customHeight="1">
      <c r="A457" s="7"/>
      <c r="B457" s="7" t="str">
        <v/>
      </c>
    </row>
    <row r="458" spans="1:2" ht="15" customHeight="1">
      <c r="A458" s="7"/>
      <c r="B458" s="7" t="str">
        <v/>
      </c>
    </row>
    <row r="459" spans="1:2" ht="15" customHeight="1">
      <c r="A459" s="7"/>
      <c r="B459" s="7" t="str">
        <v/>
      </c>
    </row>
    <row r="460" spans="1:2" ht="15" customHeight="1">
      <c r="A460" s="7"/>
      <c r="B460" s="7" t="str">
        <v/>
      </c>
    </row>
    <row r="461" spans="1:2" ht="15" customHeight="1">
      <c r="A461" s="7"/>
      <c r="B461" s="7" t="str">
        <v/>
      </c>
    </row>
    <row r="462" spans="1:2" ht="15" customHeight="1">
      <c r="A462" s="7"/>
      <c r="B462" s="7" t="str">
        <v/>
      </c>
    </row>
    <row r="463" spans="1:2" ht="15" customHeight="1">
      <c r="A463" s="7"/>
      <c r="B463" s="7" t="str">
        <v/>
      </c>
    </row>
    <row r="464" spans="1:2" ht="15" customHeight="1">
      <c r="A464" s="7"/>
      <c r="B464" s="7" t="str">
        <v/>
      </c>
    </row>
    <row r="465" spans="1:2" ht="15" customHeight="1">
      <c r="A465" s="7"/>
      <c r="B465" s="7" t="str">
        <v/>
      </c>
    </row>
    <row r="466" spans="1:2" ht="15" customHeight="1">
      <c r="A466" s="7"/>
      <c r="B466" s="7" t="str">
        <v/>
      </c>
    </row>
    <row r="467" spans="1:2" ht="15" customHeight="1">
      <c r="A467" s="7"/>
      <c r="B467" s="7" t="str">
        <v/>
      </c>
    </row>
    <row r="468" spans="1:2" ht="15" customHeight="1">
      <c r="A468" s="7"/>
      <c r="B468" s="7" t="str">
        <v/>
      </c>
    </row>
    <row r="469" spans="1:2" ht="15" customHeight="1">
      <c r="A469" s="7"/>
      <c r="B469" s="7" t="str">
        <v/>
      </c>
    </row>
    <row r="470" spans="1:2" ht="15" customHeight="1">
      <c r="A470" s="7"/>
      <c r="B470" s="7" t="str">
        <v/>
      </c>
    </row>
    <row r="471" spans="1:2" ht="15" customHeight="1">
      <c r="A471" s="7"/>
      <c r="B471" s="7" t="str">
        <v/>
      </c>
    </row>
    <row r="472" spans="1:2" ht="15" customHeight="1">
      <c r="A472" s="7"/>
      <c r="B472" s="7" t="str">
        <v/>
      </c>
    </row>
    <row r="473" spans="1:2" ht="15" customHeight="1">
      <c r="A473" s="7"/>
      <c r="B473" s="7" t="str">
        <v/>
      </c>
    </row>
    <row r="474" spans="1:2" ht="15" customHeight="1">
      <c r="A474" s="7"/>
      <c r="B474" s="7" t="str">
        <v/>
      </c>
    </row>
    <row r="475" spans="1:2" ht="15" customHeight="1">
      <c r="A475" s="7"/>
      <c r="B475" s="7" t="str">
        <v/>
      </c>
    </row>
    <row r="476" spans="1:2" ht="15" customHeight="1">
      <c r="A476" s="7"/>
      <c r="B476" s="7" t="str">
        <v/>
      </c>
    </row>
    <row r="477" spans="1:2" ht="15" customHeight="1">
      <c r="A477" s="7"/>
      <c r="B477" s="7" t="str">
        <v/>
      </c>
    </row>
    <row r="478" spans="1:2" ht="15" customHeight="1">
      <c r="A478" s="7"/>
      <c r="B478" s="7" t="str">
        <v/>
      </c>
    </row>
    <row r="479" spans="1:2" ht="15" customHeight="1">
      <c r="A479" s="7"/>
      <c r="B479" s="7" t="str">
        <v/>
      </c>
    </row>
    <row r="480" spans="1:2" ht="15" customHeight="1">
      <c r="A480" s="7"/>
      <c r="B480" s="7" t="str">
        <v/>
      </c>
    </row>
    <row r="481" spans="1:2" ht="15" customHeight="1">
      <c r="A481" s="7"/>
      <c r="B481" s="7" t="str">
        <v/>
      </c>
    </row>
    <row r="482" spans="1:2" ht="15" customHeight="1">
      <c r="A482" s="7"/>
      <c r="B482" s="7" t="str">
        <v/>
      </c>
    </row>
    <row r="483" spans="1:2" ht="15" customHeight="1">
      <c r="A483" s="7"/>
      <c r="B483" s="7" t="str">
        <v/>
      </c>
    </row>
    <row r="484" spans="1:2" ht="15" customHeight="1">
      <c r="A484" s="7"/>
      <c r="B484" s="7" t="str">
        <v/>
      </c>
    </row>
    <row r="485" spans="1:2" ht="15" customHeight="1">
      <c r="A485" s="7"/>
      <c r="B485" s="7" t="str">
        <v/>
      </c>
    </row>
    <row r="486" spans="1:2" ht="15" customHeight="1">
      <c r="A486" s="7"/>
      <c r="B486" s="7" t="str">
        <v/>
      </c>
    </row>
    <row r="487" spans="1:2" ht="15" customHeight="1">
      <c r="A487" s="7"/>
      <c r="B487" s="7" t="str">
        <v/>
      </c>
    </row>
    <row r="488" spans="1:2" ht="15" customHeight="1">
      <c r="A488" s="7"/>
      <c r="B488" s="7" t="str">
        <v/>
      </c>
    </row>
    <row r="489" spans="1:2" ht="15" customHeight="1">
      <c r="A489" s="7"/>
      <c r="B489" s="7" t="str">
        <v/>
      </c>
    </row>
    <row r="490" spans="1:2" ht="15" customHeight="1">
      <c r="A490" s="7"/>
      <c r="B490" s="7" t="str">
        <v/>
      </c>
    </row>
    <row r="491" spans="1:2" ht="15" customHeight="1">
      <c r="A491" s="7"/>
      <c r="B491" s="7" t="str">
        <v/>
      </c>
    </row>
    <row r="492" spans="1:2" ht="15" customHeight="1">
      <c r="A492" s="7"/>
      <c r="B492" s="7" t="str">
        <v/>
      </c>
    </row>
    <row r="493" spans="1:2" ht="15" customHeight="1">
      <c r="A493" s="7"/>
      <c r="B493" s="7" t="str">
        <v/>
      </c>
    </row>
    <row r="494" spans="1:2" ht="15" customHeight="1">
      <c r="A494" s="7"/>
      <c r="B494" s="7" t="str">
        <v/>
      </c>
    </row>
    <row r="495" spans="1:2" ht="15" customHeight="1">
      <c r="A495" s="7"/>
      <c r="B495" s="7" t="str">
        <v/>
      </c>
    </row>
    <row r="496" spans="1:2" ht="15" customHeight="1">
      <c r="A496" s="7"/>
      <c r="B496" s="7" t="str">
        <v/>
      </c>
    </row>
    <row r="497" spans="1:2" ht="15" customHeight="1">
      <c r="A497" s="7"/>
      <c r="B497" s="7" t="str">
        <v/>
      </c>
    </row>
    <row r="498" spans="1:2" ht="15" customHeight="1">
      <c r="A498" s="7"/>
      <c r="B498" s="7" t="str">
        <v/>
      </c>
    </row>
    <row r="499" spans="1:2" ht="15" customHeight="1">
      <c r="A499" s="7"/>
      <c r="B499" s="7" t="str">
        <v/>
      </c>
    </row>
    <row r="500" spans="1:2" ht="15" customHeight="1">
      <c r="A500" s="7"/>
      <c r="B500" s="7" t="str">
        <v/>
      </c>
    </row>
    <row r="501" spans="1:2" ht="15" customHeight="1">
      <c r="A501" s="7"/>
      <c r="B501" s="7" t="str">
        <v/>
      </c>
    </row>
    <row r="502" spans="1:2" ht="15" customHeight="1">
      <c r="A502" s="7"/>
      <c r="B502" s="7" t="str">
        <v/>
      </c>
    </row>
    <row r="503" spans="1:2" ht="15" customHeight="1">
      <c r="A503" s="7"/>
      <c r="B503" s="7" t="str">
        <v/>
      </c>
    </row>
    <row r="504" spans="1:2" ht="15" customHeight="1">
      <c r="A504" s="7"/>
      <c r="B504" s="7" t="str">
        <v/>
      </c>
    </row>
    <row r="505" spans="1:2" ht="15" customHeight="1">
      <c r="A505" s="7"/>
      <c r="B505" s="7" t="str">
        <v/>
      </c>
    </row>
    <row r="506" spans="1:2" ht="15" customHeight="1">
      <c r="A506" s="7"/>
      <c r="B506" s="7" t="str">
        <v/>
      </c>
    </row>
    <row r="507" spans="1:2" ht="15" customHeight="1">
      <c r="A507" s="7"/>
      <c r="B507" s="7" t="str">
        <v/>
      </c>
    </row>
    <row r="508" spans="1:2" ht="15" customHeight="1">
      <c r="A508" s="7"/>
      <c r="B508" s="7" t="str">
        <v/>
      </c>
    </row>
    <row r="509" spans="1:2" ht="15" customHeight="1">
      <c r="A509" s="7"/>
      <c r="B509" s="7" t="str">
        <v/>
      </c>
    </row>
    <row r="510" spans="1:2" ht="15" customHeight="1">
      <c r="A510" s="7"/>
      <c r="B510" s="7" t="str">
        <v/>
      </c>
    </row>
    <row r="511" spans="1:2" ht="15" customHeight="1">
      <c r="A511" s="7"/>
      <c r="B511" s="7" t="str">
        <v/>
      </c>
    </row>
    <row r="512" spans="1:2" ht="15" customHeight="1">
      <c r="A512" s="7"/>
      <c r="B512" s="7" t="str">
        <v/>
      </c>
    </row>
    <row r="513" spans="1:2" ht="15" customHeight="1">
      <c r="A513" s="7"/>
      <c r="B513" s="7" t="str">
        <v/>
      </c>
    </row>
    <row r="514" spans="1:2" ht="15" customHeight="1">
      <c r="A514" s="7"/>
      <c r="B514" s="7" t="str">
        <v/>
      </c>
    </row>
    <row r="515" spans="1:2" ht="15" customHeight="1">
      <c r="A515" s="7"/>
      <c r="B515" s="7" t="str">
        <v/>
      </c>
    </row>
    <row r="516" spans="1:2" ht="15" customHeight="1">
      <c r="A516" s="7"/>
      <c r="B516" s="7" t="str">
        <v/>
      </c>
    </row>
    <row r="517" spans="1:2" ht="15" customHeight="1">
      <c r="A517" s="7"/>
      <c r="B517" s="7" t="str">
        <v/>
      </c>
    </row>
    <row r="518" spans="1:2" ht="15" customHeight="1">
      <c r="A518" s="7"/>
      <c r="B518" s="7" t="str">
        <v/>
      </c>
    </row>
    <row r="519" spans="1:2" ht="15" customHeight="1">
      <c r="A519" s="7"/>
      <c r="B519" s="7" t="str">
        <v/>
      </c>
    </row>
    <row r="520" spans="1:2" ht="15" customHeight="1">
      <c r="A520" s="7"/>
      <c r="B520" s="7" t="str">
        <v/>
      </c>
    </row>
    <row r="521" spans="1:2" ht="15" customHeight="1">
      <c r="A521" s="7"/>
      <c r="B521" s="7" t="str">
        <v/>
      </c>
    </row>
    <row r="522" spans="1:2" ht="15" customHeight="1">
      <c r="A522" s="7"/>
      <c r="B522" s="7" t="str">
        <v/>
      </c>
    </row>
    <row r="523" spans="1:2" ht="15" customHeight="1">
      <c r="A523" s="7"/>
      <c r="B523" s="7" t="str">
        <v/>
      </c>
    </row>
    <row r="524" spans="1:2" ht="15" customHeight="1">
      <c r="A524" s="7"/>
      <c r="B524" s="7" t="str">
        <v/>
      </c>
    </row>
    <row r="525" spans="1:2" ht="15" customHeight="1">
      <c r="A525" s="7"/>
      <c r="B525" s="7" t="str">
        <v/>
      </c>
    </row>
    <row r="526" spans="1:2" ht="15" customHeight="1">
      <c r="A526" s="7"/>
      <c r="B526" s="7" t="str">
        <v/>
      </c>
    </row>
    <row r="527" spans="1:2" ht="15" customHeight="1">
      <c r="A527" s="7"/>
      <c r="B527" s="7" t="str">
        <v/>
      </c>
    </row>
    <row r="528" spans="1:2" ht="15" customHeight="1">
      <c r="A528" s="7"/>
      <c r="B528" s="7" t="str">
        <v/>
      </c>
    </row>
    <row r="529" spans="1:2" ht="15" customHeight="1">
      <c r="A529" s="7"/>
      <c r="B529" s="7" t="str">
        <v/>
      </c>
    </row>
    <row r="530" spans="1:2" ht="15" customHeight="1">
      <c r="A530" s="7"/>
      <c r="B530" s="7" t="str">
        <v/>
      </c>
    </row>
    <row r="531" spans="1:2" ht="15" customHeight="1">
      <c r="A531" s="7"/>
      <c r="B531" s="7" t="str">
        <v/>
      </c>
    </row>
    <row r="532" spans="1:2" ht="15" customHeight="1">
      <c r="A532" s="7"/>
      <c r="B532" s="7" t="str">
        <v/>
      </c>
    </row>
    <row r="533" spans="1:2" ht="15" customHeight="1">
      <c r="A533" s="7"/>
      <c r="B533" s="7" t="str">
        <v/>
      </c>
    </row>
    <row r="534" spans="1:2" ht="15" customHeight="1">
      <c r="A534" s="7"/>
      <c r="B534" s="7" t="str">
        <v/>
      </c>
    </row>
    <row r="535" spans="1:2" ht="15" customHeight="1">
      <c r="A535" s="7"/>
      <c r="B535" s="7" t="str">
        <v/>
      </c>
    </row>
    <row r="536" spans="1:2" ht="15" customHeight="1">
      <c r="A536" s="7"/>
      <c r="B536" s="7" t="str">
        <v/>
      </c>
    </row>
    <row r="537" spans="1:2" ht="15" customHeight="1">
      <c r="A537" s="7"/>
      <c r="B537" s="7" t="str">
        <v/>
      </c>
    </row>
    <row r="538" spans="1:2" ht="15" customHeight="1">
      <c r="A538" s="7"/>
      <c r="B538" s="7" t="str">
        <v/>
      </c>
    </row>
    <row r="539" spans="1:2" ht="15" customHeight="1">
      <c r="A539" s="7"/>
      <c r="B539" s="7" t="str">
        <v/>
      </c>
    </row>
    <row r="540" spans="1:2" ht="15" customHeight="1">
      <c r="A540" s="7"/>
      <c r="B540" s="7" t="str">
        <v/>
      </c>
    </row>
    <row r="541" spans="1:2" ht="15" customHeight="1">
      <c r="A541" s="7"/>
      <c r="B541" s="7" t="str">
        <v/>
      </c>
    </row>
    <row r="542" spans="1:2" ht="15" customHeight="1">
      <c r="A542" s="7"/>
      <c r="B542" s="7" t="str">
        <v/>
      </c>
    </row>
    <row r="543" spans="1:2" ht="15" customHeight="1">
      <c r="A543" s="7"/>
      <c r="B543" s="7" t="str">
        <v/>
      </c>
    </row>
    <row r="544" spans="1:2" ht="15" customHeight="1">
      <c r="A544" s="7"/>
      <c r="B544" s="7" t="str">
        <v/>
      </c>
    </row>
    <row r="545" spans="1:2" ht="15" customHeight="1">
      <c r="A545" s="7"/>
      <c r="B545" s="7" t="str">
        <v/>
      </c>
    </row>
    <row r="546" spans="1:2" ht="15" customHeight="1">
      <c r="A546" s="7"/>
      <c r="B546" s="7" t="str">
        <v/>
      </c>
    </row>
    <row r="547" spans="1:2" ht="15" customHeight="1">
      <c r="A547" s="7"/>
      <c r="B547" s="7" t="str">
        <v/>
      </c>
    </row>
    <row r="548" spans="1:2" ht="15" customHeight="1">
      <c r="A548" s="7"/>
      <c r="B548" s="7" t="str">
        <v/>
      </c>
    </row>
    <row r="549" spans="1:2" ht="15" customHeight="1">
      <c r="A549" s="7"/>
      <c r="B549" s="7" t="str">
        <v/>
      </c>
    </row>
    <row r="550" spans="1:2" ht="15" customHeight="1">
      <c r="A550" s="7"/>
      <c r="B550" s="7" t="str">
        <v/>
      </c>
    </row>
    <row r="551" spans="1:2" ht="15" customHeight="1">
      <c r="A551" s="7"/>
      <c r="B551" s="7" t="str">
        <v/>
      </c>
    </row>
    <row r="552" spans="1:2" ht="15" customHeight="1">
      <c r="A552" s="7"/>
      <c r="B552" s="7" t="str">
        <v/>
      </c>
    </row>
    <row r="553" spans="1:2" ht="15" customHeight="1">
      <c r="A553" s="7"/>
      <c r="B553" s="7" t="str">
        <v/>
      </c>
    </row>
    <row r="554" spans="1:2" ht="15" customHeight="1">
      <c r="A554" s="7"/>
      <c r="B554" s="7" t="str">
        <v/>
      </c>
    </row>
    <row r="555" spans="1:2" ht="15" customHeight="1">
      <c r="A555" s="7"/>
      <c r="B555" s="7" t="str">
        <v/>
      </c>
    </row>
    <row r="556" spans="1:2" ht="15" customHeight="1">
      <c r="A556" s="7"/>
      <c r="B556" s="7" t="str">
        <v/>
      </c>
    </row>
    <row r="557" spans="1:2" ht="15" customHeight="1">
      <c r="A557" s="7"/>
      <c r="B557" s="7" t="str">
        <v/>
      </c>
    </row>
    <row r="558" spans="1:2" ht="15" customHeight="1">
      <c r="A558" s="7"/>
      <c r="B558" s="7" t="str">
        <v/>
      </c>
    </row>
    <row r="559" spans="1:2" ht="15" customHeight="1">
      <c r="A559" s="7"/>
      <c r="B559" s="7" t="str">
        <v/>
      </c>
    </row>
    <row r="560" spans="1:2" ht="15" customHeight="1">
      <c r="A560" s="7"/>
      <c r="B560" s="7" t="str">
        <v/>
      </c>
    </row>
    <row r="561" spans="1:2" ht="15" customHeight="1">
      <c r="A561" s="7"/>
      <c r="B561" s="7" t="str">
        <v/>
      </c>
    </row>
    <row r="562" spans="1:2" ht="15" customHeight="1">
      <c r="A562" s="7"/>
      <c r="B562" s="7" t="str">
        <v/>
      </c>
    </row>
    <row r="563" spans="1:2" ht="15" customHeight="1">
      <c r="A563" s="7"/>
      <c r="B563" s="7" t="str">
        <v/>
      </c>
    </row>
    <row r="564" spans="1:2" ht="15" customHeight="1">
      <c r="A564" s="7"/>
      <c r="B564" s="7" t="str">
        <v/>
      </c>
    </row>
    <row r="565" spans="1:2" ht="15" customHeight="1">
      <c r="A565" s="7"/>
      <c r="B565" s="7" t="str">
        <v/>
      </c>
    </row>
    <row r="566" spans="1:2" ht="15" customHeight="1">
      <c r="A566" s="7"/>
      <c r="B566" s="7" t="str">
        <v/>
      </c>
    </row>
    <row r="567" spans="1:2" ht="15" customHeight="1">
      <c r="A567" s="7"/>
      <c r="B567" s="7" t="str">
        <v/>
      </c>
    </row>
    <row r="568" spans="1:2" ht="15" customHeight="1">
      <c r="A568" s="7"/>
      <c r="B568" s="7" t="str">
        <v/>
      </c>
    </row>
    <row r="569" spans="1:2" ht="15" customHeight="1">
      <c r="A569" s="7"/>
      <c r="B569" s="7" t="str">
        <v/>
      </c>
    </row>
    <row r="570" spans="1:2" ht="15" customHeight="1">
      <c r="A570" s="7"/>
      <c r="B570" s="7" t="str">
        <v/>
      </c>
    </row>
    <row r="571" spans="1:2" ht="15" customHeight="1">
      <c r="A571" s="7"/>
      <c r="B571" s="7" t="str">
        <v/>
      </c>
    </row>
    <row r="572" spans="1:2" ht="15" customHeight="1">
      <c r="A572" s="7"/>
      <c r="B572" s="7" t="str">
        <v/>
      </c>
    </row>
    <row r="573" spans="1:2" ht="15" customHeight="1">
      <c r="A573" s="7"/>
      <c r="B573" s="7" t="str">
        <v/>
      </c>
    </row>
    <row r="574" spans="1:2" ht="15" customHeight="1">
      <c r="A574" s="7"/>
      <c r="B574" s="7" t="str">
        <v/>
      </c>
    </row>
    <row r="575" spans="1:2" ht="15" customHeight="1">
      <c r="A575" s="7"/>
      <c r="B575" s="7" t="str">
        <v/>
      </c>
    </row>
    <row r="576" spans="1:2" ht="15" customHeight="1">
      <c r="A576" s="7"/>
      <c r="B576" s="7" t="str">
        <v/>
      </c>
    </row>
    <row r="577" spans="1:2" ht="15" customHeight="1">
      <c r="A577" s="7"/>
      <c r="B577" s="7" t="str">
        <v/>
      </c>
    </row>
    <row r="578" spans="1:2" ht="15" customHeight="1">
      <c r="A578" s="7"/>
      <c r="B578" s="7" t="str">
        <v/>
      </c>
    </row>
    <row r="579" spans="1:2" ht="15" customHeight="1">
      <c r="A579" s="7"/>
      <c r="B579" s="7" t="str">
        <v/>
      </c>
    </row>
    <row r="580" spans="1:2" ht="15" customHeight="1">
      <c r="A580" s="7"/>
      <c r="B580" s="7" t="str">
        <v/>
      </c>
    </row>
    <row r="581" spans="1:2" ht="15" customHeight="1">
      <c r="A581" s="7"/>
      <c r="B581" s="7" t="str">
        <v/>
      </c>
    </row>
    <row r="582" spans="1:2" ht="15" customHeight="1">
      <c r="A582" s="7"/>
      <c r="B582" s="7" t="str">
        <v/>
      </c>
    </row>
    <row r="583" spans="1:2" ht="15" customHeight="1">
      <c r="A583" s="7"/>
      <c r="B583" s="7" t="str">
        <v/>
      </c>
    </row>
    <row r="584" spans="1:2" ht="15" customHeight="1">
      <c r="A584" s="7"/>
      <c r="B584" s="7" t="str">
        <v/>
      </c>
    </row>
    <row r="585" spans="1:2" ht="15" customHeight="1">
      <c r="A585" s="7"/>
      <c r="B585" s="7" t="str">
        <v/>
      </c>
    </row>
    <row r="586" spans="1:2" ht="15" customHeight="1">
      <c r="A586" s="7"/>
      <c r="B586" s="7" t="str">
        <v/>
      </c>
    </row>
    <row r="587" spans="1:2" ht="15" customHeight="1">
      <c r="A587" s="7"/>
      <c r="B587" s="7" t="str">
        <v/>
      </c>
    </row>
    <row r="588" spans="1:2" ht="15" customHeight="1">
      <c r="A588" s="7"/>
      <c r="B588" s="7" t="str">
        <v/>
      </c>
    </row>
    <row r="589" spans="1:2" ht="15" customHeight="1">
      <c r="A589" s="7"/>
      <c r="B589" s="7" t="str">
        <v/>
      </c>
    </row>
    <row r="590" spans="1:2" ht="15" customHeight="1">
      <c r="A590" s="7"/>
      <c r="B590" s="7" t="str">
        <v/>
      </c>
    </row>
    <row r="591" spans="1:2" ht="15" customHeight="1">
      <c r="A591" s="7"/>
      <c r="B591" s="7" t="str">
        <v/>
      </c>
    </row>
    <row r="592" spans="1:2" ht="15" customHeight="1">
      <c r="A592" s="7"/>
      <c r="B592" s="7" t="str">
        <v/>
      </c>
    </row>
    <row r="593" spans="1:2" ht="15" customHeight="1">
      <c r="A593" s="7"/>
      <c r="B593" s="7" t="str">
        <v/>
      </c>
    </row>
    <row r="594" spans="1:2" ht="15" customHeight="1">
      <c r="A594" s="7"/>
      <c r="B594" s="7" t="str">
        <v/>
      </c>
    </row>
    <row r="595" spans="1:2" ht="15" customHeight="1">
      <c r="A595" s="7"/>
      <c r="B595" s="7" t="str">
        <v/>
      </c>
    </row>
    <row r="596" spans="1:2" ht="15" customHeight="1">
      <c r="A596" s="7"/>
      <c r="B596" s="7" t="str">
        <v/>
      </c>
    </row>
    <row r="597" spans="1:2" ht="15" customHeight="1">
      <c r="A597" s="7"/>
      <c r="B597" s="7" t="str">
        <v/>
      </c>
    </row>
    <row r="598" spans="1:2" ht="15" customHeight="1">
      <c r="A598" s="7"/>
      <c r="B598" s="7" t="str">
        <v/>
      </c>
    </row>
    <row r="599" spans="1:2" ht="15" customHeight="1">
      <c r="A599" s="7"/>
      <c r="B599" s="7" t="str">
        <v/>
      </c>
    </row>
    <row r="600" spans="1:2" ht="15" customHeight="1">
      <c r="A600" s="7"/>
      <c r="B600" s="7" t="str">
        <v/>
      </c>
    </row>
    <row r="601" spans="1:2" ht="15" customHeight="1">
      <c r="A601" s="7"/>
      <c r="B601" s="7" t="str">
        <v/>
      </c>
    </row>
    <row r="602" spans="1:2" ht="15" customHeight="1">
      <c r="A602" s="7"/>
      <c r="B602" s="7" t="str">
        <v/>
      </c>
    </row>
    <row r="603" spans="1:2" ht="15" customHeight="1">
      <c r="A603" s="7"/>
      <c r="B603" s="7" t="str">
        <v/>
      </c>
    </row>
    <row r="604" spans="1:2" ht="15" customHeight="1">
      <c r="A604" s="7"/>
      <c r="B604" s="7" t="str">
        <v/>
      </c>
    </row>
    <row r="605" spans="1:2" ht="15" customHeight="1">
      <c r="A605" s="7"/>
      <c r="B605" s="7" t="str">
        <v/>
      </c>
    </row>
    <row r="606" spans="1:2" ht="15" customHeight="1">
      <c r="A606" s="7"/>
      <c r="B606" s="7" t="str">
        <v/>
      </c>
    </row>
    <row r="607" spans="1:2" ht="15" customHeight="1">
      <c r="A607" s="7"/>
      <c r="B607" s="7" t="str">
        <v/>
      </c>
    </row>
    <row r="608" spans="1:2" ht="15" customHeight="1">
      <c r="A608" s="7"/>
      <c r="B608" s="7" t="str">
        <v/>
      </c>
    </row>
    <row r="609" spans="1:2" ht="15" customHeight="1">
      <c r="A609" s="7"/>
      <c r="B609" s="7" t="str">
        <v/>
      </c>
    </row>
    <row r="610" spans="1:2" ht="15" customHeight="1">
      <c r="A610" s="7"/>
      <c r="B610" s="7" t="str">
        <v/>
      </c>
    </row>
    <row r="611" spans="1:2" ht="15" customHeight="1">
      <c r="A611" s="7"/>
      <c r="B611" s="7" t="str">
        <v/>
      </c>
    </row>
    <row r="612" spans="1:2" ht="15" customHeight="1">
      <c r="A612" s="7"/>
      <c r="B612" s="7" t="str">
        <v/>
      </c>
    </row>
    <row r="613" spans="1:2" ht="15" customHeight="1">
      <c r="A613" s="7"/>
      <c r="B613" s="7" t="str">
        <v/>
      </c>
    </row>
    <row r="614" spans="1:2" ht="15" customHeight="1">
      <c r="A614" s="7"/>
      <c r="B614" s="7" t="str">
        <v/>
      </c>
    </row>
    <row r="615" spans="1:2" ht="15" customHeight="1">
      <c r="A615" s="7"/>
      <c r="B615" s="7" t="str">
        <v/>
      </c>
    </row>
    <row r="616" spans="1:2" ht="15" customHeight="1">
      <c r="A616" s="7"/>
      <c r="B616" s="7" t="str">
        <v/>
      </c>
    </row>
    <row r="617" spans="1:2" ht="15" customHeight="1">
      <c r="A617" s="7"/>
      <c r="B617" s="7" t="str">
        <v/>
      </c>
    </row>
    <row r="618" spans="1:2" ht="15" customHeight="1">
      <c r="A618" s="7"/>
      <c r="B618" s="7" t="str">
        <v/>
      </c>
    </row>
    <row r="619" spans="1:2" ht="15" customHeight="1">
      <c r="A619" s="7"/>
      <c r="B619" s="7" t="str">
        <v/>
      </c>
    </row>
    <row r="620" spans="1:2" ht="15" customHeight="1">
      <c r="A620" s="7"/>
      <c r="B620" s="7" t="str">
        <v/>
      </c>
    </row>
    <row r="621" spans="1:2" ht="15" customHeight="1">
      <c r="A621" s="7"/>
      <c r="B621" s="7" t="str">
        <v/>
      </c>
    </row>
    <row r="622" spans="1:2" ht="15" customHeight="1">
      <c r="A622" s="7"/>
      <c r="B622" s="7" t="str">
        <v/>
      </c>
    </row>
    <row r="623" spans="1:2" ht="15" customHeight="1">
      <c r="A623" s="7"/>
      <c r="B623" s="7" t="str">
        <v/>
      </c>
    </row>
    <row r="624" spans="1:2" ht="15" customHeight="1">
      <c r="A624" s="7"/>
      <c r="B624" s="7" t="str">
        <v/>
      </c>
    </row>
    <row r="625" spans="1:2" ht="15" customHeight="1">
      <c r="A625" s="7"/>
      <c r="B625" s="7" t="str">
        <v/>
      </c>
    </row>
    <row r="626" spans="1:2" ht="15" customHeight="1">
      <c r="A626" s="7"/>
      <c r="B626" s="7" t="str">
        <v/>
      </c>
    </row>
    <row r="627" spans="1:2" ht="15" customHeight="1">
      <c r="A627" s="7"/>
      <c r="B627" s="7" t="str">
        <v/>
      </c>
    </row>
    <row r="628" spans="1:2" ht="15" customHeight="1">
      <c r="A628" s="7"/>
      <c r="B628" s="7" t="str">
        <v/>
      </c>
    </row>
    <row r="629" spans="1:2" ht="15" customHeight="1">
      <c r="A629" s="7"/>
      <c r="B629" s="7" t="str">
        <v/>
      </c>
    </row>
    <row r="630" spans="1:2" ht="15" customHeight="1">
      <c r="A630" s="7"/>
      <c r="B630" s="7" t="str">
        <v/>
      </c>
    </row>
    <row r="631" spans="1:2" ht="15" customHeight="1">
      <c r="A631" s="7"/>
      <c r="B631" s="7" t="str">
        <v/>
      </c>
    </row>
    <row r="632" spans="1:2" ht="15" customHeight="1">
      <c r="A632" s="7"/>
      <c r="B632" s="7" t="str">
        <v/>
      </c>
    </row>
    <row r="633" spans="1:2" ht="15" customHeight="1">
      <c r="A633" s="7"/>
      <c r="B633" s="7" t="str">
        <v/>
      </c>
    </row>
    <row r="634" spans="1:2" ht="15" customHeight="1">
      <c r="A634" s="7"/>
      <c r="B634" s="7" t="str">
        <v/>
      </c>
    </row>
    <row r="635" spans="1:2" ht="15" customHeight="1">
      <c r="A635" s="7"/>
      <c r="B635" s="7" t="str">
        <v/>
      </c>
    </row>
    <row r="636" spans="1:2" ht="15" customHeight="1">
      <c r="A636" s="7"/>
      <c r="B636" s="7" t="str">
        <v/>
      </c>
    </row>
    <row r="637" spans="1:2" ht="15" customHeight="1">
      <c r="A637" s="7"/>
      <c r="B637" s="7" t="str">
        <v/>
      </c>
    </row>
    <row r="638" spans="1:2" ht="15" customHeight="1">
      <c r="A638" s="7"/>
      <c r="B638" s="7" t="str">
        <v/>
      </c>
    </row>
    <row r="639" spans="1:2" ht="15" customHeight="1">
      <c r="A639" s="7"/>
      <c r="B639" s="7" t="str">
        <v/>
      </c>
    </row>
    <row r="640" spans="1:2" ht="15" customHeight="1">
      <c r="A640" s="7"/>
      <c r="B640" s="7" t="str">
        <v/>
      </c>
    </row>
    <row r="641" spans="1:2" ht="15" customHeight="1">
      <c r="A641" s="7"/>
      <c r="B641" s="7" t="str">
        <v/>
      </c>
    </row>
    <row r="642" spans="1:2" ht="15" customHeight="1">
      <c r="A642" s="7"/>
      <c r="B642" s="7" t="str">
        <v/>
      </c>
    </row>
    <row r="643" spans="1:2" ht="15" customHeight="1">
      <c r="A643" s="7"/>
      <c r="B643" s="7" t="str">
        <v/>
      </c>
    </row>
    <row r="644" spans="1:2" ht="15" customHeight="1">
      <c r="A644" s="7"/>
      <c r="B644" s="7" t="str">
        <v/>
      </c>
    </row>
    <row r="645" spans="1:2" ht="15" customHeight="1">
      <c r="A645" s="7"/>
      <c r="B645" s="7" t="str">
        <v/>
      </c>
    </row>
    <row r="646" spans="1:2" ht="15" customHeight="1">
      <c r="A646" s="7"/>
      <c r="B646" s="7" t="str">
        <v/>
      </c>
    </row>
    <row r="647" spans="1:2" ht="15" customHeight="1">
      <c r="A647" s="7"/>
      <c r="B647" s="7" t="str">
        <v/>
      </c>
    </row>
    <row r="648" spans="1:2" ht="15" customHeight="1">
      <c r="A648" s="7"/>
      <c r="B648" s="7" t="str">
        <v/>
      </c>
    </row>
    <row r="649" spans="1:2" ht="15" customHeight="1">
      <c r="A649" s="7"/>
      <c r="B649" s="7" t="str">
        <v/>
      </c>
    </row>
    <row r="650" spans="1:2" ht="15" customHeight="1">
      <c r="A650" s="7"/>
      <c r="B650" s="7" t="str">
        <v/>
      </c>
    </row>
    <row r="651" spans="1:2" ht="15" customHeight="1">
      <c r="A651" s="7"/>
      <c r="B651" s="7" t="str">
        <v/>
      </c>
    </row>
    <row r="652" spans="1:2" ht="15" customHeight="1">
      <c r="A652" s="7"/>
      <c r="B652" s="7" t="str">
        <v/>
      </c>
    </row>
    <row r="653" spans="1:2" ht="15" customHeight="1">
      <c r="A653" s="7"/>
      <c r="B653" s="7" t="str">
        <v/>
      </c>
    </row>
    <row r="654" spans="1:2" ht="15" customHeight="1">
      <c r="A654" s="7"/>
      <c r="B654" s="7" t="str">
        <v/>
      </c>
    </row>
    <row r="655" spans="1:2" ht="15" customHeight="1">
      <c r="A655" s="7"/>
      <c r="B655" s="7" t="str">
        <v/>
      </c>
    </row>
    <row r="656" spans="1:2" ht="15" customHeight="1">
      <c r="A656" s="7"/>
      <c r="B656" s="7" t="str">
        <v/>
      </c>
    </row>
    <row r="657" spans="1:2" ht="15" customHeight="1">
      <c r="A657" s="7"/>
      <c r="B657" s="7" t="str">
        <v/>
      </c>
    </row>
    <row r="658" spans="1:2" ht="15" customHeight="1">
      <c r="A658" s="7"/>
      <c r="B658" s="7" t="str">
        <v/>
      </c>
    </row>
    <row r="659" spans="1:2" ht="15" customHeight="1">
      <c r="A659" s="7"/>
      <c r="B659" s="7" t="str">
        <v/>
      </c>
    </row>
    <row r="660" spans="1:2" ht="15" customHeight="1">
      <c r="A660" s="7"/>
      <c r="B660" s="7" t="str">
        <v/>
      </c>
    </row>
    <row r="661" spans="1:2" ht="15" customHeight="1">
      <c r="A661" s="7"/>
      <c r="B661" s="7" t="str">
        <v/>
      </c>
    </row>
    <row r="662" spans="1:2" ht="15" customHeight="1">
      <c r="A662" s="7"/>
      <c r="B662" s="7" t="str">
        <v/>
      </c>
    </row>
    <row r="663" spans="1:2" ht="15" customHeight="1">
      <c r="A663" s="7"/>
      <c r="B663" s="7" t="str">
        <v/>
      </c>
    </row>
    <row r="664" spans="1:2" ht="15" customHeight="1">
      <c r="A664" s="7"/>
      <c r="B664" s="7" t="str">
        <v/>
      </c>
    </row>
    <row r="665" spans="1:2" ht="15" customHeight="1">
      <c r="A665" s="7"/>
      <c r="B665" s="7" t="str">
        <v/>
      </c>
    </row>
    <row r="666" spans="1:2" ht="15" customHeight="1">
      <c r="A666" s="7"/>
      <c r="B666" s="7" t="str">
        <v/>
      </c>
    </row>
    <row r="667" spans="1:2" ht="15" customHeight="1">
      <c r="A667" s="7"/>
      <c r="B667" s="7" t="str">
        <v/>
      </c>
    </row>
    <row r="668" spans="1:2" ht="15" customHeight="1">
      <c r="A668" s="7"/>
      <c r="B668" s="7" t="str">
        <v/>
      </c>
    </row>
    <row r="669" spans="1:2" ht="15" customHeight="1">
      <c r="A669" s="7"/>
      <c r="B669" s="7" t="str">
        <v/>
      </c>
    </row>
    <row r="670" spans="1:2" ht="15" customHeight="1">
      <c r="A670" s="7"/>
      <c r="B670" s="7" t="str">
        <v/>
      </c>
    </row>
    <row r="671" spans="1:2" ht="15" customHeight="1">
      <c r="A671" s="7"/>
      <c r="B671" s="7" t="str">
        <v/>
      </c>
    </row>
    <row r="672" spans="1:2" ht="15" customHeight="1">
      <c r="A672" s="7"/>
      <c r="B672" s="7" t="str">
        <v/>
      </c>
    </row>
    <row r="673" spans="1:2" ht="15" customHeight="1">
      <c r="A673" s="7"/>
      <c r="B673" s="7" t="str">
        <v/>
      </c>
    </row>
    <row r="674" spans="1:2" ht="15" customHeight="1">
      <c r="A674" s="7"/>
      <c r="B674" s="7" t="str">
        <v/>
      </c>
    </row>
    <row r="675" spans="1:2" ht="15" customHeight="1">
      <c r="A675" s="7"/>
      <c r="B675" s="7" t="str">
        <v/>
      </c>
    </row>
    <row r="676" spans="1:2" ht="15" customHeight="1">
      <c r="A676" s="7"/>
      <c r="B676" s="7" t="str">
        <v/>
      </c>
    </row>
    <row r="677" spans="1:2" ht="15" customHeight="1">
      <c r="A677" s="7"/>
      <c r="B677" s="7" t="str">
        <v/>
      </c>
    </row>
    <row r="678" spans="1:2" ht="15" customHeight="1">
      <c r="A678" s="7"/>
      <c r="B678" s="7" t="str">
        <v/>
      </c>
    </row>
    <row r="679" spans="1:2" ht="15" customHeight="1">
      <c r="A679" s="7"/>
      <c r="B679" s="7" t="str">
        <v/>
      </c>
    </row>
    <row r="680" spans="1:2" ht="15" customHeight="1">
      <c r="A680" s="7"/>
      <c r="B680" s="7" t="str">
        <v/>
      </c>
    </row>
    <row r="681" spans="1:2" ht="15" customHeight="1">
      <c r="A681" s="7"/>
      <c r="B681" s="7" t="str">
        <v/>
      </c>
    </row>
    <row r="682" spans="1:2" ht="15" customHeight="1">
      <c r="A682" s="7"/>
      <c r="B682" s="7" t="str">
        <v/>
      </c>
    </row>
    <row r="683" spans="1:2" ht="15" customHeight="1">
      <c r="A683" s="7"/>
      <c r="B683" s="7" t="str">
        <v/>
      </c>
    </row>
    <row r="684" spans="1:2" ht="15" customHeight="1">
      <c r="A684" s="7"/>
      <c r="B684" s="7" t="str">
        <v/>
      </c>
    </row>
    <row r="685" spans="1:2" ht="15" customHeight="1">
      <c r="A685" s="7"/>
      <c r="B685" s="7" t="str">
        <v/>
      </c>
    </row>
    <row r="686" spans="1:2" ht="15" customHeight="1">
      <c r="A686" s="7"/>
      <c r="B686" s="7" t="str">
        <v/>
      </c>
    </row>
    <row r="687" spans="1:2" ht="15" customHeight="1">
      <c r="A687" s="7"/>
      <c r="B687" s="7" t="str">
        <v/>
      </c>
    </row>
    <row r="688" spans="1:2" ht="15" customHeight="1">
      <c r="A688" s="7"/>
      <c r="B688" s="7" t="str">
        <v/>
      </c>
    </row>
    <row r="689" spans="1:2" ht="15" customHeight="1">
      <c r="A689" s="7"/>
      <c r="B689" s="7" t="str">
        <v/>
      </c>
    </row>
    <row r="690" spans="1:2" ht="15" customHeight="1">
      <c r="A690" s="7"/>
      <c r="B690" s="7" t="str">
        <v/>
      </c>
    </row>
    <row r="691" spans="1:2" ht="15" customHeight="1">
      <c r="A691" s="7"/>
      <c r="B691" s="7" t="str">
        <v/>
      </c>
    </row>
    <row r="692" spans="1:2" ht="15" customHeight="1">
      <c r="A692" s="7"/>
      <c r="B692" s="7" t="str">
        <v/>
      </c>
    </row>
    <row r="693" spans="1:2" ht="15" customHeight="1">
      <c r="A693" s="7"/>
      <c r="B693" s="7" t="str">
        <v/>
      </c>
    </row>
    <row r="694" spans="1:2" ht="15" customHeight="1">
      <c r="A694" s="7"/>
      <c r="B694" s="7" t="str">
        <v/>
      </c>
    </row>
    <row r="695" spans="1:2" ht="15" customHeight="1">
      <c r="A695" s="7"/>
      <c r="B695" s="7" t="str">
        <v/>
      </c>
    </row>
    <row r="696" spans="1:2" ht="15" customHeight="1">
      <c r="A696" s="7"/>
      <c r="B696" s="7" t="str">
        <v/>
      </c>
    </row>
    <row r="697" spans="1:2" ht="15" customHeight="1">
      <c r="A697" s="7"/>
      <c r="B697" s="7" t="str">
        <v/>
      </c>
    </row>
    <row r="698" spans="1:2" ht="15" customHeight="1">
      <c r="A698" s="7"/>
      <c r="B698" s="7" t="str">
        <v/>
      </c>
    </row>
    <row r="699" spans="1:2" ht="15" customHeight="1">
      <c r="A699" s="7"/>
      <c r="B699" s="7" t="str">
        <v/>
      </c>
    </row>
    <row r="700" spans="1:2" ht="15" customHeight="1">
      <c r="A700" s="7"/>
      <c r="B700" s="7" t="str">
        <v/>
      </c>
    </row>
    <row r="701" spans="1:2" ht="15" customHeight="1">
      <c r="A701" s="7"/>
      <c r="B701" s="7" t="str">
        <v/>
      </c>
    </row>
    <row r="702" spans="1:2" ht="15" customHeight="1">
      <c r="A702" s="7"/>
      <c r="B702" s="7" t="str">
        <v/>
      </c>
    </row>
    <row r="703" spans="1:2" ht="15" customHeight="1">
      <c r="A703" s="7"/>
      <c r="B703" s="7" t="str">
        <v/>
      </c>
    </row>
    <row r="704" spans="1:2" ht="15" customHeight="1">
      <c r="A704" s="7"/>
      <c r="B704" s="7" t="str">
        <v/>
      </c>
    </row>
    <row r="705" spans="1:2" ht="15" customHeight="1">
      <c r="A705" s="7"/>
      <c r="B705" s="7" t="str">
        <v/>
      </c>
    </row>
    <row r="706" spans="1:2" ht="15" customHeight="1">
      <c r="A706" s="7"/>
      <c r="B706" s="7" t="str">
        <v/>
      </c>
    </row>
    <row r="707" spans="1:2" ht="15" customHeight="1">
      <c r="A707" s="7"/>
      <c r="B707" s="7" t="str">
        <v/>
      </c>
    </row>
    <row r="708" spans="1:2" ht="15" customHeight="1">
      <c r="A708" s="7"/>
      <c r="B708" s="7" t="str">
        <v/>
      </c>
    </row>
    <row r="709" spans="1:2" ht="15" customHeight="1">
      <c r="A709" s="7"/>
      <c r="B709" s="7" t="str">
        <v/>
      </c>
    </row>
    <row r="710" spans="1:2" ht="15" customHeight="1">
      <c r="A710" s="7"/>
      <c r="B710" s="7" t="str">
        <v/>
      </c>
    </row>
    <row r="711" spans="1:2" ht="15" customHeight="1">
      <c r="A711" s="7"/>
      <c r="B711" s="7" t="str">
        <v/>
      </c>
    </row>
    <row r="712" spans="1:2" ht="15" customHeight="1">
      <c r="A712" s="7"/>
      <c r="B712" s="7" t="str">
        <v/>
      </c>
    </row>
    <row r="713" spans="1:2" ht="15" customHeight="1">
      <c r="A713" s="7"/>
      <c r="B713" s="7" t="str">
        <v/>
      </c>
    </row>
    <row r="714" spans="1:2" ht="15" customHeight="1">
      <c r="A714" s="7"/>
      <c r="B714" s="7" t="str">
        <v/>
      </c>
    </row>
    <row r="715" spans="1:2" ht="15" customHeight="1">
      <c r="A715" s="7"/>
      <c r="B715" s="7" t="str">
        <v/>
      </c>
    </row>
    <row r="716" spans="1:2" ht="15" customHeight="1">
      <c r="A716" s="7"/>
      <c r="B716" s="7" t="str">
        <v/>
      </c>
    </row>
    <row r="717" spans="1:2" ht="15" customHeight="1">
      <c r="A717" s="7"/>
      <c r="B717" s="7" t="str">
        <v/>
      </c>
    </row>
    <row r="718" spans="1:2" ht="15" customHeight="1">
      <c r="A718" s="7"/>
      <c r="B718" s="7" t="str">
        <v/>
      </c>
    </row>
    <row r="719" spans="1:2" ht="15" customHeight="1">
      <c r="A719" s="7"/>
      <c r="B719" s="7" t="str">
        <v/>
      </c>
    </row>
    <row r="720" spans="1:2" ht="15" customHeight="1">
      <c r="A720" s="7"/>
      <c r="B720" s="7" t="str">
        <v/>
      </c>
    </row>
    <row r="721" spans="1:2" ht="15" customHeight="1">
      <c r="A721" s="7"/>
      <c r="B721" s="7" t="str">
        <v/>
      </c>
    </row>
    <row r="722" spans="1:2" ht="15" customHeight="1">
      <c r="A722" s="7"/>
      <c r="B722" s="7" t="str">
        <v/>
      </c>
    </row>
    <row r="723" spans="1:2" ht="15" customHeight="1">
      <c r="A723" s="7"/>
      <c r="B723" s="7" t="str">
        <v/>
      </c>
    </row>
    <row r="724" spans="1:2" ht="15" customHeight="1">
      <c r="A724" s="7"/>
      <c r="B724" s="7" t="str">
        <v/>
      </c>
    </row>
    <row r="725" spans="1:2" ht="15" customHeight="1">
      <c r="A725" s="7"/>
      <c r="B725" s="7" t="str">
        <v/>
      </c>
    </row>
    <row r="726" spans="1:2" ht="15" customHeight="1">
      <c r="A726" s="7"/>
      <c r="B726" s="7" t="str">
        <v/>
      </c>
    </row>
    <row r="727" spans="1:2" ht="15" customHeight="1">
      <c r="A727" s="7"/>
      <c r="B727" s="7" t="str">
        <v/>
      </c>
    </row>
    <row r="728" spans="1:2" ht="15" customHeight="1">
      <c r="A728" s="7"/>
      <c r="B728" s="7" t="str">
        <v/>
      </c>
    </row>
    <row r="729" spans="1:2" ht="15" customHeight="1">
      <c r="A729" s="7"/>
      <c r="B729" s="7" t="str">
        <v/>
      </c>
    </row>
    <row r="730" spans="1:2" ht="15" customHeight="1">
      <c r="A730" s="7"/>
      <c r="B730" s="7" t="str">
        <v/>
      </c>
    </row>
    <row r="731" spans="1:2" ht="15" customHeight="1">
      <c r="A731" s="7"/>
      <c r="B731" s="7" t="str">
        <v/>
      </c>
    </row>
    <row r="732" spans="1:2" ht="15" customHeight="1">
      <c r="A732" s="7"/>
      <c r="B732" s="7" t="str">
        <v/>
      </c>
    </row>
    <row r="733" spans="1:2" ht="15" customHeight="1">
      <c r="A733" s="7"/>
      <c r="B733" s="7" t="str">
        <v/>
      </c>
    </row>
    <row r="734" spans="1:2" ht="15" customHeight="1">
      <c r="A734" s="7"/>
      <c r="B734" s="7" t="str">
        <v/>
      </c>
    </row>
    <row r="735" spans="1:2" ht="15" customHeight="1">
      <c r="A735" s="7"/>
      <c r="B735" s="7" t="str">
        <v/>
      </c>
    </row>
    <row r="736" spans="1:2" ht="15" customHeight="1">
      <c r="A736" s="7"/>
      <c r="B736" s="7" t="str">
        <v/>
      </c>
    </row>
    <row r="737" spans="1:2" ht="15" customHeight="1">
      <c r="A737" s="7"/>
      <c r="B737" s="7" t="str">
        <v/>
      </c>
    </row>
    <row r="738" spans="1:2" ht="15" customHeight="1">
      <c r="A738" s="7"/>
      <c r="B738" s="7" t="str">
        <v/>
      </c>
    </row>
    <row r="739" spans="1:2" ht="15" customHeight="1">
      <c r="A739" s="7"/>
      <c r="B739" s="7" t="str">
        <v/>
      </c>
    </row>
    <row r="740" spans="1:2" ht="15" customHeight="1">
      <c r="A740" s="7"/>
      <c r="B740" s="7" t="str">
        <v/>
      </c>
    </row>
    <row r="741" spans="1:2" ht="15" customHeight="1">
      <c r="A741" s="7"/>
      <c r="B741" s="7" t="str">
        <v/>
      </c>
    </row>
    <row r="742" spans="1:2" ht="15" customHeight="1">
      <c r="A742" s="7"/>
      <c r="B742" s="7" t="str">
        <v/>
      </c>
    </row>
    <row r="743" spans="1:2" ht="15" customHeight="1">
      <c r="A743" s="7"/>
      <c r="B743" s="7" t="str">
        <v/>
      </c>
    </row>
    <row r="744" spans="1:2" ht="15" customHeight="1">
      <c r="A744" s="7"/>
      <c r="B744" s="7" t="str">
        <v/>
      </c>
    </row>
    <row r="745" spans="1:2" ht="15" customHeight="1">
      <c r="A745" s="7"/>
      <c r="B745" s="7" t="str">
        <v/>
      </c>
    </row>
    <row r="746" spans="1:2" ht="15" customHeight="1">
      <c r="A746" s="7"/>
      <c r="B746" s="7" t="str">
        <v/>
      </c>
    </row>
    <row r="747" spans="1:2" ht="15" customHeight="1">
      <c r="A747" s="7"/>
      <c r="B747" s="7" t="str">
        <v/>
      </c>
    </row>
    <row r="748" spans="1:2" ht="15" customHeight="1">
      <c r="A748" s="7"/>
      <c r="B748" s="7" t="str">
        <v/>
      </c>
    </row>
    <row r="749" spans="1:2" ht="15" customHeight="1">
      <c r="A749" s="7"/>
      <c r="B749" s="7" t="str">
        <v/>
      </c>
    </row>
    <row r="750" spans="1:2" ht="15" customHeight="1">
      <c r="A750" s="7"/>
      <c r="B750" s="7" t="str">
        <v/>
      </c>
    </row>
    <row r="751" spans="1:2" ht="15" customHeight="1">
      <c r="A751" s="7"/>
      <c r="B751" s="7" t="str">
        <v/>
      </c>
    </row>
    <row r="752" spans="1:2" ht="15" customHeight="1">
      <c r="A752" s="7"/>
      <c r="B752" s="7" t="str">
        <v/>
      </c>
    </row>
    <row r="753" spans="1:2" ht="15" customHeight="1">
      <c r="A753" s="7"/>
      <c r="B753" s="7" t="str">
        <v/>
      </c>
    </row>
    <row r="754" spans="1:2" ht="15" customHeight="1">
      <c r="A754" s="7"/>
      <c r="B754" s="7" t="str">
        <v/>
      </c>
    </row>
    <row r="755" spans="1:2" ht="15" customHeight="1">
      <c r="A755" s="7"/>
      <c r="B755" s="7" t="str">
        <v/>
      </c>
    </row>
    <row r="756" spans="1:2" ht="15" customHeight="1">
      <c r="A756" s="7"/>
      <c r="B756" s="7" t="str">
        <v/>
      </c>
    </row>
    <row r="757" spans="1:2" ht="15" customHeight="1">
      <c r="A757" s="7"/>
      <c r="B757" s="7" t="str">
        <v/>
      </c>
    </row>
    <row r="758" spans="1:2" ht="15" customHeight="1">
      <c r="A758" s="7"/>
      <c r="B758" s="7" t="str">
        <v/>
      </c>
    </row>
    <row r="759" spans="1:2" ht="15" customHeight="1">
      <c r="A759" s="7"/>
      <c r="B759" s="7" t="str">
        <v/>
      </c>
    </row>
    <row r="760" spans="1:2" ht="15" customHeight="1">
      <c r="A760" s="7"/>
      <c r="B760" s="7" t="str">
        <v/>
      </c>
    </row>
    <row r="761" spans="1:2" ht="15" customHeight="1">
      <c r="A761" s="7"/>
      <c r="B761" s="7" t="str">
        <v/>
      </c>
    </row>
    <row r="762" spans="1:2" ht="15" customHeight="1">
      <c r="A762" s="7"/>
      <c r="B762" s="7" t="str">
        <v/>
      </c>
    </row>
    <row r="763" spans="1:2" ht="15" customHeight="1">
      <c r="A763" s="7"/>
      <c r="B763" s="7" t="str">
        <v/>
      </c>
    </row>
    <row r="764" spans="1:2" ht="15" customHeight="1">
      <c r="A764" s="7"/>
      <c r="B764" s="7" t="str">
        <v/>
      </c>
    </row>
    <row r="765" spans="1:2" ht="15" customHeight="1">
      <c r="A765" s="7"/>
      <c r="B765" s="7" t="str">
        <v/>
      </c>
    </row>
    <row r="766" spans="1:2" ht="15" customHeight="1">
      <c r="A766" s="7"/>
      <c r="B766" s="7" t="str">
        <v/>
      </c>
    </row>
    <row r="767" spans="1:2" ht="15" customHeight="1">
      <c r="A767" s="7"/>
      <c r="B767" s="7" t="str">
        <v/>
      </c>
    </row>
    <row r="768" spans="1:2" ht="15" customHeight="1">
      <c r="A768" s="7"/>
      <c r="B768" s="7" t="str">
        <v/>
      </c>
    </row>
    <row r="769" spans="1:2" ht="15" customHeight="1">
      <c r="A769" s="7"/>
      <c r="B769" s="7" t="str">
        <v/>
      </c>
    </row>
    <row r="770" spans="1:2" ht="15" customHeight="1">
      <c r="A770" s="7"/>
      <c r="B770" s="7" t="str">
        <v/>
      </c>
    </row>
    <row r="771" spans="1:2" ht="15" customHeight="1">
      <c r="A771" s="7"/>
      <c r="B771" s="7" t="str">
        <v/>
      </c>
    </row>
    <row r="772" spans="1:2" ht="15" customHeight="1">
      <c r="A772" s="7"/>
      <c r="B772" s="7" t="str">
        <v/>
      </c>
    </row>
    <row r="773" spans="1:2" ht="15" customHeight="1">
      <c r="A773" s="7"/>
      <c r="B773" s="7" t="str">
        <v/>
      </c>
    </row>
    <row r="774" spans="1:2" ht="15" customHeight="1">
      <c r="A774" s="7"/>
      <c r="B774" s="7" t="str">
        <v/>
      </c>
    </row>
    <row r="775" spans="1:2" ht="15" customHeight="1">
      <c r="A775" s="7"/>
      <c r="B775" s="7" t="str">
        <v/>
      </c>
    </row>
    <row r="776" spans="1:2" ht="15" customHeight="1">
      <c r="A776" s="7"/>
      <c r="B776" s="7" t="str">
        <v/>
      </c>
    </row>
    <row r="777" spans="1:2" ht="15" customHeight="1">
      <c r="A777" s="7"/>
      <c r="B777" s="7" t="str">
        <v/>
      </c>
    </row>
    <row r="778" spans="1:2" ht="15" customHeight="1">
      <c r="A778" s="7"/>
      <c r="B778" s="7" t="str">
        <v/>
      </c>
    </row>
    <row r="779" spans="1:2" ht="15" customHeight="1">
      <c r="A779" s="7"/>
      <c r="B779" s="7" t="str">
        <v/>
      </c>
    </row>
    <row r="780" spans="1:2" ht="15" customHeight="1">
      <c r="A780" s="7"/>
      <c r="B780" s="7" t="str">
        <v/>
      </c>
    </row>
    <row r="781" spans="1:2" ht="15" customHeight="1">
      <c r="A781" s="7"/>
      <c r="B781" s="7" t="str">
        <v/>
      </c>
    </row>
    <row r="782" spans="1:2" ht="15" customHeight="1">
      <c r="A782" s="7"/>
      <c r="B782" s="7" t="str">
        <v/>
      </c>
    </row>
    <row r="783" spans="1:2" ht="15" customHeight="1">
      <c r="A783" s="7"/>
      <c r="B783" s="7" t="str">
        <v/>
      </c>
    </row>
    <row r="784" spans="1:2" ht="15" customHeight="1">
      <c r="A784" s="7"/>
      <c r="B784" s="7" t="str">
        <v/>
      </c>
    </row>
    <row r="785" spans="1:2" ht="15" customHeight="1">
      <c r="A785" s="7"/>
      <c r="B785" s="7" t="str">
        <v/>
      </c>
    </row>
    <row r="786" spans="1:2" ht="15" customHeight="1">
      <c r="A786" s="7"/>
      <c r="B786" s="7" t="str">
        <v/>
      </c>
    </row>
    <row r="787" spans="1:2" ht="15" customHeight="1">
      <c r="A787" s="7"/>
      <c r="B787" s="7" t="str">
        <v/>
      </c>
    </row>
    <row r="788" spans="1:2" ht="15" customHeight="1">
      <c r="A788" s="7"/>
      <c r="B788" s="7" t="str">
        <v/>
      </c>
    </row>
    <row r="789" spans="1:2" ht="15" customHeight="1">
      <c r="A789" s="7"/>
      <c r="B789" s="7" t="str">
        <v/>
      </c>
    </row>
    <row r="790" spans="1:2" ht="15" customHeight="1">
      <c r="A790" s="7"/>
      <c r="B790" s="7" t="str">
        <v/>
      </c>
    </row>
    <row r="791" spans="1:2" ht="15" customHeight="1">
      <c r="A791" s="7"/>
      <c r="B791" s="7" t="str">
        <v/>
      </c>
    </row>
    <row r="792" spans="1:2" ht="15" customHeight="1">
      <c r="A792" s="7"/>
      <c r="B792" s="7" t="str">
        <v/>
      </c>
    </row>
    <row r="793" spans="1:2" ht="15" customHeight="1">
      <c r="A793" s="7"/>
      <c r="B793" s="7" t="str">
        <v/>
      </c>
    </row>
    <row r="794" spans="1:2" ht="15" customHeight="1">
      <c r="A794" s="7"/>
      <c r="B794" s="7" t="str">
        <v/>
      </c>
    </row>
    <row r="795" spans="1:2" ht="15" customHeight="1">
      <c r="A795" s="7"/>
      <c r="B795" s="7" t="str">
        <v/>
      </c>
    </row>
    <row r="796" spans="1:2" ht="15" customHeight="1">
      <c r="A796" s="7"/>
      <c r="B796" s="7" t="str">
        <v/>
      </c>
    </row>
    <row r="797" spans="1:2" ht="15" customHeight="1">
      <c r="A797" s="7"/>
      <c r="B797" s="7" t="str">
        <v/>
      </c>
    </row>
    <row r="798" spans="1:2" ht="15" customHeight="1">
      <c r="A798" s="7"/>
      <c r="B798" s="7" t="str">
        <v/>
      </c>
    </row>
    <row r="799" spans="1:2" ht="15" customHeight="1">
      <c r="A799" s="7"/>
      <c r="B799" s="7" t="str">
        <v/>
      </c>
    </row>
    <row r="800" spans="1:2" ht="15" customHeight="1">
      <c r="A800" s="7"/>
      <c r="B800" s="7" t="str">
        <v/>
      </c>
    </row>
    <row r="801" spans="1:2" ht="15" customHeight="1">
      <c r="A801" s="7"/>
      <c r="B801" s="7" t="str">
        <v/>
      </c>
    </row>
    <row r="802" spans="1:2" ht="15" customHeight="1">
      <c r="A802" s="7"/>
      <c r="B802" s="7" t="str">
        <v/>
      </c>
    </row>
    <row r="803" spans="1:2" ht="15" customHeight="1">
      <c r="A803" s="7"/>
      <c r="B803" s="7" t="str">
        <v/>
      </c>
    </row>
    <row r="804" spans="1:2" ht="15" customHeight="1">
      <c r="A804" s="7"/>
      <c r="B804" s="7" t="str">
        <v/>
      </c>
    </row>
    <row r="805" spans="1:2" ht="15" customHeight="1">
      <c r="A805" s="7"/>
      <c r="B805" s="7" t="str">
        <v/>
      </c>
    </row>
    <row r="806" spans="1:2" ht="15" customHeight="1">
      <c r="A806" s="7"/>
      <c r="B806" s="7" t="str">
        <v/>
      </c>
    </row>
    <row r="807" spans="1:2" ht="15" customHeight="1">
      <c r="A807" s="7"/>
      <c r="B807" s="7" t="str">
        <v/>
      </c>
    </row>
    <row r="808" spans="1:2" ht="15" customHeight="1">
      <c r="A808" s="7"/>
      <c r="B808" s="7" t="str">
        <v/>
      </c>
    </row>
    <row r="809" spans="1:2" ht="15" customHeight="1">
      <c r="A809" s="7"/>
      <c r="B809" s="7" t="str">
        <v/>
      </c>
    </row>
    <row r="810" spans="1:2" ht="15" customHeight="1">
      <c r="A810" s="7"/>
      <c r="B810" s="7" t="str">
        <v/>
      </c>
    </row>
    <row r="811" spans="1:2" ht="15" customHeight="1">
      <c r="A811" s="7"/>
      <c r="B811" s="7" t="str">
        <v/>
      </c>
    </row>
    <row r="812" spans="1:2" ht="15" customHeight="1">
      <c r="A812" s="7"/>
      <c r="B812" s="7" t="str">
        <v/>
      </c>
    </row>
    <row r="813" spans="1:2" ht="15" customHeight="1">
      <c r="A813" s="7"/>
      <c r="B813" s="7" t="str">
        <v/>
      </c>
    </row>
    <row r="814" spans="1:2" ht="15" customHeight="1">
      <c r="A814" s="7"/>
      <c r="B814" s="7" t="str">
        <v/>
      </c>
    </row>
    <row r="815" spans="1:2" ht="15" customHeight="1">
      <c r="A815" s="7"/>
      <c r="B815" s="7" t="str">
        <v/>
      </c>
    </row>
    <row r="816" spans="1:2" ht="15" customHeight="1">
      <c r="A816" s="7"/>
      <c r="B816" s="7" t="str">
        <v/>
      </c>
    </row>
    <row r="817" spans="1:2" ht="15" customHeight="1">
      <c r="A817" s="7"/>
      <c r="B817" s="7" t="str">
        <v/>
      </c>
    </row>
    <row r="818" spans="1:2" ht="15" customHeight="1">
      <c r="A818" s="7"/>
      <c r="B818" s="7" t="str">
        <v/>
      </c>
    </row>
    <row r="819" spans="1:2" ht="15" customHeight="1">
      <c r="A819" s="7"/>
      <c r="B819" s="7" t="str">
        <v/>
      </c>
    </row>
    <row r="820" spans="1:2" ht="15" customHeight="1">
      <c r="A820" s="7"/>
      <c r="B820" s="7" t="str">
        <v/>
      </c>
    </row>
    <row r="821" spans="1:2" ht="15" customHeight="1">
      <c r="A821" s="7"/>
      <c r="B821" s="7" t="str">
        <v/>
      </c>
    </row>
    <row r="822" spans="1:2" ht="15" customHeight="1">
      <c r="A822" s="7"/>
      <c r="B822" s="7" t="str">
        <v/>
      </c>
    </row>
    <row r="823" spans="1:2" ht="15" customHeight="1">
      <c r="A823" s="7"/>
      <c r="B823" s="7" t="str">
        <v/>
      </c>
    </row>
    <row r="824" spans="1:2" ht="15" customHeight="1">
      <c r="A824" s="7"/>
      <c r="B824" s="7" t="str">
        <v/>
      </c>
    </row>
    <row r="825" spans="1:2" ht="15" customHeight="1">
      <c r="A825" s="7"/>
      <c r="B825" s="7" t="str">
        <v/>
      </c>
    </row>
    <row r="826" spans="1:2" ht="15" customHeight="1">
      <c r="A826" s="7"/>
      <c r="B826" s="7" t="str">
        <v/>
      </c>
    </row>
    <row r="827" spans="1:2" ht="15" customHeight="1">
      <c r="A827" s="7"/>
      <c r="B827" s="7" t="str">
        <v/>
      </c>
    </row>
    <row r="828" spans="1:2" ht="15" customHeight="1">
      <c r="A828" s="7"/>
      <c r="B828" s="7" t="str">
        <v/>
      </c>
    </row>
    <row r="829" spans="1:2" ht="15" customHeight="1">
      <c r="A829" s="7"/>
      <c r="B829" s="7" t="str">
        <v/>
      </c>
    </row>
    <row r="830" spans="1:2" ht="15" customHeight="1">
      <c r="A830" s="7"/>
      <c r="B830" s="7" t="str">
        <v/>
      </c>
    </row>
    <row r="831" spans="1:2" ht="15" customHeight="1">
      <c r="A831" s="7"/>
      <c r="B831" s="7" t="str">
        <v/>
      </c>
    </row>
    <row r="832" spans="1:2" ht="15" customHeight="1">
      <c r="A832" s="7"/>
      <c r="B832" s="7" t="str">
        <v/>
      </c>
    </row>
    <row r="833" spans="1:2" ht="15" customHeight="1">
      <c r="A833" s="7"/>
      <c r="B833" s="7" t="str">
        <v/>
      </c>
    </row>
    <row r="834" spans="1:2" ht="15" customHeight="1">
      <c r="A834" s="7"/>
      <c r="B834" s="7" t="str">
        <v/>
      </c>
    </row>
    <row r="835" spans="1:2" ht="15" customHeight="1">
      <c r="A835" s="7"/>
      <c r="B835" s="7" t="str">
        <v/>
      </c>
    </row>
    <row r="836" spans="1:2" ht="15" customHeight="1">
      <c r="A836" s="7"/>
      <c r="B836" s="7" t="str">
        <v/>
      </c>
    </row>
    <row r="837" spans="1:2" ht="15" customHeight="1">
      <c r="A837" s="7"/>
      <c r="B837" s="7" t="str">
        <v/>
      </c>
    </row>
    <row r="838" spans="1:2" ht="15" customHeight="1">
      <c r="A838" s="7"/>
      <c r="B838" s="7" t="str">
        <v/>
      </c>
    </row>
    <row r="839" spans="1:2" ht="15" customHeight="1">
      <c r="A839" s="7"/>
      <c r="B839" s="7" t="str">
        <v/>
      </c>
    </row>
    <row r="840" spans="1:2" ht="15" customHeight="1">
      <c r="A840" s="7"/>
      <c r="B840" s="7" t="str">
        <v/>
      </c>
    </row>
    <row r="841" spans="1:2" ht="15" customHeight="1">
      <c r="A841" s="7"/>
      <c r="B841" s="7" t="str">
        <v/>
      </c>
    </row>
    <row r="842" spans="1:2" ht="15" customHeight="1">
      <c r="A842" s="7"/>
      <c r="B842" s="7" t="str">
        <v/>
      </c>
    </row>
    <row r="843" spans="1:2" ht="15" customHeight="1">
      <c r="A843" s="7"/>
      <c r="B843" s="7" t="str">
        <v/>
      </c>
    </row>
    <row r="844" spans="1:2" ht="15" customHeight="1">
      <c r="A844" s="7"/>
      <c r="B844" s="7" t="str">
        <v/>
      </c>
    </row>
    <row r="845" spans="1:2" ht="15" customHeight="1">
      <c r="A845" s="7"/>
      <c r="B845" s="7" t="str">
        <v/>
      </c>
    </row>
    <row r="846" spans="1:2" ht="15" customHeight="1">
      <c r="A846" s="7"/>
      <c r="B846" s="7" t="str">
        <v/>
      </c>
    </row>
    <row r="847" spans="1:2" ht="15" customHeight="1">
      <c r="A847" s="7"/>
      <c r="B847" s="7" t="str">
        <v/>
      </c>
    </row>
    <row r="848" spans="1:2" ht="15" customHeight="1">
      <c r="A848" s="7"/>
      <c r="B848" s="7" t="str">
        <v/>
      </c>
    </row>
    <row r="849" spans="1:2" ht="15" customHeight="1">
      <c r="A849" s="7"/>
      <c r="B849" s="7" t="str">
        <v/>
      </c>
    </row>
    <row r="850" spans="1:2" ht="15" customHeight="1">
      <c r="A850" s="7"/>
      <c r="B850" s="7" t="str">
        <v/>
      </c>
    </row>
    <row r="851" spans="1:2" ht="15" customHeight="1">
      <c r="A851" s="7"/>
      <c r="B851" s="7" t="str">
        <v/>
      </c>
    </row>
    <row r="852" spans="1:2" ht="15" customHeight="1">
      <c r="A852" s="7"/>
      <c r="B852" s="7" t="str">
        <v/>
      </c>
    </row>
    <row r="853" spans="1:2" ht="15" customHeight="1">
      <c r="A853" s="7"/>
      <c r="B853" s="7" t="str">
        <v/>
      </c>
    </row>
    <row r="854" spans="1:2" ht="15" customHeight="1">
      <c r="A854" s="7"/>
      <c r="B854" s="7" t="str">
        <v/>
      </c>
    </row>
    <row r="855" spans="1:2" ht="15" customHeight="1">
      <c r="A855" s="7"/>
      <c r="B855" s="7" t="str">
        <v/>
      </c>
    </row>
    <row r="856" spans="1:2" ht="15" customHeight="1">
      <c r="A856" s="7"/>
      <c r="B856" s="7" t="str">
        <v/>
      </c>
    </row>
    <row r="857" spans="1:2" ht="15" customHeight="1">
      <c r="A857" s="7"/>
      <c r="B857" s="7" t="str">
        <v/>
      </c>
    </row>
    <row r="858" spans="1:2" ht="15" customHeight="1">
      <c r="A858" s="7"/>
      <c r="B858" s="7" t="str">
        <v/>
      </c>
    </row>
    <row r="859" spans="1:2" ht="15" customHeight="1">
      <c r="A859" s="7"/>
      <c r="B859" s="7" t="str">
        <v/>
      </c>
    </row>
    <row r="860" spans="1:2" ht="15" customHeight="1">
      <c r="A860" s="7"/>
      <c r="B860" s="7" t="str">
        <v/>
      </c>
    </row>
    <row r="861" spans="1:2" ht="15" customHeight="1">
      <c r="A861" s="7"/>
      <c r="B861" s="7" t="str">
        <v/>
      </c>
    </row>
    <row r="862" spans="1:2" ht="15" customHeight="1">
      <c r="A862" s="7"/>
      <c r="B862" s="7" t="str">
        <v/>
      </c>
    </row>
    <row r="863" spans="1:2" ht="15" customHeight="1">
      <c r="A863" s="7"/>
      <c r="B863" s="7" t="str">
        <v/>
      </c>
    </row>
    <row r="864" spans="1:2" ht="15" customHeight="1">
      <c r="A864" s="7"/>
      <c r="B864" s="7" t="str">
        <v/>
      </c>
    </row>
    <row r="865" spans="1:2" ht="15" customHeight="1">
      <c r="A865" s="7"/>
      <c r="B865" s="7" t="str">
        <v/>
      </c>
    </row>
    <row r="866" spans="1:2" ht="15" customHeight="1">
      <c r="A866" s="7"/>
      <c r="B866" s="7" t="str">
        <v/>
      </c>
    </row>
    <row r="867" spans="1:2" ht="15" customHeight="1">
      <c r="A867" s="7"/>
      <c r="B867" s="7" t="str">
        <v/>
      </c>
    </row>
    <row r="868" spans="1:2" ht="15" customHeight="1">
      <c r="A868" s="7"/>
      <c r="B868" s="7" t="str">
        <v/>
      </c>
    </row>
    <row r="869" spans="1:2" ht="15" customHeight="1">
      <c r="A869" s="7"/>
      <c r="B869" s="7" t="str">
        <v/>
      </c>
    </row>
    <row r="870" spans="1:2" ht="15" customHeight="1">
      <c r="A870" s="7"/>
      <c r="B870" s="7" t="str">
        <v/>
      </c>
    </row>
    <row r="871" spans="1:2" ht="15" customHeight="1">
      <c r="A871" s="7"/>
      <c r="B871" s="7" t="str">
        <v/>
      </c>
    </row>
    <row r="872" spans="1:2" ht="15" customHeight="1">
      <c r="A872" s="7"/>
      <c r="B872" s="7" t="str">
        <v/>
      </c>
    </row>
    <row r="873" spans="1:2" ht="15" customHeight="1">
      <c r="A873" s="7"/>
      <c r="B873" s="7" t="str">
        <v/>
      </c>
    </row>
    <row r="874" spans="1:2" ht="15" customHeight="1">
      <c r="A874" s="7"/>
      <c r="B874" s="7" t="str">
        <v/>
      </c>
    </row>
    <row r="875" spans="1:2" ht="15" customHeight="1">
      <c r="A875" s="7"/>
      <c r="B875" s="7" t="str">
        <v/>
      </c>
    </row>
    <row r="876" spans="1:2" ht="15" customHeight="1">
      <c r="A876" s="7"/>
      <c r="B876" s="7" t="str">
        <v/>
      </c>
    </row>
    <row r="877" spans="1:2" ht="15" customHeight="1">
      <c r="A877" s="7"/>
      <c r="B877" s="7" t="str">
        <v/>
      </c>
    </row>
    <row r="878" spans="1:2" ht="15" customHeight="1">
      <c r="A878" s="7"/>
      <c r="B878" s="7" t="str">
        <v/>
      </c>
    </row>
    <row r="879" spans="1:2" ht="15" customHeight="1">
      <c r="A879" s="7"/>
      <c r="B879" s="7" t="str">
        <v/>
      </c>
    </row>
    <row r="880" spans="1:2" ht="15" customHeight="1">
      <c r="A880" s="7"/>
      <c r="B880" s="7" t="str">
        <v/>
      </c>
    </row>
    <row r="881" spans="1:2" ht="15" customHeight="1">
      <c r="A881" s="7"/>
      <c r="B881" s="7" t="str">
        <v/>
      </c>
    </row>
    <row r="882" spans="1:2" ht="15" customHeight="1">
      <c r="A882" s="7"/>
      <c r="B882" s="7" t="str">
        <v/>
      </c>
    </row>
    <row r="883" spans="1:2" ht="15" customHeight="1">
      <c r="A883" s="7"/>
      <c r="B883" s="7" t="str">
        <v/>
      </c>
    </row>
    <row r="884" spans="1:2" ht="15" customHeight="1">
      <c r="A884" s="7"/>
      <c r="B884" s="7" t="str">
        <v/>
      </c>
    </row>
    <row r="885" spans="1:2" ht="15" customHeight="1">
      <c r="A885" s="7"/>
      <c r="B885" s="7" t="str">
        <v/>
      </c>
    </row>
    <row r="886" spans="1:2" ht="15" customHeight="1">
      <c r="A886" s="7"/>
      <c r="B886" s="7" t="str">
        <v/>
      </c>
    </row>
    <row r="887" spans="1:2" ht="15" customHeight="1">
      <c r="A887" s="7"/>
      <c r="B887" s="7" t="str">
        <v/>
      </c>
    </row>
    <row r="888" spans="1:2" ht="15" customHeight="1">
      <c r="A888" s="7"/>
      <c r="B888" s="7" t="str">
        <v/>
      </c>
    </row>
    <row r="889" spans="1:2" ht="15" customHeight="1">
      <c r="A889" s="7"/>
      <c r="B889" s="7" t="str">
        <v/>
      </c>
    </row>
    <row r="890" spans="1:2" ht="15" customHeight="1">
      <c r="A890" s="7"/>
      <c r="B890" s="7" t="str">
        <v/>
      </c>
    </row>
    <row r="891" spans="1:2" ht="15" customHeight="1">
      <c r="A891" s="7"/>
      <c r="B891" s="7" t="str">
        <v/>
      </c>
    </row>
    <row r="892" spans="1:2" ht="15" customHeight="1">
      <c r="A892" s="7"/>
      <c r="B892" s="7" t="str">
        <v/>
      </c>
    </row>
    <row r="893" spans="1:2" ht="15" customHeight="1">
      <c r="A893" s="7"/>
      <c r="B893" s="7" t="str">
        <v/>
      </c>
    </row>
    <row r="894" spans="1:2" ht="15" customHeight="1">
      <c r="A894" s="7"/>
      <c r="B894" s="7" t="str">
        <v/>
      </c>
    </row>
    <row r="895" spans="1:2" ht="15" customHeight="1">
      <c r="A895" s="7"/>
      <c r="B895" s="7" t="str">
        <v/>
      </c>
    </row>
    <row r="896" spans="1:2" ht="15" customHeight="1">
      <c r="A896" s="7"/>
      <c r="B896" s="7" t="str">
        <v/>
      </c>
    </row>
    <row r="897" spans="1:2" ht="15" customHeight="1">
      <c r="A897" s="7"/>
      <c r="B897" s="7" t="str">
        <v/>
      </c>
    </row>
    <row r="898" spans="1:2" ht="15" customHeight="1">
      <c r="A898" s="7"/>
      <c r="B898" s="7" t="str">
        <v/>
      </c>
    </row>
    <row r="899" spans="1:2" ht="15" customHeight="1">
      <c r="A899" s="7"/>
      <c r="B899" s="7" t="str">
        <v/>
      </c>
    </row>
    <row r="900" spans="1:2" ht="15" customHeight="1">
      <c r="A900" s="7"/>
      <c r="B900" s="7" t="str">
        <v/>
      </c>
    </row>
    <row r="901" spans="1:2" ht="15" customHeight="1">
      <c r="A901" s="7"/>
      <c r="B901" s="7" t="str">
        <v/>
      </c>
    </row>
    <row r="902" spans="1:2" ht="15" customHeight="1">
      <c r="A902" s="7"/>
      <c r="B902" s="7" t="str">
        <v/>
      </c>
    </row>
    <row r="903" spans="1:2" ht="15" customHeight="1">
      <c r="A903" s="7"/>
      <c r="B903" s="7" t="str">
        <v/>
      </c>
    </row>
    <row r="904" spans="1:2" ht="15" customHeight="1">
      <c r="A904" s="7"/>
      <c r="B904" s="7" t="str">
        <v/>
      </c>
    </row>
    <row r="905" spans="1:2" ht="15" customHeight="1">
      <c r="A905" s="7"/>
      <c r="B905" s="7" t="str">
        <v/>
      </c>
    </row>
    <row r="906" spans="1:2" ht="15" customHeight="1">
      <c r="A906" s="7"/>
      <c r="B906" s="7" t="str">
        <v/>
      </c>
    </row>
    <row r="907" spans="1:2" ht="15" customHeight="1">
      <c r="A907" s="7"/>
      <c r="B907" s="7" t="str">
        <v/>
      </c>
    </row>
    <row r="908" spans="1:2" ht="15" customHeight="1">
      <c r="A908" s="7"/>
      <c r="B908" s="7" t="str">
        <v/>
      </c>
    </row>
    <row r="909" spans="1:2" ht="15" customHeight="1">
      <c r="A909" s="7"/>
      <c r="B909" s="7" t="str">
        <v/>
      </c>
    </row>
    <row r="910" spans="1:2" ht="15" customHeight="1">
      <c r="A910" s="7"/>
      <c r="B910" s="7" t="str">
        <v/>
      </c>
    </row>
    <row r="911" spans="1:2" ht="15" customHeight="1">
      <c r="A911" s="7"/>
      <c r="B911" s="7" t="str">
        <v/>
      </c>
    </row>
    <row r="912" spans="1:2" ht="15" customHeight="1">
      <c r="A912" s="7"/>
      <c r="B912" s="7" t="str">
        <v/>
      </c>
    </row>
    <row r="913" spans="1:2" ht="15" customHeight="1">
      <c r="A913" s="7"/>
      <c r="B913" s="7" t="str">
        <v/>
      </c>
    </row>
    <row r="914" spans="1:2" ht="15" customHeight="1">
      <c r="A914" s="7"/>
      <c r="B914" s="7" t="str">
        <v/>
      </c>
    </row>
    <row r="915" spans="1:2" ht="15" customHeight="1">
      <c r="A915" s="7"/>
      <c r="B915" s="7" t="str">
        <v/>
      </c>
    </row>
    <row r="916" spans="1:2" ht="15" customHeight="1">
      <c r="A916" s="7"/>
      <c r="B916" s="7" t="str">
        <v/>
      </c>
    </row>
    <row r="917" spans="1:2" ht="15" customHeight="1">
      <c r="A917" s="7"/>
      <c r="B917" s="7" t="str">
        <v/>
      </c>
    </row>
    <row r="918" spans="1:2" ht="15" customHeight="1">
      <c r="A918" s="7"/>
      <c r="B918" s="7" t="str">
        <v/>
      </c>
    </row>
    <row r="919" spans="1:2" ht="15" customHeight="1">
      <c r="A919" s="7"/>
      <c r="B919" s="7" t="str">
        <v/>
      </c>
    </row>
    <row r="920" spans="1:2" ht="15" customHeight="1">
      <c r="A920" s="7"/>
      <c r="B920" s="7" t="str">
        <v/>
      </c>
    </row>
    <row r="921" spans="1:2" ht="15" customHeight="1">
      <c r="A921" s="7"/>
      <c r="B921" s="7" t="str">
        <v/>
      </c>
    </row>
    <row r="922" spans="1:2" ht="15" customHeight="1">
      <c r="A922" s="7"/>
      <c r="B922" s="7" t="str">
        <v/>
      </c>
    </row>
    <row r="923" spans="1:2" ht="15" customHeight="1">
      <c r="A923" s="7"/>
      <c r="B923" s="7" t="str">
        <v/>
      </c>
    </row>
    <row r="924" spans="1:2" ht="15" customHeight="1">
      <c r="A924" s="7"/>
      <c r="B924" s="7" t="str">
        <v/>
      </c>
    </row>
    <row r="925" spans="1:2" ht="15" customHeight="1">
      <c r="A925" s="7"/>
      <c r="B925" s="7" t="str">
        <v/>
      </c>
    </row>
    <row r="926" spans="1:2" ht="15" customHeight="1">
      <c r="A926" s="7"/>
      <c r="B926" s="7" t="str">
        <v/>
      </c>
    </row>
    <row r="927" spans="1:2" ht="15" customHeight="1">
      <c r="A927" s="7"/>
      <c r="B927" s="7" t="str">
        <v/>
      </c>
    </row>
    <row r="928" spans="1:2" ht="15" customHeight="1">
      <c r="A928" s="7"/>
      <c r="B928" s="7" t="str">
        <v/>
      </c>
    </row>
    <row r="929" spans="1:2" ht="15" customHeight="1">
      <c r="A929" s="7"/>
      <c r="B929" s="7" t="str">
        <v/>
      </c>
    </row>
    <row r="930" spans="1:2" ht="15" customHeight="1">
      <c r="A930" s="7"/>
      <c r="B930" s="7" t="str">
        <v/>
      </c>
    </row>
    <row r="931" spans="1:2" ht="15" customHeight="1">
      <c r="A931" s="7"/>
      <c r="B931" s="7" t="str">
        <v/>
      </c>
    </row>
    <row r="932" spans="1:2" ht="15" customHeight="1">
      <c r="A932" s="7"/>
      <c r="B932" s="7" t="str">
        <v/>
      </c>
    </row>
    <row r="933" spans="1:2" ht="15" customHeight="1">
      <c r="A933" s="7"/>
      <c r="B933" s="7" t="str">
        <v/>
      </c>
    </row>
    <row r="934" spans="1:2" ht="15" customHeight="1">
      <c r="A934" s="7"/>
      <c r="B934" s="7" t="str">
        <v/>
      </c>
    </row>
    <row r="935" spans="1:2" ht="15" customHeight="1">
      <c r="A935" s="7"/>
      <c r="B935" s="7" t="str">
        <v/>
      </c>
    </row>
    <row r="936" spans="1:2" ht="15" customHeight="1">
      <c r="A936" s="7"/>
      <c r="B936" s="7" t="str">
        <v/>
      </c>
    </row>
    <row r="937" spans="1:2" ht="15" customHeight="1">
      <c r="A937" s="7"/>
      <c r="B937" s="7" t="str">
        <v/>
      </c>
    </row>
    <row r="938" spans="1:2" ht="15" customHeight="1">
      <c r="A938" s="7"/>
      <c r="B938" s="7" t="str">
        <v/>
      </c>
    </row>
    <row r="939" spans="1:2" ht="15" customHeight="1">
      <c r="A939" s="7"/>
      <c r="B939" s="7" t="str">
        <v/>
      </c>
    </row>
    <row r="940" spans="1:2" ht="15" customHeight="1">
      <c r="A940" s="7"/>
      <c r="B940" s="7" t="str">
        <v/>
      </c>
    </row>
    <row r="941" spans="1:2" ht="15" customHeight="1">
      <c r="A941" s="7"/>
      <c r="B941" s="7" t="str">
        <v/>
      </c>
    </row>
    <row r="942" spans="1:2" ht="15" customHeight="1">
      <c r="A942" s="7"/>
      <c r="B942" s="7" t="str">
        <v/>
      </c>
    </row>
    <row r="943" spans="1:2" ht="15" customHeight="1">
      <c r="A943" s="7"/>
      <c r="B943" s="7" t="str">
        <v/>
      </c>
    </row>
    <row r="944" spans="1:2" ht="15" customHeight="1">
      <c r="A944" s="7"/>
      <c r="B944" s="7" t="str">
        <v/>
      </c>
    </row>
    <row r="945" spans="1:2" ht="15" customHeight="1">
      <c r="A945" s="7"/>
      <c r="B945" s="7" t="str">
        <v/>
      </c>
    </row>
    <row r="946" spans="1:2" ht="15" customHeight="1">
      <c r="A946" s="7"/>
      <c r="B946" s="7" t="str">
        <v/>
      </c>
    </row>
    <row r="947" spans="1:2" ht="15" customHeight="1">
      <c r="A947" s="7"/>
      <c r="B947" s="7" t="str">
        <v/>
      </c>
    </row>
    <row r="948" spans="1:2" ht="15" customHeight="1">
      <c r="A948" s="7"/>
      <c r="B948" s="7" t="str">
        <v/>
      </c>
    </row>
    <row r="949" spans="1:2" ht="15" customHeight="1">
      <c r="A949" s="7"/>
      <c r="B949" s="7" t="str">
        <v/>
      </c>
    </row>
    <row r="950" spans="1:2" ht="15" customHeight="1">
      <c r="A950" s="7"/>
      <c r="B950" s="7" t="str">
        <v/>
      </c>
    </row>
    <row r="951" spans="1:2" ht="15" customHeight="1">
      <c r="A951" s="7"/>
      <c r="B951" s="7" t="str">
        <v/>
      </c>
    </row>
    <row r="952" spans="1:2" ht="15" customHeight="1">
      <c r="A952" s="7"/>
      <c r="B952" s="7" t="str">
        <v/>
      </c>
    </row>
    <row r="953" spans="1:2" ht="15" customHeight="1">
      <c r="A953" s="7"/>
      <c r="B953" s="7" t="str">
        <v/>
      </c>
    </row>
    <row r="954" spans="1:2" ht="15" customHeight="1">
      <c r="A954" s="7"/>
      <c r="B954" s="7" t="str">
        <v/>
      </c>
    </row>
    <row r="955" spans="1:2" ht="15" customHeight="1">
      <c r="A955" s="7"/>
      <c r="B955" s="7" t="str">
        <v/>
      </c>
    </row>
    <row r="956" spans="1:2" ht="15" customHeight="1">
      <c r="A956" s="7"/>
      <c r="B956" s="7" t="str">
        <v/>
      </c>
    </row>
    <row r="957" spans="1:2" ht="15" customHeight="1">
      <c r="A957" s="7"/>
      <c r="B957" s="7" t="str">
        <v/>
      </c>
    </row>
    <row r="958" spans="1:2" ht="15" customHeight="1">
      <c r="A958" s="7"/>
      <c r="B958" s="7" t="str">
        <v/>
      </c>
    </row>
    <row r="959" spans="1:2" ht="15" customHeight="1">
      <c r="A959" s="7"/>
      <c r="B959" s="7" t="str">
        <v/>
      </c>
    </row>
    <row r="960" spans="1:2" ht="15" customHeight="1">
      <c r="A960" s="7"/>
      <c r="B960" s="7" t="str">
        <v/>
      </c>
    </row>
    <row r="961" spans="1:2" ht="15" customHeight="1">
      <c r="A961" s="7"/>
      <c r="B961" s="7" t="str">
        <v/>
      </c>
    </row>
    <row r="962" spans="1:2" ht="15" customHeight="1">
      <c r="A962" s="7"/>
      <c r="B962" s="7" t="str">
        <v/>
      </c>
    </row>
    <row r="963" spans="1:2" ht="15" customHeight="1">
      <c r="A963" s="7"/>
      <c r="B963" s="7" t="str">
        <v/>
      </c>
    </row>
    <row r="964" spans="1:2" ht="15" customHeight="1">
      <c r="A964" s="7"/>
      <c r="B964" s="7" t="str">
        <v/>
      </c>
    </row>
    <row r="965" spans="1:2" ht="15" customHeight="1">
      <c r="A965" s="7"/>
      <c r="B965" s="7" t="str">
        <v/>
      </c>
    </row>
    <row r="966" spans="1:2" ht="15" customHeight="1">
      <c r="A966" s="7"/>
      <c r="B966" s="7" t="str">
        <v/>
      </c>
    </row>
    <row r="967" spans="1:2" ht="15" customHeight="1">
      <c r="A967" s="7"/>
      <c r="B967" s="7" t="str">
        <v/>
      </c>
    </row>
    <row r="968" spans="1:2" ht="15" customHeight="1">
      <c r="A968" s="7"/>
      <c r="B968" s="7" t="str">
        <v/>
      </c>
    </row>
    <row r="969" spans="1:2" ht="15" customHeight="1">
      <c r="A969" s="7"/>
      <c r="B969" s="7" t="str">
        <v/>
      </c>
    </row>
    <row r="970" spans="1:2" ht="15" customHeight="1">
      <c r="A970" s="7"/>
      <c r="B970" s="7" t="str">
        <v/>
      </c>
    </row>
    <row r="971" spans="1:2" ht="15" customHeight="1">
      <c r="A971" s="7"/>
      <c r="B971" s="7" t="str">
        <v/>
      </c>
    </row>
    <row r="972" spans="1:2" ht="15" customHeight="1">
      <c r="A972" s="7"/>
      <c r="B972" s="7" t="str">
        <v/>
      </c>
    </row>
    <row r="973" spans="1:2" ht="15" customHeight="1">
      <c r="A973" s="7"/>
      <c r="B973" s="7" t="str">
        <v/>
      </c>
    </row>
    <row r="974" spans="1:2" ht="15" customHeight="1">
      <c r="A974" s="7"/>
      <c r="B974" s="7" t="str">
        <v/>
      </c>
    </row>
    <row r="975" spans="1:2" ht="15" customHeight="1">
      <c r="A975" s="7"/>
      <c r="B975" s="7" t="str">
        <v/>
      </c>
    </row>
    <row r="976" spans="1:2" ht="15" customHeight="1">
      <c r="A976" s="7"/>
      <c r="B976" s="7" t="str">
        <v/>
      </c>
    </row>
    <row r="977" spans="1:2" ht="15" customHeight="1">
      <c r="A977" s="7"/>
      <c r="B977" s="7" t="str">
        <v/>
      </c>
    </row>
    <row r="978" spans="1:2" ht="15" customHeight="1">
      <c r="A978" s="7"/>
      <c r="B978" s="7" t="str">
        <v/>
      </c>
    </row>
    <row r="979" spans="1:2" ht="15" customHeight="1">
      <c r="A979" s="7"/>
      <c r="B979" s="7" t="str">
        <v/>
      </c>
    </row>
    <row r="980" spans="1:2" ht="15" customHeight="1">
      <c r="A980" s="7"/>
      <c r="B980" s="7" t="str">
        <v/>
      </c>
    </row>
    <row r="981" spans="1:2" ht="15" customHeight="1">
      <c r="A981" s="7"/>
      <c r="B981" s="7" t="str">
        <v/>
      </c>
    </row>
    <row r="982" spans="1:2" ht="15" customHeight="1">
      <c r="A982" s="7"/>
      <c r="B982" s="7" t="str">
        <v/>
      </c>
    </row>
    <row r="983" spans="1:2" ht="15" customHeight="1">
      <c r="A983" s="7"/>
      <c r="B983" s="7" t="str">
        <v/>
      </c>
    </row>
    <row r="984" spans="1:2" ht="15" customHeight="1">
      <c r="A984" s="7"/>
      <c r="B984" s="7" t="str">
        <v/>
      </c>
    </row>
    <row r="985" spans="1:2" ht="15" customHeight="1">
      <c r="A985" s="7"/>
      <c r="B985" s="7" t="str">
        <v/>
      </c>
    </row>
    <row r="986" spans="1:2" ht="15" customHeight="1">
      <c r="A986" s="7"/>
      <c r="B986" s="7" t="str">
        <v/>
      </c>
    </row>
    <row r="987" spans="1:2" ht="15" customHeight="1">
      <c r="A987" s="7"/>
      <c r="B987" s="7" t="str">
        <v/>
      </c>
    </row>
    <row r="988" spans="1:2" ht="15" customHeight="1">
      <c r="A988" s="7"/>
      <c r="B988" s="7" t="str">
        <v/>
      </c>
    </row>
    <row r="989" spans="1:2" ht="15" customHeight="1">
      <c r="A989" s="7"/>
      <c r="B989" s="7" t="str">
        <v/>
      </c>
    </row>
    <row r="990" spans="1:2" ht="15" customHeight="1">
      <c r="A990" s="7"/>
      <c r="B990" s="7" t="str">
        <v/>
      </c>
    </row>
    <row r="991" spans="1:2" ht="15" customHeight="1">
      <c r="A991" s="7"/>
      <c r="B991" s="7" t="str">
        <v/>
      </c>
    </row>
    <row r="992" spans="1:2" ht="15" customHeight="1">
      <c r="A992" s="7"/>
      <c r="B992" s="7" t="str">
        <v/>
      </c>
    </row>
    <row r="993" spans="1:2" ht="15" customHeight="1">
      <c r="A993" s="7"/>
      <c r="B993" s="7" t="str">
        <v/>
      </c>
    </row>
    <row r="994" spans="1:2" ht="15" customHeight="1">
      <c r="A994" s="7"/>
      <c r="B994" s="7" t="str">
        <v/>
      </c>
    </row>
    <row r="995" spans="1:2" ht="15" customHeight="1">
      <c r="A995" s="7"/>
      <c r="B995" s="7" t="str">
        <v/>
      </c>
    </row>
    <row r="996" spans="1:2" ht="15" customHeight="1">
      <c r="A996" s="7"/>
      <c r="B996" s="7" t="str">
        <v/>
      </c>
    </row>
    <row r="997" spans="1:2" ht="15" customHeight="1">
      <c r="A997" s="7"/>
      <c r="B997" s="7" t="str">
        <v/>
      </c>
    </row>
    <row r="998" spans="1:2" ht="15" customHeight="1">
      <c r="A998" s="7"/>
      <c r="B998" s="7" t="str">
        <v/>
      </c>
    </row>
    <row r="999" spans="1:2" ht="15" customHeight="1">
      <c r="A999" s="7"/>
      <c r="B999" s="7" t="str">
        <v/>
      </c>
    </row>
    <row r="1000" spans="1:2" ht="15" customHeight="1">
      <c r="A1000" s="7"/>
      <c r="B1000" s="7" t="str">
        <v/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9900"/>
  </sheetPr>
  <dimension ref="A1:K50"/>
  <sheetViews>
    <sheetView workbookViewId="0"/>
  </sheetViews>
  <sheetFormatPr defaultColWidth="14.42578125" defaultRowHeight="15" customHeight="1"/>
  <cols>
    <col min="1" max="1" width="5.5703125" customWidth="1"/>
    <col min="2" max="2" width="7.42578125" customWidth="1"/>
    <col min="3" max="3" width="10" customWidth="1"/>
    <col min="4" max="4" width="13.140625" customWidth="1"/>
    <col min="5" max="5" width="14.140625" customWidth="1"/>
    <col min="6" max="7" width="9.28515625" customWidth="1"/>
    <col min="8" max="8" width="14.140625" customWidth="1"/>
    <col min="9" max="9" width="7.140625" customWidth="1"/>
    <col min="10" max="10" width="11.7109375" customWidth="1"/>
    <col min="11" max="11" width="16.5703125" customWidth="1"/>
  </cols>
  <sheetData>
    <row r="1" spans="1:11" ht="12.75" customHeight="1">
      <c r="A1" s="104" t="s">
        <v>81</v>
      </c>
      <c r="B1" s="116"/>
      <c r="C1" s="116"/>
      <c r="D1" s="116"/>
      <c r="E1" s="116"/>
      <c r="F1" s="116"/>
      <c r="G1" s="116"/>
      <c r="H1" s="116"/>
      <c r="I1" s="116"/>
      <c r="J1" s="116"/>
      <c r="K1" s="105"/>
    </row>
    <row r="2" spans="1:11" ht="12.75" customHeight="1">
      <c r="A2" s="40" t="s">
        <v>82</v>
      </c>
      <c r="B2" s="22" t="s">
        <v>83</v>
      </c>
      <c r="C2" s="22" t="s">
        <v>38</v>
      </c>
      <c r="D2" s="41" t="s">
        <v>84</v>
      </c>
      <c r="E2" s="41" t="s">
        <v>85</v>
      </c>
      <c r="F2" s="42" t="s">
        <v>86</v>
      </c>
      <c r="G2" s="42" t="s">
        <v>87</v>
      </c>
      <c r="H2" s="22" t="s">
        <v>88</v>
      </c>
      <c r="I2" s="43" t="s">
        <v>89</v>
      </c>
      <c r="J2" s="41" t="s">
        <v>90</v>
      </c>
      <c r="K2" s="2" t="s">
        <v>91</v>
      </c>
    </row>
    <row r="3" spans="1:11" ht="12.75" customHeight="1">
      <c r="A3" s="44">
        <f t="array" ref="A3:A50">IF(D3:D50="","",ROW(A3:A50)-2)</f>
        <v>1</v>
      </c>
      <c r="B3" s="45" t="str">
        <f t="array" ref="B3:B50">IF(D3:D50="","","Girone")</f>
        <v>Girone</v>
      </c>
      <c r="C3" s="46" t="str">
        <f t="array" ref="C3:C50">IF(D3:D50="","", VLOOKUP(D3:D50,Squadre!C3:E34,3,FALSE))</f>
        <v>A</v>
      </c>
      <c r="D3" s="47" t="s">
        <v>40</v>
      </c>
      <c r="E3" s="47" t="s">
        <v>42</v>
      </c>
      <c r="F3" s="48">
        <v>72</v>
      </c>
      <c r="G3" s="48">
        <v>49</v>
      </c>
      <c r="H3" s="49">
        <v>44354</v>
      </c>
      <c r="I3" s="50">
        <v>0.66666666666666696</v>
      </c>
      <c r="J3" s="51">
        <v>1</v>
      </c>
      <c r="K3" s="52" t="str">
        <f t="array" ref="K3:K50">IF(J3:J50="","",VLOOKUP(J3:J50,INPUT_CAMPI,2,0))</f>
        <v>CAMPO I</v>
      </c>
    </row>
    <row r="4" spans="1:11" ht="12.75" customHeight="1">
      <c r="A4" s="53">
        <v>2</v>
      </c>
      <c r="B4" s="31" t="str">
        <v>Girone</v>
      </c>
      <c r="C4" s="45" t="str">
        <v>A</v>
      </c>
      <c r="D4" s="54" t="s">
        <v>43</v>
      </c>
      <c r="E4" s="54" t="s">
        <v>44</v>
      </c>
      <c r="F4" s="55">
        <v>67</v>
      </c>
      <c r="G4" s="55">
        <v>51</v>
      </c>
      <c r="H4" s="56">
        <v>44354</v>
      </c>
      <c r="I4" s="57">
        <v>0.75</v>
      </c>
      <c r="J4" s="58">
        <v>1</v>
      </c>
      <c r="K4" s="59" t="str">
        <v>CAMPO I</v>
      </c>
    </row>
    <row r="5" spans="1:11" ht="12.75" customHeight="1">
      <c r="A5" s="53">
        <v>3</v>
      </c>
      <c r="B5" s="31" t="str">
        <v>Girone</v>
      </c>
      <c r="C5" s="45" t="str">
        <v>B</v>
      </c>
      <c r="D5" s="54" t="s">
        <v>45</v>
      </c>
      <c r="E5" s="54" t="s">
        <v>47</v>
      </c>
      <c r="F5" s="55">
        <v>100</v>
      </c>
      <c r="G5" s="55">
        <v>51</v>
      </c>
      <c r="H5" s="56">
        <v>44354</v>
      </c>
      <c r="I5" s="57">
        <v>0.66666666666666696</v>
      </c>
      <c r="J5" s="58">
        <v>2</v>
      </c>
      <c r="K5" s="59" t="str">
        <v>CAMPO II</v>
      </c>
    </row>
    <row r="6" spans="1:11" ht="12.75" customHeight="1">
      <c r="A6" s="53">
        <v>4</v>
      </c>
      <c r="B6" s="31" t="str">
        <v>Girone</v>
      </c>
      <c r="C6" s="45" t="str">
        <v>B</v>
      </c>
      <c r="D6" s="54" t="s">
        <v>48</v>
      </c>
      <c r="E6" s="54" t="s">
        <v>49</v>
      </c>
      <c r="F6" s="55">
        <v>96</v>
      </c>
      <c r="G6" s="55">
        <v>86</v>
      </c>
      <c r="H6" s="56">
        <v>44354</v>
      </c>
      <c r="I6" s="57">
        <v>0.75</v>
      </c>
      <c r="J6" s="58">
        <v>2</v>
      </c>
      <c r="K6" s="59" t="str">
        <v>CAMPO II</v>
      </c>
    </row>
    <row r="7" spans="1:11" ht="12.75" customHeight="1">
      <c r="A7" s="53">
        <v>5</v>
      </c>
      <c r="B7" s="31" t="str">
        <v>Girone</v>
      </c>
      <c r="C7" s="45" t="str">
        <v>C</v>
      </c>
      <c r="D7" s="54" t="s">
        <v>50</v>
      </c>
      <c r="E7" s="54" t="s">
        <v>52</v>
      </c>
      <c r="F7" s="55">
        <v>79</v>
      </c>
      <c r="G7" s="55">
        <v>48</v>
      </c>
      <c r="H7" s="56">
        <v>44354</v>
      </c>
      <c r="I7" s="57">
        <v>0.66666666666666696</v>
      </c>
      <c r="J7" s="58">
        <v>3</v>
      </c>
      <c r="K7" s="59" t="str">
        <v>CAMPO III</v>
      </c>
    </row>
    <row r="8" spans="1:11" ht="12.75" customHeight="1">
      <c r="A8" s="53">
        <v>6</v>
      </c>
      <c r="B8" s="31" t="str">
        <v>Girone</v>
      </c>
      <c r="C8" s="45" t="str">
        <v>C</v>
      </c>
      <c r="D8" s="54" t="s">
        <v>53</v>
      </c>
      <c r="E8" s="54" t="s">
        <v>54</v>
      </c>
      <c r="F8" s="55">
        <v>62</v>
      </c>
      <c r="G8" s="55">
        <v>44</v>
      </c>
      <c r="H8" s="56">
        <v>44354</v>
      </c>
      <c r="I8" s="57">
        <v>0.75</v>
      </c>
      <c r="J8" s="58">
        <v>3</v>
      </c>
      <c r="K8" s="59" t="str">
        <v>CAMPO III</v>
      </c>
    </row>
    <row r="9" spans="1:11" ht="12.75" customHeight="1">
      <c r="A9" s="53">
        <v>7</v>
      </c>
      <c r="B9" s="31" t="str">
        <v>Girone</v>
      </c>
      <c r="C9" s="45" t="str">
        <v>D</v>
      </c>
      <c r="D9" s="54" t="s">
        <v>55</v>
      </c>
      <c r="E9" s="54" t="s">
        <v>57</v>
      </c>
      <c r="F9" s="55">
        <v>96</v>
      </c>
      <c r="G9" s="55">
        <v>25</v>
      </c>
      <c r="H9" s="56">
        <v>44354</v>
      </c>
      <c r="I9" s="57">
        <v>0.66666666666666696</v>
      </c>
      <c r="J9" s="58">
        <v>4</v>
      </c>
      <c r="K9" s="59" t="str">
        <v>CAMPO IV</v>
      </c>
    </row>
    <row r="10" spans="1:11" ht="12.75" customHeight="1">
      <c r="A10" s="53">
        <v>8</v>
      </c>
      <c r="B10" s="31" t="str">
        <v>Girone</v>
      </c>
      <c r="C10" s="45" t="str">
        <v>D</v>
      </c>
      <c r="D10" s="54" t="s">
        <v>58</v>
      </c>
      <c r="E10" s="54" t="s">
        <v>59</v>
      </c>
      <c r="F10" s="55">
        <v>72</v>
      </c>
      <c r="G10" s="55">
        <v>52</v>
      </c>
      <c r="H10" s="56">
        <v>44354</v>
      </c>
      <c r="I10" s="57">
        <v>0.75</v>
      </c>
      <c r="J10" s="58">
        <v>4</v>
      </c>
      <c r="K10" s="59" t="str">
        <v>CAMPO IV</v>
      </c>
    </row>
    <row r="11" spans="1:11" ht="12.75" customHeight="1">
      <c r="A11" s="53">
        <v>9</v>
      </c>
      <c r="B11" s="31" t="str">
        <v>Girone</v>
      </c>
      <c r="C11" s="45" t="str">
        <v>A</v>
      </c>
      <c r="D11" s="54" t="s">
        <v>40</v>
      </c>
      <c r="E11" s="54" t="s">
        <v>43</v>
      </c>
      <c r="F11" s="55">
        <v>90</v>
      </c>
      <c r="G11" s="55">
        <v>22</v>
      </c>
      <c r="H11" s="56">
        <v>44355</v>
      </c>
      <c r="I11" s="57">
        <v>0.375</v>
      </c>
      <c r="J11" s="58">
        <v>1</v>
      </c>
      <c r="K11" s="59" t="str">
        <v>CAMPO I</v>
      </c>
    </row>
    <row r="12" spans="1:11" ht="12.75" customHeight="1">
      <c r="A12" s="53">
        <v>10</v>
      </c>
      <c r="B12" s="31" t="str">
        <v>Girone</v>
      </c>
      <c r="C12" s="45" t="str">
        <v>B</v>
      </c>
      <c r="D12" s="54" t="s">
        <v>45</v>
      </c>
      <c r="E12" s="54" t="s">
        <v>48</v>
      </c>
      <c r="F12" s="55">
        <v>56</v>
      </c>
      <c r="G12" s="55">
        <v>47</v>
      </c>
      <c r="H12" s="56">
        <v>44355</v>
      </c>
      <c r="I12" s="57">
        <v>0.375</v>
      </c>
      <c r="J12" s="58">
        <v>2</v>
      </c>
      <c r="K12" s="59" t="str">
        <v>CAMPO II</v>
      </c>
    </row>
    <row r="13" spans="1:11" ht="12.75" customHeight="1">
      <c r="A13" s="53">
        <v>11</v>
      </c>
      <c r="B13" s="31" t="str">
        <v>Girone</v>
      </c>
      <c r="C13" s="45" t="str">
        <v>C</v>
      </c>
      <c r="D13" s="54" t="s">
        <v>50</v>
      </c>
      <c r="E13" s="54" t="s">
        <v>53</v>
      </c>
      <c r="F13" s="55">
        <v>66</v>
      </c>
      <c r="G13" s="55">
        <v>95</v>
      </c>
      <c r="H13" s="56">
        <v>44355</v>
      </c>
      <c r="I13" s="57">
        <v>0.375</v>
      </c>
      <c r="J13" s="58">
        <v>3</v>
      </c>
      <c r="K13" s="59" t="str">
        <v>CAMPO III</v>
      </c>
    </row>
    <row r="14" spans="1:11" ht="12.75" customHeight="1">
      <c r="A14" s="53">
        <v>12</v>
      </c>
      <c r="B14" s="31" t="str">
        <v>Girone</v>
      </c>
      <c r="C14" s="45" t="str">
        <v>D</v>
      </c>
      <c r="D14" s="54" t="s">
        <v>55</v>
      </c>
      <c r="E14" s="54" t="s">
        <v>58</v>
      </c>
      <c r="F14" s="55">
        <v>29</v>
      </c>
      <c r="G14" s="55">
        <v>39</v>
      </c>
      <c r="H14" s="56">
        <v>44355</v>
      </c>
      <c r="I14" s="57">
        <v>0.375</v>
      </c>
      <c r="J14" s="58">
        <v>4</v>
      </c>
      <c r="K14" s="59" t="str">
        <v>CAMPO IV</v>
      </c>
    </row>
    <row r="15" spans="1:11" ht="12.75" customHeight="1">
      <c r="A15" s="53">
        <v>13</v>
      </c>
      <c r="B15" s="31" t="str">
        <v>Girone</v>
      </c>
      <c r="C15" s="45" t="str">
        <v>A</v>
      </c>
      <c r="D15" s="54" t="s">
        <v>42</v>
      </c>
      <c r="E15" s="54" t="s">
        <v>44</v>
      </c>
      <c r="F15" s="55">
        <v>57</v>
      </c>
      <c r="G15" s="55">
        <v>21</v>
      </c>
      <c r="H15" s="56">
        <v>44355</v>
      </c>
      <c r="I15" s="57">
        <v>0.45833333333333298</v>
      </c>
      <c r="J15" s="58">
        <v>1</v>
      </c>
      <c r="K15" s="59" t="str">
        <v>CAMPO I</v>
      </c>
    </row>
    <row r="16" spans="1:11" ht="12.75" customHeight="1">
      <c r="A16" s="53">
        <v>14</v>
      </c>
      <c r="B16" s="31" t="str">
        <v>Girone</v>
      </c>
      <c r="C16" s="45" t="str">
        <v>B</v>
      </c>
      <c r="D16" s="54" t="s">
        <v>47</v>
      </c>
      <c r="E16" s="54" t="s">
        <v>49</v>
      </c>
      <c r="F16" s="55">
        <v>68</v>
      </c>
      <c r="G16" s="55">
        <v>45</v>
      </c>
      <c r="H16" s="56">
        <v>44355</v>
      </c>
      <c r="I16" s="57">
        <v>0.45833333333333298</v>
      </c>
      <c r="J16" s="58">
        <v>2</v>
      </c>
      <c r="K16" s="59" t="str">
        <v>CAMPO II</v>
      </c>
    </row>
    <row r="17" spans="1:11" ht="12.75" customHeight="1">
      <c r="A17" s="53">
        <v>15</v>
      </c>
      <c r="B17" s="31" t="str">
        <v>Girone</v>
      </c>
      <c r="C17" s="45" t="str">
        <v>C</v>
      </c>
      <c r="D17" s="54" t="s">
        <v>52</v>
      </c>
      <c r="E17" s="54" t="s">
        <v>54</v>
      </c>
      <c r="F17" s="55">
        <v>60</v>
      </c>
      <c r="G17" s="55">
        <v>34</v>
      </c>
      <c r="H17" s="56">
        <v>44355</v>
      </c>
      <c r="I17" s="57">
        <v>0.45833333333333298</v>
      </c>
      <c r="J17" s="58">
        <v>3</v>
      </c>
      <c r="K17" s="59" t="str">
        <v>CAMPO III</v>
      </c>
    </row>
    <row r="18" spans="1:11" ht="12.75" customHeight="1">
      <c r="A18" s="53">
        <v>16</v>
      </c>
      <c r="B18" s="31" t="str">
        <v>Girone</v>
      </c>
      <c r="C18" s="45" t="str">
        <v>D</v>
      </c>
      <c r="D18" s="54" t="s">
        <v>57</v>
      </c>
      <c r="E18" s="54" t="s">
        <v>59</v>
      </c>
      <c r="F18" s="55">
        <v>83</v>
      </c>
      <c r="G18" s="55">
        <v>57</v>
      </c>
      <c r="H18" s="56">
        <v>44355</v>
      </c>
      <c r="I18" s="57">
        <v>0.45833333333333298</v>
      </c>
      <c r="J18" s="58">
        <v>4</v>
      </c>
      <c r="K18" s="59" t="str">
        <v>CAMPO IV</v>
      </c>
    </row>
    <row r="19" spans="1:11" ht="12.75" customHeight="1">
      <c r="A19" s="53">
        <v>17</v>
      </c>
      <c r="B19" s="31" t="str">
        <v>Girone</v>
      </c>
      <c r="C19" s="45" t="str">
        <v>E</v>
      </c>
      <c r="D19" s="54" t="s">
        <v>60</v>
      </c>
      <c r="E19" s="54" t="s">
        <v>62</v>
      </c>
      <c r="F19" s="55">
        <v>34</v>
      </c>
      <c r="G19" s="55">
        <v>33</v>
      </c>
      <c r="H19" s="56">
        <v>44355</v>
      </c>
      <c r="I19" s="57">
        <v>0.64583333333333304</v>
      </c>
      <c r="J19" s="58">
        <v>1</v>
      </c>
      <c r="K19" s="59" t="str">
        <v>CAMPO I</v>
      </c>
    </row>
    <row r="20" spans="1:11" ht="12.75" customHeight="1">
      <c r="A20" s="53">
        <v>18</v>
      </c>
      <c r="B20" s="31" t="str">
        <v>Girone</v>
      </c>
      <c r="C20" s="45" t="str">
        <v>F</v>
      </c>
      <c r="D20" s="54" t="s">
        <v>65</v>
      </c>
      <c r="E20" s="54" t="s">
        <v>67</v>
      </c>
      <c r="F20" s="55">
        <v>34</v>
      </c>
      <c r="G20" s="55">
        <v>33</v>
      </c>
      <c r="H20" s="56">
        <v>44355</v>
      </c>
      <c r="I20" s="57">
        <v>0.64583333333333304</v>
      </c>
      <c r="J20" s="58">
        <v>2</v>
      </c>
      <c r="K20" s="59" t="str">
        <v>CAMPO II</v>
      </c>
    </row>
    <row r="21" spans="1:11" ht="12.75" customHeight="1">
      <c r="A21" s="53">
        <v>19</v>
      </c>
      <c r="B21" s="31" t="str">
        <v>Girone</v>
      </c>
      <c r="C21" s="45" t="str">
        <v>G</v>
      </c>
      <c r="D21" s="54" t="s">
        <v>70</v>
      </c>
      <c r="E21" s="54" t="s">
        <v>72</v>
      </c>
      <c r="F21" s="55">
        <v>20</v>
      </c>
      <c r="G21" s="55">
        <v>0</v>
      </c>
      <c r="H21" s="56">
        <v>44355</v>
      </c>
      <c r="I21" s="57">
        <v>0.64583333333333304</v>
      </c>
      <c r="J21" s="58">
        <v>3</v>
      </c>
      <c r="K21" s="59" t="str">
        <v>CAMPO III</v>
      </c>
    </row>
    <row r="22" spans="1:11" ht="12.75" customHeight="1">
      <c r="A22" s="53">
        <v>20</v>
      </c>
      <c r="B22" s="31" t="str">
        <v>Girone</v>
      </c>
      <c r="C22" s="45" t="str">
        <v>H</v>
      </c>
      <c r="D22" s="54" t="s">
        <v>75</v>
      </c>
      <c r="E22" s="54" t="s">
        <v>77</v>
      </c>
      <c r="F22" s="55">
        <v>100</v>
      </c>
      <c r="G22" s="55">
        <v>83</v>
      </c>
      <c r="H22" s="56">
        <v>44355</v>
      </c>
      <c r="I22" s="57">
        <v>0.64583333333333304</v>
      </c>
      <c r="J22" s="58">
        <v>4</v>
      </c>
      <c r="K22" s="59" t="str">
        <v>CAMPO IV</v>
      </c>
    </row>
    <row r="23" spans="1:11" ht="12.75" customHeight="1">
      <c r="A23" s="53">
        <v>21</v>
      </c>
      <c r="B23" s="31" t="str">
        <v>Girone</v>
      </c>
      <c r="C23" s="45" t="str">
        <v>E</v>
      </c>
      <c r="D23" s="54" t="s">
        <v>63</v>
      </c>
      <c r="E23" s="54" t="s">
        <v>64</v>
      </c>
      <c r="F23" s="55">
        <v>34</v>
      </c>
      <c r="G23" s="55">
        <v>33</v>
      </c>
      <c r="H23" s="56">
        <v>44355</v>
      </c>
      <c r="I23" s="57">
        <v>0.70833333333333304</v>
      </c>
      <c r="J23" s="58">
        <v>1</v>
      </c>
      <c r="K23" s="59" t="str">
        <v>CAMPO I</v>
      </c>
    </row>
    <row r="24" spans="1:11" ht="12.75" customHeight="1">
      <c r="A24" s="53">
        <v>22</v>
      </c>
      <c r="B24" s="31" t="str">
        <v>Girone</v>
      </c>
      <c r="C24" s="45" t="str">
        <v>F</v>
      </c>
      <c r="D24" s="54" t="s">
        <v>68</v>
      </c>
      <c r="E24" s="54" t="s">
        <v>69</v>
      </c>
      <c r="F24" s="55">
        <v>34</v>
      </c>
      <c r="G24" s="55">
        <v>33</v>
      </c>
      <c r="H24" s="56">
        <v>44355</v>
      </c>
      <c r="I24" s="57">
        <v>0.70833333333333304</v>
      </c>
      <c r="J24" s="58">
        <v>2</v>
      </c>
      <c r="K24" s="59" t="str">
        <v>CAMPO II</v>
      </c>
    </row>
    <row r="25" spans="1:11" ht="12.75" customHeight="1">
      <c r="A25" s="53">
        <v>23</v>
      </c>
      <c r="B25" s="31" t="str">
        <v>Girone</v>
      </c>
      <c r="C25" s="45" t="str">
        <v>G</v>
      </c>
      <c r="D25" s="54" t="s">
        <v>73</v>
      </c>
      <c r="E25" s="54" t="s">
        <v>74</v>
      </c>
      <c r="F25" s="55">
        <v>0</v>
      </c>
      <c r="G25" s="55">
        <v>20</v>
      </c>
      <c r="H25" s="56">
        <v>44355</v>
      </c>
      <c r="I25" s="57">
        <v>0.70833333333333304</v>
      </c>
      <c r="J25" s="58">
        <v>3</v>
      </c>
      <c r="K25" s="59" t="str">
        <v>CAMPO III</v>
      </c>
    </row>
    <row r="26" spans="1:11" ht="12.75" customHeight="1">
      <c r="A26" s="53">
        <v>24</v>
      </c>
      <c r="B26" s="31" t="str">
        <v>Girone</v>
      </c>
      <c r="C26" s="45" t="str">
        <v>H</v>
      </c>
      <c r="D26" s="54" t="s">
        <v>78</v>
      </c>
      <c r="E26" s="54" t="s">
        <v>79</v>
      </c>
      <c r="F26" s="55">
        <v>20</v>
      </c>
      <c r="G26" s="55">
        <v>0</v>
      </c>
      <c r="H26" s="56">
        <v>44355</v>
      </c>
      <c r="I26" s="57">
        <v>0.70833333333333304</v>
      </c>
      <c r="J26" s="58">
        <v>4</v>
      </c>
      <c r="K26" s="59" t="str">
        <v>CAMPO IV</v>
      </c>
    </row>
    <row r="27" spans="1:11" ht="12.75" customHeight="1">
      <c r="A27" s="53">
        <v>25</v>
      </c>
      <c r="B27" s="31" t="str">
        <v>Girone</v>
      </c>
      <c r="C27" s="45" t="str">
        <v>A</v>
      </c>
      <c r="D27" s="54" t="s">
        <v>40</v>
      </c>
      <c r="E27" s="54" t="s">
        <v>44</v>
      </c>
      <c r="F27" s="55">
        <v>82</v>
      </c>
      <c r="G27" s="55">
        <v>25</v>
      </c>
      <c r="H27" s="56">
        <v>44355</v>
      </c>
      <c r="I27" s="57">
        <v>0.77083333333333304</v>
      </c>
      <c r="J27" s="58">
        <v>1</v>
      </c>
      <c r="K27" s="59" t="str">
        <v>CAMPO I</v>
      </c>
    </row>
    <row r="28" spans="1:11" ht="12.75" customHeight="1">
      <c r="A28" s="53">
        <v>26</v>
      </c>
      <c r="B28" s="31" t="str">
        <v>Girone</v>
      </c>
      <c r="C28" s="45" t="str">
        <v>B</v>
      </c>
      <c r="D28" s="54" t="s">
        <v>45</v>
      </c>
      <c r="E28" s="54" t="s">
        <v>49</v>
      </c>
      <c r="F28" s="55">
        <v>76</v>
      </c>
      <c r="G28" s="55">
        <v>94</v>
      </c>
      <c r="H28" s="56">
        <v>44355</v>
      </c>
      <c r="I28" s="57">
        <v>0.77083333333333304</v>
      </c>
      <c r="J28" s="58">
        <v>2</v>
      </c>
      <c r="K28" s="59" t="str">
        <v>CAMPO II</v>
      </c>
    </row>
    <row r="29" spans="1:11" ht="12.75" customHeight="1">
      <c r="A29" s="53">
        <v>27</v>
      </c>
      <c r="B29" s="31" t="str">
        <v>Girone</v>
      </c>
      <c r="C29" s="45" t="str">
        <v>C</v>
      </c>
      <c r="D29" s="54" t="s">
        <v>50</v>
      </c>
      <c r="E29" s="54" t="s">
        <v>54</v>
      </c>
      <c r="F29" s="55">
        <v>57</v>
      </c>
      <c r="G29" s="55">
        <v>42</v>
      </c>
      <c r="H29" s="56">
        <v>44355</v>
      </c>
      <c r="I29" s="57">
        <v>0.77083333333333304</v>
      </c>
      <c r="J29" s="58">
        <v>3</v>
      </c>
      <c r="K29" s="59" t="str">
        <v>CAMPO III</v>
      </c>
    </row>
    <row r="30" spans="1:11" ht="12.75" customHeight="1">
      <c r="A30" s="53">
        <v>28</v>
      </c>
      <c r="B30" s="31" t="str">
        <v>Girone</v>
      </c>
      <c r="C30" s="45" t="str">
        <v>D</v>
      </c>
      <c r="D30" s="54" t="s">
        <v>55</v>
      </c>
      <c r="E30" s="54" t="s">
        <v>59</v>
      </c>
      <c r="F30" s="55">
        <v>54</v>
      </c>
      <c r="G30" s="55">
        <v>44</v>
      </c>
      <c r="H30" s="56">
        <v>44355</v>
      </c>
      <c r="I30" s="57">
        <v>0.77083333333333304</v>
      </c>
      <c r="J30" s="58">
        <v>4</v>
      </c>
      <c r="K30" s="59" t="str">
        <v>CAMPO IV</v>
      </c>
    </row>
    <row r="31" spans="1:11" ht="12.75" customHeight="1">
      <c r="A31" s="53">
        <v>29</v>
      </c>
      <c r="B31" s="31" t="str">
        <v>Girone</v>
      </c>
      <c r="C31" s="45" t="str">
        <v>E</v>
      </c>
      <c r="D31" s="54" t="s">
        <v>60</v>
      </c>
      <c r="E31" s="54" t="s">
        <v>63</v>
      </c>
      <c r="F31" s="55">
        <v>33</v>
      </c>
      <c r="G31" s="55">
        <v>34</v>
      </c>
      <c r="H31" s="56">
        <v>44356</v>
      </c>
      <c r="I31" s="57">
        <v>0.375</v>
      </c>
      <c r="J31" s="58">
        <v>1</v>
      </c>
      <c r="K31" s="59" t="str">
        <v>CAMPO I</v>
      </c>
    </row>
    <row r="32" spans="1:11" ht="12.75" customHeight="1">
      <c r="A32" s="53">
        <v>30</v>
      </c>
      <c r="B32" s="31" t="str">
        <v>Girone</v>
      </c>
      <c r="C32" s="45" t="str">
        <v>F</v>
      </c>
      <c r="D32" s="54" t="s">
        <v>65</v>
      </c>
      <c r="E32" s="54" t="s">
        <v>68</v>
      </c>
      <c r="F32" s="55">
        <v>33</v>
      </c>
      <c r="G32" s="55">
        <v>34</v>
      </c>
      <c r="H32" s="56">
        <v>44356</v>
      </c>
      <c r="I32" s="57">
        <v>0.375</v>
      </c>
      <c r="J32" s="58">
        <v>2</v>
      </c>
      <c r="K32" s="59" t="str">
        <v>CAMPO II</v>
      </c>
    </row>
    <row r="33" spans="1:11" ht="12.75" customHeight="1">
      <c r="A33" s="53">
        <v>31</v>
      </c>
      <c r="B33" s="31" t="str">
        <v>Girone</v>
      </c>
      <c r="C33" s="45" t="str">
        <v>G</v>
      </c>
      <c r="D33" s="54" t="s">
        <v>70</v>
      </c>
      <c r="E33" s="54" t="s">
        <v>73</v>
      </c>
      <c r="F33" s="55">
        <v>20</v>
      </c>
      <c r="G33" s="55">
        <v>0</v>
      </c>
      <c r="H33" s="56">
        <v>44356</v>
      </c>
      <c r="I33" s="57">
        <v>0.375</v>
      </c>
      <c r="J33" s="58">
        <v>3</v>
      </c>
      <c r="K33" s="59" t="str">
        <v>CAMPO III</v>
      </c>
    </row>
    <row r="34" spans="1:11" ht="12.75" customHeight="1">
      <c r="A34" s="53">
        <v>32</v>
      </c>
      <c r="B34" s="31" t="str">
        <v>Girone</v>
      </c>
      <c r="C34" s="45" t="str">
        <v>H</v>
      </c>
      <c r="D34" s="54" t="s">
        <v>75</v>
      </c>
      <c r="E34" s="54" t="s">
        <v>78</v>
      </c>
      <c r="F34" s="55">
        <v>97</v>
      </c>
      <c r="G34" s="55">
        <v>78</v>
      </c>
      <c r="H34" s="56">
        <v>44356</v>
      </c>
      <c r="I34" s="57">
        <v>0.375</v>
      </c>
      <c r="J34" s="58">
        <v>4</v>
      </c>
      <c r="K34" s="59" t="str">
        <v>CAMPO IV</v>
      </c>
    </row>
    <row r="35" spans="1:11" ht="12.75" customHeight="1">
      <c r="A35" s="53">
        <v>33</v>
      </c>
      <c r="B35" s="31" t="str">
        <v>Girone</v>
      </c>
      <c r="C35" s="45" t="str">
        <v>E</v>
      </c>
      <c r="D35" s="54" t="s">
        <v>62</v>
      </c>
      <c r="E35" s="54" t="s">
        <v>64</v>
      </c>
      <c r="F35" s="55">
        <v>35</v>
      </c>
      <c r="G35" s="55">
        <v>33</v>
      </c>
      <c r="H35" s="56">
        <v>44356</v>
      </c>
      <c r="I35" s="57">
        <v>0.45833333333333298</v>
      </c>
      <c r="J35" s="58">
        <v>1</v>
      </c>
      <c r="K35" s="59" t="str">
        <v>CAMPO I</v>
      </c>
    </row>
    <row r="36" spans="1:11" ht="12.75" customHeight="1">
      <c r="A36" s="53">
        <v>34</v>
      </c>
      <c r="B36" s="31" t="str">
        <v>Girone</v>
      </c>
      <c r="C36" s="45" t="str">
        <v>F</v>
      </c>
      <c r="D36" s="54" t="s">
        <v>67</v>
      </c>
      <c r="E36" s="54" t="s">
        <v>69</v>
      </c>
      <c r="F36" s="55">
        <v>35</v>
      </c>
      <c r="G36" s="55">
        <v>34</v>
      </c>
      <c r="H36" s="56">
        <v>44356</v>
      </c>
      <c r="I36" s="57">
        <v>0.45833333333333298</v>
      </c>
      <c r="J36" s="58">
        <v>2</v>
      </c>
      <c r="K36" s="59" t="str">
        <v>CAMPO II</v>
      </c>
    </row>
    <row r="37" spans="1:11" ht="12.75" customHeight="1">
      <c r="A37" s="53">
        <v>35</v>
      </c>
      <c r="B37" s="31" t="str">
        <v>Girone</v>
      </c>
      <c r="C37" s="45" t="str">
        <v>G</v>
      </c>
      <c r="D37" s="54" t="s">
        <v>72</v>
      </c>
      <c r="E37" s="54" t="s">
        <v>74</v>
      </c>
      <c r="F37" s="55">
        <v>20</v>
      </c>
      <c r="G37" s="55">
        <v>0</v>
      </c>
      <c r="H37" s="56">
        <v>44356</v>
      </c>
      <c r="I37" s="57">
        <v>0.45833333333333298</v>
      </c>
      <c r="J37" s="58">
        <v>3</v>
      </c>
      <c r="K37" s="59" t="str">
        <v>CAMPO III</v>
      </c>
    </row>
    <row r="38" spans="1:11" ht="12.75" customHeight="1">
      <c r="A38" s="53">
        <v>36</v>
      </c>
      <c r="B38" s="31" t="str">
        <v>Girone</v>
      </c>
      <c r="C38" s="45" t="str">
        <v>H</v>
      </c>
      <c r="D38" s="54" t="s">
        <v>77</v>
      </c>
      <c r="E38" s="54" t="s">
        <v>79</v>
      </c>
      <c r="F38" s="55">
        <v>74</v>
      </c>
      <c r="G38" s="55">
        <v>79</v>
      </c>
      <c r="H38" s="56">
        <v>44356</v>
      </c>
      <c r="I38" s="57">
        <v>0.45833333333333298</v>
      </c>
      <c r="J38" s="58">
        <v>4</v>
      </c>
      <c r="K38" s="59" t="str">
        <v>CAMPO IV</v>
      </c>
    </row>
    <row r="39" spans="1:11" ht="12.75" customHeight="1">
      <c r="A39" s="53">
        <v>37</v>
      </c>
      <c r="B39" s="31" t="str">
        <v>Girone</v>
      </c>
      <c r="C39" s="45" t="str">
        <v>A</v>
      </c>
      <c r="D39" s="54" t="s">
        <v>42</v>
      </c>
      <c r="E39" s="54" t="s">
        <v>43</v>
      </c>
      <c r="F39" s="55">
        <v>93</v>
      </c>
      <c r="G39" s="60">
        <v>30</v>
      </c>
      <c r="H39" s="56">
        <v>44356</v>
      </c>
      <c r="I39" s="57">
        <v>0.64583333333333304</v>
      </c>
      <c r="J39" s="58">
        <v>1</v>
      </c>
      <c r="K39" s="59" t="str">
        <v>CAMPO I</v>
      </c>
    </row>
    <row r="40" spans="1:11" ht="12.75" customHeight="1">
      <c r="A40" s="53">
        <v>38</v>
      </c>
      <c r="B40" s="31" t="str">
        <v>Girone</v>
      </c>
      <c r="C40" s="45" t="str">
        <v>B</v>
      </c>
      <c r="D40" s="54" t="s">
        <v>47</v>
      </c>
      <c r="E40" s="54" t="s">
        <v>48</v>
      </c>
      <c r="F40" s="55">
        <v>97</v>
      </c>
      <c r="G40" s="55">
        <v>72</v>
      </c>
      <c r="H40" s="56">
        <v>44356</v>
      </c>
      <c r="I40" s="57">
        <v>0.64583333333333304</v>
      </c>
      <c r="J40" s="58">
        <v>2</v>
      </c>
      <c r="K40" s="59" t="str">
        <v>CAMPO II</v>
      </c>
    </row>
    <row r="41" spans="1:11" ht="12.75" customHeight="1">
      <c r="A41" s="53">
        <v>39</v>
      </c>
      <c r="B41" s="31" t="str">
        <v>Girone</v>
      </c>
      <c r="C41" s="45" t="str">
        <v>C</v>
      </c>
      <c r="D41" s="54" t="s">
        <v>52</v>
      </c>
      <c r="E41" s="54" t="s">
        <v>53</v>
      </c>
      <c r="F41" s="55">
        <v>98</v>
      </c>
      <c r="G41" s="55">
        <v>49</v>
      </c>
      <c r="H41" s="56">
        <v>44356</v>
      </c>
      <c r="I41" s="57">
        <v>0.64583333333333304</v>
      </c>
      <c r="J41" s="58">
        <v>3</v>
      </c>
      <c r="K41" s="59" t="str">
        <v>CAMPO III</v>
      </c>
    </row>
    <row r="42" spans="1:11" ht="12.75" customHeight="1">
      <c r="A42" s="53">
        <v>40</v>
      </c>
      <c r="B42" s="31" t="str">
        <v>Girone</v>
      </c>
      <c r="C42" s="45" t="str">
        <v>D</v>
      </c>
      <c r="D42" s="54" t="s">
        <v>57</v>
      </c>
      <c r="E42" s="54" t="s">
        <v>58</v>
      </c>
      <c r="F42" s="55">
        <v>25</v>
      </c>
      <c r="G42" s="55">
        <v>15</v>
      </c>
      <c r="H42" s="56">
        <v>44356</v>
      </c>
      <c r="I42" s="57">
        <v>0.64583333333333304</v>
      </c>
      <c r="J42" s="58">
        <v>4</v>
      </c>
      <c r="K42" s="59" t="str">
        <v>CAMPO IV</v>
      </c>
    </row>
    <row r="43" spans="1:11" ht="12.75" customHeight="1">
      <c r="A43" s="53">
        <v>41</v>
      </c>
      <c r="B43" s="31" t="str">
        <v>Girone</v>
      </c>
      <c r="C43" s="45" t="str">
        <v>E</v>
      </c>
      <c r="D43" s="54" t="s">
        <v>60</v>
      </c>
      <c r="E43" s="54" t="s">
        <v>64</v>
      </c>
      <c r="F43" s="55">
        <v>36</v>
      </c>
      <c r="G43" s="55">
        <v>33</v>
      </c>
      <c r="H43" s="56">
        <v>44356</v>
      </c>
      <c r="I43" s="57">
        <v>0.70833333333333304</v>
      </c>
      <c r="J43" s="58">
        <v>1</v>
      </c>
      <c r="K43" s="59" t="str">
        <v>CAMPO I</v>
      </c>
    </row>
    <row r="44" spans="1:11" ht="12.75" customHeight="1">
      <c r="A44" s="53">
        <v>42</v>
      </c>
      <c r="B44" s="31" t="str">
        <v>Girone</v>
      </c>
      <c r="C44" s="45" t="str">
        <v>F</v>
      </c>
      <c r="D44" s="54" t="s">
        <v>65</v>
      </c>
      <c r="E44" s="54" t="s">
        <v>69</v>
      </c>
      <c r="F44" s="55">
        <v>36</v>
      </c>
      <c r="G44" s="55">
        <v>35</v>
      </c>
      <c r="H44" s="56">
        <v>44356</v>
      </c>
      <c r="I44" s="57">
        <v>0.70833333333333304</v>
      </c>
      <c r="J44" s="58">
        <v>2</v>
      </c>
      <c r="K44" s="59" t="str">
        <v>CAMPO II</v>
      </c>
    </row>
    <row r="45" spans="1:11" ht="12.75" customHeight="1">
      <c r="A45" s="53">
        <v>43</v>
      </c>
      <c r="B45" s="31" t="str">
        <v>Girone</v>
      </c>
      <c r="C45" s="45" t="str">
        <v>G</v>
      </c>
      <c r="D45" s="54" t="s">
        <v>70</v>
      </c>
      <c r="E45" s="54" t="s">
        <v>74</v>
      </c>
      <c r="F45" s="55">
        <v>20</v>
      </c>
      <c r="G45" s="55">
        <v>0</v>
      </c>
      <c r="H45" s="56">
        <v>44356</v>
      </c>
      <c r="I45" s="57">
        <v>0.70833333333333304</v>
      </c>
      <c r="J45" s="58">
        <v>3</v>
      </c>
      <c r="K45" s="59" t="str">
        <v>CAMPO III</v>
      </c>
    </row>
    <row r="46" spans="1:11" ht="12.75" customHeight="1">
      <c r="A46" s="53">
        <v>44</v>
      </c>
      <c r="B46" s="31" t="str">
        <v>Girone</v>
      </c>
      <c r="C46" s="45" t="str">
        <v>H</v>
      </c>
      <c r="D46" s="54" t="s">
        <v>78</v>
      </c>
      <c r="E46" s="54" t="s">
        <v>77</v>
      </c>
      <c r="F46" s="55">
        <v>65</v>
      </c>
      <c r="G46" s="55">
        <v>13</v>
      </c>
      <c r="H46" s="56">
        <v>44356</v>
      </c>
      <c r="I46" s="57">
        <v>0.70833333333333304</v>
      </c>
      <c r="J46" s="58">
        <v>4</v>
      </c>
      <c r="K46" s="59" t="str">
        <v>CAMPO IV</v>
      </c>
    </row>
    <row r="47" spans="1:11" ht="12.75" customHeight="1">
      <c r="A47" s="53">
        <v>45</v>
      </c>
      <c r="B47" s="31" t="str">
        <v>Girone</v>
      </c>
      <c r="C47" s="45" t="str">
        <v>E</v>
      </c>
      <c r="D47" s="54" t="s">
        <v>62</v>
      </c>
      <c r="E47" s="54" t="s">
        <v>63</v>
      </c>
      <c r="F47" s="55">
        <v>34</v>
      </c>
      <c r="G47" s="55">
        <v>33</v>
      </c>
      <c r="H47" s="56">
        <v>44356</v>
      </c>
      <c r="I47" s="57">
        <v>0.77083333333333304</v>
      </c>
      <c r="J47" s="58">
        <v>1</v>
      </c>
      <c r="K47" s="59" t="str">
        <v>CAMPO I</v>
      </c>
    </row>
    <row r="48" spans="1:11" ht="12.75" customHeight="1">
      <c r="A48" s="53">
        <v>46</v>
      </c>
      <c r="B48" s="31" t="str">
        <v>Girone</v>
      </c>
      <c r="C48" s="45" t="str">
        <v>F</v>
      </c>
      <c r="D48" s="54" t="s">
        <v>67</v>
      </c>
      <c r="E48" s="54" t="s">
        <v>68</v>
      </c>
      <c r="F48" s="55">
        <v>34</v>
      </c>
      <c r="G48" s="55">
        <v>33</v>
      </c>
      <c r="H48" s="56">
        <v>44356</v>
      </c>
      <c r="I48" s="57">
        <v>0.77083333333333304</v>
      </c>
      <c r="J48" s="58">
        <v>2</v>
      </c>
      <c r="K48" s="59" t="str">
        <v>CAMPO II</v>
      </c>
    </row>
    <row r="49" spans="1:11" ht="12.75" customHeight="1">
      <c r="A49" s="53">
        <v>47</v>
      </c>
      <c r="B49" s="31" t="str">
        <v>Girone</v>
      </c>
      <c r="C49" s="45" t="str">
        <v>G</v>
      </c>
      <c r="D49" s="54" t="s">
        <v>72</v>
      </c>
      <c r="E49" s="54" t="s">
        <v>73</v>
      </c>
      <c r="F49" s="55">
        <v>20</v>
      </c>
      <c r="G49" s="55">
        <v>0</v>
      </c>
      <c r="H49" s="56">
        <v>44356</v>
      </c>
      <c r="I49" s="57">
        <v>0.77083333333333304</v>
      </c>
      <c r="J49" s="58">
        <v>3</v>
      </c>
      <c r="K49" s="59" t="str">
        <v>CAMPO III</v>
      </c>
    </row>
    <row r="50" spans="1:11" ht="12.75" customHeight="1">
      <c r="A50" s="5">
        <v>48</v>
      </c>
      <c r="B50" s="35" t="str">
        <v>Girone</v>
      </c>
      <c r="C50" s="45" t="str">
        <v>H</v>
      </c>
      <c r="D50" s="61" t="s">
        <v>79</v>
      </c>
      <c r="E50" s="61" t="s">
        <v>75</v>
      </c>
      <c r="F50" s="62">
        <v>54</v>
      </c>
      <c r="G50" s="62">
        <v>48</v>
      </c>
      <c r="H50" s="63">
        <v>44356</v>
      </c>
      <c r="I50" s="64">
        <v>0.77083333333333304</v>
      </c>
      <c r="J50" s="65">
        <v>4</v>
      </c>
      <c r="K50" s="66" t="str">
        <v>CAMPO IV</v>
      </c>
    </row>
  </sheetData>
  <autoFilter ref="C2:K50"/>
  <mergeCells count="1">
    <mergeCell ref="A1:K1"/>
  </mergeCells>
  <conditionalFormatting sqref="B3:C50">
    <cfRule type="cellIs" dxfId="86" priority="1" operator="equal">
      <formula>"A"</formula>
    </cfRule>
  </conditionalFormatting>
  <conditionalFormatting sqref="B3:C50">
    <cfRule type="cellIs" dxfId="85" priority="2" operator="equal">
      <formula>"B"</formula>
    </cfRule>
  </conditionalFormatting>
  <conditionalFormatting sqref="B3:C50">
    <cfRule type="cellIs" dxfId="84" priority="3" operator="equal">
      <formula>"C"</formula>
    </cfRule>
  </conditionalFormatting>
  <conditionalFormatting sqref="B3:C50">
    <cfRule type="cellIs" dxfId="83" priority="4" operator="equal">
      <formula>"D"</formula>
    </cfRule>
  </conditionalFormatting>
  <conditionalFormatting sqref="B3:C50">
    <cfRule type="cellIs" dxfId="82" priority="5" operator="equal">
      <formula>"E"</formula>
    </cfRule>
  </conditionalFormatting>
  <conditionalFormatting sqref="B3:C50">
    <cfRule type="cellIs" dxfId="81" priority="6" operator="equal">
      <formula>"F"</formula>
    </cfRule>
  </conditionalFormatting>
  <conditionalFormatting sqref="B3:C50">
    <cfRule type="cellIs" dxfId="80" priority="7" operator="equal">
      <formula>"G"</formula>
    </cfRule>
  </conditionalFormatting>
  <conditionalFormatting sqref="B3:C50">
    <cfRule type="cellIs" dxfId="79" priority="8" operator="equal">
      <formula>"H"</formula>
    </cfRule>
  </conditionalFormatting>
  <dataValidations count="4">
    <dataValidation type="custom" allowBlank="1" showDropDown="1" sqref="H3:H50">
      <formula1>OR(NOT(ISERROR(DATEVALUE(H3))), AND(ISNUMBER(H3), LEFT(CELL("format", H3))="D"))</formula1>
    </dataValidation>
    <dataValidation type="list" allowBlank="1" sqref="J3:J50">
      <formula1>Campo!$A$3:$A50</formula1>
    </dataValidation>
    <dataValidation type="list" allowBlank="1" sqref="D3:D50">
      <formula1>Squadre!$C$3:$C$1000</formula1>
    </dataValidation>
    <dataValidation type="list" allowBlank="1" sqref="E3:E50">
      <formula1>Squadre!$C$3:$C50</formula1>
    </dataValidation>
  </dataValidations>
  <pageMargins left="0.39374999999999999" right="0.39374999999999999" top="0.39374999999999999" bottom="0.39374999999999999" header="0" footer="0"/>
  <pageSetup paperSize="9" orientation="landscape"/>
  <colBreaks count="1" manualBreakCount="1">
    <brk man="1"/>
  </colBreaks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1502"/>
  <sheetViews>
    <sheetView workbookViewId="0"/>
  </sheetViews>
  <sheetFormatPr defaultColWidth="14.42578125" defaultRowHeight="15" customHeight="1"/>
  <cols>
    <col min="2" max="5" width="7.28515625" customWidth="1"/>
    <col min="6" max="8" width="5.85546875" customWidth="1"/>
    <col min="9" max="9" width="3" customWidth="1"/>
    <col min="10" max="10" width="11.5703125" customWidth="1"/>
    <col min="11" max="13" width="7.28515625" customWidth="1"/>
    <col min="14" max="16" width="5.85546875" customWidth="1"/>
    <col min="17" max="17" width="3" customWidth="1"/>
    <col min="19" max="24" width="5.85546875" customWidth="1"/>
    <col min="25" max="25" width="3" customWidth="1"/>
    <col min="26" max="26" width="9.7109375" customWidth="1"/>
    <col min="27" max="43" width="7.28515625" customWidth="1"/>
  </cols>
  <sheetData>
    <row r="1" spans="1:43">
      <c r="B1" s="117" t="s">
        <v>92</v>
      </c>
      <c r="C1" s="107"/>
      <c r="D1" s="107"/>
      <c r="E1" s="107"/>
      <c r="F1" s="107"/>
      <c r="G1" s="107"/>
      <c r="H1" s="107"/>
      <c r="K1" s="117" t="s">
        <v>93</v>
      </c>
      <c r="L1" s="107"/>
      <c r="M1" s="107"/>
      <c r="N1" s="107"/>
      <c r="O1" s="107"/>
      <c r="P1" s="107"/>
      <c r="X1" s="68"/>
      <c r="AA1" s="117" t="s">
        <v>94</v>
      </c>
      <c r="AB1" s="107"/>
      <c r="AC1" s="107"/>
      <c r="AD1" s="107"/>
      <c r="AE1" s="107"/>
      <c r="AF1" s="107"/>
      <c r="AG1" s="67"/>
      <c r="AH1" s="67"/>
      <c r="AI1" s="67"/>
      <c r="AJ1" s="67"/>
      <c r="AK1" s="67"/>
      <c r="AL1" s="67"/>
      <c r="AM1" s="67"/>
      <c r="AN1" s="67"/>
      <c r="AO1" s="67"/>
      <c r="AP1" s="67"/>
      <c r="AQ1" s="67"/>
    </row>
    <row r="2" spans="1:43" ht="15" customHeight="1">
      <c r="B2" s="69" t="s">
        <v>38</v>
      </c>
      <c r="C2" s="69" t="s">
        <v>95</v>
      </c>
      <c r="D2" s="69" t="s">
        <v>96</v>
      </c>
      <c r="E2" s="69" t="s">
        <v>97</v>
      </c>
      <c r="F2" s="69" t="s">
        <v>98</v>
      </c>
      <c r="G2" s="69" t="s">
        <v>99</v>
      </c>
      <c r="H2" s="69" t="s">
        <v>100</v>
      </c>
      <c r="K2" s="69" t="s">
        <v>95</v>
      </c>
      <c r="L2" s="69" t="s">
        <v>96</v>
      </c>
      <c r="M2" s="69" t="s">
        <v>97</v>
      </c>
      <c r="N2" s="69" t="s">
        <v>98</v>
      </c>
      <c r="O2" s="69" t="s">
        <v>99</v>
      </c>
      <c r="P2" s="69" t="s">
        <v>100</v>
      </c>
      <c r="R2" s="70" t="s">
        <v>101</v>
      </c>
      <c r="S2" s="71" t="s">
        <v>71</v>
      </c>
      <c r="T2" s="71" t="s">
        <v>102</v>
      </c>
      <c r="U2" s="71" t="s">
        <v>103</v>
      </c>
      <c r="V2" s="72" t="s">
        <v>98</v>
      </c>
      <c r="W2" s="72" t="s">
        <v>99</v>
      </c>
      <c r="X2" s="72" t="s">
        <v>100</v>
      </c>
      <c r="Z2" s="73" t="s">
        <v>40</v>
      </c>
      <c r="AA2" s="74">
        <v>3</v>
      </c>
      <c r="AB2" s="74">
        <v>3</v>
      </c>
      <c r="AC2" s="74">
        <v>0</v>
      </c>
      <c r="AD2" s="74">
        <v>244</v>
      </c>
      <c r="AE2" s="74">
        <v>96</v>
      </c>
      <c r="AF2" s="74">
        <v>148</v>
      </c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</row>
    <row r="3" spans="1:43" ht="15" customHeight="1">
      <c r="A3" s="75" t="s">
        <v>44</v>
      </c>
      <c r="B3" s="68" t="s">
        <v>41</v>
      </c>
      <c r="C3" s="68">
        <f t="array" ref="C3:C1502">IF(A3:A1502="","", COUNTIF(Date_Risultati!D:D,$A3:A1502)+COUNTIF(Date_Risultati!E:E,$A3:A1502))</f>
        <v>3</v>
      </c>
      <c r="D3" s="68">
        <f>IF(A3="","", SUMPRODUCT(Date_Risultati!$D$3:$D$50=A3)*(Date_Risultati!$F$3:$F$50&gt;Date_Risultati!$G$3:$G$50)+(SUMPRODUCT(Date_Risultati!$E$3:$E$50=A3)*(Date_Risultati!$G$3:$G$50&gt;Date_Risultati!$F$3:$F$50)))</f>
        <v>0</v>
      </c>
      <c r="E3" s="76">
        <f t="array" ref="E3:E1502">IF(A3:A1502="","",C3:C1502-D3:D1502)</f>
        <v>3</v>
      </c>
      <c r="F3" s="68">
        <f t="array" ref="F3:F1502">IF(A3:A1502="","", SUMIF(Date_Risultati!D:D,$A3:A1502,Date_Risultati!F:F)+SUMIF(Date_Risultati!E:E,$A3:A1502,Date_Risultati!G:G))</f>
        <v>97</v>
      </c>
      <c r="G3" s="68">
        <f t="array" ref="G3:G1502">IF(A3:A1502="","", SUMIF(Date_Risultati!D:D,$A3:A1502,Date_Risultati!G:G)+SUMIF(Date_Risultati!E:E,$A3:A1502,Date_Risultati!F:F))</f>
        <v>206</v>
      </c>
      <c r="H3" s="68">
        <f t="array" ref="H3:H1502">IF(A3:A1502="","",(F3:F1502-G3:G1502))</f>
        <v>-109</v>
      </c>
      <c r="J3" s="77" t="s">
        <v>40</v>
      </c>
      <c r="K3" s="68">
        <v>3</v>
      </c>
      <c r="L3" s="68">
        <v>3</v>
      </c>
      <c r="M3" s="68">
        <v>0</v>
      </c>
      <c r="N3" s="68">
        <v>244</v>
      </c>
      <c r="O3" s="68">
        <v>96</v>
      </c>
      <c r="P3" s="68">
        <v>148</v>
      </c>
      <c r="R3" s="78" t="str">
        <f ca="1">IFERROR(__xludf.DUMMYFUNCTION("sort(filter({$A$3:$A1502,$C$3:$H1502},$B$3:$B1502=RIGHT(R2,1)),3,FALSE,7,FALSE,5,FALSE)"),"Leoni")</f>
        <v>Leoni</v>
      </c>
      <c r="S3" s="79">
        <f ca="1">IFERROR(__xludf.DUMMYFUNCTION("""COMPUTED_VALUE"""),3)</f>
        <v>3</v>
      </c>
      <c r="T3" s="79">
        <f ca="1">IFERROR(__xludf.DUMMYFUNCTION("""COMPUTED_VALUE"""),3)</f>
        <v>3</v>
      </c>
      <c r="U3" s="79">
        <f ca="1">IFERROR(__xludf.DUMMYFUNCTION("""COMPUTED_VALUE"""),0)</f>
        <v>0</v>
      </c>
      <c r="V3" s="79">
        <f ca="1">IFERROR(__xludf.DUMMYFUNCTION("""COMPUTED_VALUE"""),244)</f>
        <v>244</v>
      </c>
      <c r="W3" s="79">
        <f ca="1">IFERROR(__xludf.DUMMYFUNCTION("""COMPUTED_VALUE"""),96)</f>
        <v>96</v>
      </c>
      <c r="X3" s="79">
        <f ca="1">IFERROR(__xludf.DUMMYFUNCTION("""COMPUTED_VALUE"""),148)</f>
        <v>148</v>
      </c>
      <c r="Z3" s="80" t="s">
        <v>55</v>
      </c>
      <c r="AA3" s="80">
        <v>3</v>
      </c>
      <c r="AB3" s="80">
        <v>3</v>
      </c>
      <c r="AC3" s="80">
        <v>0</v>
      </c>
      <c r="AD3" s="80">
        <v>179</v>
      </c>
      <c r="AE3" s="80">
        <v>108</v>
      </c>
      <c r="AF3" s="80">
        <v>71</v>
      </c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</row>
    <row r="4" spans="1:43" ht="15" customHeight="1">
      <c r="A4" s="75" t="s">
        <v>40</v>
      </c>
      <c r="B4" s="68" t="s">
        <v>41</v>
      </c>
      <c r="C4" s="68">
        <v>3</v>
      </c>
      <c r="D4" s="68">
        <f>IF(A4="","", SUMPRODUCT(Date_Risultati!$D$3:$D$50=A4)*(Date_Risultati!$F$3:$F$50&gt;Date_Risultati!$G$3:$G$50)+(SUMPRODUCT(Date_Risultati!$E$3:$E$50=A4)*(Date_Risultati!$G$3:$G$50&gt;Date_Risultati!$F$3:$F$50)))</f>
        <v>0</v>
      </c>
      <c r="E4" s="68">
        <v>3</v>
      </c>
      <c r="F4" s="68">
        <v>244</v>
      </c>
      <c r="G4" s="68">
        <v>96</v>
      </c>
      <c r="H4" s="68">
        <v>148</v>
      </c>
      <c r="J4" s="75" t="s">
        <v>55</v>
      </c>
      <c r="K4" s="68">
        <v>3</v>
      </c>
      <c r="L4" s="68">
        <v>3</v>
      </c>
      <c r="M4" s="68">
        <v>0</v>
      </c>
      <c r="N4" s="68">
        <v>179</v>
      </c>
      <c r="O4" s="68">
        <v>108</v>
      </c>
      <c r="P4" s="68">
        <v>71</v>
      </c>
      <c r="R4" s="78" t="str">
        <f ca="1">IFERROR(__xludf.DUMMYFUNCTION("""COMPUTED_VALUE"""),"Pantere")</f>
        <v>Pantere</v>
      </c>
      <c r="S4" s="81">
        <f ca="1">IFERROR(__xludf.DUMMYFUNCTION("""COMPUTED_VALUE"""),3)</f>
        <v>3</v>
      </c>
      <c r="T4" s="81">
        <f ca="1">IFERROR(__xludf.DUMMYFUNCTION("""COMPUTED_VALUE"""),2)</f>
        <v>2</v>
      </c>
      <c r="U4" s="81">
        <f ca="1">IFERROR(__xludf.DUMMYFUNCTION("""COMPUTED_VALUE"""),1)</f>
        <v>1</v>
      </c>
      <c r="V4" s="81">
        <f ca="1">IFERROR(__xludf.DUMMYFUNCTION("""COMPUTED_VALUE"""),199)</f>
        <v>199</v>
      </c>
      <c r="W4" s="81">
        <f ca="1">IFERROR(__xludf.DUMMYFUNCTION("""COMPUTED_VALUE"""),123)</f>
        <v>123</v>
      </c>
      <c r="X4" s="81">
        <f ca="1">IFERROR(__xludf.DUMMYFUNCTION("""COMPUTED_VALUE"""),76)</f>
        <v>76</v>
      </c>
      <c r="Z4" s="82" t="s">
        <v>45</v>
      </c>
      <c r="AA4" s="82">
        <v>3</v>
      </c>
      <c r="AB4" s="82">
        <v>3</v>
      </c>
      <c r="AC4" s="82">
        <v>0</v>
      </c>
      <c r="AD4" s="82">
        <v>232</v>
      </c>
      <c r="AE4" s="82">
        <v>192</v>
      </c>
      <c r="AF4" s="82">
        <v>40</v>
      </c>
      <c r="AG4" s="82"/>
      <c r="AH4" s="82"/>
      <c r="AI4" s="82"/>
      <c r="AJ4" s="82"/>
      <c r="AK4" s="82"/>
      <c r="AL4" s="82"/>
      <c r="AM4" s="82"/>
      <c r="AN4" s="82"/>
      <c r="AO4" s="82"/>
      <c r="AP4" s="82"/>
      <c r="AQ4" s="82"/>
    </row>
    <row r="5" spans="1:43" ht="15" customHeight="1">
      <c r="A5" s="75" t="s">
        <v>42</v>
      </c>
      <c r="B5" s="68" t="s">
        <v>41</v>
      </c>
      <c r="C5" s="68">
        <v>3</v>
      </c>
      <c r="D5" s="68">
        <f>IF(A5="","", SUMPRODUCT(Date_Risultati!$D$3:$D$50=A5)*(Date_Risultati!$F$3:$F$50&gt;Date_Risultati!$G$3:$G$50)+(SUMPRODUCT(Date_Risultati!$E$3:$E$50=A5)*(Date_Risultati!$G$3:$G$50&gt;Date_Risultati!$F$3:$F$50)))</f>
        <v>0</v>
      </c>
      <c r="E5" s="68">
        <v>3</v>
      </c>
      <c r="F5" s="68">
        <v>199</v>
      </c>
      <c r="G5" s="68">
        <v>123</v>
      </c>
      <c r="H5" s="68">
        <v>76</v>
      </c>
      <c r="J5" s="75" t="s">
        <v>45</v>
      </c>
      <c r="K5" s="68">
        <v>3</v>
      </c>
      <c r="L5" s="68">
        <v>3</v>
      </c>
      <c r="M5" s="68">
        <v>0</v>
      </c>
      <c r="N5" s="68">
        <v>232</v>
      </c>
      <c r="O5" s="68">
        <v>192</v>
      </c>
      <c r="P5" s="68">
        <v>40</v>
      </c>
      <c r="R5" s="78" t="str">
        <f ca="1">IFERROR(__xludf.DUMMYFUNCTION("""COMPUTED_VALUE"""),"Tigri")</f>
        <v>Tigri</v>
      </c>
      <c r="S5" s="83">
        <f ca="1">IFERROR(__xludf.DUMMYFUNCTION("""COMPUTED_VALUE"""),3)</f>
        <v>3</v>
      </c>
      <c r="T5" s="83">
        <f ca="1">IFERROR(__xludf.DUMMYFUNCTION("""COMPUTED_VALUE"""),1)</f>
        <v>1</v>
      </c>
      <c r="U5" s="83">
        <f ca="1">IFERROR(__xludf.DUMMYFUNCTION("""COMPUTED_VALUE"""),2)</f>
        <v>2</v>
      </c>
      <c r="V5" s="83">
        <f ca="1">IFERROR(__xludf.DUMMYFUNCTION("""COMPUTED_VALUE"""),119)</f>
        <v>119</v>
      </c>
      <c r="W5" s="83">
        <f ca="1">IFERROR(__xludf.DUMMYFUNCTION("""COMPUTED_VALUE"""),234)</f>
        <v>234</v>
      </c>
      <c r="X5" s="83">
        <f ca="1">IFERROR(__xludf.DUMMYFUNCTION("""COMPUTED_VALUE"""),-115)</f>
        <v>-115</v>
      </c>
    </row>
    <row r="6" spans="1:43" ht="15" customHeight="1">
      <c r="A6" s="75" t="s">
        <v>43</v>
      </c>
      <c r="B6" s="68" t="s">
        <v>41</v>
      </c>
      <c r="C6" s="68">
        <v>3</v>
      </c>
      <c r="D6" s="68">
        <f>IF(A6="","", SUMPRODUCT(Date_Risultati!$D$3:$D$50=A6)*(Date_Risultati!$F$3:$F$50&gt;Date_Risultati!$G$3:$G$50)+(SUMPRODUCT(Date_Risultati!$E$3:$E$50=A6)*(Date_Risultati!$G$3:$G$50&gt;Date_Risultati!$F$3:$F$50)))</f>
        <v>0</v>
      </c>
      <c r="E6" s="68">
        <v>3</v>
      </c>
      <c r="F6" s="68">
        <v>119</v>
      </c>
      <c r="G6" s="68">
        <v>234</v>
      </c>
      <c r="H6" s="68">
        <v>-115</v>
      </c>
      <c r="J6" s="75" t="s">
        <v>50</v>
      </c>
      <c r="K6" s="68">
        <v>3</v>
      </c>
      <c r="L6" s="68">
        <v>3</v>
      </c>
      <c r="M6" s="68">
        <v>0</v>
      </c>
      <c r="N6" s="68">
        <v>202</v>
      </c>
      <c r="O6" s="68">
        <v>185</v>
      </c>
      <c r="P6" s="68">
        <v>17</v>
      </c>
      <c r="R6" s="78" t="str">
        <f ca="1">IFERROR(__xludf.DUMMYFUNCTION("""COMPUTED_VALUE"""),"Ghepardi")</f>
        <v>Ghepardi</v>
      </c>
      <c r="S6" s="84">
        <f ca="1">IFERROR(__xludf.DUMMYFUNCTION("""COMPUTED_VALUE"""),3)</f>
        <v>3</v>
      </c>
      <c r="T6" s="84">
        <f ca="1">IFERROR(__xludf.DUMMYFUNCTION("""COMPUTED_VALUE"""),0)</f>
        <v>0</v>
      </c>
      <c r="U6" s="84">
        <f ca="1">IFERROR(__xludf.DUMMYFUNCTION("""COMPUTED_VALUE"""),3)</f>
        <v>3</v>
      </c>
      <c r="V6" s="84">
        <f ca="1">IFERROR(__xludf.DUMMYFUNCTION("""COMPUTED_VALUE"""),97)</f>
        <v>97</v>
      </c>
      <c r="W6" s="84">
        <f ca="1">IFERROR(__xludf.DUMMYFUNCTION("""COMPUTED_VALUE"""),206)</f>
        <v>206</v>
      </c>
      <c r="X6" s="84">
        <f ca="1">IFERROR(__xludf.DUMMYFUNCTION("""COMPUTED_VALUE"""),-109)</f>
        <v>-109</v>
      </c>
    </row>
    <row r="7" spans="1:43" ht="15" customHeight="1">
      <c r="A7" s="75" t="s">
        <v>45</v>
      </c>
      <c r="B7" s="68" t="s">
        <v>46</v>
      </c>
      <c r="C7" s="68">
        <v>3</v>
      </c>
      <c r="D7" s="68">
        <f>IF(A7="","", SUMPRODUCT(Date_Risultati!$D$3:$D$50=A7)*(Date_Risultati!$F$3:$F$50&gt;Date_Risultati!$G$3:$G$50)+(SUMPRODUCT(Date_Risultati!$E$3:$E$50=A7)*(Date_Risultati!$G$3:$G$50&gt;Date_Risultati!$F$3:$F$50)))</f>
        <v>0</v>
      </c>
      <c r="E7" s="68">
        <v>3</v>
      </c>
      <c r="F7" s="68">
        <v>232</v>
      </c>
      <c r="G7" s="68">
        <v>192</v>
      </c>
      <c r="H7" s="68">
        <v>40</v>
      </c>
      <c r="J7" s="75" t="s">
        <v>60</v>
      </c>
      <c r="K7" s="68">
        <v>3</v>
      </c>
      <c r="L7" s="68">
        <v>3</v>
      </c>
      <c r="M7" s="68">
        <v>0</v>
      </c>
      <c r="N7" s="68">
        <v>103</v>
      </c>
      <c r="O7" s="68">
        <v>100</v>
      </c>
      <c r="P7" s="68">
        <v>3</v>
      </c>
      <c r="R7" s="85" t="s">
        <v>104</v>
      </c>
      <c r="S7" s="86" t="s">
        <v>71</v>
      </c>
      <c r="T7" s="86" t="s">
        <v>102</v>
      </c>
      <c r="U7" s="86" t="s">
        <v>103</v>
      </c>
      <c r="V7" s="86" t="s">
        <v>66</v>
      </c>
      <c r="W7" s="86" t="s">
        <v>105</v>
      </c>
      <c r="X7" s="86" t="s">
        <v>106</v>
      </c>
    </row>
    <row r="8" spans="1:43" ht="15" customHeight="1">
      <c r="A8" s="75" t="s">
        <v>48</v>
      </c>
      <c r="B8" s="68" t="s">
        <v>46</v>
      </c>
      <c r="C8" s="68">
        <v>3</v>
      </c>
      <c r="D8" s="68">
        <f>IF(A8="","", SUMPRODUCT(Date_Risultati!$D$3:$D$50=A8)*(Date_Risultati!$F$3:$F$50&gt;Date_Risultati!$G$3:$G$50)+(SUMPRODUCT(Date_Risultati!$E$3:$E$50=A8)*(Date_Risultati!$G$3:$G$50&gt;Date_Risultati!$F$3:$F$50)))</f>
        <v>0</v>
      </c>
      <c r="E8" s="68">
        <v>3</v>
      </c>
      <c r="F8" s="68">
        <v>215</v>
      </c>
      <c r="G8" s="68">
        <v>239</v>
      </c>
      <c r="H8" s="68">
        <v>-24</v>
      </c>
      <c r="J8" s="75" t="s">
        <v>65</v>
      </c>
      <c r="K8" s="68">
        <v>3</v>
      </c>
      <c r="L8" s="68">
        <v>3</v>
      </c>
      <c r="M8" s="68">
        <v>0</v>
      </c>
      <c r="N8" s="68">
        <v>103</v>
      </c>
      <c r="O8" s="68">
        <v>102</v>
      </c>
      <c r="P8" s="68">
        <v>1</v>
      </c>
      <c r="R8" s="78" t="str">
        <f ca="1">IFERROR(__xludf.DUMMYFUNCTION("sort(filter({$A$3:$A1502,$C$3:$H1502},$B$3:$B1502=RIGHT(R7,1)),3,FALSE,7,FALSE,5,FALSE)"),"Giaguari")</f>
        <v>Giaguari</v>
      </c>
      <c r="S8" s="79">
        <f ca="1">IFERROR(__xludf.DUMMYFUNCTION("""COMPUTED_VALUE"""),3)</f>
        <v>3</v>
      </c>
      <c r="T8" s="79">
        <f ca="1">IFERROR(__xludf.DUMMYFUNCTION("""COMPUTED_VALUE"""),3)</f>
        <v>3</v>
      </c>
      <c r="U8" s="79">
        <f ca="1">IFERROR(__xludf.DUMMYFUNCTION("""COMPUTED_VALUE"""),0)</f>
        <v>0</v>
      </c>
      <c r="V8" s="79">
        <f ca="1">IFERROR(__xludf.DUMMYFUNCTION("""COMPUTED_VALUE"""),232)</f>
        <v>232</v>
      </c>
      <c r="W8" s="79">
        <f ca="1">IFERROR(__xludf.DUMMYFUNCTION("""COMPUTED_VALUE"""),192)</f>
        <v>192</v>
      </c>
      <c r="X8" s="79">
        <f ca="1">IFERROR(__xludf.DUMMYFUNCTION("""COMPUTED_VALUE"""),40)</f>
        <v>40</v>
      </c>
    </row>
    <row r="9" spans="1:43" ht="15" customHeight="1">
      <c r="A9" s="75" t="s">
        <v>47</v>
      </c>
      <c r="B9" s="68" t="s">
        <v>46</v>
      </c>
      <c r="C9" s="68">
        <v>3</v>
      </c>
      <c r="D9" s="68">
        <f>IF(A9="","", SUMPRODUCT(Date_Risultati!$D$3:$D$50=A9)*(Date_Risultati!$F$3:$F$50&gt;Date_Risultati!$G$3:$G$50)+(SUMPRODUCT(Date_Risultati!$E$3:$E$50=A9)*(Date_Risultati!$G$3:$G$50&gt;Date_Risultati!$F$3:$F$50)))</f>
        <v>0</v>
      </c>
      <c r="E9" s="68">
        <v>3</v>
      </c>
      <c r="F9" s="68">
        <v>216</v>
      </c>
      <c r="G9" s="68">
        <v>217</v>
      </c>
      <c r="H9" s="68">
        <v>-1</v>
      </c>
      <c r="J9" s="75" t="s">
        <v>69</v>
      </c>
      <c r="K9" s="68">
        <v>3</v>
      </c>
      <c r="L9" s="68">
        <v>3</v>
      </c>
      <c r="M9" s="68">
        <v>0</v>
      </c>
      <c r="N9" s="68">
        <v>102</v>
      </c>
      <c r="O9" s="68">
        <v>105</v>
      </c>
      <c r="P9" s="68">
        <v>-3</v>
      </c>
      <c r="R9" s="78" t="str">
        <f ca="1">IFERROR(__xludf.DUMMYFUNCTION("""COMPUTED_VALUE"""),"Puma")</f>
        <v>Puma</v>
      </c>
      <c r="S9" s="81">
        <f ca="1">IFERROR(__xludf.DUMMYFUNCTION("""COMPUTED_VALUE"""),3)</f>
        <v>3</v>
      </c>
      <c r="T9" s="81">
        <f ca="1">IFERROR(__xludf.DUMMYFUNCTION("""COMPUTED_VALUE"""),2)</f>
        <v>2</v>
      </c>
      <c r="U9" s="81">
        <f ca="1">IFERROR(__xludf.DUMMYFUNCTION("""COMPUTED_VALUE"""),1)</f>
        <v>1</v>
      </c>
      <c r="V9" s="81">
        <f ca="1">IFERROR(__xludf.DUMMYFUNCTION("""COMPUTED_VALUE"""),216)</f>
        <v>216</v>
      </c>
      <c r="W9" s="81">
        <f ca="1">IFERROR(__xludf.DUMMYFUNCTION("""COMPUTED_VALUE"""),217)</f>
        <v>217</v>
      </c>
      <c r="X9" s="81">
        <f ca="1">IFERROR(__xludf.DUMMYFUNCTION("""COMPUTED_VALUE"""),-1)</f>
        <v>-1</v>
      </c>
    </row>
    <row r="10" spans="1:43" ht="15" customHeight="1">
      <c r="A10" s="75" t="s">
        <v>49</v>
      </c>
      <c r="B10" s="68" t="s">
        <v>46</v>
      </c>
      <c r="C10" s="68">
        <v>3</v>
      </c>
      <c r="D10" s="68">
        <f>IF(A10="","", SUMPRODUCT(Date_Risultati!$D$3:$D$50=A10)*(Date_Risultati!$F$3:$F$50&gt;Date_Risultati!$G$3:$G$50)+(SUMPRODUCT(Date_Risultati!$E$3:$E$50=A10)*(Date_Risultati!$G$3:$G$50&gt;Date_Risultati!$F$3:$F$50)))</f>
        <v>0</v>
      </c>
      <c r="E10" s="68">
        <v>3</v>
      </c>
      <c r="F10" s="68">
        <v>225</v>
      </c>
      <c r="G10" s="68">
        <v>240</v>
      </c>
      <c r="H10" s="68">
        <v>-15</v>
      </c>
      <c r="J10" s="75" t="s">
        <v>54</v>
      </c>
      <c r="K10" s="68">
        <v>3</v>
      </c>
      <c r="L10" s="68">
        <v>3</v>
      </c>
      <c r="M10" s="68">
        <v>0</v>
      </c>
      <c r="N10" s="68">
        <v>120</v>
      </c>
      <c r="O10" s="68">
        <v>179</v>
      </c>
      <c r="P10" s="68">
        <v>-59</v>
      </c>
      <c r="R10" s="78" t="str">
        <f ca="1">IFERROR(__xludf.DUMMYFUNCTION("""COMPUTED_VALUE"""),"Linci")</f>
        <v>Linci</v>
      </c>
      <c r="S10" s="83">
        <f ca="1">IFERROR(__xludf.DUMMYFUNCTION("""COMPUTED_VALUE"""),3)</f>
        <v>3</v>
      </c>
      <c r="T10" s="83">
        <f ca="1">IFERROR(__xludf.DUMMYFUNCTION("""COMPUTED_VALUE"""),1)</f>
        <v>1</v>
      </c>
      <c r="U10" s="83">
        <f ca="1">IFERROR(__xludf.DUMMYFUNCTION("""COMPUTED_VALUE"""),2)</f>
        <v>2</v>
      </c>
      <c r="V10" s="83">
        <f ca="1">IFERROR(__xludf.DUMMYFUNCTION("""COMPUTED_VALUE"""),215)</f>
        <v>215</v>
      </c>
      <c r="W10" s="83">
        <f ca="1">IFERROR(__xludf.DUMMYFUNCTION("""COMPUTED_VALUE"""),239)</f>
        <v>239</v>
      </c>
      <c r="X10" s="83">
        <f ca="1">IFERROR(__xludf.DUMMYFUNCTION("""COMPUTED_VALUE"""),-24)</f>
        <v>-24</v>
      </c>
    </row>
    <row r="11" spans="1:43" ht="15" customHeight="1">
      <c r="A11" s="75" t="s">
        <v>50</v>
      </c>
      <c r="B11" s="68" t="s">
        <v>51</v>
      </c>
      <c r="C11" s="68">
        <v>3</v>
      </c>
      <c r="D11" s="68">
        <f>IF(A11="","", SUMPRODUCT(Date_Risultati!$D$3:$D$50=A11)*(Date_Risultati!$F$3:$F$50&gt;Date_Risultati!$G$3:$G$50)+(SUMPRODUCT(Date_Risultati!$E$3:$E$50=A11)*(Date_Risultati!$G$3:$G$50&gt;Date_Risultati!$F$3:$F$50)))</f>
        <v>0</v>
      </c>
      <c r="E11" s="68">
        <v>3</v>
      </c>
      <c r="F11" s="68">
        <v>202</v>
      </c>
      <c r="G11" s="68">
        <v>185</v>
      </c>
      <c r="H11" s="68">
        <v>17</v>
      </c>
      <c r="J11" s="75" t="s">
        <v>42</v>
      </c>
      <c r="K11" s="68">
        <v>3</v>
      </c>
      <c r="L11" s="68">
        <v>2</v>
      </c>
      <c r="M11" s="68">
        <v>1</v>
      </c>
      <c r="N11" s="68">
        <v>199</v>
      </c>
      <c r="O11" s="68">
        <v>123</v>
      </c>
      <c r="P11" s="68">
        <v>76</v>
      </c>
      <c r="R11" s="78" t="str">
        <f ca="1">IFERROR(__xludf.DUMMYFUNCTION("""COMPUTED_VALUE"""),"Serval")</f>
        <v>Serval</v>
      </c>
      <c r="S11" s="84">
        <f ca="1">IFERROR(__xludf.DUMMYFUNCTION("""COMPUTED_VALUE"""),3)</f>
        <v>3</v>
      </c>
      <c r="T11" s="84">
        <f ca="1">IFERROR(__xludf.DUMMYFUNCTION("""COMPUTED_VALUE"""),0)</f>
        <v>0</v>
      </c>
      <c r="U11" s="84">
        <f ca="1">IFERROR(__xludf.DUMMYFUNCTION("""COMPUTED_VALUE"""),3)</f>
        <v>3</v>
      </c>
      <c r="V11" s="84">
        <f ca="1">IFERROR(__xludf.DUMMYFUNCTION("""COMPUTED_VALUE"""),225)</f>
        <v>225</v>
      </c>
      <c r="W11" s="84">
        <f ca="1">IFERROR(__xludf.DUMMYFUNCTION("""COMPUTED_VALUE"""),240)</f>
        <v>240</v>
      </c>
      <c r="X11" s="84">
        <f ca="1">IFERROR(__xludf.DUMMYFUNCTION("""COMPUTED_VALUE"""),-15)</f>
        <v>-15</v>
      </c>
    </row>
    <row r="12" spans="1:43" ht="15" customHeight="1">
      <c r="A12" s="75" t="s">
        <v>52</v>
      </c>
      <c r="B12" s="68" t="s">
        <v>51</v>
      </c>
      <c r="C12" s="68">
        <v>3</v>
      </c>
      <c r="D12" s="68">
        <f>IF(A12="","", SUMPRODUCT(Date_Risultati!$D$3:$D$50=A12)*(Date_Risultati!$F$3:$F$50&gt;Date_Risultati!$G$3:$G$50)+(SUMPRODUCT(Date_Risultati!$E$3:$E$50=A12)*(Date_Risultati!$G$3:$G$50&gt;Date_Risultati!$F$3:$F$50)))</f>
        <v>0</v>
      </c>
      <c r="E12" s="68">
        <v>3</v>
      </c>
      <c r="F12" s="68">
        <v>206</v>
      </c>
      <c r="G12" s="68">
        <v>162</v>
      </c>
      <c r="H12" s="68">
        <v>44</v>
      </c>
      <c r="J12" s="75" t="s">
        <v>78</v>
      </c>
      <c r="K12" s="68">
        <v>3</v>
      </c>
      <c r="L12" s="68">
        <v>2</v>
      </c>
      <c r="M12" s="68">
        <v>1</v>
      </c>
      <c r="N12" s="68">
        <v>163</v>
      </c>
      <c r="O12" s="68">
        <v>110</v>
      </c>
      <c r="P12" s="68">
        <v>53</v>
      </c>
      <c r="R12" s="87" t="s">
        <v>107</v>
      </c>
      <c r="S12" s="88" t="s">
        <v>71</v>
      </c>
      <c r="T12" s="88" t="s">
        <v>102</v>
      </c>
      <c r="U12" s="88" t="s">
        <v>103</v>
      </c>
      <c r="V12" s="88" t="s">
        <v>66</v>
      </c>
      <c r="W12" s="88" t="s">
        <v>105</v>
      </c>
      <c r="X12" s="88" t="s">
        <v>106</v>
      </c>
    </row>
    <row r="13" spans="1:43" ht="15" customHeight="1">
      <c r="A13" s="75" t="s">
        <v>54</v>
      </c>
      <c r="B13" s="68" t="s">
        <v>51</v>
      </c>
      <c r="C13" s="68">
        <v>3</v>
      </c>
      <c r="D13" s="68">
        <f>IF(A13="","", SUMPRODUCT(Date_Risultati!$D$3:$D$50=A13)*(Date_Risultati!$F$3:$F$50&gt;Date_Risultati!$G$3:$G$50)+(SUMPRODUCT(Date_Risultati!$E$3:$E$50=A13)*(Date_Risultati!$G$3:$G$50&gt;Date_Risultati!$F$3:$F$50)))</f>
        <v>0</v>
      </c>
      <c r="E13" s="68">
        <v>3</v>
      </c>
      <c r="F13" s="68">
        <v>120</v>
      </c>
      <c r="G13" s="68">
        <v>179</v>
      </c>
      <c r="H13" s="68">
        <v>-59</v>
      </c>
      <c r="J13" s="75" t="s">
        <v>52</v>
      </c>
      <c r="K13" s="68">
        <v>3</v>
      </c>
      <c r="L13" s="68">
        <v>2</v>
      </c>
      <c r="M13" s="68">
        <v>1</v>
      </c>
      <c r="N13" s="68">
        <v>206</v>
      </c>
      <c r="O13" s="68">
        <v>162</v>
      </c>
      <c r="P13" s="68">
        <v>44</v>
      </c>
      <c r="R13" s="78" t="str">
        <f ca="1">IFERROR(__xludf.DUMMYFUNCTION("sort(filter({$A$3:$A1502,$C$3:$H1502},$B$3:$B1502=RIGHT(R12,1)),3,FALSE,7,FALSE,5,FALSE)"),"Elefanti")</f>
        <v>Elefanti</v>
      </c>
      <c r="S13" s="79">
        <f ca="1">IFERROR(__xludf.DUMMYFUNCTION("""COMPUTED_VALUE"""),3)</f>
        <v>3</v>
      </c>
      <c r="T13" s="79">
        <f ca="1">IFERROR(__xludf.DUMMYFUNCTION("""COMPUTED_VALUE"""),3)</f>
        <v>3</v>
      </c>
      <c r="U13" s="79">
        <f ca="1">IFERROR(__xludf.DUMMYFUNCTION("""COMPUTED_VALUE"""),0)</f>
        <v>0</v>
      </c>
      <c r="V13" s="79">
        <f ca="1">IFERROR(__xludf.DUMMYFUNCTION("""COMPUTED_VALUE"""),202)</f>
        <v>202</v>
      </c>
      <c r="W13" s="79">
        <f ca="1">IFERROR(__xludf.DUMMYFUNCTION("""COMPUTED_VALUE"""),185)</f>
        <v>185</v>
      </c>
      <c r="X13" s="79">
        <f ca="1">IFERROR(__xludf.DUMMYFUNCTION("""COMPUTED_VALUE"""),17)</f>
        <v>17</v>
      </c>
    </row>
    <row r="14" spans="1:43" ht="15" customHeight="1">
      <c r="A14" s="75" t="s">
        <v>53</v>
      </c>
      <c r="B14" s="68" t="s">
        <v>51</v>
      </c>
      <c r="C14" s="68">
        <v>3</v>
      </c>
      <c r="D14" s="68">
        <f>IF(A14="","", SUMPRODUCT(Date_Risultati!$D$3:$D$50=A14)*(Date_Risultati!$F$3:$F$50&gt;Date_Risultati!$G$3:$G$50)+(SUMPRODUCT(Date_Risultati!$E$3:$E$50=A14)*(Date_Risultati!$G$3:$G$50&gt;Date_Risultati!$F$3:$F$50)))</f>
        <v>0</v>
      </c>
      <c r="E14" s="68">
        <v>3</v>
      </c>
      <c r="F14" s="68">
        <v>206</v>
      </c>
      <c r="G14" s="68">
        <v>208</v>
      </c>
      <c r="H14" s="68">
        <v>-2</v>
      </c>
      <c r="J14" s="75" t="s">
        <v>72</v>
      </c>
      <c r="K14" s="68">
        <v>3</v>
      </c>
      <c r="L14" s="68">
        <v>2</v>
      </c>
      <c r="M14" s="68">
        <v>1</v>
      </c>
      <c r="N14" s="68">
        <v>40</v>
      </c>
      <c r="O14" s="68">
        <v>20</v>
      </c>
      <c r="P14" s="68">
        <v>20</v>
      </c>
      <c r="R14" s="78" t="str">
        <f ca="1">IFERROR(__xludf.DUMMYFUNCTION("""COMPUTED_VALUE"""),"Iguane")</f>
        <v>Iguane</v>
      </c>
      <c r="S14" s="81">
        <f ca="1">IFERROR(__xludf.DUMMYFUNCTION("""COMPUTED_VALUE"""),3)</f>
        <v>3</v>
      </c>
      <c r="T14" s="81">
        <f ca="1">IFERROR(__xludf.DUMMYFUNCTION("""COMPUTED_VALUE"""),3)</f>
        <v>3</v>
      </c>
      <c r="U14" s="81">
        <f ca="1">IFERROR(__xludf.DUMMYFUNCTION("""COMPUTED_VALUE"""),0)</f>
        <v>0</v>
      </c>
      <c r="V14" s="81">
        <f ca="1">IFERROR(__xludf.DUMMYFUNCTION("""COMPUTED_VALUE"""),120)</f>
        <v>120</v>
      </c>
      <c r="W14" s="81">
        <f ca="1">IFERROR(__xludf.DUMMYFUNCTION("""COMPUTED_VALUE"""),179)</f>
        <v>179</v>
      </c>
      <c r="X14" s="81">
        <f ca="1">IFERROR(__xludf.DUMMYFUNCTION("""COMPUTED_VALUE"""),-59)</f>
        <v>-59</v>
      </c>
    </row>
    <row r="15" spans="1:43" ht="15" customHeight="1">
      <c r="A15" s="75" t="s">
        <v>58</v>
      </c>
      <c r="B15" s="68" t="s">
        <v>56</v>
      </c>
      <c r="C15" s="68">
        <v>3</v>
      </c>
      <c r="D15" s="68">
        <f>IF(A15="","", SUMPRODUCT(Date_Risultati!$D$3:$D$50=A15)*(Date_Risultati!$F$3:$F$50&gt;Date_Risultati!$G$3:$G$50)+(SUMPRODUCT(Date_Risultati!$E$3:$E$50=A15)*(Date_Risultati!$G$3:$G$50&gt;Date_Risultati!$F$3:$F$50)))</f>
        <v>0</v>
      </c>
      <c r="E15" s="68">
        <v>3</v>
      </c>
      <c r="F15" s="68">
        <v>126</v>
      </c>
      <c r="G15" s="68">
        <v>106</v>
      </c>
      <c r="H15" s="68">
        <v>20</v>
      </c>
      <c r="J15" s="75" t="s">
        <v>62</v>
      </c>
      <c r="K15" s="68">
        <v>3</v>
      </c>
      <c r="L15" s="68">
        <v>2</v>
      </c>
      <c r="M15" s="68">
        <v>1</v>
      </c>
      <c r="N15" s="68">
        <v>102</v>
      </c>
      <c r="O15" s="68">
        <v>100</v>
      </c>
      <c r="P15" s="68">
        <v>2</v>
      </c>
      <c r="R15" s="78" t="str">
        <f ca="1">IFERROR(__xludf.DUMMYFUNCTION("""COMPUTED_VALUE"""),"Giraffe")</f>
        <v>Giraffe</v>
      </c>
      <c r="S15" s="83">
        <f ca="1">IFERROR(__xludf.DUMMYFUNCTION("""COMPUTED_VALUE"""),3)</f>
        <v>3</v>
      </c>
      <c r="T15" s="83">
        <f ca="1">IFERROR(__xludf.DUMMYFUNCTION("""COMPUTED_VALUE"""),2)</f>
        <v>2</v>
      </c>
      <c r="U15" s="83">
        <f ca="1">IFERROR(__xludf.DUMMYFUNCTION("""COMPUTED_VALUE"""),1)</f>
        <v>1</v>
      </c>
      <c r="V15" s="83">
        <f ca="1">IFERROR(__xludf.DUMMYFUNCTION("""COMPUTED_VALUE"""),206)</f>
        <v>206</v>
      </c>
      <c r="W15" s="83">
        <f ca="1">IFERROR(__xludf.DUMMYFUNCTION("""COMPUTED_VALUE"""),162)</f>
        <v>162</v>
      </c>
      <c r="X15" s="83">
        <f ca="1">IFERROR(__xludf.DUMMYFUNCTION("""COMPUTED_VALUE"""),44)</f>
        <v>44</v>
      </c>
    </row>
    <row r="16" spans="1:43" ht="15" customHeight="1">
      <c r="A16" s="75" t="s">
        <v>55</v>
      </c>
      <c r="B16" s="68" t="s">
        <v>56</v>
      </c>
      <c r="C16" s="68">
        <v>3</v>
      </c>
      <c r="D16" s="68">
        <f>IF(A16="","", SUMPRODUCT(Date_Risultati!$D$3:$D$50=A16)*(Date_Risultati!$F$3:$F$50&gt;Date_Risultati!$G$3:$G$50)+(SUMPRODUCT(Date_Risultati!$E$3:$E$50=A16)*(Date_Risultati!$G$3:$G$50&gt;Date_Risultati!$F$3:$F$50)))</f>
        <v>0</v>
      </c>
      <c r="E16" s="68">
        <v>3</v>
      </c>
      <c r="F16" s="68">
        <v>179</v>
      </c>
      <c r="G16" s="68">
        <v>108</v>
      </c>
      <c r="H16" s="68">
        <v>71</v>
      </c>
      <c r="J16" s="75" t="s">
        <v>67</v>
      </c>
      <c r="K16" s="68">
        <v>3</v>
      </c>
      <c r="L16" s="68">
        <v>2</v>
      </c>
      <c r="M16" s="68">
        <v>1</v>
      </c>
      <c r="N16" s="68">
        <v>102</v>
      </c>
      <c r="O16" s="68">
        <v>101</v>
      </c>
      <c r="P16" s="68">
        <v>1</v>
      </c>
      <c r="R16" s="78" t="str">
        <f ca="1">IFERROR(__xludf.DUMMYFUNCTION("""COMPUTED_VALUE"""),"Ippopotami")</f>
        <v>Ippopotami</v>
      </c>
      <c r="S16" s="84">
        <f ca="1">IFERROR(__xludf.DUMMYFUNCTION("""COMPUTED_VALUE"""),3)</f>
        <v>3</v>
      </c>
      <c r="T16" s="84">
        <f ca="1">IFERROR(__xludf.DUMMYFUNCTION("""COMPUTED_VALUE"""),2)</f>
        <v>2</v>
      </c>
      <c r="U16" s="84">
        <f ca="1">IFERROR(__xludf.DUMMYFUNCTION("""COMPUTED_VALUE"""),1)</f>
        <v>1</v>
      </c>
      <c r="V16" s="84">
        <f ca="1">IFERROR(__xludf.DUMMYFUNCTION("""COMPUTED_VALUE"""),206)</f>
        <v>206</v>
      </c>
      <c r="W16" s="84">
        <f ca="1">IFERROR(__xludf.DUMMYFUNCTION("""COMPUTED_VALUE"""),208)</f>
        <v>208</v>
      </c>
      <c r="X16" s="84">
        <f ca="1">IFERROR(__xludf.DUMMYFUNCTION("""COMPUTED_VALUE"""),-2)</f>
        <v>-2</v>
      </c>
    </row>
    <row r="17" spans="1:24" ht="15" customHeight="1">
      <c r="A17" s="75" t="s">
        <v>59</v>
      </c>
      <c r="B17" s="68" t="s">
        <v>56</v>
      </c>
      <c r="C17" s="68">
        <v>3</v>
      </c>
      <c r="D17" s="68">
        <f>IF(A17="","", SUMPRODUCT(Date_Risultati!$D$3:$D$50=A17)*(Date_Risultati!$F$3:$F$50&gt;Date_Risultati!$G$3:$G$50)+(SUMPRODUCT(Date_Risultati!$E$3:$E$50=A17)*(Date_Risultati!$G$3:$G$50&gt;Date_Risultati!$F$3:$F$50)))</f>
        <v>0</v>
      </c>
      <c r="E17" s="68">
        <v>3</v>
      </c>
      <c r="F17" s="68">
        <v>153</v>
      </c>
      <c r="G17" s="68">
        <v>209</v>
      </c>
      <c r="H17" s="68">
        <v>-56</v>
      </c>
      <c r="J17" s="75" t="s">
        <v>47</v>
      </c>
      <c r="K17" s="68">
        <v>3</v>
      </c>
      <c r="L17" s="68">
        <v>2</v>
      </c>
      <c r="M17" s="68">
        <v>1</v>
      </c>
      <c r="N17" s="68">
        <v>216</v>
      </c>
      <c r="O17" s="68">
        <v>217</v>
      </c>
      <c r="P17" s="68">
        <v>-1</v>
      </c>
      <c r="R17" s="89" t="s">
        <v>108</v>
      </c>
      <c r="S17" s="90" t="s">
        <v>71</v>
      </c>
      <c r="T17" s="90" t="s">
        <v>102</v>
      </c>
      <c r="U17" s="90" t="s">
        <v>103</v>
      </c>
      <c r="V17" s="90" t="s">
        <v>66</v>
      </c>
      <c r="W17" s="90" t="s">
        <v>105</v>
      </c>
      <c r="X17" s="90" t="s">
        <v>106</v>
      </c>
    </row>
    <row r="18" spans="1:24" ht="15" customHeight="1">
      <c r="A18" s="75" t="s">
        <v>57</v>
      </c>
      <c r="B18" s="68" t="s">
        <v>56</v>
      </c>
      <c r="C18" s="68">
        <v>3</v>
      </c>
      <c r="D18" s="68">
        <f>IF(A18="","", SUMPRODUCT(Date_Risultati!$D$3:$D$50=A18)*(Date_Risultati!$F$3:$F$50&gt;Date_Risultati!$G$3:$G$50)+(SUMPRODUCT(Date_Risultati!$E$3:$E$50=A18)*(Date_Risultati!$G$3:$G$50&gt;Date_Risultati!$F$3:$F$50)))</f>
        <v>0</v>
      </c>
      <c r="E18" s="68">
        <v>3</v>
      </c>
      <c r="F18" s="68">
        <v>133</v>
      </c>
      <c r="G18" s="68">
        <v>168</v>
      </c>
      <c r="H18" s="68">
        <v>-35</v>
      </c>
      <c r="J18" s="75" t="s">
        <v>53</v>
      </c>
      <c r="K18" s="68">
        <v>3</v>
      </c>
      <c r="L18" s="68">
        <v>2</v>
      </c>
      <c r="M18" s="68">
        <v>1</v>
      </c>
      <c r="N18" s="68">
        <v>206</v>
      </c>
      <c r="O18" s="68">
        <v>208</v>
      </c>
      <c r="P18" s="68">
        <v>-2</v>
      </c>
      <c r="R18" s="78" t="str">
        <f ca="1">IFERROR(__xludf.DUMMYFUNCTION("sort(filter({$A$3:$A1502,$C$3:$H1502},$B$3:$B1502=RIGHT(R17,1)),3,FALSE,7,FALSE,5,FALSE)"),"Coccodrilli")</f>
        <v>Coccodrilli</v>
      </c>
      <c r="S18" s="79">
        <f ca="1">IFERROR(__xludf.DUMMYFUNCTION("""COMPUTED_VALUE"""),3)</f>
        <v>3</v>
      </c>
      <c r="T18" s="79">
        <f ca="1">IFERROR(__xludf.DUMMYFUNCTION("""COMPUTED_VALUE"""),3)</f>
        <v>3</v>
      </c>
      <c r="U18" s="79">
        <f ca="1">IFERROR(__xludf.DUMMYFUNCTION("""COMPUTED_VALUE"""),0)</f>
        <v>0</v>
      </c>
      <c r="V18" s="79">
        <f ca="1">IFERROR(__xludf.DUMMYFUNCTION("""COMPUTED_VALUE"""),179)</f>
        <v>179</v>
      </c>
      <c r="W18" s="79">
        <f ca="1">IFERROR(__xludf.DUMMYFUNCTION("""COMPUTED_VALUE"""),108)</f>
        <v>108</v>
      </c>
      <c r="X18" s="79">
        <f ca="1">IFERROR(__xludf.DUMMYFUNCTION("""COMPUTED_VALUE"""),71)</f>
        <v>71</v>
      </c>
    </row>
    <row r="19" spans="1:24" ht="15" customHeight="1">
      <c r="A19" s="75" t="s">
        <v>60</v>
      </c>
      <c r="B19" s="68" t="s">
        <v>61</v>
      </c>
      <c r="C19" s="68">
        <v>3</v>
      </c>
      <c r="D19" s="68">
        <f>IF(A19="","", SUMPRODUCT(Date_Risultati!$D$3:$D$50=A19)*(Date_Risultati!$F$3:$F$50&gt;Date_Risultati!$G$3:$G$50)+(SUMPRODUCT(Date_Risultati!$E$3:$E$50=A19)*(Date_Risultati!$G$3:$G$50&gt;Date_Risultati!$F$3:$F$50)))</f>
        <v>0</v>
      </c>
      <c r="E19" s="68">
        <v>3</v>
      </c>
      <c r="F19" s="68">
        <v>103</v>
      </c>
      <c r="G19" s="68">
        <v>100</v>
      </c>
      <c r="H19" s="68">
        <v>3</v>
      </c>
      <c r="J19" s="75" t="s">
        <v>57</v>
      </c>
      <c r="K19" s="68">
        <v>3</v>
      </c>
      <c r="L19" s="68">
        <v>2</v>
      </c>
      <c r="M19" s="68">
        <v>1</v>
      </c>
      <c r="N19" s="68">
        <v>133</v>
      </c>
      <c r="O19" s="68">
        <v>168</v>
      </c>
      <c r="P19" s="68">
        <v>-35</v>
      </c>
      <c r="R19" s="78" t="str">
        <f ca="1">IFERROR(__xludf.DUMMYFUNCTION("""COMPUTED_VALUE"""),"Pitoni")</f>
        <v>Pitoni</v>
      </c>
      <c r="S19" s="81">
        <f ca="1">IFERROR(__xludf.DUMMYFUNCTION("""COMPUTED_VALUE"""),3)</f>
        <v>3</v>
      </c>
      <c r="T19" s="81">
        <f ca="1">IFERROR(__xludf.DUMMYFUNCTION("""COMPUTED_VALUE"""),2)</f>
        <v>2</v>
      </c>
      <c r="U19" s="81">
        <f ca="1">IFERROR(__xludf.DUMMYFUNCTION("""COMPUTED_VALUE"""),1)</f>
        <v>1</v>
      </c>
      <c r="V19" s="81">
        <f ca="1">IFERROR(__xludf.DUMMYFUNCTION("""COMPUTED_VALUE"""),133)</f>
        <v>133</v>
      </c>
      <c r="W19" s="81">
        <f ca="1">IFERROR(__xludf.DUMMYFUNCTION("""COMPUTED_VALUE"""),168)</f>
        <v>168</v>
      </c>
      <c r="X19" s="81">
        <f ca="1">IFERROR(__xludf.DUMMYFUNCTION("""COMPUTED_VALUE"""),-35)</f>
        <v>-35</v>
      </c>
    </row>
    <row r="20" spans="1:24" ht="15" customHeight="1">
      <c r="A20" s="75" t="s">
        <v>62</v>
      </c>
      <c r="B20" s="68" t="s">
        <v>61</v>
      </c>
      <c r="C20" s="68">
        <v>3</v>
      </c>
      <c r="D20" s="68">
        <f>IF(A20="","", SUMPRODUCT(Date_Risultati!$D$3:$D$50=A20)*(Date_Risultati!$F$3:$F$50&gt;Date_Risultati!$G$3:$G$50)+(SUMPRODUCT(Date_Risultati!$E$3:$E$50=A20)*(Date_Risultati!$G$3:$G$50&gt;Date_Risultati!$F$3:$F$50)))</f>
        <v>0</v>
      </c>
      <c r="E20" s="68">
        <v>3</v>
      </c>
      <c r="F20" s="68">
        <v>102</v>
      </c>
      <c r="G20" s="68">
        <v>100</v>
      </c>
      <c r="H20" s="68">
        <v>2</v>
      </c>
      <c r="J20" s="75" t="s">
        <v>77</v>
      </c>
      <c r="K20" s="68">
        <v>3</v>
      </c>
      <c r="L20" s="68">
        <v>2</v>
      </c>
      <c r="M20" s="68">
        <v>1</v>
      </c>
      <c r="N20" s="68">
        <v>170</v>
      </c>
      <c r="O20" s="68">
        <v>244</v>
      </c>
      <c r="P20" s="68">
        <v>-74</v>
      </c>
      <c r="R20" s="78" t="str">
        <f ca="1">IFERROR(__xludf.DUMMYFUNCTION("""COMPUTED_VALUE"""),"Aquile")</f>
        <v>Aquile</v>
      </c>
      <c r="S20" s="83">
        <f ca="1">IFERROR(__xludf.DUMMYFUNCTION("""COMPUTED_VALUE"""),3)</f>
        <v>3</v>
      </c>
      <c r="T20" s="83">
        <f ca="1">IFERROR(__xludf.DUMMYFUNCTION("""COMPUTED_VALUE"""),1)</f>
        <v>1</v>
      </c>
      <c r="U20" s="83">
        <f ca="1">IFERROR(__xludf.DUMMYFUNCTION("""COMPUTED_VALUE"""),2)</f>
        <v>2</v>
      </c>
      <c r="V20" s="83">
        <f ca="1">IFERROR(__xludf.DUMMYFUNCTION("""COMPUTED_VALUE"""),126)</f>
        <v>126</v>
      </c>
      <c r="W20" s="83">
        <f ca="1">IFERROR(__xludf.DUMMYFUNCTION("""COMPUTED_VALUE"""),106)</f>
        <v>106</v>
      </c>
      <c r="X20" s="83">
        <f ca="1">IFERROR(__xludf.DUMMYFUNCTION("""COMPUTED_VALUE"""),20)</f>
        <v>20</v>
      </c>
    </row>
    <row r="21" spans="1:24" ht="15" customHeight="1">
      <c r="A21" s="75" t="s">
        <v>63</v>
      </c>
      <c r="B21" s="68" t="s">
        <v>61</v>
      </c>
      <c r="C21" s="68">
        <v>3</v>
      </c>
      <c r="D21" s="68">
        <f>IF(A21="","", SUMPRODUCT(Date_Risultati!$D$3:$D$50=A21)*(Date_Risultati!$F$3:$F$50&gt;Date_Risultati!$G$3:$G$50)+(SUMPRODUCT(Date_Risultati!$E$3:$E$50=A21)*(Date_Risultati!$G$3:$G$50&gt;Date_Risultati!$F$3:$F$50)))</f>
        <v>0</v>
      </c>
      <c r="E21" s="68">
        <v>3</v>
      </c>
      <c r="F21" s="68">
        <v>101</v>
      </c>
      <c r="G21" s="68">
        <v>100</v>
      </c>
      <c r="H21" s="68">
        <v>1</v>
      </c>
      <c r="J21" s="75" t="s">
        <v>75</v>
      </c>
      <c r="K21" s="68">
        <v>3</v>
      </c>
      <c r="L21" s="68">
        <v>1</v>
      </c>
      <c r="M21" s="68">
        <v>2</v>
      </c>
      <c r="N21" s="68">
        <v>245</v>
      </c>
      <c r="O21" s="68">
        <v>215</v>
      </c>
      <c r="P21" s="68">
        <v>30</v>
      </c>
      <c r="R21" s="78" t="str">
        <f ca="1">IFERROR(__xludf.DUMMYFUNCTION("""COMPUTED_VALUE"""),"Falchi")</f>
        <v>Falchi</v>
      </c>
      <c r="S21" s="84">
        <f ca="1">IFERROR(__xludf.DUMMYFUNCTION("""COMPUTED_VALUE"""),3)</f>
        <v>3</v>
      </c>
      <c r="T21" s="84">
        <f ca="1">IFERROR(__xludf.DUMMYFUNCTION("""COMPUTED_VALUE"""),0)</f>
        <v>0</v>
      </c>
      <c r="U21" s="84">
        <f ca="1">IFERROR(__xludf.DUMMYFUNCTION("""COMPUTED_VALUE"""),3)</f>
        <v>3</v>
      </c>
      <c r="V21" s="84">
        <f ca="1">IFERROR(__xludf.DUMMYFUNCTION("""COMPUTED_VALUE"""),153)</f>
        <v>153</v>
      </c>
      <c r="W21" s="84">
        <f ca="1">IFERROR(__xludf.DUMMYFUNCTION("""COMPUTED_VALUE"""),209)</f>
        <v>209</v>
      </c>
      <c r="X21" s="84">
        <f ca="1">IFERROR(__xludf.DUMMYFUNCTION("""COMPUTED_VALUE"""),-56)</f>
        <v>-56</v>
      </c>
    </row>
    <row r="22" spans="1:24" ht="15" customHeight="1">
      <c r="A22" s="75" t="s">
        <v>64</v>
      </c>
      <c r="B22" s="68" t="s">
        <v>61</v>
      </c>
      <c r="C22" s="68">
        <v>3</v>
      </c>
      <c r="D22" s="68">
        <f>IF(A22="","", SUMPRODUCT(Date_Risultati!$D$3:$D$50=A22)*(Date_Risultati!$F$3:$F$50&gt;Date_Risultati!$G$3:$G$50)+(SUMPRODUCT(Date_Risultati!$E$3:$E$50=A22)*(Date_Risultati!$G$3:$G$50&gt;Date_Risultati!$F$3:$F$50)))</f>
        <v>0</v>
      </c>
      <c r="E22" s="68">
        <v>3</v>
      </c>
      <c r="F22" s="68">
        <v>99</v>
      </c>
      <c r="G22" s="68">
        <v>105</v>
      </c>
      <c r="H22" s="68">
        <v>-6</v>
      </c>
      <c r="J22" s="75" t="s">
        <v>58</v>
      </c>
      <c r="K22" s="68">
        <v>3</v>
      </c>
      <c r="L22" s="68">
        <v>1</v>
      </c>
      <c r="M22" s="68">
        <v>2</v>
      </c>
      <c r="N22" s="68">
        <v>126</v>
      </c>
      <c r="O22" s="68">
        <v>106</v>
      </c>
      <c r="P22" s="68">
        <v>20</v>
      </c>
      <c r="R22" s="91" t="s">
        <v>109</v>
      </c>
      <c r="S22" s="92" t="s">
        <v>71</v>
      </c>
      <c r="T22" s="92" t="s">
        <v>102</v>
      </c>
      <c r="U22" s="92" t="s">
        <v>103</v>
      </c>
      <c r="V22" s="92" t="s">
        <v>66</v>
      </c>
      <c r="W22" s="92" t="s">
        <v>105</v>
      </c>
      <c r="X22" s="92" t="s">
        <v>106</v>
      </c>
    </row>
    <row r="23" spans="1:24" ht="15" customHeight="1">
      <c r="A23" s="75" t="s">
        <v>65</v>
      </c>
      <c r="B23" s="68" t="s">
        <v>66</v>
      </c>
      <c r="C23" s="68">
        <v>3</v>
      </c>
      <c r="D23" s="68">
        <f>IF(A23="","", SUMPRODUCT(Date_Risultati!$D$3:$D$50=A23)*(Date_Risultati!$F$3:$F$50&gt;Date_Risultati!$G$3:$G$50)+(SUMPRODUCT(Date_Risultati!$E$3:$E$50=A23)*(Date_Risultati!$G$3:$G$50&gt;Date_Risultati!$F$3:$F$50)))</f>
        <v>0</v>
      </c>
      <c r="E23" s="68">
        <v>3</v>
      </c>
      <c r="F23" s="68">
        <v>103</v>
      </c>
      <c r="G23" s="68">
        <v>102</v>
      </c>
      <c r="H23" s="68">
        <v>1</v>
      </c>
      <c r="J23" s="75" t="s">
        <v>63</v>
      </c>
      <c r="K23" s="68">
        <v>3</v>
      </c>
      <c r="L23" s="68">
        <v>1</v>
      </c>
      <c r="M23" s="68">
        <v>2</v>
      </c>
      <c r="N23" s="68">
        <v>101</v>
      </c>
      <c r="O23" s="68">
        <v>100</v>
      </c>
      <c r="P23" s="68">
        <v>1</v>
      </c>
      <c r="R23" s="78" t="str">
        <f ca="1">IFERROR(__xludf.DUMMYFUNCTION("sort(filter({$A$3:$A1502,$C$3:$H1502},$B$3:$B1502=RIGHT(R22,1)),3,FALSE,7,FALSE,5,FALSE)"),"Bisonti")</f>
        <v>Bisonti</v>
      </c>
      <c r="S23" s="78">
        <f ca="1">IFERROR(__xludf.DUMMYFUNCTION("""COMPUTED_VALUE"""),3)</f>
        <v>3</v>
      </c>
      <c r="T23" s="78">
        <f ca="1">IFERROR(__xludf.DUMMYFUNCTION("""COMPUTED_VALUE"""),3)</f>
        <v>3</v>
      </c>
      <c r="U23" s="78">
        <f ca="1">IFERROR(__xludf.DUMMYFUNCTION("""COMPUTED_VALUE"""),0)</f>
        <v>0</v>
      </c>
      <c r="V23" s="78">
        <f ca="1">IFERROR(__xludf.DUMMYFUNCTION("""COMPUTED_VALUE"""),103)</f>
        <v>103</v>
      </c>
      <c r="W23" s="78">
        <f ca="1">IFERROR(__xludf.DUMMYFUNCTION("""COMPUTED_VALUE"""),100)</f>
        <v>100</v>
      </c>
      <c r="X23" s="93">
        <f ca="1">IFERROR(__xludf.DUMMYFUNCTION("""COMPUTED_VALUE"""),3)</f>
        <v>3</v>
      </c>
    </row>
    <row r="24" spans="1:24" ht="15" customHeight="1">
      <c r="A24" s="75" t="s">
        <v>68</v>
      </c>
      <c r="B24" s="68" t="s">
        <v>66</v>
      </c>
      <c r="C24" s="68">
        <v>3</v>
      </c>
      <c r="D24" s="68">
        <f>IF(A24="","", SUMPRODUCT(Date_Risultati!$D$3:$D$50=A24)*(Date_Risultati!$F$3:$F$50&gt;Date_Risultati!$G$3:$G$50)+(SUMPRODUCT(Date_Risultati!$E$3:$E$50=A24)*(Date_Risultati!$G$3:$G$50&gt;Date_Risultati!$F$3:$F$50)))</f>
        <v>0</v>
      </c>
      <c r="E24" s="68">
        <v>3</v>
      </c>
      <c r="F24" s="68">
        <v>101</v>
      </c>
      <c r="G24" s="68">
        <v>100</v>
      </c>
      <c r="H24" s="68">
        <v>1</v>
      </c>
      <c r="J24" s="75" t="s">
        <v>68</v>
      </c>
      <c r="K24" s="68">
        <v>3</v>
      </c>
      <c r="L24" s="68">
        <v>1</v>
      </c>
      <c r="M24" s="68">
        <v>2</v>
      </c>
      <c r="N24" s="68">
        <v>101</v>
      </c>
      <c r="O24" s="68">
        <v>100</v>
      </c>
      <c r="P24" s="68">
        <v>1</v>
      </c>
      <c r="R24" s="78" t="str">
        <f ca="1">IFERROR(__xludf.DUMMYFUNCTION("""COMPUTED_VALUE"""),"Bufali")</f>
        <v>Bufali</v>
      </c>
      <c r="S24" s="78">
        <f ca="1">IFERROR(__xludf.DUMMYFUNCTION("""COMPUTED_VALUE"""),3)</f>
        <v>3</v>
      </c>
      <c r="T24" s="78">
        <f ca="1">IFERROR(__xludf.DUMMYFUNCTION("""COMPUTED_VALUE"""),2)</f>
        <v>2</v>
      </c>
      <c r="U24" s="78">
        <f ca="1">IFERROR(__xludf.DUMMYFUNCTION("""COMPUTED_VALUE"""),1)</f>
        <v>1</v>
      </c>
      <c r="V24" s="78">
        <f ca="1">IFERROR(__xludf.DUMMYFUNCTION("""COMPUTED_VALUE"""),102)</f>
        <v>102</v>
      </c>
      <c r="W24" s="78">
        <f ca="1">IFERROR(__xludf.DUMMYFUNCTION("""COMPUTED_VALUE"""),100)</f>
        <v>100</v>
      </c>
      <c r="X24" s="93">
        <f ca="1">IFERROR(__xludf.DUMMYFUNCTION("""COMPUTED_VALUE"""),2)</f>
        <v>2</v>
      </c>
    </row>
    <row r="25" spans="1:24" ht="15" customHeight="1">
      <c r="A25" s="75" t="s">
        <v>69</v>
      </c>
      <c r="B25" s="68" t="s">
        <v>66</v>
      </c>
      <c r="C25" s="68">
        <v>3</v>
      </c>
      <c r="D25" s="68">
        <f>IF(A25="","", SUMPRODUCT(Date_Risultati!$D$3:$D$50=A25)*(Date_Risultati!$F$3:$F$50&gt;Date_Risultati!$G$3:$G$50)+(SUMPRODUCT(Date_Risultati!$E$3:$E$50=A25)*(Date_Risultati!$G$3:$G$50&gt;Date_Risultati!$F$3:$F$50)))</f>
        <v>0</v>
      </c>
      <c r="E25" s="68">
        <v>3</v>
      </c>
      <c r="F25" s="68">
        <v>102</v>
      </c>
      <c r="G25" s="68">
        <v>105</v>
      </c>
      <c r="H25" s="68">
        <v>-3</v>
      </c>
      <c r="J25" s="75" t="s">
        <v>79</v>
      </c>
      <c r="K25" s="68">
        <v>3</v>
      </c>
      <c r="L25" s="68">
        <v>1</v>
      </c>
      <c r="M25" s="68">
        <v>2</v>
      </c>
      <c r="N25" s="68">
        <v>133</v>
      </c>
      <c r="O25" s="68">
        <v>142</v>
      </c>
      <c r="P25" s="68">
        <v>-9</v>
      </c>
      <c r="R25" s="78" t="str">
        <f ca="1">IFERROR(__xludf.DUMMYFUNCTION("""COMPUTED_VALUE"""),"Cervi")</f>
        <v>Cervi</v>
      </c>
      <c r="S25" s="78">
        <f ca="1">IFERROR(__xludf.DUMMYFUNCTION("""COMPUTED_VALUE"""),3)</f>
        <v>3</v>
      </c>
      <c r="T25" s="78">
        <f ca="1">IFERROR(__xludf.DUMMYFUNCTION("""COMPUTED_VALUE"""),1)</f>
        <v>1</v>
      </c>
      <c r="U25" s="78">
        <f ca="1">IFERROR(__xludf.DUMMYFUNCTION("""COMPUTED_VALUE"""),2)</f>
        <v>2</v>
      </c>
      <c r="V25" s="78">
        <f ca="1">IFERROR(__xludf.DUMMYFUNCTION("""COMPUTED_VALUE"""),101)</f>
        <v>101</v>
      </c>
      <c r="W25" s="78">
        <f ca="1">IFERROR(__xludf.DUMMYFUNCTION("""COMPUTED_VALUE"""),100)</f>
        <v>100</v>
      </c>
      <c r="X25" s="93">
        <f ca="1">IFERROR(__xludf.DUMMYFUNCTION("""COMPUTED_VALUE"""),1)</f>
        <v>1</v>
      </c>
    </row>
    <row r="26" spans="1:24" ht="15" customHeight="1">
      <c r="A26" s="75" t="s">
        <v>67</v>
      </c>
      <c r="B26" s="68" t="s">
        <v>66</v>
      </c>
      <c r="C26" s="68">
        <v>3</v>
      </c>
      <c r="D26" s="68">
        <f>IF(A26="","", SUMPRODUCT(Date_Risultati!$D$3:$D$50=A26)*(Date_Risultati!$F$3:$F$50&gt;Date_Risultati!$G$3:$G$50)+(SUMPRODUCT(Date_Risultati!$E$3:$E$50=A26)*(Date_Risultati!$G$3:$G$50&gt;Date_Risultati!$F$3:$F$50)))</f>
        <v>0</v>
      </c>
      <c r="E26" s="68">
        <v>3</v>
      </c>
      <c r="F26" s="68">
        <v>102</v>
      </c>
      <c r="G26" s="68">
        <v>101</v>
      </c>
      <c r="H26" s="68">
        <v>1</v>
      </c>
      <c r="J26" s="75" t="s">
        <v>48</v>
      </c>
      <c r="K26" s="68">
        <v>3</v>
      </c>
      <c r="L26" s="68">
        <v>1</v>
      </c>
      <c r="M26" s="68">
        <v>2</v>
      </c>
      <c r="N26" s="68">
        <v>215</v>
      </c>
      <c r="O26" s="68">
        <v>239</v>
      </c>
      <c r="P26" s="68">
        <v>-24</v>
      </c>
      <c r="R26" s="78" t="str">
        <f ca="1">IFERROR(__xludf.DUMMYFUNCTION("""COMPUTED_VALUE"""),"Cinghiali")</f>
        <v>Cinghiali</v>
      </c>
      <c r="S26" s="78">
        <f ca="1">IFERROR(__xludf.DUMMYFUNCTION("""COMPUTED_VALUE"""),3)</f>
        <v>3</v>
      </c>
      <c r="T26" s="78">
        <f ca="1">IFERROR(__xludf.DUMMYFUNCTION("""COMPUTED_VALUE"""),0)</f>
        <v>0</v>
      </c>
      <c r="U26" s="78">
        <f ca="1">IFERROR(__xludf.DUMMYFUNCTION("""COMPUTED_VALUE"""),3)</f>
        <v>3</v>
      </c>
      <c r="V26" s="78">
        <f ca="1">IFERROR(__xludf.DUMMYFUNCTION("""COMPUTED_VALUE"""),99)</f>
        <v>99</v>
      </c>
      <c r="W26" s="78">
        <f ca="1">IFERROR(__xludf.DUMMYFUNCTION("""COMPUTED_VALUE"""),105)</f>
        <v>105</v>
      </c>
      <c r="X26" s="93">
        <f ca="1">IFERROR(__xludf.DUMMYFUNCTION("""COMPUTED_VALUE"""),-6)</f>
        <v>-6</v>
      </c>
    </row>
    <row r="27" spans="1:24" ht="15" customHeight="1">
      <c r="A27" s="75" t="s">
        <v>72</v>
      </c>
      <c r="B27" s="68" t="s">
        <v>71</v>
      </c>
      <c r="C27" s="68">
        <v>3</v>
      </c>
      <c r="D27" s="68">
        <f>IF(A27="","", SUMPRODUCT(Date_Risultati!$D$3:$D$50=A27)*(Date_Risultati!$F$3:$F$50&gt;Date_Risultati!$G$3:$G$50)+(SUMPRODUCT(Date_Risultati!$E$3:$E$50=A27)*(Date_Risultati!$G$3:$G$50&gt;Date_Risultati!$F$3:$F$50)))</f>
        <v>0</v>
      </c>
      <c r="E27" s="68">
        <v>3</v>
      </c>
      <c r="F27" s="68">
        <v>40</v>
      </c>
      <c r="G27" s="68">
        <v>20</v>
      </c>
      <c r="H27" s="68">
        <v>20</v>
      </c>
      <c r="J27" s="75" t="s">
        <v>73</v>
      </c>
      <c r="K27" s="68">
        <v>3</v>
      </c>
      <c r="L27" s="68">
        <v>1</v>
      </c>
      <c r="M27" s="68">
        <v>2</v>
      </c>
      <c r="N27" s="68">
        <v>0</v>
      </c>
      <c r="O27" s="68">
        <v>60</v>
      </c>
      <c r="P27" s="68">
        <v>-60</v>
      </c>
      <c r="R27" s="94" t="s">
        <v>110</v>
      </c>
      <c r="S27" s="95" t="s">
        <v>71</v>
      </c>
      <c r="T27" s="95" t="s">
        <v>102</v>
      </c>
      <c r="U27" s="95" t="s">
        <v>103</v>
      </c>
      <c r="V27" s="95" t="s">
        <v>66</v>
      </c>
      <c r="W27" s="95" t="s">
        <v>105</v>
      </c>
      <c r="X27" s="95" t="s">
        <v>106</v>
      </c>
    </row>
    <row r="28" spans="1:24" ht="15" customHeight="1">
      <c r="A28" s="75" t="s">
        <v>70</v>
      </c>
      <c r="B28" s="68" t="s">
        <v>71</v>
      </c>
      <c r="C28" s="68">
        <v>3</v>
      </c>
      <c r="D28" s="68">
        <f>IF(A28="","", SUMPRODUCT(Date_Risultati!$D$3:$D$50=A28)*(Date_Risultati!$F$3:$F$50&gt;Date_Risultati!$G$3:$G$50)+(SUMPRODUCT(Date_Risultati!$E$3:$E$50=A28)*(Date_Risultati!$G$3:$G$50&gt;Date_Risultati!$F$3:$F$50)))</f>
        <v>0</v>
      </c>
      <c r="E28" s="68">
        <v>3</v>
      </c>
      <c r="F28" s="68">
        <v>60</v>
      </c>
      <c r="G28" s="68">
        <v>0</v>
      </c>
      <c r="H28" s="68">
        <v>60</v>
      </c>
      <c r="J28" s="75" t="s">
        <v>43</v>
      </c>
      <c r="K28" s="68">
        <v>3</v>
      </c>
      <c r="L28" s="68">
        <v>1</v>
      </c>
      <c r="M28" s="68">
        <v>2</v>
      </c>
      <c r="N28" s="68">
        <v>119</v>
      </c>
      <c r="O28" s="68">
        <v>234</v>
      </c>
      <c r="P28" s="68">
        <v>-115</v>
      </c>
      <c r="R28" s="78" t="str">
        <f ca="1">IFERROR(__xludf.DUMMYFUNCTION("sort(filter({$A$3:$A1502,$C$3:$H1502},$B$3:$B1502=RIGHT(R27,1)),3,FALSE,7,FALSE,5,FALSE)"),"Balene")</f>
        <v>Balene</v>
      </c>
      <c r="S28" s="79">
        <f ca="1">IFERROR(__xludf.DUMMYFUNCTION("""COMPUTED_VALUE"""),3)</f>
        <v>3</v>
      </c>
      <c r="T28" s="79">
        <f ca="1">IFERROR(__xludf.DUMMYFUNCTION("""COMPUTED_VALUE"""),3)</f>
        <v>3</v>
      </c>
      <c r="U28" s="79">
        <f ca="1">IFERROR(__xludf.DUMMYFUNCTION("""COMPUTED_VALUE"""),0)</f>
        <v>0</v>
      </c>
      <c r="V28" s="79">
        <f ca="1">IFERROR(__xludf.DUMMYFUNCTION("""COMPUTED_VALUE"""),103)</f>
        <v>103</v>
      </c>
      <c r="W28" s="79">
        <f ca="1">IFERROR(__xludf.DUMMYFUNCTION("""COMPUTED_VALUE"""),102)</f>
        <v>102</v>
      </c>
      <c r="X28" s="79">
        <f ca="1">IFERROR(__xludf.DUMMYFUNCTION("""COMPUTED_VALUE"""),1)</f>
        <v>1</v>
      </c>
    </row>
    <row r="29" spans="1:24" ht="15" customHeight="1">
      <c r="A29" s="75" t="s">
        <v>73</v>
      </c>
      <c r="B29" s="68" t="s">
        <v>71</v>
      </c>
      <c r="C29" s="68">
        <v>3</v>
      </c>
      <c r="D29" s="68">
        <f>IF(A29="","", SUMPRODUCT(Date_Risultati!$D$3:$D$50=A29)*(Date_Risultati!$F$3:$F$50&gt;Date_Risultati!$G$3:$G$50)+(SUMPRODUCT(Date_Risultati!$E$3:$E$50=A29)*(Date_Risultati!$G$3:$G$50&gt;Date_Risultati!$F$3:$F$50)))</f>
        <v>0</v>
      </c>
      <c r="E29" s="68">
        <v>3</v>
      </c>
      <c r="F29" s="68">
        <v>0</v>
      </c>
      <c r="G29" s="68">
        <v>60</v>
      </c>
      <c r="H29" s="68">
        <v>-60</v>
      </c>
      <c r="J29" s="75" t="s">
        <v>70</v>
      </c>
      <c r="K29" s="68">
        <v>3</v>
      </c>
      <c r="L29" s="68">
        <v>0</v>
      </c>
      <c r="M29" s="68">
        <v>3</v>
      </c>
      <c r="N29" s="68">
        <v>60</v>
      </c>
      <c r="O29" s="68">
        <v>0</v>
      </c>
      <c r="P29" s="68">
        <v>60</v>
      </c>
      <c r="R29" s="96" t="str">
        <f ca="1">IFERROR(__xludf.DUMMYFUNCTION("""COMPUTED_VALUE"""),"Fenicotteri")</f>
        <v>Fenicotteri</v>
      </c>
      <c r="S29" s="81">
        <f ca="1">IFERROR(__xludf.DUMMYFUNCTION("""COMPUTED_VALUE"""),3)</f>
        <v>3</v>
      </c>
      <c r="T29" s="81">
        <f ca="1">IFERROR(__xludf.DUMMYFUNCTION("""COMPUTED_VALUE"""),3)</f>
        <v>3</v>
      </c>
      <c r="U29" s="81">
        <f ca="1">IFERROR(__xludf.DUMMYFUNCTION("""COMPUTED_VALUE"""),0)</f>
        <v>0</v>
      </c>
      <c r="V29" s="81">
        <f ca="1">IFERROR(__xludf.DUMMYFUNCTION("""COMPUTED_VALUE"""),102)</f>
        <v>102</v>
      </c>
      <c r="W29" s="81">
        <f ca="1">IFERROR(__xludf.DUMMYFUNCTION("""COMPUTED_VALUE"""),105)</f>
        <v>105</v>
      </c>
      <c r="X29" s="81">
        <f ca="1">IFERROR(__xludf.DUMMYFUNCTION("""COMPUTED_VALUE"""),-3)</f>
        <v>-3</v>
      </c>
    </row>
    <row r="30" spans="1:24" ht="15" customHeight="1">
      <c r="A30" s="75" t="s">
        <v>74</v>
      </c>
      <c r="B30" s="68" t="s">
        <v>71</v>
      </c>
      <c r="C30" s="68">
        <v>3</v>
      </c>
      <c r="D30" s="68">
        <f>IF(A30="","", SUMPRODUCT(Date_Risultati!$D$3:$D$50=A30)*(Date_Risultati!$F$3:$F$50&gt;Date_Risultati!$G$3:$G$50)+(SUMPRODUCT(Date_Risultati!$E$3:$E$50=A30)*(Date_Risultati!$G$3:$G$50&gt;Date_Risultati!$F$3:$F$50)))</f>
        <v>0</v>
      </c>
      <c r="E30" s="68">
        <v>3</v>
      </c>
      <c r="F30" s="68">
        <v>20</v>
      </c>
      <c r="G30" s="68">
        <v>40</v>
      </c>
      <c r="H30" s="68">
        <v>-20</v>
      </c>
      <c r="J30" s="75" t="s">
        <v>64</v>
      </c>
      <c r="K30" s="68">
        <v>3</v>
      </c>
      <c r="L30" s="68">
        <v>0</v>
      </c>
      <c r="M30" s="68">
        <v>3</v>
      </c>
      <c r="N30" s="68">
        <v>99</v>
      </c>
      <c r="O30" s="68">
        <v>105</v>
      </c>
      <c r="P30" s="68">
        <v>-6</v>
      </c>
      <c r="R30" s="97" t="str">
        <f ca="1">IFERROR(__xludf.DUMMYFUNCTION("""COMPUTED_VALUE"""),"Gabbiani")</f>
        <v>Gabbiani</v>
      </c>
      <c r="S30" s="83">
        <f ca="1">IFERROR(__xludf.DUMMYFUNCTION("""COMPUTED_VALUE"""),3)</f>
        <v>3</v>
      </c>
      <c r="T30" s="83">
        <f ca="1">IFERROR(__xludf.DUMMYFUNCTION("""COMPUTED_VALUE"""),2)</f>
        <v>2</v>
      </c>
      <c r="U30" s="83">
        <f ca="1">IFERROR(__xludf.DUMMYFUNCTION("""COMPUTED_VALUE"""),1)</f>
        <v>1</v>
      </c>
      <c r="V30" s="83">
        <f ca="1">IFERROR(__xludf.DUMMYFUNCTION("""COMPUTED_VALUE"""),102)</f>
        <v>102</v>
      </c>
      <c r="W30" s="83">
        <f ca="1">IFERROR(__xludf.DUMMYFUNCTION("""COMPUTED_VALUE"""),101)</f>
        <v>101</v>
      </c>
      <c r="X30" s="83">
        <f ca="1">IFERROR(__xludf.DUMMYFUNCTION("""COMPUTED_VALUE"""),1)</f>
        <v>1</v>
      </c>
    </row>
    <row r="31" spans="1:24" ht="15" customHeight="1">
      <c r="A31" s="75" t="s">
        <v>75</v>
      </c>
      <c r="B31" s="68" t="s">
        <v>76</v>
      </c>
      <c r="C31" s="68">
        <v>3</v>
      </c>
      <c r="D31" s="68">
        <f>IF(A31="","", SUMPRODUCT(Date_Risultati!$D$3:$D$50=A31)*(Date_Risultati!$F$3:$F$50&gt;Date_Risultati!$G$3:$G$50)+(SUMPRODUCT(Date_Risultati!$E$3:$E$50=A31)*(Date_Risultati!$G$3:$G$50&gt;Date_Risultati!$F$3:$F$50)))</f>
        <v>0</v>
      </c>
      <c r="E31" s="68">
        <v>3</v>
      </c>
      <c r="F31" s="68">
        <v>245</v>
      </c>
      <c r="G31" s="68">
        <v>215</v>
      </c>
      <c r="H31" s="68">
        <v>30</v>
      </c>
      <c r="J31" s="75" t="s">
        <v>49</v>
      </c>
      <c r="K31" s="68">
        <v>3</v>
      </c>
      <c r="L31" s="68">
        <v>0</v>
      </c>
      <c r="M31" s="68">
        <v>3</v>
      </c>
      <c r="N31" s="68">
        <v>225</v>
      </c>
      <c r="O31" s="68">
        <v>240</v>
      </c>
      <c r="P31" s="68">
        <v>-15</v>
      </c>
      <c r="R31" s="98" t="str">
        <f ca="1">IFERROR(__xludf.DUMMYFUNCTION("""COMPUTED_VALUE"""),"Delfini")</f>
        <v>Delfini</v>
      </c>
      <c r="S31" s="84">
        <f ca="1">IFERROR(__xludf.DUMMYFUNCTION("""COMPUTED_VALUE"""),3)</f>
        <v>3</v>
      </c>
      <c r="T31" s="84">
        <f ca="1">IFERROR(__xludf.DUMMYFUNCTION("""COMPUTED_VALUE"""),1)</f>
        <v>1</v>
      </c>
      <c r="U31" s="84">
        <f ca="1">IFERROR(__xludf.DUMMYFUNCTION("""COMPUTED_VALUE"""),2)</f>
        <v>2</v>
      </c>
      <c r="V31" s="84">
        <f ca="1">IFERROR(__xludf.DUMMYFUNCTION("""COMPUTED_VALUE"""),101)</f>
        <v>101</v>
      </c>
      <c r="W31" s="84">
        <f ca="1">IFERROR(__xludf.DUMMYFUNCTION("""COMPUTED_VALUE"""),100)</f>
        <v>100</v>
      </c>
      <c r="X31" s="84">
        <f ca="1">IFERROR(__xludf.DUMMYFUNCTION("""COMPUTED_VALUE"""),1)</f>
        <v>1</v>
      </c>
    </row>
    <row r="32" spans="1:24" ht="15" customHeight="1">
      <c r="A32" s="75" t="s">
        <v>77</v>
      </c>
      <c r="B32" s="68" t="s">
        <v>76</v>
      </c>
      <c r="C32" s="68">
        <v>3</v>
      </c>
      <c r="D32" s="68">
        <f>IF(A32="","", SUMPRODUCT(Date_Risultati!$D$3:$D$50=A32)*(Date_Risultati!$F$3:$F$50&gt;Date_Risultati!$G$3:$G$50)+(SUMPRODUCT(Date_Risultati!$E$3:$E$50=A32)*(Date_Risultati!$G$3:$G$50&gt;Date_Risultati!$F$3:$F$50)))</f>
        <v>0</v>
      </c>
      <c r="E32" s="68">
        <v>3</v>
      </c>
      <c r="F32" s="68">
        <v>170</v>
      </c>
      <c r="G32" s="68">
        <v>244</v>
      </c>
      <c r="H32" s="68">
        <v>-74</v>
      </c>
      <c r="J32" s="75" t="s">
        <v>74</v>
      </c>
      <c r="K32" s="68">
        <v>3</v>
      </c>
      <c r="L32" s="68">
        <v>0</v>
      </c>
      <c r="M32" s="68">
        <v>3</v>
      </c>
      <c r="N32" s="68">
        <v>20</v>
      </c>
      <c r="O32" s="68">
        <v>40</v>
      </c>
      <c r="P32" s="68">
        <v>-20</v>
      </c>
      <c r="R32" s="99" t="s">
        <v>111</v>
      </c>
      <c r="S32" s="100" t="s">
        <v>71</v>
      </c>
      <c r="T32" s="100" t="s">
        <v>102</v>
      </c>
      <c r="U32" s="100" t="s">
        <v>103</v>
      </c>
      <c r="V32" s="100" t="s">
        <v>66</v>
      </c>
      <c r="W32" s="100" t="s">
        <v>105</v>
      </c>
      <c r="X32" s="100" t="s">
        <v>106</v>
      </c>
    </row>
    <row r="33" spans="1:24" ht="15" customHeight="1">
      <c r="A33" s="75" t="s">
        <v>78</v>
      </c>
      <c r="B33" s="68" t="s">
        <v>76</v>
      </c>
      <c r="C33" s="68">
        <v>3</v>
      </c>
      <c r="D33" s="68">
        <f>IF(A33="","", SUMPRODUCT(Date_Risultati!$D$3:$D$50=A33)*(Date_Risultati!$F$3:$F$50&gt;Date_Risultati!$G$3:$G$50)+(SUMPRODUCT(Date_Risultati!$E$3:$E$50=A33)*(Date_Risultati!$G$3:$G$50&gt;Date_Risultati!$F$3:$F$50)))</f>
        <v>0</v>
      </c>
      <c r="E33" s="68">
        <v>3</v>
      </c>
      <c r="F33" s="68">
        <v>163</v>
      </c>
      <c r="G33" s="68">
        <v>110</v>
      </c>
      <c r="H33" s="68">
        <v>53</v>
      </c>
      <c r="J33" s="75" t="s">
        <v>59</v>
      </c>
      <c r="K33" s="68">
        <v>3</v>
      </c>
      <c r="L33" s="68">
        <v>0</v>
      </c>
      <c r="M33" s="68">
        <v>3</v>
      </c>
      <c r="N33" s="68">
        <v>153</v>
      </c>
      <c r="O33" s="68">
        <v>209</v>
      </c>
      <c r="P33" s="68">
        <v>-56</v>
      </c>
      <c r="R33" s="78" t="str">
        <f ca="1">IFERROR(__xludf.DUMMYFUNCTION("sort(filter({$A$3:$A1502,$C$3:$H1502},$B$3:$B1502=RIGHT(R32,1)),3,FALSE,7,FALSE,5,FALSE)"),"Gorilla")</f>
        <v>Gorilla</v>
      </c>
      <c r="S33" s="79">
        <f ca="1">IFERROR(__xludf.DUMMYFUNCTION("""COMPUTED_VALUE"""),3)</f>
        <v>3</v>
      </c>
      <c r="T33" s="79">
        <f ca="1">IFERROR(__xludf.DUMMYFUNCTION("""COMPUTED_VALUE"""),2)</f>
        <v>2</v>
      </c>
      <c r="U33" s="79">
        <f ca="1">IFERROR(__xludf.DUMMYFUNCTION("""COMPUTED_VALUE"""),1)</f>
        <v>1</v>
      </c>
      <c r="V33" s="79">
        <f ca="1">IFERROR(__xludf.DUMMYFUNCTION("""COMPUTED_VALUE"""),40)</f>
        <v>40</v>
      </c>
      <c r="W33" s="79">
        <f ca="1">IFERROR(__xludf.DUMMYFUNCTION("""COMPUTED_VALUE"""),20)</f>
        <v>20</v>
      </c>
      <c r="X33" s="79">
        <f ca="1">IFERROR(__xludf.DUMMYFUNCTION("""COMPUTED_VALUE"""),20)</f>
        <v>20</v>
      </c>
    </row>
    <row r="34" spans="1:24" ht="15" customHeight="1">
      <c r="A34" s="75" t="s">
        <v>79</v>
      </c>
      <c r="B34" s="68" t="s">
        <v>76</v>
      </c>
      <c r="C34" s="68">
        <v>3</v>
      </c>
      <c r="D34" s="68">
        <f>IF(A34="","", SUMPRODUCT(Date_Risultati!$D$3:$D$50=A34)*(Date_Risultati!$F$3:$F$50&gt;Date_Risultati!$G$3:$G$50)+(SUMPRODUCT(Date_Risultati!$E$3:$E$50=A34)*(Date_Risultati!$G$3:$G$50&gt;Date_Risultati!$F$3:$F$50)))</f>
        <v>0</v>
      </c>
      <c r="E34" s="68">
        <v>3</v>
      </c>
      <c r="F34" s="68">
        <v>133</v>
      </c>
      <c r="G34" s="68">
        <v>142</v>
      </c>
      <c r="H34" s="68">
        <v>-9</v>
      </c>
      <c r="J34" s="75" t="s">
        <v>44</v>
      </c>
      <c r="K34" s="68">
        <v>3</v>
      </c>
      <c r="L34" s="68">
        <v>0</v>
      </c>
      <c r="M34" s="68">
        <v>3</v>
      </c>
      <c r="N34" s="68">
        <v>97</v>
      </c>
      <c r="O34" s="68">
        <v>206</v>
      </c>
      <c r="P34" s="68">
        <v>-109</v>
      </c>
      <c r="R34" s="96" t="str">
        <f ca="1">IFERROR(__xludf.DUMMYFUNCTION("""COMPUTED_VALUE"""),"Muli")</f>
        <v>Muli</v>
      </c>
      <c r="S34" s="81">
        <f ca="1">IFERROR(__xludf.DUMMYFUNCTION("""COMPUTED_VALUE"""),3)</f>
        <v>3</v>
      </c>
      <c r="T34" s="81">
        <f ca="1">IFERROR(__xludf.DUMMYFUNCTION("""COMPUTED_VALUE"""),1)</f>
        <v>1</v>
      </c>
      <c r="U34" s="81">
        <f ca="1">IFERROR(__xludf.DUMMYFUNCTION("""COMPUTED_VALUE"""),2)</f>
        <v>2</v>
      </c>
      <c r="V34" s="81">
        <f ca="1">IFERROR(__xludf.DUMMYFUNCTION("""COMPUTED_VALUE"""),0)</f>
        <v>0</v>
      </c>
      <c r="W34" s="81">
        <f ca="1">IFERROR(__xludf.DUMMYFUNCTION("""COMPUTED_VALUE"""),60)</f>
        <v>60</v>
      </c>
      <c r="X34" s="81">
        <f ca="1">IFERROR(__xludf.DUMMYFUNCTION("""COMPUTED_VALUE"""),-60)</f>
        <v>-60</v>
      </c>
    </row>
    <row r="35" spans="1:24" ht="15" customHeight="1">
      <c r="A35" s="75"/>
      <c r="B35" s="68"/>
      <c r="C35" s="68" t="str">
        <v/>
      </c>
      <c r="D35" s="68"/>
      <c r="E35" s="68" t="str">
        <v/>
      </c>
      <c r="F35" s="68" t="str">
        <v/>
      </c>
      <c r="G35" s="68" t="str">
        <v/>
      </c>
      <c r="H35" s="68" t="str">
        <v/>
      </c>
      <c r="K35" s="68"/>
      <c r="L35" s="68"/>
      <c r="M35" s="68"/>
      <c r="N35" s="68"/>
      <c r="O35" s="68"/>
      <c r="P35" s="68"/>
      <c r="R35" s="97" t="str">
        <f ca="1">IFERROR(__xludf.DUMMYFUNCTION("""COMPUTED_VALUE"""),"Istrici")</f>
        <v>Istrici</v>
      </c>
      <c r="S35" s="83">
        <f ca="1">IFERROR(__xludf.DUMMYFUNCTION("""COMPUTED_VALUE"""),3)</f>
        <v>3</v>
      </c>
      <c r="T35" s="83">
        <f ca="1">IFERROR(__xludf.DUMMYFUNCTION("""COMPUTED_VALUE"""),0)</f>
        <v>0</v>
      </c>
      <c r="U35" s="83">
        <f ca="1">IFERROR(__xludf.DUMMYFUNCTION("""COMPUTED_VALUE"""),3)</f>
        <v>3</v>
      </c>
      <c r="V35" s="83">
        <f ca="1">IFERROR(__xludf.DUMMYFUNCTION("""COMPUTED_VALUE"""),60)</f>
        <v>60</v>
      </c>
      <c r="W35" s="83">
        <f ca="1">IFERROR(__xludf.DUMMYFUNCTION("""COMPUTED_VALUE"""),0)</f>
        <v>0</v>
      </c>
      <c r="X35" s="83">
        <f ca="1">IFERROR(__xludf.DUMMYFUNCTION("""COMPUTED_VALUE"""),60)</f>
        <v>60</v>
      </c>
    </row>
    <row r="36" spans="1:24" ht="15" customHeight="1">
      <c r="A36" s="75"/>
      <c r="B36" s="68"/>
      <c r="C36" s="68" t="str">
        <v/>
      </c>
      <c r="D36" s="68"/>
      <c r="E36" s="68" t="str">
        <v/>
      </c>
      <c r="F36" s="68" t="str">
        <v/>
      </c>
      <c r="G36" s="68" t="str">
        <v/>
      </c>
      <c r="H36" s="68" t="str">
        <v/>
      </c>
      <c r="K36" s="68"/>
      <c r="L36" s="68"/>
      <c r="M36" s="68"/>
      <c r="N36" s="68"/>
      <c r="O36" s="68"/>
      <c r="P36" s="68"/>
      <c r="R36" s="98" t="str">
        <f ca="1">IFERROR(__xludf.DUMMYFUNCTION("""COMPUTED_VALUE"""),"Orche")</f>
        <v>Orche</v>
      </c>
      <c r="S36" s="84">
        <f ca="1">IFERROR(__xludf.DUMMYFUNCTION("""COMPUTED_VALUE"""),3)</f>
        <v>3</v>
      </c>
      <c r="T36" s="84">
        <f ca="1">IFERROR(__xludf.DUMMYFUNCTION("""COMPUTED_VALUE"""),0)</f>
        <v>0</v>
      </c>
      <c r="U36" s="84">
        <f ca="1">IFERROR(__xludf.DUMMYFUNCTION("""COMPUTED_VALUE"""),3)</f>
        <v>3</v>
      </c>
      <c r="V36" s="84">
        <f ca="1">IFERROR(__xludf.DUMMYFUNCTION("""COMPUTED_VALUE"""),20)</f>
        <v>20</v>
      </c>
      <c r="W36" s="84">
        <f ca="1">IFERROR(__xludf.DUMMYFUNCTION("""COMPUTED_VALUE"""),40)</f>
        <v>40</v>
      </c>
      <c r="X36" s="84">
        <f ca="1">IFERROR(__xludf.DUMMYFUNCTION("""COMPUTED_VALUE"""),-20)</f>
        <v>-20</v>
      </c>
    </row>
    <row r="37" spans="1:24" ht="15" customHeight="1">
      <c r="A37" s="75"/>
      <c r="B37" s="68"/>
      <c r="C37" s="68" t="str">
        <v/>
      </c>
      <c r="D37" s="68"/>
      <c r="E37" s="68" t="str">
        <v/>
      </c>
      <c r="F37" s="68" t="str">
        <v/>
      </c>
      <c r="G37" s="68" t="str">
        <v/>
      </c>
      <c r="H37" s="68" t="str">
        <v/>
      </c>
      <c r="K37" s="68"/>
      <c r="L37" s="68"/>
      <c r="M37" s="68"/>
      <c r="N37" s="68"/>
      <c r="O37" s="68"/>
      <c r="P37" s="68"/>
      <c r="R37" s="101" t="s">
        <v>112</v>
      </c>
      <c r="S37" s="102" t="s">
        <v>71</v>
      </c>
      <c r="T37" s="102" t="s">
        <v>102</v>
      </c>
      <c r="U37" s="102" t="s">
        <v>103</v>
      </c>
      <c r="V37" s="102" t="s">
        <v>66</v>
      </c>
      <c r="W37" s="102" t="s">
        <v>105</v>
      </c>
      <c r="X37" s="102" t="s">
        <v>106</v>
      </c>
    </row>
    <row r="38" spans="1:24" ht="15" customHeight="1">
      <c r="A38" s="75"/>
      <c r="B38" s="68"/>
      <c r="C38" s="68" t="str">
        <v/>
      </c>
      <c r="D38" s="68"/>
      <c r="E38" s="68" t="str">
        <v/>
      </c>
      <c r="F38" s="68" t="str">
        <v/>
      </c>
      <c r="G38" s="68" t="str">
        <v/>
      </c>
      <c r="H38" s="68" t="str">
        <v/>
      </c>
      <c r="K38" s="68"/>
      <c r="L38" s="68"/>
      <c r="M38" s="68"/>
      <c r="N38" s="68"/>
      <c r="O38" s="68"/>
      <c r="P38" s="68"/>
      <c r="R38" s="78" t="str">
        <f ca="1">IFERROR(__xludf.DUMMYFUNCTION("sort(filter({$A$3:$A1502,$C$3:$H1502},$B$3:$B1502=RIGHT(R37,1)),3,FALSE,7,FALSE,5,FALSE)"),"Tonni")</f>
        <v>Tonni</v>
      </c>
      <c r="S38" s="79">
        <f ca="1">IFERROR(__xludf.DUMMYFUNCTION("""COMPUTED_VALUE"""),3)</f>
        <v>3</v>
      </c>
      <c r="T38" s="79">
        <f ca="1">IFERROR(__xludf.DUMMYFUNCTION("""COMPUTED_VALUE"""),2)</f>
        <v>2</v>
      </c>
      <c r="U38" s="79">
        <f ca="1">IFERROR(__xludf.DUMMYFUNCTION("""COMPUTED_VALUE"""),1)</f>
        <v>1</v>
      </c>
      <c r="V38" s="79">
        <f ca="1">IFERROR(__xludf.DUMMYFUNCTION("""COMPUTED_VALUE"""),163)</f>
        <v>163</v>
      </c>
      <c r="W38" s="79">
        <f ca="1">IFERROR(__xludf.DUMMYFUNCTION("""COMPUTED_VALUE"""),110)</f>
        <v>110</v>
      </c>
      <c r="X38" s="79">
        <f ca="1">IFERROR(__xludf.DUMMYFUNCTION("""COMPUTED_VALUE"""),53)</f>
        <v>53</v>
      </c>
    </row>
    <row r="39" spans="1:24" ht="15" customHeight="1">
      <c r="A39" s="75"/>
      <c r="B39" s="68"/>
      <c r="C39" s="68" t="str">
        <v/>
      </c>
      <c r="D39" s="68"/>
      <c r="E39" s="68" t="str">
        <v/>
      </c>
      <c r="F39" s="68" t="str">
        <v/>
      </c>
      <c r="G39" s="68" t="str">
        <v/>
      </c>
      <c r="H39" s="68" t="str">
        <v/>
      </c>
      <c r="K39" s="68"/>
      <c r="L39" s="68"/>
      <c r="M39" s="68"/>
      <c r="N39" s="68"/>
      <c r="O39" s="68"/>
      <c r="P39" s="68"/>
      <c r="R39" s="96" t="str">
        <f ca="1">IFERROR(__xludf.DUMMYFUNCTION("""COMPUTED_VALUE"""),"Scorpioni")</f>
        <v>Scorpioni</v>
      </c>
      <c r="S39" s="81">
        <f ca="1">IFERROR(__xludf.DUMMYFUNCTION("""COMPUTED_VALUE"""),3)</f>
        <v>3</v>
      </c>
      <c r="T39" s="81">
        <f ca="1">IFERROR(__xludf.DUMMYFUNCTION("""COMPUTED_VALUE"""),2)</f>
        <v>2</v>
      </c>
      <c r="U39" s="81">
        <f ca="1">IFERROR(__xludf.DUMMYFUNCTION("""COMPUTED_VALUE"""),1)</f>
        <v>1</v>
      </c>
      <c r="V39" s="81">
        <f ca="1">IFERROR(__xludf.DUMMYFUNCTION("""COMPUTED_VALUE"""),170)</f>
        <v>170</v>
      </c>
      <c r="W39" s="81">
        <f ca="1">IFERROR(__xludf.DUMMYFUNCTION("""COMPUTED_VALUE"""),244)</f>
        <v>244</v>
      </c>
      <c r="X39" s="81">
        <f ca="1">IFERROR(__xludf.DUMMYFUNCTION("""COMPUTED_VALUE"""),-74)</f>
        <v>-74</v>
      </c>
    </row>
    <row r="40" spans="1:24" ht="15" customHeight="1">
      <c r="A40" s="75"/>
      <c r="B40" s="68"/>
      <c r="C40" s="68" t="str">
        <v/>
      </c>
      <c r="D40" s="68"/>
      <c r="E40" s="68" t="str">
        <v/>
      </c>
      <c r="F40" s="68" t="str">
        <v/>
      </c>
      <c r="G40" s="68" t="str">
        <v/>
      </c>
      <c r="H40" s="68" t="str">
        <v/>
      </c>
      <c r="K40" s="68"/>
      <c r="L40" s="68"/>
      <c r="M40" s="68"/>
      <c r="N40" s="68"/>
      <c r="O40" s="68"/>
      <c r="P40" s="68"/>
      <c r="R40" s="97" t="str">
        <f ca="1">IFERROR(__xludf.DUMMYFUNCTION("""COMPUTED_VALUE"""),"Piranha")</f>
        <v>Piranha</v>
      </c>
      <c r="S40" s="83">
        <f ca="1">IFERROR(__xludf.DUMMYFUNCTION("""COMPUTED_VALUE"""),3)</f>
        <v>3</v>
      </c>
      <c r="T40" s="83">
        <f ca="1">IFERROR(__xludf.DUMMYFUNCTION("""COMPUTED_VALUE"""),1)</f>
        <v>1</v>
      </c>
      <c r="U40" s="83">
        <f ca="1">IFERROR(__xludf.DUMMYFUNCTION("""COMPUTED_VALUE"""),2)</f>
        <v>2</v>
      </c>
      <c r="V40" s="83">
        <f ca="1">IFERROR(__xludf.DUMMYFUNCTION("""COMPUTED_VALUE"""),245)</f>
        <v>245</v>
      </c>
      <c r="W40" s="83">
        <f ca="1">IFERROR(__xludf.DUMMYFUNCTION("""COMPUTED_VALUE"""),215)</f>
        <v>215</v>
      </c>
      <c r="X40" s="83">
        <f ca="1">IFERROR(__xludf.DUMMYFUNCTION("""COMPUTED_VALUE"""),30)</f>
        <v>30</v>
      </c>
    </row>
    <row r="41" spans="1:24" ht="15" customHeight="1">
      <c r="A41" s="75"/>
      <c r="B41" s="68"/>
      <c r="C41" s="68" t="str">
        <v/>
      </c>
      <c r="D41" s="68"/>
      <c r="E41" s="68" t="str">
        <v/>
      </c>
      <c r="F41" s="68" t="str">
        <v/>
      </c>
      <c r="G41" s="68" t="str">
        <v/>
      </c>
      <c r="H41" s="68" t="str">
        <v/>
      </c>
      <c r="K41" s="68"/>
      <c r="L41" s="68"/>
      <c r="M41" s="68"/>
      <c r="N41" s="68"/>
      <c r="O41" s="68"/>
      <c r="P41" s="68"/>
      <c r="R41" s="98" t="str">
        <f ca="1">IFERROR(__xludf.DUMMYFUNCTION("""COMPUTED_VALUE"""),"Zebre")</f>
        <v>Zebre</v>
      </c>
      <c r="S41" s="103">
        <f ca="1">IFERROR(__xludf.DUMMYFUNCTION("""COMPUTED_VALUE"""),3)</f>
        <v>3</v>
      </c>
      <c r="T41" s="103">
        <f ca="1">IFERROR(__xludf.DUMMYFUNCTION("""COMPUTED_VALUE"""),1)</f>
        <v>1</v>
      </c>
      <c r="U41" s="103">
        <f ca="1">IFERROR(__xludf.DUMMYFUNCTION("""COMPUTED_VALUE"""),2)</f>
        <v>2</v>
      </c>
      <c r="V41" s="103">
        <f ca="1">IFERROR(__xludf.DUMMYFUNCTION("""COMPUTED_VALUE"""),133)</f>
        <v>133</v>
      </c>
      <c r="W41" s="103">
        <f ca="1">IFERROR(__xludf.DUMMYFUNCTION("""COMPUTED_VALUE"""),142)</f>
        <v>142</v>
      </c>
      <c r="X41" s="103">
        <f ca="1">IFERROR(__xludf.DUMMYFUNCTION("""COMPUTED_VALUE"""),-9)</f>
        <v>-9</v>
      </c>
    </row>
    <row r="42" spans="1:24" ht="15" customHeight="1">
      <c r="A42" s="75"/>
      <c r="B42" s="68"/>
      <c r="C42" s="68" t="str">
        <v/>
      </c>
      <c r="D42" s="68"/>
      <c r="E42" s="68" t="str">
        <v/>
      </c>
      <c r="F42" s="68" t="str">
        <v/>
      </c>
      <c r="G42" s="68" t="str">
        <v/>
      </c>
      <c r="H42" s="68" t="str">
        <v/>
      </c>
      <c r="K42" s="68"/>
      <c r="L42" s="68"/>
      <c r="M42" s="68"/>
      <c r="N42" s="68"/>
      <c r="O42" s="68"/>
      <c r="P42" s="68"/>
      <c r="X42" s="68"/>
    </row>
    <row r="43" spans="1:24" ht="15" customHeight="1">
      <c r="A43" s="75"/>
      <c r="B43" s="68"/>
      <c r="C43" s="68" t="str">
        <v/>
      </c>
      <c r="D43" s="68"/>
      <c r="E43" s="68" t="str">
        <v/>
      </c>
      <c r="F43" s="68" t="str">
        <v/>
      </c>
      <c r="G43" s="68" t="str">
        <v/>
      </c>
      <c r="H43" s="68" t="str">
        <v/>
      </c>
      <c r="K43" s="68"/>
      <c r="L43" s="68"/>
      <c r="M43" s="68"/>
      <c r="N43" s="68"/>
      <c r="O43" s="68"/>
      <c r="P43" s="68"/>
      <c r="X43" s="68"/>
    </row>
    <row r="44" spans="1:24" ht="15" customHeight="1">
      <c r="A44" s="75"/>
      <c r="B44" s="68"/>
      <c r="C44" s="68" t="str">
        <v/>
      </c>
      <c r="D44" s="68"/>
      <c r="E44" s="68" t="str">
        <v/>
      </c>
      <c r="F44" s="68" t="str">
        <v/>
      </c>
      <c r="G44" s="68" t="str">
        <v/>
      </c>
      <c r="H44" s="68" t="str">
        <v/>
      </c>
      <c r="K44" s="68"/>
      <c r="L44" s="68"/>
      <c r="M44" s="68"/>
      <c r="N44" s="68"/>
      <c r="O44" s="68"/>
      <c r="P44" s="68"/>
      <c r="X44" s="68"/>
    </row>
    <row r="45" spans="1:24" ht="15" customHeight="1">
      <c r="A45" s="75"/>
      <c r="B45" s="68"/>
      <c r="C45" s="68" t="str">
        <v/>
      </c>
      <c r="D45" s="68"/>
      <c r="E45" s="68" t="str">
        <v/>
      </c>
      <c r="F45" s="68" t="str">
        <v/>
      </c>
      <c r="G45" s="68" t="str">
        <v/>
      </c>
      <c r="H45" s="68" t="str">
        <v/>
      </c>
      <c r="K45" s="68"/>
      <c r="L45" s="68"/>
      <c r="M45" s="68"/>
      <c r="N45" s="68"/>
      <c r="O45" s="68"/>
      <c r="P45" s="68"/>
      <c r="X45" s="68"/>
    </row>
    <row r="46" spans="1:24" ht="15" customHeight="1">
      <c r="A46" s="75"/>
      <c r="B46" s="68"/>
      <c r="C46" s="68" t="str">
        <v/>
      </c>
      <c r="D46" s="68"/>
      <c r="E46" s="68" t="str">
        <v/>
      </c>
      <c r="F46" s="68" t="str">
        <v/>
      </c>
      <c r="G46" s="68" t="str">
        <v/>
      </c>
      <c r="H46" s="68" t="str">
        <v/>
      </c>
      <c r="K46" s="68"/>
      <c r="L46" s="68"/>
      <c r="M46" s="68"/>
      <c r="N46" s="68"/>
      <c r="O46" s="68"/>
      <c r="P46" s="68"/>
      <c r="X46" s="68"/>
    </row>
    <row r="47" spans="1:24" ht="15" customHeight="1">
      <c r="A47" s="75"/>
      <c r="B47" s="68"/>
      <c r="C47" s="68" t="str">
        <v/>
      </c>
      <c r="D47" s="68"/>
      <c r="E47" s="68" t="str">
        <v/>
      </c>
      <c r="F47" s="68" t="str">
        <v/>
      </c>
      <c r="G47" s="68" t="str">
        <v/>
      </c>
      <c r="H47" s="68" t="str">
        <v/>
      </c>
      <c r="K47" s="68"/>
      <c r="L47" s="68"/>
      <c r="M47" s="68"/>
      <c r="N47" s="68"/>
      <c r="O47" s="68"/>
      <c r="P47" s="68"/>
      <c r="X47" s="68"/>
    </row>
    <row r="48" spans="1:24" ht="15" customHeight="1">
      <c r="A48" s="75"/>
      <c r="B48" s="68"/>
      <c r="C48" s="68" t="str">
        <v/>
      </c>
      <c r="D48" s="68"/>
      <c r="E48" s="68" t="str">
        <v/>
      </c>
      <c r="F48" s="68" t="str">
        <v/>
      </c>
      <c r="G48" s="68" t="str">
        <v/>
      </c>
      <c r="H48" s="68" t="str">
        <v/>
      </c>
      <c r="K48" s="68"/>
      <c r="L48" s="68"/>
      <c r="M48" s="68"/>
      <c r="N48" s="68"/>
      <c r="O48" s="68"/>
      <c r="P48" s="68"/>
      <c r="X48" s="68"/>
    </row>
    <row r="49" spans="1:24" ht="15" customHeight="1">
      <c r="A49" s="75"/>
      <c r="B49" s="68"/>
      <c r="C49" s="68" t="str">
        <v/>
      </c>
      <c r="D49" s="68"/>
      <c r="E49" s="68" t="str">
        <v/>
      </c>
      <c r="F49" s="68" t="str">
        <v/>
      </c>
      <c r="G49" s="68" t="str">
        <v/>
      </c>
      <c r="H49" s="68" t="str">
        <v/>
      </c>
      <c r="K49" s="68"/>
      <c r="L49" s="68"/>
      <c r="M49" s="68"/>
      <c r="N49" s="68"/>
      <c r="O49" s="68"/>
      <c r="P49" s="68"/>
      <c r="X49" s="68"/>
    </row>
    <row r="50" spans="1:24" ht="15" customHeight="1">
      <c r="A50" s="75"/>
      <c r="B50" s="68"/>
      <c r="C50" s="68" t="str">
        <v/>
      </c>
      <c r="D50" s="68"/>
      <c r="E50" s="68" t="str">
        <v/>
      </c>
      <c r="F50" s="68" t="str">
        <v/>
      </c>
      <c r="G50" s="68" t="str">
        <v/>
      </c>
      <c r="H50" s="68" t="str">
        <v/>
      </c>
      <c r="K50" s="68"/>
      <c r="L50" s="68"/>
      <c r="M50" s="68"/>
      <c r="N50" s="68"/>
      <c r="O50" s="68"/>
      <c r="P50" s="68"/>
      <c r="X50" s="68"/>
    </row>
    <row r="51" spans="1:24" ht="15" customHeight="1">
      <c r="A51" s="75"/>
      <c r="B51" s="68"/>
      <c r="C51" s="68" t="str">
        <v/>
      </c>
      <c r="D51" s="68"/>
      <c r="E51" s="68" t="str">
        <v/>
      </c>
      <c r="F51" s="68" t="str">
        <v/>
      </c>
      <c r="G51" s="68" t="str">
        <v/>
      </c>
      <c r="H51" s="68" t="str">
        <v/>
      </c>
      <c r="K51" s="68"/>
      <c r="L51" s="68"/>
      <c r="M51" s="68"/>
      <c r="N51" s="68"/>
      <c r="O51" s="68"/>
      <c r="P51" s="68"/>
      <c r="X51" s="68"/>
    </row>
    <row r="52" spans="1:24" ht="15" customHeight="1">
      <c r="A52" s="75"/>
      <c r="B52" s="68"/>
      <c r="C52" s="68" t="str">
        <v/>
      </c>
      <c r="D52" s="68"/>
      <c r="E52" s="68" t="str">
        <v/>
      </c>
      <c r="F52" s="68" t="str">
        <v/>
      </c>
      <c r="G52" s="68" t="str">
        <v/>
      </c>
      <c r="H52" s="68" t="str">
        <v/>
      </c>
      <c r="K52" s="68"/>
      <c r="L52" s="68"/>
      <c r="M52" s="68"/>
      <c r="N52" s="68"/>
      <c r="O52" s="68"/>
      <c r="P52" s="68"/>
      <c r="X52" s="68"/>
    </row>
    <row r="53" spans="1:24" ht="15" customHeight="1">
      <c r="A53" s="75"/>
      <c r="B53" s="68"/>
      <c r="C53" s="68" t="str">
        <v/>
      </c>
      <c r="D53" s="68"/>
      <c r="E53" s="68" t="str">
        <v/>
      </c>
      <c r="F53" s="68" t="str">
        <v/>
      </c>
      <c r="G53" s="68" t="str">
        <v/>
      </c>
      <c r="H53" s="68" t="str">
        <v/>
      </c>
      <c r="K53" s="68"/>
      <c r="L53" s="68"/>
      <c r="M53" s="68"/>
      <c r="N53" s="68"/>
      <c r="O53" s="68"/>
      <c r="P53" s="68"/>
      <c r="X53" s="68"/>
    </row>
    <row r="54" spans="1:24" ht="15" customHeight="1">
      <c r="A54" s="75"/>
      <c r="B54" s="68"/>
      <c r="C54" s="68" t="str">
        <v/>
      </c>
      <c r="D54" s="68"/>
      <c r="E54" s="68" t="str">
        <v/>
      </c>
      <c r="F54" s="68" t="str">
        <v/>
      </c>
      <c r="G54" s="68" t="str">
        <v/>
      </c>
      <c r="H54" s="68" t="str">
        <v/>
      </c>
      <c r="K54" s="68"/>
      <c r="L54" s="68"/>
      <c r="M54" s="68"/>
      <c r="N54" s="68"/>
      <c r="O54" s="68"/>
      <c r="P54" s="68"/>
      <c r="X54" s="68"/>
    </row>
    <row r="55" spans="1:24" ht="15" customHeight="1">
      <c r="A55" s="75"/>
      <c r="B55" s="68"/>
      <c r="C55" s="68" t="str">
        <v/>
      </c>
      <c r="D55" s="68"/>
      <c r="E55" s="68" t="str">
        <v/>
      </c>
      <c r="F55" s="68" t="str">
        <v/>
      </c>
      <c r="G55" s="68" t="str">
        <v/>
      </c>
      <c r="H55" s="68" t="str">
        <v/>
      </c>
      <c r="K55" s="68"/>
      <c r="L55" s="68"/>
      <c r="M55" s="68"/>
      <c r="N55" s="68"/>
      <c r="O55" s="68"/>
      <c r="P55" s="68"/>
      <c r="X55" s="68"/>
    </row>
    <row r="56" spans="1:24" ht="15" customHeight="1">
      <c r="A56" s="75"/>
      <c r="B56" s="68"/>
      <c r="C56" s="68" t="str">
        <v/>
      </c>
      <c r="D56" s="68"/>
      <c r="E56" s="68" t="str">
        <v/>
      </c>
      <c r="F56" s="68" t="str">
        <v/>
      </c>
      <c r="G56" s="68" t="str">
        <v/>
      </c>
      <c r="H56" s="68" t="str">
        <v/>
      </c>
      <c r="K56" s="68"/>
      <c r="L56" s="68"/>
      <c r="M56" s="68"/>
      <c r="N56" s="68"/>
      <c r="O56" s="68"/>
      <c r="P56" s="68"/>
      <c r="X56" s="68"/>
    </row>
    <row r="57" spans="1:24" ht="15" customHeight="1">
      <c r="A57" s="75"/>
      <c r="B57" s="68"/>
      <c r="C57" s="68" t="str">
        <v/>
      </c>
      <c r="D57" s="68"/>
      <c r="E57" s="68" t="str">
        <v/>
      </c>
      <c r="F57" s="68" t="str">
        <v/>
      </c>
      <c r="G57" s="68" t="str">
        <v/>
      </c>
      <c r="H57" s="68" t="str">
        <v/>
      </c>
      <c r="K57" s="68"/>
      <c r="L57" s="68"/>
      <c r="M57" s="68"/>
      <c r="N57" s="68"/>
      <c r="O57" s="68"/>
      <c r="P57" s="68"/>
      <c r="X57" s="68"/>
    </row>
    <row r="58" spans="1:24" ht="15" customHeight="1">
      <c r="A58" s="75"/>
      <c r="B58" s="68"/>
      <c r="C58" s="68" t="str">
        <v/>
      </c>
      <c r="D58" s="68"/>
      <c r="E58" s="68" t="str">
        <v/>
      </c>
      <c r="F58" s="68" t="str">
        <v/>
      </c>
      <c r="G58" s="68" t="str">
        <v/>
      </c>
      <c r="H58" s="68" t="str">
        <v/>
      </c>
      <c r="K58" s="68"/>
      <c r="L58" s="68"/>
      <c r="M58" s="68"/>
      <c r="N58" s="68"/>
      <c r="O58" s="68"/>
      <c r="P58" s="68"/>
      <c r="X58" s="68"/>
    </row>
    <row r="59" spans="1:24" ht="15" customHeight="1">
      <c r="A59" s="75"/>
      <c r="B59" s="68"/>
      <c r="C59" s="68" t="str">
        <v/>
      </c>
      <c r="D59" s="68"/>
      <c r="E59" s="68" t="str">
        <v/>
      </c>
      <c r="F59" s="68" t="str">
        <v/>
      </c>
      <c r="G59" s="68" t="str">
        <v/>
      </c>
      <c r="H59" s="68" t="str">
        <v/>
      </c>
      <c r="K59" s="68"/>
      <c r="L59" s="68"/>
      <c r="M59" s="68"/>
      <c r="N59" s="68"/>
      <c r="O59" s="68"/>
      <c r="P59" s="68"/>
      <c r="X59" s="68"/>
    </row>
    <row r="60" spans="1:24" ht="15" customHeight="1">
      <c r="A60" s="75"/>
      <c r="B60" s="68"/>
      <c r="C60" s="68" t="str">
        <v/>
      </c>
      <c r="D60" s="68"/>
      <c r="E60" s="68" t="str">
        <v/>
      </c>
      <c r="F60" s="68" t="str">
        <v/>
      </c>
      <c r="G60" s="68" t="str">
        <v/>
      </c>
      <c r="H60" s="68" t="str">
        <v/>
      </c>
      <c r="K60" s="68"/>
      <c r="L60" s="68"/>
      <c r="M60" s="68"/>
      <c r="N60" s="68"/>
      <c r="O60" s="68"/>
      <c r="P60" s="68"/>
      <c r="X60" s="68"/>
    </row>
    <row r="61" spans="1:24" ht="15" customHeight="1">
      <c r="A61" s="75"/>
      <c r="B61" s="68"/>
      <c r="C61" s="68" t="str">
        <v/>
      </c>
      <c r="D61" s="68"/>
      <c r="E61" s="68" t="str">
        <v/>
      </c>
      <c r="F61" s="68" t="str">
        <v/>
      </c>
      <c r="G61" s="68" t="str">
        <v/>
      </c>
      <c r="H61" s="68" t="str">
        <v/>
      </c>
      <c r="K61" s="68"/>
      <c r="L61" s="68"/>
      <c r="M61" s="68"/>
      <c r="N61" s="68"/>
      <c r="O61" s="68"/>
      <c r="P61" s="68"/>
      <c r="X61" s="68"/>
    </row>
    <row r="62" spans="1:24" ht="15" customHeight="1">
      <c r="A62" s="75"/>
      <c r="B62" s="68"/>
      <c r="C62" s="68" t="str">
        <v/>
      </c>
      <c r="D62" s="68"/>
      <c r="E62" s="68" t="str">
        <v/>
      </c>
      <c r="F62" s="68" t="str">
        <v/>
      </c>
      <c r="G62" s="68" t="str">
        <v/>
      </c>
      <c r="H62" s="68" t="str">
        <v/>
      </c>
      <c r="K62" s="68"/>
      <c r="L62" s="68"/>
      <c r="M62" s="68"/>
      <c r="N62" s="68"/>
      <c r="O62" s="68"/>
      <c r="P62" s="68"/>
      <c r="X62" s="68"/>
    </row>
    <row r="63" spans="1:24" ht="15" customHeight="1">
      <c r="A63" s="75"/>
      <c r="B63" s="68"/>
      <c r="C63" s="68" t="str">
        <v/>
      </c>
      <c r="D63" s="68"/>
      <c r="E63" s="68" t="str">
        <v/>
      </c>
      <c r="F63" s="68" t="str">
        <v/>
      </c>
      <c r="G63" s="68" t="str">
        <v/>
      </c>
      <c r="H63" s="68" t="str">
        <v/>
      </c>
      <c r="K63" s="68"/>
      <c r="L63" s="68"/>
      <c r="M63" s="68"/>
      <c r="N63" s="68"/>
      <c r="O63" s="68"/>
      <c r="P63" s="68"/>
      <c r="X63" s="68"/>
    </row>
    <row r="64" spans="1:24" ht="15" customHeight="1">
      <c r="A64" s="75"/>
      <c r="B64" s="68"/>
      <c r="C64" s="68" t="str">
        <v/>
      </c>
      <c r="D64" s="68"/>
      <c r="E64" s="68" t="str">
        <v/>
      </c>
      <c r="F64" s="68" t="str">
        <v/>
      </c>
      <c r="G64" s="68" t="str">
        <v/>
      </c>
      <c r="H64" s="68" t="str">
        <v/>
      </c>
      <c r="K64" s="68"/>
      <c r="L64" s="68"/>
      <c r="M64" s="68"/>
      <c r="N64" s="68"/>
      <c r="O64" s="68"/>
      <c r="P64" s="68"/>
      <c r="X64" s="68"/>
    </row>
    <row r="65" spans="1:24" ht="15" customHeight="1">
      <c r="A65" s="75"/>
      <c r="B65" s="68"/>
      <c r="C65" s="68" t="str">
        <v/>
      </c>
      <c r="D65" s="68"/>
      <c r="E65" s="68" t="str">
        <v/>
      </c>
      <c r="F65" s="68" t="str">
        <v/>
      </c>
      <c r="G65" s="68" t="str">
        <v/>
      </c>
      <c r="H65" s="68" t="str">
        <v/>
      </c>
      <c r="K65" s="68"/>
      <c r="L65" s="68"/>
      <c r="M65" s="68"/>
      <c r="N65" s="68"/>
      <c r="O65" s="68"/>
      <c r="P65" s="68"/>
      <c r="X65" s="68"/>
    </row>
    <row r="66" spans="1:24" ht="15" customHeight="1">
      <c r="A66" s="75"/>
      <c r="B66" s="68"/>
      <c r="C66" s="68" t="str">
        <v/>
      </c>
      <c r="D66" s="68"/>
      <c r="E66" s="68" t="str">
        <v/>
      </c>
      <c r="F66" s="68" t="str">
        <v/>
      </c>
      <c r="G66" s="68" t="str">
        <v/>
      </c>
      <c r="H66" s="68" t="str">
        <v/>
      </c>
      <c r="K66" s="68"/>
      <c r="L66" s="68"/>
      <c r="M66" s="68"/>
      <c r="N66" s="68"/>
      <c r="O66" s="68"/>
      <c r="P66" s="68"/>
      <c r="X66" s="68"/>
    </row>
    <row r="67" spans="1:24" ht="15" customHeight="1">
      <c r="A67" s="75"/>
      <c r="B67" s="68"/>
      <c r="C67" s="68" t="str">
        <v/>
      </c>
      <c r="D67" s="68"/>
      <c r="E67" s="68" t="str">
        <v/>
      </c>
      <c r="F67" s="68" t="str">
        <v/>
      </c>
      <c r="G67" s="68" t="str">
        <v/>
      </c>
      <c r="H67" s="68" t="str">
        <v/>
      </c>
      <c r="K67" s="68"/>
      <c r="L67" s="68"/>
      <c r="M67" s="68"/>
      <c r="N67" s="68"/>
      <c r="O67" s="68"/>
      <c r="P67" s="68"/>
      <c r="X67" s="68"/>
    </row>
    <row r="68" spans="1:24" ht="15" customHeight="1">
      <c r="A68" s="75"/>
      <c r="B68" s="68"/>
      <c r="C68" s="68" t="str">
        <v/>
      </c>
      <c r="D68" s="68"/>
      <c r="E68" s="68" t="str">
        <v/>
      </c>
      <c r="F68" s="68" t="str">
        <v/>
      </c>
      <c r="G68" s="68" t="str">
        <v/>
      </c>
      <c r="H68" s="68" t="str">
        <v/>
      </c>
      <c r="K68" s="68"/>
      <c r="L68" s="68"/>
      <c r="M68" s="68"/>
      <c r="N68" s="68"/>
      <c r="O68" s="68"/>
      <c r="P68" s="68"/>
      <c r="X68" s="68"/>
    </row>
    <row r="69" spans="1:24" ht="15" customHeight="1">
      <c r="A69" s="75"/>
      <c r="B69" s="68"/>
      <c r="C69" s="68" t="str">
        <v/>
      </c>
      <c r="D69" s="68"/>
      <c r="E69" s="68" t="str">
        <v/>
      </c>
      <c r="F69" s="68" t="str">
        <v/>
      </c>
      <c r="G69" s="68" t="str">
        <v/>
      </c>
      <c r="H69" s="68" t="str">
        <v/>
      </c>
      <c r="K69" s="68"/>
      <c r="L69" s="68"/>
      <c r="M69" s="68"/>
      <c r="N69" s="68"/>
      <c r="O69" s="68"/>
      <c r="P69" s="68"/>
      <c r="X69" s="68"/>
    </row>
    <row r="70" spans="1:24" ht="15" customHeight="1">
      <c r="A70" s="75"/>
      <c r="B70" s="68"/>
      <c r="C70" s="68" t="str">
        <v/>
      </c>
      <c r="D70" s="68"/>
      <c r="E70" s="68" t="str">
        <v/>
      </c>
      <c r="F70" s="68" t="str">
        <v/>
      </c>
      <c r="G70" s="68" t="str">
        <v/>
      </c>
      <c r="H70" s="68" t="str">
        <v/>
      </c>
      <c r="K70" s="68"/>
      <c r="L70" s="68"/>
      <c r="M70" s="68"/>
      <c r="N70" s="68"/>
      <c r="O70" s="68"/>
      <c r="P70" s="68"/>
      <c r="X70" s="68"/>
    </row>
    <row r="71" spans="1:24" ht="15" customHeight="1">
      <c r="A71" s="75"/>
      <c r="B71" s="68"/>
      <c r="C71" s="68" t="str">
        <v/>
      </c>
      <c r="D71" s="68"/>
      <c r="E71" s="68" t="str">
        <v/>
      </c>
      <c r="F71" s="68" t="str">
        <v/>
      </c>
      <c r="G71" s="68" t="str">
        <v/>
      </c>
      <c r="H71" s="68" t="str">
        <v/>
      </c>
      <c r="K71" s="68"/>
      <c r="L71" s="68"/>
      <c r="M71" s="68"/>
      <c r="N71" s="68"/>
      <c r="O71" s="68"/>
      <c r="P71" s="68"/>
      <c r="X71" s="68"/>
    </row>
    <row r="72" spans="1:24" ht="15" customHeight="1">
      <c r="A72" s="75"/>
      <c r="B72" s="68"/>
      <c r="C72" s="68" t="str">
        <v/>
      </c>
      <c r="D72" s="68"/>
      <c r="E72" s="68" t="str">
        <v/>
      </c>
      <c r="F72" s="68" t="str">
        <v/>
      </c>
      <c r="G72" s="68" t="str">
        <v/>
      </c>
      <c r="H72" s="68" t="str">
        <v/>
      </c>
      <c r="K72" s="68"/>
      <c r="L72" s="68"/>
      <c r="M72" s="68"/>
      <c r="N72" s="68"/>
      <c r="O72" s="68"/>
      <c r="P72" s="68"/>
      <c r="X72" s="68"/>
    </row>
    <row r="73" spans="1:24" ht="15" customHeight="1">
      <c r="A73" s="75"/>
      <c r="B73" s="68"/>
      <c r="C73" s="68" t="str">
        <v/>
      </c>
      <c r="D73" s="68"/>
      <c r="E73" s="68" t="str">
        <v/>
      </c>
      <c r="F73" s="68" t="str">
        <v/>
      </c>
      <c r="G73" s="68" t="str">
        <v/>
      </c>
      <c r="H73" s="68" t="str">
        <v/>
      </c>
      <c r="K73" s="68"/>
      <c r="L73" s="68"/>
      <c r="M73" s="68"/>
      <c r="N73" s="68"/>
      <c r="O73" s="68"/>
      <c r="P73" s="68"/>
      <c r="X73" s="68"/>
    </row>
    <row r="74" spans="1:24" ht="15" customHeight="1">
      <c r="A74" s="75"/>
      <c r="B74" s="68"/>
      <c r="C74" s="68" t="str">
        <v/>
      </c>
      <c r="D74" s="68"/>
      <c r="E74" s="68" t="str">
        <v/>
      </c>
      <c r="F74" s="68" t="str">
        <v/>
      </c>
      <c r="G74" s="68" t="str">
        <v/>
      </c>
      <c r="H74" s="68" t="str">
        <v/>
      </c>
      <c r="K74" s="68"/>
      <c r="L74" s="68"/>
      <c r="M74" s="68"/>
      <c r="N74" s="68"/>
      <c r="O74" s="68"/>
      <c r="P74" s="68"/>
      <c r="X74" s="68"/>
    </row>
    <row r="75" spans="1:24" ht="15" customHeight="1">
      <c r="A75" s="75"/>
      <c r="B75" s="68"/>
      <c r="C75" s="68" t="str">
        <v/>
      </c>
      <c r="D75" s="68"/>
      <c r="E75" s="68" t="str">
        <v/>
      </c>
      <c r="F75" s="68" t="str">
        <v/>
      </c>
      <c r="G75" s="68" t="str">
        <v/>
      </c>
      <c r="H75" s="68" t="str">
        <v/>
      </c>
      <c r="K75" s="68"/>
      <c r="L75" s="68"/>
      <c r="M75" s="68"/>
      <c r="N75" s="68"/>
      <c r="O75" s="68"/>
      <c r="P75" s="68"/>
      <c r="X75" s="68"/>
    </row>
    <row r="76" spans="1:24" ht="15" customHeight="1">
      <c r="A76" s="75"/>
      <c r="B76" s="68"/>
      <c r="C76" s="68" t="str">
        <v/>
      </c>
      <c r="D76" s="68"/>
      <c r="E76" s="68" t="str">
        <v/>
      </c>
      <c r="F76" s="68" t="str">
        <v/>
      </c>
      <c r="G76" s="68" t="str">
        <v/>
      </c>
      <c r="H76" s="68" t="str">
        <v/>
      </c>
      <c r="K76" s="68"/>
      <c r="L76" s="68"/>
      <c r="M76" s="68"/>
      <c r="N76" s="68"/>
      <c r="O76" s="68"/>
      <c r="P76" s="68"/>
      <c r="X76" s="68"/>
    </row>
    <row r="77" spans="1:24" ht="15" customHeight="1">
      <c r="A77" s="75"/>
      <c r="B77" s="68"/>
      <c r="C77" s="68" t="str">
        <v/>
      </c>
      <c r="D77" s="68"/>
      <c r="E77" s="68" t="str">
        <v/>
      </c>
      <c r="F77" s="68" t="str">
        <v/>
      </c>
      <c r="G77" s="68" t="str">
        <v/>
      </c>
      <c r="H77" s="68" t="str">
        <v/>
      </c>
      <c r="K77" s="68"/>
      <c r="L77" s="68"/>
      <c r="M77" s="68"/>
      <c r="N77" s="68"/>
      <c r="O77" s="68"/>
      <c r="P77" s="68"/>
      <c r="X77" s="68"/>
    </row>
    <row r="78" spans="1:24" ht="15" customHeight="1">
      <c r="A78" s="75"/>
      <c r="B78" s="68"/>
      <c r="C78" s="68" t="str">
        <v/>
      </c>
      <c r="D78" s="68"/>
      <c r="E78" s="68" t="str">
        <v/>
      </c>
      <c r="F78" s="68" t="str">
        <v/>
      </c>
      <c r="G78" s="68" t="str">
        <v/>
      </c>
      <c r="H78" s="68" t="str">
        <v/>
      </c>
      <c r="K78" s="68"/>
      <c r="L78" s="68"/>
      <c r="M78" s="68"/>
      <c r="N78" s="68"/>
      <c r="O78" s="68"/>
      <c r="P78" s="68"/>
      <c r="X78" s="68"/>
    </row>
    <row r="79" spans="1:24" ht="15" customHeight="1">
      <c r="A79" s="75"/>
      <c r="B79" s="68"/>
      <c r="C79" s="68" t="str">
        <v/>
      </c>
      <c r="D79" s="68"/>
      <c r="E79" s="68" t="str">
        <v/>
      </c>
      <c r="F79" s="68" t="str">
        <v/>
      </c>
      <c r="G79" s="68" t="str">
        <v/>
      </c>
      <c r="H79" s="68" t="str">
        <v/>
      </c>
      <c r="K79" s="68"/>
      <c r="L79" s="68"/>
      <c r="M79" s="68"/>
      <c r="N79" s="68"/>
      <c r="O79" s="68"/>
      <c r="P79" s="68"/>
      <c r="X79" s="68"/>
    </row>
    <row r="80" spans="1:24" ht="15" customHeight="1">
      <c r="A80" s="75"/>
      <c r="B80" s="68"/>
      <c r="C80" s="68" t="str">
        <v/>
      </c>
      <c r="D80" s="68"/>
      <c r="E80" s="68" t="str">
        <v/>
      </c>
      <c r="F80" s="68" t="str">
        <v/>
      </c>
      <c r="G80" s="68" t="str">
        <v/>
      </c>
      <c r="H80" s="68" t="str">
        <v/>
      </c>
      <c r="K80" s="68"/>
      <c r="L80" s="68"/>
      <c r="M80" s="68"/>
      <c r="N80" s="68"/>
      <c r="O80" s="68"/>
      <c r="P80" s="68"/>
      <c r="X80" s="68"/>
    </row>
    <row r="81" spans="1:24" ht="15" customHeight="1">
      <c r="A81" s="75"/>
      <c r="B81" s="68"/>
      <c r="C81" s="68" t="str">
        <v/>
      </c>
      <c r="D81" s="68"/>
      <c r="E81" s="68" t="str">
        <v/>
      </c>
      <c r="F81" s="68" t="str">
        <v/>
      </c>
      <c r="G81" s="68" t="str">
        <v/>
      </c>
      <c r="H81" s="68" t="str">
        <v/>
      </c>
      <c r="K81" s="68"/>
      <c r="L81" s="68"/>
      <c r="M81" s="68"/>
      <c r="N81" s="68"/>
      <c r="O81" s="68"/>
      <c r="P81" s="68"/>
      <c r="X81" s="68"/>
    </row>
    <row r="82" spans="1:24" ht="15" customHeight="1">
      <c r="A82" s="75"/>
      <c r="B82" s="68"/>
      <c r="C82" s="68" t="str">
        <v/>
      </c>
      <c r="D82" s="68"/>
      <c r="E82" s="68" t="str">
        <v/>
      </c>
      <c r="F82" s="68" t="str">
        <v/>
      </c>
      <c r="G82" s="68" t="str">
        <v/>
      </c>
      <c r="H82" s="68" t="str">
        <v/>
      </c>
      <c r="K82" s="68"/>
      <c r="L82" s="68"/>
      <c r="M82" s="68"/>
      <c r="N82" s="68"/>
      <c r="O82" s="68"/>
      <c r="P82" s="68"/>
      <c r="X82" s="68"/>
    </row>
    <row r="83" spans="1:24" ht="15" customHeight="1">
      <c r="A83" s="75"/>
      <c r="B83" s="68"/>
      <c r="C83" s="68" t="str">
        <v/>
      </c>
      <c r="D83" s="68"/>
      <c r="E83" s="68" t="str">
        <v/>
      </c>
      <c r="F83" s="68" t="str">
        <v/>
      </c>
      <c r="G83" s="68" t="str">
        <v/>
      </c>
      <c r="H83" s="68" t="str">
        <v/>
      </c>
      <c r="K83" s="68"/>
      <c r="L83" s="68"/>
      <c r="M83" s="68"/>
      <c r="N83" s="68"/>
      <c r="O83" s="68"/>
      <c r="P83" s="68"/>
      <c r="X83" s="68"/>
    </row>
    <row r="84" spans="1:24" ht="15" customHeight="1">
      <c r="A84" s="75"/>
      <c r="B84" s="68"/>
      <c r="C84" s="68" t="str">
        <v/>
      </c>
      <c r="D84" s="68"/>
      <c r="E84" s="68" t="str">
        <v/>
      </c>
      <c r="F84" s="68" t="str">
        <v/>
      </c>
      <c r="G84" s="68" t="str">
        <v/>
      </c>
      <c r="H84" s="68" t="str">
        <v/>
      </c>
      <c r="K84" s="68"/>
      <c r="L84" s="68"/>
      <c r="M84" s="68"/>
      <c r="N84" s="68"/>
      <c r="O84" s="68"/>
      <c r="P84" s="68"/>
      <c r="X84" s="68"/>
    </row>
    <row r="85" spans="1:24" ht="15" customHeight="1">
      <c r="A85" s="75"/>
      <c r="B85" s="68"/>
      <c r="C85" s="68" t="str">
        <v/>
      </c>
      <c r="D85" s="68"/>
      <c r="E85" s="68" t="str">
        <v/>
      </c>
      <c r="F85" s="68" t="str">
        <v/>
      </c>
      <c r="G85" s="68" t="str">
        <v/>
      </c>
      <c r="H85" s="68" t="str">
        <v/>
      </c>
      <c r="K85" s="68"/>
      <c r="L85" s="68"/>
      <c r="M85" s="68"/>
      <c r="N85" s="68"/>
      <c r="O85" s="68"/>
      <c r="P85" s="68"/>
      <c r="X85" s="68"/>
    </row>
    <row r="86" spans="1:24" ht="15" customHeight="1">
      <c r="A86" s="75"/>
      <c r="B86" s="68"/>
      <c r="C86" s="68" t="str">
        <v/>
      </c>
      <c r="D86" s="68"/>
      <c r="E86" s="68" t="str">
        <v/>
      </c>
      <c r="F86" s="68" t="str">
        <v/>
      </c>
      <c r="G86" s="68" t="str">
        <v/>
      </c>
      <c r="H86" s="68" t="str">
        <v/>
      </c>
      <c r="K86" s="68"/>
      <c r="L86" s="68"/>
      <c r="M86" s="68"/>
      <c r="N86" s="68"/>
      <c r="O86" s="68"/>
      <c r="P86" s="68"/>
      <c r="X86" s="68"/>
    </row>
    <row r="87" spans="1:24" ht="15" customHeight="1">
      <c r="A87" s="75"/>
      <c r="B87" s="68"/>
      <c r="C87" s="68" t="str">
        <v/>
      </c>
      <c r="D87" s="68"/>
      <c r="E87" s="68" t="str">
        <v/>
      </c>
      <c r="F87" s="68" t="str">
        <v/>
      </c>
      <c r="G87" s="68" t="str">
        <v/>
      </c>
      <c r="H87" s="68" t="str">
        <v/>
      </c>
      <c r="K87" s="68"/>
      <c r="L87" s="68"/>
      <c r="M87" s="68"/>
      <c r="N87" s="68"/>
      <c r="O87" s="68"/>
      <c r="P87" s="68"/>
      <c r="X87" s="68"/>
    </row>
    <row r="88" spans="1:24" ht="15" customHeight="1">
      <c r="A88" s="75"/>
      <c r="B88" s="68"/>
      <c r="C88" s="68" t="str">
        <v/>
      </c>
      <c r="D88" s="68"/>
      <c r="E88" s="68" t="str">
        <v/>
      </c>
      <c r="F88" s="68" t="str">
        <v/>
      </c>
      <c r="G88" s="68" t="str">
        <v/>
      </c>
      <c r="H88" s="68" t="str">
        <v/>
      </c>
      <c r="K88" s="68"/>
      <c r="L88" s="68"/>
      <c r="M88" s="68"/>
      <c r="N88" s="68"/>
      <c r="O88" s="68"/>
      <c r="P88" s="68"/>
      <c r="X88" s="68"/>
    </row>
    <row r="89" spans="1:24" ht="15" customHeight="1">
      <c r="A89" s="75"/>
      <c r="B89" s="68"/>
      <c r="C89" s="68" t="str">
        <v/>
      </c>
      <c r="D89" s="68"/>
      <c r="E89" s="68" t="str">
        <v/>
      </c>
      <c r="F89" s="68" t="str">
        <v/>
      </c>
      <c r="G89" s="68" t="str">
        <v/>
      </c>
      <c r="H89" s="68" t="str">
        <v/>
      </c>
      <c r="K89" s="68"/>
      <c r="L89" s="68"/>
      <c r="M89" s="68"/>
      <c r="N89" s="68"/>
      <c r="O89" s="68"/>
      <c r="P89" s="68"/>
      <c r="X89" s="68"/>
    </row>
    <row r="90" spans="1:24" ht="15" customHeight="1">
      <c r="A90" s="75"/>
      <c r="B90" s="68"/>
      <c r="C90" s="68" t="str">
        <v/>
      </c>
      <c r="D90" s="68"/>
      <c r="E90" s="68" t="str">
        <v/>
      </c>
      <c r="F90" s="68" t="str">
        <v/>
      </c>
      <c r="G90" s="68" t="str">
        <v/>
      </c>
      <c r="H90" s="68" t="str">
        <v/>
      </c>
      <c r="K90" s="68"/>
      <c r="L90" s="68"/>
      <c r="M90" s="68"/>
      <c r="N90" s="68"/>
      <c r="O90" s="68"/>
      <c r="P90" s="68"/>
      <c r="X90" s="68"/>
    </row>
    <row r="91" spans="1:24" ht="15" customHeight="1">
      <c r="A91" s="75"/>
      <c r="B91" s="68"/>
      <c r="C91" s="68" t="str">
        <v/>
      </c>
      <c r="D91" s="68"/>
      <c r="E91" s="68" t="str">
        <v/>
      </c>
      <c r="F91" s="68" t="str">
        <v/>
      </c>
      <c r="G91" s="68" t="str">
        <v/>
      </c>
      <c r="H91" s="68" t="str">
        <v/>
      </c>
      <c r="K91" s="68"/>
      <c r="L91" s="68"/>
      <c r="M91" s="68"/>
      <c r="N91" s="68"/>
      <c r="O91" s="68"/>
      <c r="P91" s="68"/>
      <c r="X91" s="68"/>
    </row>
    <row r="92" spans="1:24" ht="15" customHeight="1">
      <c r="A92" s="75"/>
      <c r="B92" s="68"/>
      <c r="C92" s="68" t="str">
        <v/>
      </c>
      <c r="D92" s="68"/>
      <c r="E92" s="68" t="str">
        <v/>
      </c>
      <c r="F92" s="68" t="str">
        <v/>
      </c>
      <c r="G92" s="68" t="str">
        <v/>
      </c>
      <c r="H92" s="68" t="str">
        <v/>
      </c>
      <c r="K92" s="68"/>
      <c r="L92" s="68"/>
      <c r="M92" s="68"/>
      <c r="N92" s="68"/>
      <c r="O92" s="68"/>
      <c r="P92" s="68"/>
      <c r="X92" s="68"/>
    </row>
    <row r="93" spans="1:24" ht="15" customHeight="1">
      <c r="A93" s="75"/>
      <c r="B93" s="68"/>
      <c r="C93" s="68" t="str">
        <v/>
      </c>
      <c r="D93" s="68"/>
      <c r="E93" s="68" t="str">
        <v/>
      </c>
      <c r="F93" s="68" t="str">
        <v/>
      </c>
      <c r="G93" s="68" t="str">
        <v/>
      </c>
      <c r="H93" s="68" t="str">
        <v/>
      </c>
      <c r="K93" s="68"/>
      <c r="L93" s="68"/>
      <c r="M93" s="68"/>
      <c r="N93" s="68"/>
      <c r="O93" s="68"/>
      <c r="P93" s="68"/>
      <c r="X93" s="68"/>
    </row>
    <row r="94" spans="1:24" ht="15" customHeight="1">
      <c r="A94" s="75"/>
      <c r="B94" s="68"/>
      <c r="C94" s="68" t="str">
        <v/>
      </c>
      <c r="D94" s="68"/>
      <c r="E94" s="68" t="str">
        <v/>
      </c>
      <c r="F94" s="68" t="str">
        <v/>
      </c>
      <c r="G94" s="68" t="str">
        <v/>
      </c>
      <c r="H94" s="68" t="str">
        <v/>
      </c>
      <c r="K94" s="68"/>
      <c r="L94" s="68"/>
      <c r="M94" s="68"/>
      <c r="N94" s="68"/>
      <c r="O94" s="68"/>
      <c r="P94" s="68"/>
      <c r="X94" s="68"/>
    </row>
    <row r="95" spans="1:24" ht="15" customHeight="1">
      <c r="A95" s="75"/>
      <c r="B95" s="68"/>
      <c r="C95" s="68" t="str">
        <v/>
      </c>
      <c r="D95" s="68"/>
      <c r="E95" s="68" t="str">
        <v/>
      </c>
      <c r="F95" s="68" t="str">
        <v/>
      </c>
      <c r="G95" s="68" t="str">
        <v/>
      </c>
      <c r="H95" s="68" t="str">
        <v/>
      </c>
      <c r="K95" s="68"/>
      <c r="L95" s="68"/>
      <c r="M95" s="68"/>
      <c r="N95" s="68"/>
      <c r="O95" s="68"/>
      <c r="P95" s="68"/>
      <c r="X95" s="68"/>
    </row>
    <row r="96" spans="1:24" ht="15" customHeight="1">
      <c r="A96" s="75"/>
      <c r="B96" s="68"/>
      <c r="C96" s="68" t="str">
        <v/>
      </c>
      <c r="D96" s="68"/>
      <c r="E96" s="68" t="str">
        <v/>
      </c>
      <c r="F96" s="68" t="str">
        <v/>
      </c>
      <c r="G96" s="68" t="str">
        <v/>
      </c>
      <c r="H96" s="68" t="str">
        <v/>
      </c>
      <c r="K96" s="68"/>
      <c r="L96" s="68"/>
      <c r="M96" s="68"/>
      <c r="N96" s="68"/>
      <c r="O96" s="68"/>
      <c r="P96" s="68"/>
      <c r="X96" s="68"/>
    </row>
    <row r="97" spans="1:24" ht="15" customHeight="1">
      <c r="A97" s="75"/>
      <c r="B97" s="68"/>
      <c r="C97" s="68" t="str">
        <v/>
      </c>
      <c r="D97" s="68"/>
      <c r="E97" s="68" t="str">
        <v/>
      </c>
      <c r="F97" s="68" t="str">
        <v/>
      </c>
      <c r="G97" s="68" t="str">
        <v/>
      </c>
      <c r="H97" s="68" t="str">
        <v/>
      </c>
      <c r="K97" s="68"/>
      <c r="L97" s="68"/>
      <c r="M97" s="68"/>
      <c r="N97" s="68"/>
      <c r="O97" s="68"/>
      <c r="P97" s="68"/>
      <c r="X97" s="68"/>
    </row>
    <row r="98" spans="1:24" ht="15" customHeight="1">
      <c r="A98" s="75"/>
      <c r="B98" s="68"/>
      <c r="C98" s="68" t="str">
        <v/>
      </c>
      <c r="D98" s="68"/>
      <c r="E98" s="68" t="str">
        <v/>
      </c>
      <c r="F98" s="68" t="str">
        <v/>
      </c>
      <c r="G98" s="68" t="str">
        <v/>
      </c>
      <c r="H98" s="68" t="str">
        <v/>
      </c>
      <c r="K98" s="68"/>
      <c r="L98" s="68"/>
      <c r="M98" s="68"/>
      <c r="N98" s="68"/>
      <c r="O98" s="68"/>
      <c r="P98" s="68"/>
      <c r="X98" s="68"/>
    </row>
    <row r="99" spans="1:24" ht="15" customHeight="1">
      <c r="A99" s="75"/>
      <c r="B99" s="68"/>
      <c r="C99" s="68" t="str">
        <v/>
      </c>
      <c r="D99" s="68"/>
      <c r="E99" s="68" t="str">
        <v/>
      </c>
      <c r="F99" s="68" t="str">
        <v/>
      </c>
      <c r="G99" s="68" t="str">
        <v/>
      </c>
      <c r="H99" s="68" t="str">
        <v/>
      </c>
      <c r="K99" s="68"/>
      <c r="L99" s="68"/>
      <c r="M99" s="68"/>
      <c r="N99" s="68"/>
      <c r="O99" s="68"/>
      <c r="P99" s="68"/>
      <c r="X99" s="68"/>
    </row>
    <row r="100" spans="1:24" ht="15" customHeight="1">
      <c r="A100" s="75"/>
      <c r="B100" s="68"/>
      <c r="C100" s="68" t="str">
        <v/>
      </c>
      <c r="D100" s="68"/>
      <c r="E100" s="68" t="str">
        <v/>
      </c>
      <c r="F100" s="68" t="str">
        <v/>
      </c>
      <c r="G100" s="68" t="str">
        <v/>
      </c>
      <c r="H100" s="68" t="str">
        <v/>
      </c>
      <c r="K100" s="68"/>
      <c r="L100" s="68"/>
      <c r="M100" s="68"/>
      <c r="N100" s="68"/>
      <c r="O100" s="68"/>
      <c r="P100" s="68"/>
      <c r="X100" s="68"/>
    </row>
    <row r="101" spans="1:24" ht="15" customHeight="1">
      <c r="A101" s="75"/>
      <c r="B101" s="68"/>
      <c r="C101" s="68" t="str">
        <v/>
      </c>
      <c r="D101" s="68"/>
      <c r="E101" s="68" t="str">
        <v/>
      </c>
      <c r="F101" s="68" t="str">
        <v/>
      </c>
      <c r="G101" s="68" t="str">
        <v/>
      </c>
      <c r="H101" s="68" t="str">
        <v/>
      </c>
      <c r="K101" s="68"/>
      <c r="L101" s="68"/>
      <c r="M101" s="68"/>
      <c r="N101" s="68"/>
      <c r="O101" s="68"/>
      <c r="P101" s="68"/>
      <c r="X101" s="68"/>
    </row>
    <row r="102" spans="1:24" ht="15" customHeight="1">
      <c r="A102" s="75"/>
      <c r="B102" s="68"/>
      <c r="C102" s="68" t="str">
        <v/>
      </c>
      <c r="D102" s="68"/>
      <c r="E102" s="68" t="str">
        <v/>
      </c>
      <c r="F102" s="68" t="str">
        <v/>
      </c>
      <c r="G102" s="68" t="str">
        <v/>
      </c>
      <c r="H102" s="68" t="str">
        <v/>
      </c>
      <c r="K102" s="68"/>
      <c r="L102" s="68"/>
      <c r="M102" s="68"/>
      <c r="N102" s="68"/>
      <c r="O102" s="68"/>
      <c r="P102" s="68"/>
      <c r="X102" s="68"/>
    </row>
    <row r="103" spans="1:24" ht="15" customHeight="1">
      <c r="A103" s="75"/>
      <c r="B103" s="68"/>
      <c r="C103" s="68" t="str">
        <v/>
      </c>
      <c r="D103" s="68"/>
      <c r="E103" s="68" t="str">
        <v/>
      </c>
      <c r="F103" s="68" t="str">
        <v/>
      </c>
      <c r="G103" s="68" t="str">
        <v/>
      </c>
      <c r="H103" s="68" t="str">
        <v/>
      </c>
      <c r="K103" s="68"/>
      <c r="L103" s="68"/>
      <c r="M103" s="68"/>
      <c r="N103" s="68"/>
      <c r="O103" s="68"/>
      <c r="P103" s="68"/>
      <c r="X103" s="68"/>
    </row>
    <row r="104" spans="1:24" ht="15" customHeight="1">
      <c r="A104" s="75"/>
      <c r="B104" s="68"/>
      <c r="C104" s="68" t="str">
        <v/>
      </c>
      <c r="D104" s="68"/>
      <c r="E104" s="68" t="str">
        <v/>
      </c>
      <c r="F104" s="68" t="str">
        <v/>
      </c>
      <c r="G104" s="68" t="str">
        <v/>
      </c>
      <c r="H104" s="68" t="str">
        <v/>
      </c>
      <c r="K104" s="68"/>
      <c r="L104" s="68"/>
      <c r="M104" s="68"/>
      <c r="N104" s="68"/>
      <c r="O104" s="68"/>
      <c r="P104" s="68"/>
      <c r="X104" s="68"/>
    </row>
    <row r="105" spans="1:24" ht="15" customHeight="1">
      <c r="A105" s="75"/>
      <c r="B105" s="68"/>
      <c r="C105" s="68" t="str">
        <v/>
      </c>
      <c r="D105" s="68"/>
      <c r="E105" s="68" t="str">
        <v/>
      </c>
      <c r="F105" s="68" t="str">
        <v/>
      </c>
      <c r="G105" s="68" t="str">
        <v/>
      </c>
      <c r="H105" s="68" t="str">
        <v/>
      </c>
      <c r="K105" s="68"/>
      <c r="L105" s="68"/>
      <c r="M105" s="68"/>
      <c r="N105" s="68"/>
      <c r="O105" s="68"/>
      <c r="P105" s="68"/>
      <c r="X105" s="68"/>
    </row>
    <row r="106" spans="1:24" ht="15" customHeight="1">
      <c r="A106" s="75"/>
      <c r="B106" s="68"/>
      <c r="C106" s="68" t="str">
        <v/>
      </c>
      <c r="D106" s="68"/>
      <c r="E106" s="68" t="str">
        <v/>
      </c>
      <c r="F106" s="68" t="str">
        <v/>
      </c>
      <c r="G106" s="68" t="str">
        <v/>
      </c>
      <c r="H106" s="68" t="str">
        <v/>
      </c>
      <c r="K106" s="68"/>
      <c r="L106" s="68"/>
      <c r="M106" s="68"/>
      <c r="N106" s="68"/>
      <c r="O106" s="68"/>
      <c r="P106" s="68"/>
      <c r="X106" s="68"/>
    </row>
    <row r="107" spans="1:24" ht="15" customHeight="1">
      <c r="A107" s="75"/>
      <c r="B107" s="68"/>
      <c r="C107" s="68" t="str">
        <v/>
      </c>
      <c r="D107" s="68"/>
      <c r="E107" s="68" t="str">
        <v/>
      </c>
      <c r="F107" s="68" t="str">
        <v/>
      </c>
      <c r="G107" s="68" t="str">
        <v/>
      </c>
      <c r="H107" s="68" t="str">
        <v/>
      </c>
      <c r="K107" s="68"/>
      <c r="L107" s="68"/>
      <c r="M107" s="68"/>
      <c r="N107" s="68"/>
      <c r="O107" s="68"/>
      <c r="P107" s="68"/>
      <c r="X107" s="68"/>
    </row>
    <row r="108" spans="1:24" ht="15" customHeight="1">
      <c r="A108" s="75"/>
      <c r="B108" s="68"/>
      <c r="C108" s="68" t="str">
        <v/>
      </c>
      <c r="D108" s="68"/>
      <c r="E108" s="68" t="str">
        <v/>
      </c>
      <c r="F108" s="68" t="str">
        <v/>
      </c>
      <c r="G108" s="68" t="str">
        <v/>
      </c>
      <c r="H108" s="68" t="str">
        <v/>
      </c>
      <c r="K108" s="68"/>
      <c r="L108" s="68"/>
      <c r="M108" s="68"/>
      <c r="N108" s="68"/>
      <c r="O108" s="68"/>
      <c r="P108" s="68"/>
      <c r="X108" s="68"/>
    </row>
    <row r="109" spans="1:24" ht="15" customHeight="1">
      <c r="A109" s="75"/>
      <c r="B109" s="68"/>
      <c r="C109" s="68" t="str">
        <v/>
      </c>
      <c r="D109" s="68"/>
      <c r="E109" s="68" t="str">
        <v/>
      </c>
      <c r="F109" s="68" t="str">
        <v/>
      </c>
      <c r="G109" s="68" t="str">
        <v/>
      </c>
      <c r="H109" s="68" t="str">
        <v/>
      </c>
      <c r="K109" s="68"/>
      <c r="L109" s="68"/>
      <c r="M109" s="68"/>
      <c r="N109" s="68"/>
      <c r="O109" s="68"/>
      <c r="P109" s="68"/>
      <c r="X109" s="68"/>
    </row>
    <row r="110" spans="1:24" ht="15" customHeight="1">
      <c r="A110" s="75"/>
      <c r="B110" s="68"/>
      <c r="C110" s="68" t="str">
        <v/>
      </c>
      <c r="D110" s="68"/>
      <c r="E110" s="68" t="str">
        <v/>
      </c>
      <c r="F110" s="68" t="str">
        <v/>
      </c>
      <c r="G110" s="68" t="str">
        <v/>
      </c>
      <c r="H110" s="68" t="str">
        <v/>
      </c>
      <c r="K110" s="68"/>
      <c r="L110" s="68"/>
      <c r="M110" s="68"/>
      <c r="N110" s="68"/>
      <c r="O110" s="68"/>
      <c r="P110" s="68"/>
      <c r="X110" s="68"/>
    </row>
    <row r="111" spans="1:24" ht="15" customHeight="1">
      <c r="A111" s="75"/>
      <c r="B111" s="68"/>
      <c r="C111" s="68" t="str">
        <v/>
      </c>
      <c r="D111" s="68"/>
      <c r="E111" s="68" t="str">
        <v/>
      </c>
      <c r="F111" s="68" t="str">
        <v/>
      </c>
      <c r="G111" s="68" t="str">
        <v/>
      </c>
      <c r="H111" s="68" t="str">
        <v/>
      </c>
      <c r="K111" s="68"/>
      <c r="L111" s="68"/>
      <c r="M111" s="68"/>
      <c r="N111" s="68"/>
      <c r="O111" s="68"/>
      <c r="P111" s="68"/>
      <c r="X111" s="68"/>
    </row>
    <row r="112" spans="1:24" ht="15" customHeight="1">
      <c r="A112" s="75"/>
      <c r="B112" s="68"/>
      <c r="C112" s="68" t="str">
        <v/>
      </c>
      <c r="D112" s="68"/>
      <c r="E112" s="68" t="str">
        <v/>
      </c>
      <c r="F112" s="68" t="str">
        <v/>
      </c>
      <c r="G112" s="68" t="str">
        <v/>
      </c>
      <c r="H112" s="68" t="str">
        <v/>
      </c>
      <c r="K112" s="68"/>
      <c r="L112" s="68"/>
      <c r="M112" s="68"/>
      <c r="N112" s="68"/>
      <c r="O112" s="68"/>
      <c r="P112" s="68"/>
      <c r="X112" s="68"/>
    </row>
    <row r="113" spans="1:24" ht="15" customHeight="1">
      <c r="A113" s="75"/>
      <c r="B113" s="68"/>
      <c r="C113" s="68" t="str">
        <v/>
      </c>
      <c r="D113" s="68"/>
      <c r="E113" s="68" t="str">
        <v/>
      </c>
      <c r="F113" s="68" t="str">
        <v/>
      </c>
      <c r="G113" s="68" t="str">
        <v/>
      </c>
      <c r="H113" s="68" t="str">
        <v/>
      </c>
      <c r="K113" s="68"/>
      <c r="L113" s="68"/>
      <c r="M113" s="68"/>
      <c r="N113" s="68"/>
      <c r="O113" s="68"/>
      <c r="P113" s="68"/>
      <c r="X113" s="68"/>
    </row>
    <row r="114" spans="1:24" ht="15" customHeight="1">
      <c r="A114" s="75"/>
      <c r="B114" s="68"/>
      <c r="C114" s="68" t="str">
        <v/>
      </c>
      <c r="D114" s="68"/>
      <c r="E114" s="68" t="str">
        <v/>
      </c>
      <c r="F114" s="68" t="str">
        <v/>
      </c>
      <c r="G114" s="68" t="str">
        <v/>
      </c>
      <c r="H114" s="68" t="str">
        <v/>
      </c>
      <c r="K114" s="68"/>
      <c r="L114" s="68"/>
      <c r="M114" s="68"/>
      <c r="N114" s="68"/>
      <c r="O114" s="68"/>
      <c r="P114" s="68"/>
      <c r="X114" s="68"/>
    </row>
    <row r="115" spans="1:24" ht="15" customHeight="1">
      <c r="A115" s="75"/>
      <c r="B115" s="68"/>
      <c r="C115" s="68" t="str">
        <v/>
      </c>
      <c r="D115" s="68"/>
      <c r="E115" s="68" t="str">
        <v/>
      </c>
      <c r="F115" s="68" t="str">
        <v/>
      </c>
      <c r="G115" s="68" t="str">
        <v/>
      </c>
      <c r="H115" s="68" t="str">
        <v/>
      </c>
      <c r="K115" s="68"/>
      <c r="L115" s="68"/>
      <c r="M115" s="68"/>
      <c r="N115" s="68"/>
      <c r="O115" s="68"/>
      <c r="P115" s="68"/>
      <c r="X115" s="68"/>
    </row>
    <row r="116" spans="1:24" ht="15" customHeight="1">
      <c r="A116" s="75"/>
      <c r="B116" s="68"/>
      <c r="C116" s="68" t="str">
        <v/>
      </c>
      <c r="D116" s="68"/>
      <c r="E116" s="68" t="str">
        <v/>
      </c>
      <c r="F116" s="68" t="str">
        <v/>
      </c>
      <c r="G116" s="68" t="str">
        <v/>
      </c>
      <c r="H116" s="68" t="str">
        <v/>
      </c>
      <c r="K116" s="68"/>
      <c r="L116" s="68"/>
      <c r="M116" s="68"/>
      <c r="N116" s="68"/>
      <c r="O116" s="68"/>
      <c r="P116" s="68"/>
      <c r="X116" s="68"/>
    </row>
    <row r="117" spans="1:24" ht="15" customHeight="1">
      <c r="A117" s="75"/>
      <c r="B117" s="68"/>
      <c r="C117" s="68" t="str">
        <v/>
      </c>
      <c r="D117" s="68"/>
      <c r="E117" s="68" t="str">
        <v/>
      </c>
      <c r="F117" s="68" t="str">
        <v/>
      </c>
      <c r="G117" s="68" t="str">
        <v/>
      </c>
      <c r="H117" s="68" t="str">
        <v/>
      </c>
      <c r="K117" s="68"/>
      <c r="L117" s="68"/>
      <c r="M117" s="68"/>
      <c r="N117" s="68"/>
      <c r="O117" s="68"/>
      <c r="P117" s="68"/>
      <c r="X117" s="68"/>
    </row>
    <row r="118" spans="1:24" ht="15" customHeight="1">
      <c r="A118" s="75"/>
      <c r="B118" s="68"/>
      <c r="C118" s="68" t="str">
        <v/>
      </c>
      <c r="D118" s="68"/>
      <c r="E118" s="68" t="str">
        <v/>
      </c>
      <c r="F118" s="68" t="str">
        <v/>
      </c>
      <c r="G118" s="68" t="str">
        <v/>
      </c>
      <c r="H118" s="68" t="str">
        <v/>
      </c>
      <c r="K118" s="68"/>
      <c r="L118" s="68"/>
      <c r="M118" s="68"/>
      <c r="N118" s="68"/>
      <c r="O118" s="68"/>
      <c r="P118" s="68"/>
      <c r="X118" s="68"/>
    </row>
    <row r="119" spans="1:24" ht="15" customHeight="1">
      <c r="A119" s="75"/>
      <c r="B119" s="68"/>
      <c r="C119" s="68" t="str">
        <v/>
      </c>
      <c r="D119" s="68"/>
      <c r="E119" s="68" t="str">
        <v/>
      </c>
      <c r="F119" s="68" t="str">
        <v/>
      </c>
      <c r="G119" s="68" t="str">
        <v/>
      </c>
      <c r="H119" s="68" t="str">
        <v/>
      </c>
      <c r="K119" s="68"/>
      <c r="L119" s="68"/>
      <c r="M119" s="68"/>
      <c r="N119" s="68"/>
      <c r="O119" s="68"/>
      <c r="P119" s="68"/>
      <c r="X119" s="68"/>
    </row>
    <row r="120" spans="1:24" ht="15" customHeight="1">
      <c r="A120" s="75"/>
      <c r="B120" s="68"/>
      <c r="C120" s="68" t="str">
        <v/>
      </c>
      <c r="D120" s="68"/>
      <c r="E120" s="68" t="str">
        <v/>
      </c>
      <c r="F120" s="68" t="str">
        <v/>
      </c>
      <c r="G120" s="68" t="str">
        <v/>
      </c>
      <c r="H120" s="68" t="str">
        <v/>
      </c>
      <c r="K120" s="68"/>
      <c r="L120" s="68"/>
      <c r="M120" s="68"/>
      <c r="N120" s="68"/>
      <c r="O120" s="68"/>
      <c r="P120" s="68"/>
      <c r="X120" s="68"/>
    </row>
    <row r="121" spans="1:24" ht="15" customHeight="1">
      <c r="A121" s="75"/>
      <c r="B121" s="68"/>
      <c r="C121" s="68" t="str">
        <v/>
      </c>
      <c r="D121" s="68"/>
      <c r="E121" s="68" t="str">
        <v/>
      </c>
      <c r="F121" s="68" t="str">
        <v/>
      </c>
      <c r="G121" s="68" t="str">
        <v/>
      </c>
      <c r="H121" s="68" t="str">
        <v/>
      </c>
      <c r="K121" s="68"/>
      <c r="L121" s="68"/>
      <c r="M121" s="68"/>
      <c r="N121" s="68"/>
      <c r="O121" s="68"/>
      <c r="P121" s="68"/>
      <c r="X121" s="68"/>
    </row>
    <row r="122" spans="1:24" ht="15" customHeight="1">
      <c r="A122" s="75"/>
      <c r="B122" s="68"/>
      <c r="C122" s="68" t="str">
        <v/>
      </c>
      <c r="D122" s="68"/>
      <c r="E122" s="68" t="str">
        <v/>
      </c>
      <c r="F122" s="68" t="str">
        <v/>
      </c>
      <c r="G122" s="68" t="str">
        <v/>
      </c>
      <c r="H122" s="68" t="str">
        <v/>
      </c>
      <c r="K122" s="68"/>
      <c r="L122" s="68"/>
      <c r="M122" s="68"/>
      <c r="N122" s="68"/>
      <c r="O122" s="68"/>
      <c r="P122" s="68"/>
      <c r="X122" s="68"/>
    </row>
    <row r="123" spans="1:24" ht="15" customHeight="1">
      <c r="A123" s="75"/>
      <c r="B123" s="68"/>
      <c r="C123" s="68" t="str">
        <v/>
      </c>
      <c r="D123" s="68"/>
      <c r="E123" s="68" t="str">
        <v/>
      </c>
      <c r="F123" s="68" t="str">
        <v/>
      </c>
      <c r="G123" s="68" t="str">
        <v/>
      </c>
      <c r="H123" s="68" t="str">
        <v/>
      </c>
      <c r="K123" s="68"/>
      <c r="L123" s="68"/>
      <c r="M123" s="68"/>
      <c r="N123" s="68"/>
      <c r="O123" s="68"/>
      <c r="P123" s="68"/>
      <c r="X123" s="68"/>
    </row>
    <row r="124" spans="1:24" ht="15" customHeight="1">
      <c r="A124" s="75"/>
      <c r="B124" s="68"/>
      <c r="C124" s="68" t="str">
        <v/>
      </c>
      <c r="D124" s="68"/>
      <c r="E124" s="68" t="str">
        <v/>
      </c>
      <c r="F124" s="68" t="str">
        <v/>
      </c>
      <c r="G124" s="68" t="str">
        <v/>
      </c>
      <c r="H124" s="68" t="str">
        <v/>
      </c>
      <c r="K124" s="68"/>
      <c r="L124" s="68"/>
      <c r="M124" s="68"/>
      <c r="N124" s="68"/>
      <c r="O124" s="68"/>
      <c r="P124" s="68"/>
      <c r="X124" s="68"/>
    </row>
    <row r="125" spans="1:24" ht="15" customHeight="1">
      <c r="A125" s="75"/>
      <c r="B125" s="68"/>
      <c r="C125" s="68" t="str">
        <v/>
      </c>
      <c r="D125" s="68"/>
      <c r="E125" s="68" t="str">
        <v/>
      </c>
      <c r="F125" s="68" t="str">
        <v/>
      </c>
      <c r="G125" s="68" t="str">
        <v/>
      </c>
      <c r="H125" s="68" t="str">
        <v/>
      </c>
      <c r="K125" s="68"/>
      <c r="L125" s="68"/>
      <c r="M125" s="68"/>
      <c r="N125" s="68"/>
      <c r="O125" s="68"/>
      <c r="P125" s="68"/>
      <c r="X125" s="68"/>
    </row>
    <row r="126" spans="1:24" ht="15" customHeight="1">
      <c r="A126" s="75"/>
      <c r="B126" s="68"/>
      <c r="C126" s="68" t="str">
        <v/>
      </c>
      <c r="D126" s="68"/>
      <c r="E126" s="68" t="str">
        <v/>
      </c>
      <c r="F126" s="68" t="str">
        <v/>
      </c>
      <c r="G126" s="68" t="str">
        <v/>
      </c>
      <c r="H126" s="68" t="str">
        <v/>
      </c>
      <c r="K126" s="68"/>
      <c r="L126" s="68"/>
      <c r="M126" s="68"/>
      <c r="N126" s="68"/>
      <c r="O126" s="68"/>
      <c r="P126" s="68"/>
      <c r="X126" s="68"/>
    </row>
    <row r="127" spans="1:24" ht="15" customHeight="1">
      <c r="A127" s="75"/>
      <c r="B127" s="68"/>
      <c r="C127" s="68" t="str">
        <v/>
      </c>
      <c r="D127" s="68"/>
      <c r="E127" s="68" t="str">
        <v/>
      </c>
      <c r="F127" s="68" t="str">
        <v/>
      </c>
      <c r="G127" s="68" t="str">
        <v/>
      </c>
      <c r="H127" s="68" t="str">
        <v/>
      </c>
      <c r="K127" s="68"/>
      <c r="L127" s="68"/>
      <c r="M127" s="68"/>
      <c r="N127" s="68"/>
      <c r="O127" s="68"/>
      <c r="P127" s="68"/>
      <c r="X127" s="68"/>
    </row>
    <row r="128" spans="1:24" ht="15" customHeight="1">
      <c r="A128" s="75"/>
      <c r="B128" s="68"/>
      <c r="C128" s="68" t="str">
        <v/>
      </c>
      <c r="D128" s="68"/>
      <c r="E128" s="68" t="str">
        <v/>
      </c>
      <c r="F128" s="68" t="str">
        <v/>
      </c>
      <c r="G128" s="68" t="str">
        <v/>
      </c>
      <c r="H128" s="68" t="str">
        <v/>
      </c>
      <c r="K128" s="68"/>
      <c r="L128" s="68"/>
      <c r="M128" s="68"/>
      <c r="N128" s="68"/>
      <c r="O128" s="68"/>
      <c r="P128" s="68"/>
      <c r="X128" s="68"/>
    </row>
    <row r="129" spans="1:24" ht="15" customHeight="1">
      <c r="A129" s="75"/>
      <c r="B129" s="68"/>
      <c r="C129" s="68" t="str">
        <v/>
      </c>
      <c r="D129" s="68"/>
      <c r="E129" s="68" t="str">
        <v/>
      </c>
      <c r="F129" s="68" t="str">
        <v/>
      </c>
      <c r="G129" s="68" t="str">
        <v/>
      </c>
      <c r="H129" s="68" t="str">
        <v/>
      </c>
      <c r="K129" s="68"/>
      <c r="L129" s="68"/>
      <c r="M129" s="68"/>
      <c r="N129" s="68"/>
      <c r="O129" s="68"/>
      <c r="P129" s="68"/>
      <c r="X129" s="68"/>
    </row>
    <row r="130" spans="1:24" ht="15" customHeight="1">
      <c r="A130" s="75"/>
      <c r="B130" s="68"/>
      <c r="C130" s="68" t="str">
        <v/>
      </c>
      <c r="D130" s="68"/>
      <c r="E130" s="68" t="str">
        <v/>
      </c>
      <c r="F130" s="68" t="str">
        <v/>
      </c>
      <c r="G130" s="68" t="str">
        <v/>
      </c>
      <c r="H130" s="68" t="str">
        <v/>
      </c>
      <c r="K130" s="68"/>
      <c r="L130" s="68"/>
      <c r="M130" s="68"/>
      <c r="N130" s="68"/>
      <c r="O130" s="68"/>
      <c r="P130" s="68"/>
      <c r="X130" s="68"/>
    </row>
    <row r="131" spans="1:24" ht="15" customHeight="1">
      <c r="A131" s="75"/>
      <c r="B131" s="68"/>
      <c r="C131" s="68" t="str">
        <v/>
      </c>
      <c r="D131" s="68"/>
      <c r="E131" s="68" t="str">
        <v/>
      </c>
      <c r="F131" s="68" t="str">
        <v/>
      </c>
      <c r="G131" s="68" t="str">
        <v/>
      </c>
      <c r="H131" s="68" t="str">
        <v/>
      </c>
      <c r="K131" s="68"/>
      <c r="L131" s="68"/>
      <c r="M131" s="68"/>
      <c r="N131" s="68"/>
      <c r="O131" s="68"/>
      <c r="P131" s="68"/>
      <c r="X131" s="68"/>
    </row>
    <row r="132" spans="1:24" ht="15" customHeight="1">
      <c r="A132" s="75"/>
      <c r="B132" s="68"/>
      <c r="C132" s="68" t="str">
        <v/>
      </c>
      <c r="D132" s="68"/>
      <c r="E132" s="68" t="str">
        <v/>
      </c>
      <c r="F132" s="68" t="str">
        <v/>
      </c>
      <c r="G132" s="68" t="str">
        <v/>
      </c>
      <c r="H132" s="68" t="str">
        <v/>
      </c>
      <c r="K132" s="68"/>
      <c r="L132" s="68"/>
      <c r="M132" s="68"/>
      <c r="N132" s="68"/>
      <c r="O132" s="68"/>
      <c r="P132" s="68"/>
      <c r="X132" s="68"/>
    </row>
    <row r="133" spans="1:24" ht="15" customHeight="1">
      <c r="A133" s="75"/>
      <c r="B133" s="68"/>
      <c r="C133" s="68" t="str">
        <v/>
      </c>
      <c r="D133" s="68"/>
      <c r="E133" s="68" t="str">
        <v/>
      </c>
      <c r="F133" s="68" t="str">
        <v/>
      </c>
      <c r="G133" s="68" t="str">
        <v/>
      </c>
      <c r="H133" s="68" t="str">
        <v/>
      </c>
      <c r="K133" s="68"/>
      <c r="L133" s="68"/>
      <c r="M133" s="68"/>
      <c r="N133" s="68"/>
      <c r="O133" s="68"/>
      <c r="P133" s="68"/>
      <c r="X133" s="68"/>
    </row>
    <row r="134" spans="1:24" ht="15" customHeight="1">
      <c r="A134" s="75"/>
      <c r="B134" s="68"/>
      <c r="C134" s="68" t="str">
        <v/>
      </c>
      <c r="D134" s="68"/>
      <c r="E134" s="68" t="str">
        <v/>
      </c>
      <c r="F134" s="68" t="str">
        <v/>
      </c>
      <c r="G134" s="68" t="str">
        <v/>
      </c>
      <c r="H134" s="68" t="str">
        <v/>
      </c>
      <c r="K134" s="68"/>
      <c r="L134" s="68"/>
      <c r="M134" s="68"/>
      <c r="N134" s="68"/>
      <c r="O134" s="68"/>
      <c r="P134" s="68"/>
      <c r="X134" s="68"/>
    </row>
    <row r="135" spans="1:24" ht="15" customHeight="1">
      <c r="A135" s="75"/>
      <c r="B135" s="68"/>
      <c r="C135" s="68" t="str">
        <v/>
      </c>
      <c r="D135" s="68"/>
      <c r="E135" s="68" t="str">
        <v/>
      </c>
      <c r="F135" s="68" t="str">
        <v/>
      </c>
      <c r="G135" s="68" t="str">
        <v/>
      </c>
      <c r="H135" s="68" t="str">
        <v/>
      </c>
      <c r="K135" s="68"/>
      <c r="L135" s="68"/>
      <c r="M135" s="68"/>
      <c r="N135" s="68"/>
      <c r="O135" s="68"/>
      <c r="P135" s="68"/>
      <c r="X135" s="68"/>
    </row>
    <row r="136" spans="1:24" ht="15" customHeight="1">
      <c r="A136" s="75"/>
      <c r="B136" s="68"/>
      <c r="C136" s="68" t="str">
        <v/>
      </c>
      <c r="D136" s="68"/>
      <c r="E136" s="68" t="str">
        <v/>
      </c>
      <c r="F136" s="68" t="str">
        <v/>
      </c>
      <c r="G136" s="68" t="str">
        <v/>
      </c>
      <c r="H136" s="68" t="str">
        <v/>
      </c>
      <c r="K136" s="68"/>
      <c r="L136" s="68"/>
      <c r="M136" s="68"/>
      <c r="N136" s="68"/>
      <c r="O136" s="68"/>
      <c r="P136" s="68"/>
      <c r="X136" s="68"/>
    </row>
    <row r="137" spans="1:24" ht="15" customHeight="1">
      <c r="A137" s="75"/>
      <c r="B137" s="68"/>
      <c r="C137" s="68" t="str">
        <v/>
      </c>
      <c r="D137" s="68"/>
      <c r="E137" s="68" t="str">
        <v/>
      </c>
      <c r="F137" s="68" t="str">
        <v/>
      </c>
      <c r="G137" s="68" t="str">
        <v/>
      </c>
      <c r="H137" s="68" t="str">
        <v/>
      </c>
      <c r="K137" s="68"/>
      <c r="L137" s="68"/>
      <c r="M137" s="68"/>
      <c r="N137" s="68"/>
      <c r="O137" s="68"/>
      <c r="P137" s="68"/>
      <c r="X137" s="68"/>
    </row>
    <row r="138" spans="1:24" ht="15" customHeight="1">
      <c r="A138" s="75"/>
      <c r="B138" s="68"/>
      <c r="C138" s="68" t="str">
        <v/>
      </c>
      <c r="D138" s="68"/>
      <c r="E138" s="68" t="str">
        <v/>
      </c>
      <c r="F138" s="68" t="str">
        <v/>
      </c>
      <c r="G138" s="68" t="str">
        <v/>
      </c>
      <c r="H138" s="68" t="str">
        <v/>
      </c>
      <c r="K138" s="68"/>
      <c r="L138" s="68"/>
      <c r="M138" s="68"/>
      <c r="N138" s="68"/>
      <c r="O138" s="68"/>
      <c r="P138" s="68"/>
      <c r="X138" s="68"/>
    </row>
    <row r="139" spans="1:24" ht="15" customHeight="1">
      <c r="A139" s="75"/>
      <c r="B139" s="68"/>
      <c r="C139" s="68" t="str">
        <v/>
      </c>
      <c r="D139" s="68"/>
      <c r="E139" s="68" t="str">
        <v/>
      </c>
      <c r="F139" s="68" t="str">
        <v/>
      </c>
      <c r="G139" s="68" t="str">
        <v/>
      </c>
      <c r="H139" s="68" t="str">
        <v/>
      </c>
      <c r="K139" s="68"/>
      <c r="L139" s="68"/>
      <c r="M139" s="68"/>
      <c r="N139" s="68"/>
      <c r="O139" s="68"/>
      <c r="P139" s="68"/>
      <c r="X139" s="68"/>
    </row>
    <row r="140" spans="1:24" ht="15" customHeight="1">
      <c r="A140" s="75"/>
      <c r="B140" s="68"/>
      <c r="C140" s="68" t="str">
        <v/>
      </c>
      <c r="D140" s="68"/>
      <c r="E140" s="68" t="str">
        <v/>
      </c>
      <c r="F140" s="68" t="str">
        <v/>
      </c>
      <c r="G140" s="68" t="str">
        <v/>
      </c>
      <c r="H140" s="68" t="str">
        <v/>
      </c>
      <c r="K140" s="68"/>
      <c r="L140" s="68"/>
      <c r="M140" s="68"/>
      <c r="N140" s="68"/>
      <c r="O140" s="68"/>
      <c r="P140" s="68"/>
      <c r="X140" s="68"/>
    </row>
    <row r="141" spans="1:24" ht="15" customHeight="1">
      <c r="A141" s="75"/>
      <c r="B141" s="68"/>
      <c r="C141" s="68" t="str">
        <v/>
      </c>
      <c r="D141" s="68"/>
      <c r="E141" s="68" t="str">
        <v/>
      </c>
      <c r="F141" s="68" t="str">
        <v/>
      </c>
      <c r="G141" s="68" t="str">
        <v/>
      </c>
      <c r="H141" s="68" t="str">
        <v/>
      </c>
      <c r="K141" s="68"/>
      <c r="L141" s="68"/>
      <c r="M141" s="68"/>
      <c r="N141" s="68"/>
      <c r="O141" s="68"/>
      <c r="P141" s="68"/>
      <c r="X141" s="68"/>
    </row>
    <row r="142" spans="1:24" ht="15" customHeight="1">
      <c r="A142" s="75"/>
      <c r="B142" s="68"/>
      <c r="C142" s="68" t="str">
        <v/>
      </c>
      <c r="D142" s="68"/>
      <c r="E142" s="68" t="str">
        <v/>
      </c>
      <c r="F142" s="68" t="str">
        <v/>
      </c>
      <c r="G142" s="68" t="str">
        <v/>
      </c>
      <c r="H142" s="68" t="str">
        <v/>
      </c>
      <c r="K142" s="68"/>
      <c r="L142" s="68"/>
      <c r="M142" s="68"/>
      <c r="N142" s="68"/>
      <c r="O142" s="68"/>
      <c r="P142" s="68"/>
      <c r="X142" s="68"/>
    </row>
    <row r="143" spans="1:24" ht="15" customHeight="1">
      <c r="A143" s="75"/>
      <c r="B143" s="68"/>
      <c r="C143" s="68" t="str">
        <v/>
      </c>
      <c r="D143" s="68"/>
      <c r="E143" s="68" t="str">
        <v/>
      </c>
      <c r="F143" s="68" t="str">
        <v/>
      </c>
      <c r="G143" s="68" t="str">
        <v/>
      </c>
      <c r="H143" s="68" t="str">
        <v/>
      </c>
      <c r="K143" s="68"/>
      <c r="L143" s="68"/>
      <c r="M143" s="68"/>
      <c r="N143" s="68"/>
      <c r="O143" s="68"/>
      <c r="P143" s="68"/>
      <c r="X143" s="68"/>
    </row>
    <row r="144" spans="1:24" ht="15" customHeight="1">
      <c r="A144" s="75"/>
      <c r="B144" s="68"/>
      <c r="C144" s="68" t="str">
        <v/>
      </c>
      <c r="D144" s="68"/>
      <c r="E144" s="68" t="str">
        <v/>
      </c>
      <c r="F144" s="68" t="str">
        <v/>
      </c>
      <c r="G144" s="68" t="str">
        <v/>
      </c>
      <c r="H144" s="68" t="str">
        <v/>
      </c>
      <c r="K144" s="68"/>
      <c r="L144" s="68"/>
      <c r="M144" s="68"/>
      <c r="N144" s="68"/>
      <c r="O144" s="68"/>
      <c r="P144" s="68"/>
      <c r="X144" s="68"/>
    </row>
    <row r="145" spans="1:24" ht="15" customHeight="1">
      <c r="A145" s="75"/>
      <c r="B145" s="68"/>
      <c r="C145" s="68" t="str">
        <v/>
      </c>
      <c r="D145" s="68"/>
      <c r="E145" s="68" t="str">
        <v/>
      </c>
      <c r="F145" s="68" t="str">
        <v/>
      </c>
      <c r="G145" s="68" t="str">
        <v/>
      </c>
      <c r="H145" s="68" t="str">
        <v/>
      </c>
      <c r="K145" s="68"/>
      <c r="L145" s="68"/>
      <c r="M145" s="68"/>
      <c r="N145" s="68"/>
      <c r="O145" s="68"/>
      <c r="P145" s="68"/>
      <c r="X145" s="68"/>
    </row>
    <row r="146" spans="1:24" ht="15" customHeight="1">
      <c r="A146" s="75"/>
      <c r="B146" s="68"/>
      <c r="C146" s="68" t="str">
        <v/>
      </c>
      <c r="D146" s="68"/>
      <c r="E146" s="68" t="str">
        <v/>
      </c>
      <c r="F146" s="68" t="str">
        <v/>
      </c>
      <c r="G146" s="68" t="str">
        <v/>
      </c>
      <c r="H146" s="68" t="str">
        <v/>
      </c>
      <c r="K146" s="68"/>
      <c r="L146" s="68"/>
      <c r="M146" s="68"/>
      <c r="N146" s="68"/>
      <c r="O146" s="68"/>
      <c r="P146" s="68"/>
      <c r="X146" s="68"/>
    </row>
    <row r="147" spans="1:24" ht="15" customHeight="1">
      <c r="A147" s="75"/>
      <c r="B147" s="68"/>
      <c r="C147" s="68" t="str">
        <v/>
      </c>
      <c r="D147" s="68"/>
      <c r="E147" s="68" t="str">
        <v/>
      </c>
      <c r="F147" s="68" t="str">
        <v/>
      </c>
      <c r="G147" s="68" t="str">
        <v/>
      </c>
      <c r="H147" s="68" t="str">
        <v/>
      </c>
      <c r="K147" s="68"/>
      <c r="L147" s="68"/>
      <c r="M147" s="68"/>
      <c r="N147" s="68"/>
      <c r="O147" s="68"/>
      <c r="P147" s="68"/>
      <c r="X147" s="68"/>
    </row>
    <row r="148" spans="1:24" ht="15" customHeight="1">
      <c r="A148" s="75"/>
      <c r="B148" s="68"/>
      <c r="C148" s="68" t="str">
        <v/>
      </c>
      <c r="D148" s="68"/>
      <c r="E148" s="68" t="str">
        <v/>
      </c>
      <c r="F148" s="68" t="str">
        <v/>
      </c>
      <c r="G148" s="68" t="str">
        <v/>
      </c>
      <c r="H148" s="68" t="str">
        <v/>
      </c>
      <c r="K148" s="68"/>
      <c r="L148" s="68"/>
      <c r="M148" s="68"/>
      <c r="N148" s="68"/>
      <c r="O148" s="68"/>
      <c r="P148" s="68"/>
      <c r="X148" s="68"/>
    </row>
    <row r="149" spans="1:24" ht="15" customHeight="1">
      <c r="A149" s="75"/>
      <c r="B149" s="68"/>
      <c r="C149" s="68" t="str">
        <v/>
      </c>
      <c r="D149" s="68"/>
      <c r="E149" s="68" t="str">
        <v/>
      </c>
      <c r="F149" s="68" t="str">
        <v/>
      </c>
      <c r="G149" s="68" t="str">
        <v/>
      </c>
      <c r="H149" s="68" t="str">
        <v/>
      </c>
      <c r="K149" s="68"/>
      <c r="L149" s="68"/>
      <c r="M149" s="68"/>
      <c r="N149" s="68"/>
      <c r="O149" s="68"/>
      <c r="P149" s="68"/>
      <c r="X149" s="68"/>
    </row>
    <row r="150" spans="1:24" ht="15" customHeight="1">
      <c r="A150" s="75"/>
      <c r="B150" s="68"/>
      <c r="C150" s="68" t="str">
        <v/>
      </c>
      <c r="D150" s="68"/>
      <c r="E150" s="68" t="str">
        <v/>
      </c>
      <c r="F150" s="68" t="str">
        <v/>
      </c>
      <c r="G150" s="68" t="str">
        <v/>
      </c>
      <c r="H150" s="68" t="str">
        <v/>
      </c>
      <c r="K150" s="68"/>
      <c r="L150" s="68"/>
      <c r="M150" s="68"/>
      <c r="N150" s="68"/>
      <c r="O150" s="68"/>
      <c r="P150" s="68"/>
      <c r="X150" s="68"/>
    </row>
    <row r="151" spans="1:24" ht="15" customHeight="1">
      <c r="A151" s="75"/>
      <c r="B151" s="68"/>
      <c r="C151" s="68" t="str">
        <v/>
      </c>
      <c r="D151" s="68"/>
      <c r="E151" s="68" t="str">
        <v/>
      </c>
      <c r="F151" s="68" t="str">
        <v/>
      </c>
      <c r="G151" s="68" t="str">
        <v/>
      </c>
      <c r="H151" s="68" t="str">
        <v/>
      </c>
      <c r="K151" s="68"/>
      <c r="L151" s="68"/>
      <c r="M151" s="68"/>
      <c r="N151" s="68"/>
      <c r="O151" s="68"/>
      <c r="P151" s="68"/>
      <c r="X151" s="68"/>
    </row>
    <row r="152" spans="1:24" ht="15" customHeight="1">
      <c r="A152" s="75"/>
      <c r="B152" s="68"/>
      <c r="C152" s="68" t="str">
        <v/>
      </c>
      <c r="D152" s="68"/>
      <c r="E152" s="68" t="str">
        <v/>
      </c>
      <c r="F152" s="68" t="str">
        <v/>
      </c>
      <c r="G152" s="68" t="str">
        <v/>
      </c>
      <c r="H152" s="68" t="str">
        <v/>
      </c>
      <c r="K152" s="68"/>
      <c r="L152" s="68"/>
      <c r="M152" s="68"/>
      <c r="N152" s="68"/>
      <c r="O152" s="68"/>
      <c r="P152" s="68"/>
      <c r="X152" s="68"/>
    </row>
    <row r="153" spans="1:24" ht="15" customHeight="1">
      <c r="A153" s="75"/>
      <c r="B153" s="68"/>
      <c r="C153" s="68" t="str">
        <v/>
      </c>
      <c r="D153" s="68"/>
      <c r="E153" s="68" t="str">
        <v/>
      </c>
      <c r="F153" s="68" t="str">
        <v/>
      </c>
      <c r="G153" s="68" t="str">
        <v/>
      </c>
      <c r="H153" s="68" t="str">
        <v/>
      </c>
      <c r="K153" s="68"/>
      <c r="L153" s="68"/>
      <c r="M153" s="68"/>
      <c r="N153" s="68"/>
      <c r="O153" s="68"/>
      <c r="P153" s="68"/>
      <c r="X153" s="68"/>
    </row>
    <row r="154" spans="1:24" ht="15" customHeight="1">
      <c r="A154" s="75"/>
      <c r="B154" s="68"/>
      <c r="C154" s="68" t="str">
        <v/>
      </c>
      <c r="D154" s="68"/>
      <c r="E154" s="68" t="str">
        <v/>
      </c>
      <c r="F154" s="68" t="str">
        <v/>
      </c>
      <c r="G154" s="68" t="str">
        <v/>
      </c>
      <c r="H154" s="68" t="str">
        <v/>
      </c>
      <c r="K154" s="68"/>
      <c r="L154" s="68"/>
      <c r="M154" s="68"/>
      <c r="N154" s="68"/>
      <c r="O154" s="68"/>
      <c r="P154" s="68"/>
      <c r="X154" s="68"/>
    </row>
    <row r="155" spans="1:24" ht="15" customHeight="1">
      <c r="A155" s="75"/>
      <c r="B155" s="68"/>
      <c r="C155" s="68" t="str">
        <v/>
      </c>
      <c r="D155" s="68"/>
      <c r="E155" s="68" t="str">
        <v/>
      </c>
      <c r="F155" s="68" t="str">
        <v/>
      </c>
      <c r="G155" s="68" t="str">
        <v/>
      </c>
      <c r="H155" s="68" t="str">
        <v/>
      </c>
      <c r="K155" s="68"/>
      <c r="L155" s="68"/>
      <c r="M155" s="68"/>
      <c r="N155" s="68"/>
      <c r="O155" s="68"/>
      <c r="P155" s="68"/>
      <c r="X155" s="68"/>
    </row>
    <row r="156" spans="1:24" ht="15" customHeight="1">
      <c r="A156" s="75"/>
      <c r="B156" s="68"/>
      <c r="C156" s="68" t="str">
        <v/>
      </c>
      <c r="D156" s="68"/>
      <c r="E156" s="68" t="str">
        <v/>
      </c>
      <c r="F156" s="68" t="str">
        <v/>
      </c>
      <c r="G156" s="68" t="str">
        <v/>
      </c>
      <c r="H156" s="68" t="str">
        <v/>
      </c>
      <c r="K156" s="68"/>
      <c r="L156" s="68"/>
      <c r="M156" s="68"/>
      <c r="N156" s="68"/>
      <c r="O156" s="68"/>
      <c r="P156" s="68"/>
      <c r="X156" s="68"/>
    </row>
    <row r="157" spans="1:24" ht="15" customHeight="1">
      <c r="A157" s="75"/>
      <c r="B157" s="68"/>
      <c r="C157" s="68" t="str">
        <v/>
      </c>
      <c r="D157" s="68"/>
      <c r="E157" s="68" t="str">
        <v/>
      </c>
      <c r="F157" s="68" t="str">
        <v/>
      </c>
      <c r="G157" s="68" t="str">
        <v/>
      </c>
      <c r="H157" s="68" t="str">
        <v/>
      </c>
      <c r="K157" s="68"/>
      <c r="L157" s="68"/>
      <c r="M157" s="68"/>
      <c r="N157" s="68"/>
      <c r="O157" s="68"/>
      <c r="P157" s="68"/>
      <c r="X157" s="68"/>
    </row>
    <row r="158" spans="1:24" ht="15" customHeight="1">
      <c r="A158" s="75"/>
      <c r="B158" s="68"/>
      <c r="C158" s="68" t="str">
        <v/>
      </c>
      <c r="D158" s="68"/>
      <c r="E158" s="68" t="str">
        <v/>
      </c>
      <c r="F158" s="68" t="str">
        <v/>
      </c>
      <c r="G158" s="68" t="str">
        <v/>
      </c>
      <c r="H158" s="68" t="str">
        <v/>
      </c>
      <c r="K158" s="68"/>
      <c r="L158" s="68"/>
      <c r="M158" s="68"/>
      <c r="N158" s="68"/>
      <c r="O158" s="68"/>
      <c r="P158" s="68"/>
      <c r="X158" s="68"/>
    </row>
    <row r="159" spans="1:24" ht="15" customHeight="1">
      <c r="A159" s="75"/>
      <c r="B159" s="68"/>
      <c r="C159" s="68" t="str">
        <v/>
      </c>
      <c r="D159" s="68"/>
      <c r="E159" s="68" t="str">
        <v/>
      </c>
      <c r="F159" s="68" t="str">
        <v/>
      </c>
      <c r="G159" s="68" t="str">
        <v/>
      </c>
      <c r="H159" s="68" t="str">
        <v/>
      </c>
      <c r="K159" s="68"/>
      <c r="L159" s="68"/>
      <c r="M159" s="68"/>
      <c r="N159" s="68"/>
      <c r="O159" s="68"/>
      <c r="P159" s="68"/>
      <c r="X159" s="68"/>
    </row>
    <row r="160" spans="1:24" ht="15" customHeight="1">
      <c r="A160" s="75"/>
      <c r="B160" s="68"/>
      <c r="C160" s="68" t="str">
        <v/>
      </c>
      <c r="D160" s="68"/>
      <c r="E160" s="68" t="str">
        <v/>
      </c>
      <c r="F160" s="68" t="str">
        <v/>
      </c>
      <c r="G160" s="68" t="str">
        <v/>
      </c>
      <c r="H160" s="68" t="str">
        <v/>
      </c>
      <c r="K160" s="68"/>
      <c r="L160" s="68"/>
      <c r="M160" s="68"/>
      <c r="N160" s="68"/>
      <c r="O160" s="68"/>
      <c r="P160" s="68"/>
      <c r="X160" s="68"/>
    </row>
    <row r="161" spans="1:24" ht="15" customHeight="1">
      <c r="A161" s="75"/>
      <c r="B161" s="68"/>
      <c r="C161" s="68" t="str">
        <v/>
      </c>
      <c r="D161" s="68"/>
      <c r="E161" s="68" t="str">
        <v/>
      </c>
      <c r="F161" s="68" t="str">
        <v/>
      </c>
      <c r="G161" s="68" t="str">
        <v/>
      </c>
      <c r="H161" s="68" t="str">
        <v/>
      </c>
      <c r="K161" s="68"/>
      <c r="L161" s="68"/>
      <c r="M161" s="68"/>
      <c r="N161" s="68"/>
      <c r="O161" s="68"/>
      <c r="P161" s="68"/>
      <c r="X161" s="68"/>
    </row>
    <row r="162" spans="1:24" ht="15" customHeight="1">
      <c r="A162" s="75"/>
      <c r="B162" s="68"/>
      <c r="C162" s="68" t="str">
        <v/>
      </c>
      <c r="D162" s="68"/>
      <c r="E162" s="68" t="str">
        <v/>
      </c>
      <c r="F162" s="68" t="str">
        <v/>
      </c>
      <c r="G162" s="68" t="str">
        <v/>
      </c>
      <c r="H162" s="68" t="str">
        <v/>
      </c>
      <c r="K162" s="68"/>
      <c r="L162" s="68"/>
      <c r="M162" s="68"/>
      <c r="N162" s="68"/>
      <c r="O162" s="68"/>
      <c r="P162" s="68"/>
      <c r="X162" s="68"/>
    </row>
    <row r="163" spans="1:24" ht="15" customHeight="1">
      <c r="A163" s="75"/>
      <c r="B163" s="68"/>
      <c r="C163" s="68" t="str">
        <v/>
      </c>
      <c r="D163" s="68"/>
      <c r="E163" s="68" t="str">
        <v/>
      </c>
      <c r="F163" s="68" t="str">
        <v/>
      </c>
      <c r="G163" s="68" t="str">
        <v/>
      </c>
      <c r="H163" s="68" t="str">
        <v/>
      </c>
      <c r="K163" s="68"/>
      <c r="L163" s="68"/>
      <c r="M163" s="68"/>
      <c r="N163" s="68"/>
      <c r="O163" s="68"/>
      <c r="P163" s="68"/>
      <c r="X163" s="68"/>
    </row>
    <row r="164" spans="1:24" ht="15" customHeight="1">
      <c r="A164" s="75"/>
      <c r="B164" s="68"/>
      <c r="C164" s="68" t="str">
        <v/>
      </c>
      <c r="D164" s="68"/>
      <c r="E164" s="68" t="str">
        <v/>
      </c>
      <c r="F164" s="68" t="str">
        <v/>
      </c>
      <c r="G164" s="68" t="str">
        <v/>
      </c>
      <c r="H164" s="68" t="str">
        <v/>
      </c>
      <c r="K164" s="68"/>
      <c r="L164" s="68"/>
      <c r="M164" s="68"/>
      <c r="N164" s="68"/>
      <c r="O164" s="68"/>
      <c r="P164" s="68"/>
      <c r="X164" s="68"/>
    </row>
    <row r="165" spans="1:24" ht="15" customHeight="1">
      <c r="A165" s="75"/>
      <c r="B165" s="68"/>
      <c r="C165" s="68" t="str">
        <v/>
      </c>
      <c r="D165" s="68"/>
      <c r="E165" s="68" t="str">
        <v/>
      </c>
      <c r="F165" s="68" t="str">
        <v/>
      </c>
      <c r="G165" s="68" t="str">
        <v/>
      </c>
      <c r="H165" s="68" t="str">
        <v/>
      </c>
      <c r="K165" s="68"/>
      <c r="L165" s="68"/>
      <c r="M165" s="68"/>
      <c r="N165" s="68"/>
      <c r="O165" s="68"/>
      <c r="P165" s="68"/>
      <c r="X165" s="68"/>
    </row>
    <row r="166" spans="1:24" ht="15" customHeight="1">
      <c r="A166" s="75"/>
      <c r="B166" s="68"/>
      <c r="C166" s="68" t="str">
        <v/>
      </c>
      <c r="D166" s="68"/>
      <c r="E166" s="68" t="str">
        <v/>
      </c>
      <c r="F166" s="68" t="str">
        <v/>
      </c>
      <c r="G166" s="68" t="str">
        <v/>
      </c>
      <c r="H166" s="68" t="str">
        <v/>
      </c>
      <c r="K166" s="68"/>
      <c r="L166" s="68"/>
      <c r="M166" s="68"/>
      <c r="N166" s="68"/>
      <c r="O166" s="68"/>
      <c r="P166" s="68"/>
      <c r="X166" s="68"/>
    </row>
    <row r="167" spans="1:24" ht="15" customHeight="1">
      <c r="A167" s="75"/>
      <c r="B167" s="68"/>
      <c r="C167" s="68" t="str">
        <v/>
      </c>
      <c r="D167" s="68"/>
      <c r="E167" s="68" t="str">
        <v/>
      </c>
      <c r="F167" s="68" t="str">
        <v/>
      </c>
      <c r="G167" s="68" t="str">
        <v/>
      </c>
      <c r="H167" s="68" t="str">
        <v/>
      </c>
      <c r="K167" s="68"/>
      <c r="L167" s="68"/>
      <c r="M167" s="68"/>
      <c r="N167" s="68"/>
      <c r="O167" s="68"/>
      <c r="P167" s="68"/>
      <c r="X167" s="68"/>
    </row>
    <row r="168" spans="1:24" ht="15" customHeight="1">
      <c r="A168" s="75"/>
      <c r="B168" s="68"/>
      <c r="C168" s="68" t="str">
        <v/>
      </c>
      <c r="D168" s="68"/>
      <c r="E168" s="68" t="str">
        <v/>
      </c>
      <c r="F168" s="68" t="str">
        <v/>
      </c>
      <c r="G168" s="68" t="str">
        <v/>
      </c>
      <c r="H168" s="68" t="str">
        <v/>
      </c>
      <c r="K168" s="68"/>
      <c r="L168" s="68"/>
      <c r="M168" s="68"/>
      <c r="N168" s="68"/>
      <c r="O168" s="68"/>
      <c r="P168" s="68"/>
      <c r="X168" s="68"/>
    </row>
    <row r="169" spans="1:24" ht="15" customHeight="1">
      <c r="A169" s="75"/>
      <c r="B169" s="68"/>
      <c r="C169" s="68" t="str">
        <v/>
      </c>
      <c r="D169" s="68"/>
      <c r="E169" s="68" t="str">
        <v/>
      </c>
      <c r="F169" s="68" t="str">
        <v/>
      </c>
      <c r="G169" s="68" t="str">
        <v/>
      </c>
      <c r="H169" s="68" t="str">
        <v/>
      </c>
      <c r="K169" s="68"/>
      <c r="L169" s="68"/>
      <c r="M169" s="68"/>
      <c r="N169" s="68"/>
      <c r="O169" s="68"/>
      <c r="P169" s="68"/>
      <c r="X169" s="68"/>
    </row>
    <row r="170" spans="1:24" ht="15" customHeight="1">
      <c r="A170" s="75"/>
      <c r="B170" s="68"/>
      <c r="C170" s="68" t="str">
        <v/>
      </c>
      <c r="D170" s="68"/>
      <c r="E170" s="68" t="str">
        <v/>
      </c>
      <c r="F170" s="68" t="str">
        <v/>
      </c>
      <c r="G170" s="68" t="str">
        <v/>
      </c>
      <c r="H170" s="68" t="str">
        <v/>
      </c>
      <c r="K170" s="68"/>
      <c r="L170" s="68"/>
      <c r="M170" s="68"/>
      <c r="N170" s="68"/>
      <c r="O170" s="68"/>
      <c r="P170" s="68"/>
      <c r="X170" s="68"/>
    </row>
    <row r="171" spans="1:24" ht="15" customHeight="1">
      <c r="A171" s="75"/>
      <c r="B171" s="68"/>
      <c r="C171" s="68" t="str">
        <v/>
      </c>
      <c r="D171" s="68"/>
      <c r="E171" s="68" t="str">
        <v/>
      </c>
      <c r="F171" s="68" t="str">
        <v/>
      </c>
      <c r="G171" s="68" t="str">
        <v/>
      </c>
      <c r="H171" s="68" t="str">
        <v/>
      </c>
      <c r="K171" s="68"/>
      <c r="L171" s="68"/>
      <c r="M171" s="68"/>
      <c r="N171" s="68"/>
      <c r="O171" s="68"/>
      <c r="P171" s="68"/>
      <c r="X171" s="68"/>
    </row>
    <row r="172" spans="1:24" ht="15" customHeight="1">
      <c r="A172" s="75"/>
      <c r="B172" s="68"/>
      <c r="C172" s="68" t="str">
        <v/>
      </c>
      <c r="D172" s="68"/>
      <c r="E172" s="68" t="str">
        <v/>
      </c>
      <c r="F172" s="68" t="str">
        <v/>
      </c>
      <c r="G172" s="68" t="str">
        <v/>
      </c>
      <c r="H172" s="68" t="str">
        <v/>
      </c>
      <c r="K172" s="68"/>
      <c r="L172" s="68"/>
      <c r="M172" s="68"/>
      <c r="N172" s="68"/>
      <c r="O172" s="68"/>
      <c r="P172" s="68"/>
      <c r="X172" s="68"/>
    </row>
    <row r="173" spans="1:24" ht="15" customHeight="1">
      <c r="A173" s="75"/>
      <c r="B173" s="68"/>
      <c r="C173" s="68" t="str">
        <v/>
      </c>
      <c r="D173" s="68"/>
      <c r="E173" s="68" t="str">
        <v/>
      </c>
      <c r="F173" s="68" t="str">
        <v/>
      </c>
      <c r="G173" s="68" t="str">
        <v/>
      </c>
      <c r="H173" s="68" t="str">
        <v/>
      </c>
      <c r="K173" s="68"/>
      <c r="L173" s="68"/>
      <c r="M173" s="68"/>
      <c r="N173" s="68"/>
      <c r="O173" s="68"/>
      <c r="P173" s="68"/>
      <c r="X173" s="68"/>
    </row>
    <row r="174" spans="1:24" ht="15" customHeight="1">
      <c r="A174" s="75"/>
      <c r="B174" s="68"/>
      <c r="C174" s="68" t="str">
        <v/>
      </c>
      <c r="D174" s="68"/>
      <c r="E174" s="68" t="str">
        <v/>
      </c>
      <c r="F174" s="68" t="str">
        <v/>
      </c>
      <c r="G174" s="68" t="str">
        <v/>
      </c>
      <c r="H174" s="68" t="str">
        <v/>
      </c>
      <c r="K174" s="68"/>
      <c r="L174" s="68"/>
      <c r="M174" s="68"/>
      <c r="N174" s="68"/>
      <c r="O174" s="68"/>
      <c r="P174" s="68"/>
      <c r="X174" s="68"/>
    </row>
    <row r="175" spans="1:24" ht="15" customHeight="1">
      <c r="A175" s="75"/>
      <c r="B175" s="68"/>
      <c r="C175" s="68" t="str">
        <v/>
      </c>
      <c r="D175" s="68"/>
      <c r="E175" s="68" t="str">
        <v/>
      </c>
      <c r="F175" s="68" t="str">
        <v/>
      </c>
      <c r="G175" s="68" t="str">
        <v/>
      </c>
      <c r="H175" s="68" t="str">
        <v/>
      </c>
      <c r="K175" s="68"/>
      <c r="L175" s="68"/>
      <c r="M175" s="68"/>
      <c r="N175" s="68"/>
      <c r="O175" s="68"/>
      <c r="P175" s="68"/>
      <c r="X175" s="68"/>
    </row>
    <row r="176" spans="1:24" ht="15" customHeight="1">
      <c r="A176" s="75"/>
      <c r="B176" s="68"/>
      <c r="C176" s="68" t="str">
        <v/>
      </c>
      <c r="D176" s="68"/>
      <c r="E176" s="68" t="str">
        <v/>
      </c>
      <c r="F176" s="68" t="str">
        <v/>
      </c>
      <c r="G176" s="68" t="str">
        <v/>
      </c>
      <c r="H176" s="68" t="str">
        <v/>
      </c>
      <c r="K176" s="68"/>
      <c r="L176" s="68"/>
      <c r="M176" s="68"/>
      <c r="N176" s="68"/>
      <c r="O176" s="68"/>
      <c r="P176" s="68"/>
      <c r="X176" s="68"/>
    </row>
    <row r="177" spans="1:24" ht="15" customHeight="1">
      <c r="A177" s="75"/>
      <c r="B177" s="68"/>
      <c r="C177" s="68" t="str">
        <v/>
      </c>
      <c r="D177" s="68"/>
      <c r="E177" s="68" t="str">
        <v/>
      </c>
      <c r="F177" s="68" t="str">
        <v/>
      </c>
      <c r="G177" s="68" t="str">
        <v/>
      </c>
      <c r="H177" s="68" t="str">
        <v/>
      </c>
      <c r="K177" s="68"/>
      <c r="L177" s="68"/>
      <c r="M177" s="68"/>
      <c r="N177" s="68"/>
      <c r="O177" s="68"/>
      <c r="P177" s="68"/>
      <c r="X177" s="68"/>
    </row>
    <row r="178" spans="1:24" ht="15" customHeight="1">
      <c r="A178" s="75"/>
      <c r="B178" s="68"/>
      <c r="C178" s="68" t="str">
        <v/>
      </c>
      <c r="D178" s="68"/>
      <c r="E178" s="68" t="str">
        <v/>
      </c>
      <c r="F178" s="68" t="str">
        <v/>
      </c>
      <c r="G178" s="68" t="str">
        <v/>
      </c>
      <c r="H178" s="68" t="str">
        <v/>
      </c>
      <c r="K178" s="68"/>
      <c r="L178" s="68"/>
      <c r="M178" s="68"/>
      <c r="N178" s="68"/>
      <c r="O178" s="68"/>
      <c r="P178" s="68"/>
      <c r="X178" s="68"/>
    </row>
    <row r="179" spans="1:24" ht="15" customHeight="1">
      <c r="A179" s="75"/>
      <c r="B179" s="68"/>
      <c r="C179" s="68" t="str">
        <v/>
      </c>
      <c r="D179" s="68"/>
      <c r="E179" s="68" t="str">
        <v/>
      </c>
      <c r="F179" s="68" t="str">
        <v/>
      </c>
      <c r="G179" s="68" t="str">
        <v/>
      </c>
      <c r="H179" s="68" t="str">
        <v/>
      </c>
      <c r="K179" s="68"/>
      <c r="L179" s="68"/>
      <c r="M179" s="68"/>
      <c r="N179" s="68"/>
      <c r="O179" s="68"/>
      <c r="P179" s="68"/>
      <c r="X179" s="68"/>
    </row>
    <row r="180" spans="1:24" ht="15" customHeight="1">
      <c r="A180" s="75"/>
      <c r="B180" s="68"/>
      <c r="C180" s="68" t="str">
        <v/>
      </c>
      <c r="D180" s="68"/>
      <c r="E180" s="68" t="str">
        <v/>
      </c>
      <c r="F180" s="68" t="str">
        <v/>
      </c>
      <c r="G180" s="68" t="str">
        <v/>
      </c>
      <c r="H180" s="68" t="str">
        <v/>
      </c>
      <c r="K180" s="68"/>
      <c r="L180" s="68"/>
      <c r="M180" s="68"/>
      <c r="N180" s="68"/>
      <c r="O180" s="68"/>
      <c r="P180" s="68"/>
      <c r="X180" s="68"/>
    </row>
    <row r="181" spans="1:24" ht="15" customHeight="1">
      <c r="A181" s="75"/>
      <c r="B181" s="68"/>
      <c r="C181" s="68" t="str">
        <v/>
      </c>
      <c r="D181" s="68"/>
      <c r="E181" s="68" t="str">
        <v/>
      </c>
      <c r="F181" s="68" t="str">
        <v/>
      </c>
      <c r="G181" s="68" t="str">
        <v/>
      </c>
      <c r="H181" s="68" t="str">
        <v/>
      </c>
      <c r="K181" s="68"/>
      <c r="L181" s="68"/>
      <c r="M181" s="68"/>
      <c r="N181" s="68"/>
      <c r="O181" s="68"/>
      <c r="P181" s="68"/>
      <c r="X181" s="68"/>
    </row>
    <row r="182" spans="1:24" ht="15" customHeight="1">
      <c r="A182" s="75"/>
      <c r="B182" s="68"/>
      <c r="C182" s="68" t="str">
        <v/>
      </c>
      <c r="D182" s="68"/>
      <c r="E182" s="68" t="str">
        <v/>
      </c>
      <c r="F182" s="68" t="str">
        <v/>
      </c>
      <c r="G182" s="68" t="str">
        <v/>
      </c>
      <c r="H182" s="68" t="str">
        <v/>
      </c>
      <c r="K182" s="68"/>
      <c r="L182" s="68"/>
      <c r="M182" s="68"/>
      <c r="N182" s="68"/>
      <c r="O182" s="68"/>
      <c r="P182" s="68"/>
      <c r="X182" s="68"/>
    </row>
    <row r="183" spans="1:24" ht="15" customHeight="1">
      <c r="A183" s="75"/>
      <c r="B183" s="68"/>
      <c r="C183" s="68" t="str">
        <v/>
      </c>
      <c r="D183" s="68"/>
      <c r="E183" s="68" t="str">
        <v/>
      </c>
      <c r="F183" s="68" t="str">
        <v/>
      </c>
      <c r="G183" s="68" t="str">
        <v/>
      </c>
      <c r="H183" s="68" t="str">
        <v/>
      </c>
      <c r="K183" s="68"/>
      <c r="L183" s="68"/>
      <c r="M183" s="68"/>
      <c r="N183" s="68"/>
      <c r="O183" s="68"/>
      <c r="P183" s="68"/>
      <c r="X183" s="68"/>
    </row>
    <row r="184" spans="1:24" ht="15" customHeight="1">
      <c r="A184" s="75"/>
      <c r="B184" s="68"/>
      <c r="C184" s="68" t="str">
        <v/>
      </c>
      <c r="D184" s="68"/>
      <c r="E184" s="68" t="str">
        <v/>
      </c>
      <c r="F184" s="68" t="str">
        <v/>
      </c>
      <c r="G184" s="68" t="str">
        <v/>
      </c>
      <c r="H184" s="68" t="str">
        <v/>
      </c>
      <c r="K184" s="68"/>
      <c r="L184" s="68"/>
      <c r="M184" s="68"/>
      <c r="N184" s="68"/>
      <c r="O184" s="68"/>
      <c r="P184" s="68"/>
      <c r="X184" s="68"/>
    </row>
    <row r="185" spans="1:24" ht="15" customHeight="1">
      <c r="A185" s="75"/>
      <c r="B185" s="68"/>
      <c r="C185" s="68" t="str">
        <v/>
      </c>
      <c r="D185" s="68"/>
      <c r="E185" s="68" t="str">
        <v/>
      </c>
      <c r="F185" s="68" t="str">
        <v/>
      </c>
      <c r="G185" s="68" t="str">
        <v/>
      </c>
      <c r="H185" s="68" t="str">
        <v/>
      </c>
      <c r="K185" s="68"/>
      <c r="L185" s="68"/>
      <c r="M185" s="68"/>
      <c r="N185" s="68"/>
      <c r="O185" s="68"/>
      <c r="P185" s="68"/>
      <c r="X185" s="68"/>
    </row>
    <row r="186" spans="1:24" ht="15" customHeight="1">
      <c r="A186" s="75"/>
      <c r="B186" s="68"/>
      <c r="C186" s="68" t="str">
        <v/>
      </c>
      <c r="D186" s="68"/>
      <c r="E186" s="68" t="str">
        <v/>
      </c>
      <c r="F186" s="68" t="str">
        <v/>
      </c>
      <c r="G186" s="68" t="str">
        <v/>
      </c>
      <c r="H186" s="68" t="str">
        <v/>
      </c>
      <c r="K186" s="68"/>
      <c r="L186" s="68"/>
      <c r="M186" s="68"/>
      <c r="N186" s="68"/>
      <c r="O186" s="68"/>
      <c r="P186" s="68"/>
      <c r="X186" s="68"/>
    </row>
    <row r="187" spans="1:24" ht="15" customHeight="1">
      <c r="A187" s="75"/>
      <c r="B187" s="68"/>
      <c r="C187" s="68" t="str">
        <v/>
      </c>
      <c r="D187" s="68"/>
      <c r="E187" s="68" t="str">
        <v/>
      </c>
      <c r="F187" s="68" t="str">
        <v/>
      </c>
      <c r="G187" s="68" t="str">
        <v/>
      </c>
      <c r="H187" s="68" t="str">
        <v/>
      </c>
      <c r="K187" s="68"/>
      <c r="L187" s="68"/>
      <c r="M187" s="68"/>
      <c r="N187" s="68"/>
      <c r="O187" s="68"/>
      <c r="P187" s="68"/>
      <c r="X187" s="68"/>
    </row>
    <row r="188" spans="1:24" ht="15" customHeight="1">
      <c r="A188" s="75"/>
      <c r="B188" s="68"/>
      <c r="C188" s="68" t="str">
        <v/>
      </c>
      <c r="D188" s="68"/>
      <c r="E188" s="68" t="str">
        <v/>
      </c>
      <c r="F188" s="68" t="str">
        <v/>
      </c>
      <c r="G188" s="68" t="str">
        <v/>
      </c>
      <c r="H188" s="68" t="str">
        <v/>
      </c>
      <c r="K188" s="68"/>
      <c r="L188" s="68"/>
      <c r="M188" s="68"/>
      <c r="N188" s="68"/>
      <c r="O188" s="68"/>
      <c r="P188" s="68"/>
      <c r="X188" s="68"/>
    </row>
    <row r="189" spans="1:24" ht="15" customHeight="1">
      <c r="A189" s="75"/>
      <c r="B189" s="68"/>
      <c r="C189" s="68" t="str">
        <v/>
      </c>
      <c r="D189" s="68"/>
      <c r="E189" s="68" t="str">
        <v/>
      </c>
      <c r="F189" s="68" t="str">
        <v/>
      </c>
      <c r="G189" s="68" t="str">
        <v/>
      </c>
      <c r="H189" s="68" t="str">
        <v/>
      </c>
      <c r="K189" s="68"/>
      <c r="L189" s="68"/>
      <c r="M189" s="68"/>
      <c r="N189" s="68"/>
      <c r="O189" s="68"/>
      <c r="P189" s="68"/>
      <c r="X189" s="68"/>
    </row>
    <row r="190" spans="1:24" ht="15" customHeight="1">
      <c r="A190" s="75"/>
      <c r="B190" s="68"/>
      <c r="C190" s="68" t="str">
        <v/>
      </c>
      <c r="D190" s="68"/>
      <c r="E190" s="68" t="str">
        <v/>
      </c>
      <c r="F190" s="68" t="str">
        <v/>
      </c>
      <c r="G190" s="68" t="str">
        <v/>
      </c>
      <c r="H190" s="68" t="str">
        <v/>
      </c>
      <c r="K190" s="68"/>
      <c r="L190" s="68"/>
      <c r="M190" s="68"/>
      <c r="N190" s="68"/>
      <c r="O190" s="68"/>
      <c r="P190" s="68"/>
      <c r="X190" s="68"/>
    </row>
    <row r="191" spans="1:24" ht="15" customHeight="1">
      <c r="A191" s="75"/>
      <c r="B191" s="68"/>
      <c r="C191" s="68" t="str">
        <v/>
      </c>
      <c r="D191" s="68"/>
      <c r="E191" s="68" t="str">
        <v/>
      </c>
      <c r="F191" s="68" t="str">
        <v/>
      </c>
      <c r="G191" s="68" t="str">
        <v/>
      </c>
      <c r="H191" s="68" t="str">
        <v/>
      </c>
      <c r="K191" s="68"/>
      <c r="L191" s="68"/>
      <c r="M191" s="68"/>
      <c r="N191" s="68"/>
      <c r="O191" s="68"/>
      <c r="P191" s="68"/>
      <c r="X191" s="68"/>
    </row>
    <row r="192" spans="1:24" ht="15" customHeight="1">
      <c r="A192" s="75"/>
      <c r="B192" s="68"/>
      <c r="C192" s="68" t="str">
        <v/>
      </c>
      <c r="D192" s="68"/>
      <c r="E192" s="68" t="str">
        <v/>
      </c>
      <c r="F192" s="68" t="str">
        <v/>
      </c>
      <c r="G192" s="68" t="str">
        <v/>
      </c>
      <c r="H192" s="68" t="str">
        <v/>
      </c>
      <c r="K192" s="68"/>
      <c r="L192" s="68"/>
      <c r="M192" s="68"/>
      <c r="N192" s="68"/>
      <c r="O192" s="68"/>
      <c r="P192" s="68"/>
      <c r="X192" s="68"/>
    </row>
    <row r="193" spans="1:24" ht="15" customHeight="1">
      <c r="A193" s="75"/>
      <c r="B193" s="68"/>
      <c r="C193" s="68" t="str">
        <v/>
      </c>
      <c r="D193" s="68"/>
      <c r="E193" s="68" t="str">
        <v/>
      </c>
      <c r="F193" s="68" t="str">
        <v/>
      </c>
      <c r="G193" s="68" t="str">
        <v/>
      </c>
      <c r="H193" s="68" t="str">
        <v/>
      </c>
      <c r="K193" s="68"/>
      <c r="L193" s="68"/>
      <c r="M193" s="68"/>
      <c r="N193" s="68"/>
      <c r="O193" s="68"/>
      <c r="P193" s="68"/>
      <c r="X193" s="68"/>
    </row>
    <row r="194" spans="1:24" ht="15" customHeight="1">
      <c r="A194" s="75"/>
      <c r="B194" s="68"/>
      <c r="C194" s="68" t="str">
        <v/>
      </c>
      <c r="D194" s="68"/>
      <c r="E194" s="68" t="str">
        <v/>
      </c>
      <c r="F194" s="68" t="str">
        <v/>
      </c>
      <c r="G194" s="68" t="str">
        <v/>
      </c>
      <c r="H194" s="68" t="str">
        <v/>
      </c>
      <c r="K194" s="68"/>
      <c r="L194" s="68"/>
      <c r="M194" s="68"/>
      <c r="N194" s="68"/>
      <c r="O194" s="68"/>
      <c r="P194" s="68"/>
      <c r="X194" s="68"/>
    </row>
    <row r="195" spans="1:24" ht="15" customHeight="1">
      <c r="A195" s="75"/>
      <c r="B195" s="68"/>
      <c r="C195" s="68" t="str">
        <v/>
      </c>
      <c r="D195" s="68"/>
      <c r="E195" s="68" t="str">
        <v/>
      </c>
      <c r="F195" s="68" t="str">
        <v/>
      </c>
      <c r="G195" s="68" t="str">
        <v/>
      </c>
      <c r="H195" s="68" t="str">
        <v/>
      </c>
      <c r="K195" s="68"/>
      <c r="L195" s="68"/>
      <c r="M195" s="68"/>
      <c r="N195" s="68"/>
      <c r="O195" s="68"/>
      <c r="P195" s="68"/>
      <c r="X195" s="68"/>
    </row>
    <row r="196" spans="1:24" ht="15" customHeight="1">
      <c r="A196" s="75"/>
      <c r="B196" s="68"/>
      <c r="C196" s="68" t="str">
        <v/>
      </c>
      <c r="D196" s="68"/>
      <c r="E196" s="68" t="str">
        <v/>
      </c>
      <c r="F196" s="68" t="str">
        <v/>
      </c>
      <c r="G196" s="68" t="str">
        <v/>
      </c>
      <c r="H196" s="68" t="str">
        <v/>
      </c>
      <c r="K196" s="68"/>
      <c r="L196" s="68"/>
      <c r="M196" s="68"/>
      <c r="N196" s="68"/>
      <c r="O196" s="68"/>
      <c r="P196" s="68"/>
      <c r="X196" s="68"/>
    </row>
    <row r="197" spans="1:24" ht="15" customHeight="1">
      <c r="A197" s="75"/>
      <c r="B197" s="68"/>
      <c r="C197" s="68" t="str">
        <v/>
      </c>
      <c r="D197" s="68"/>
      <c r="E197" s="68" t="str">
        <v/>
      </c>
      <c r="F197" s="68" t="str">
        <v/>
      </c>
      <c r="G197" s="68" t="str">
        <v/>
      </c>
      <c r="H197" s="68" t="str">
        <v/>
      </c>
      <c r="K197" s="68"/>
      <c r="L197" s="68"/>
      <c r="M197" s="68"/>
      <c r="N197" s="68"/>
      <c r="O197" s="68"/>
      <c r="P197" s="68"/>
      <c r="X197" s="68"/>
    </row>
    <row r="198" spans="1:24" ht="15" customHeight="1">
      <c r="A198" s="75"/>
      <c r="B198" s="68"/>
      <c r="C198" s="68" t="str">
        <v/>
      </c>
      <c r="D198" s="68"/>
      <c r="E198" s="68" t="str">
        <v/>
      </c>
      <c r="F198" s="68" t="str">
        <v/>
      </c>
      <c r="G198" s="68" t="str">
        <v/>
      </c>
      <c r="H198" s="68" t="str">
        <v/>
      </c>
      <c r="K198" s="68"/>
      <c r="L198" s="68"/>
      <c r="M198" s="68"/>
      <c r="N198" s="68"/>
      <c r="O198" s="68"/>
      <c r="P198" s="68"/>
      <c r="X198" s="68"/>
    </row>
    <row r="199" spans="1:24" ht="15" customHeight="1">
      <c r="A199" s="75"/>
      <c r="B199" s="68"/>
      <c r="C199" s="68" t="str">
        <v/>
      </c>
      <c r="D199" s="68"/>
      <c r="E199" s="68" t="str">
        <v/>
      </c>
      <c r="F199" s="68" t="str">
        <v/>
      </c>
      <c r="G199" s="68" t="str">
        <v/>
      </c>
      <c r="H199" s="68" t="str">
        <v/>
      </c>
      <c r="K199" s="68"/>
      <c r="L199" s="68"/>
      <c r="M199" s="68"/>
      <c r="N199" s="68"/>
      <c r="O199" s="68"/>
      <c r="P199" s="68"/>
      <c r="X199" s="68"/>
    </row>
    <row r="200" spans="1:24" ht="15" customHeight="1">
      <c r="A200" s="75"/>
      <c r="B200" s="68"/>
      <c r="C200" s="68" t="str">
        <v/>
      </c>
      <c r="D200" s="68"/>
      <c r="E200" s="68" t="str">
        <v/>
      </c>
      <c r="F200" s="68" t="str">
        <v/>
      </c>
      <c r="G200" s="68" t="str">
        <v/>
      </c>
      <c r="H200" s="68" t="str">
        <v/>
      </c>
      <c r="K200" s="68"/>
      <c r="L200" s="68"/>
      <c r="M200" s="68"/>
      <c r="N200" s="68"/>
      <c r="O200" s="68"/>
      <c r="P200" s="68"/>
      <c r="X200" s="68"/>
    </row>
    <row r="201" spans="1:24" ht="15" customHeight="1">
      <c r="A201" s="75"/>
      <c r="B201" s="68"/>
      <c r="C201" s="68" t="str">
        <v/>
      </c>
      <c r="D201" s="68"/>
      <c r="E201" s="68" t="str">
        <v/>
      </c>
      <c r="F201" s="68" t="str">
        <v/>
      </c>
      <c r="G201" s="68" t="str">
        <v/>
      </c>
      <c r="H201" s="68" t="str">
        <v/>
      </c>
      <c r="K201" s="68"/>
      <c r="L201" s="68"/>
      <c r="M201" s="68"/>
      <c r="N201" s="68"/>
      <c r="O201" s="68"/>
      <c r="P201" s="68"/>
      <c r="X201" s="68"/>
    </row>
    <row r="202" spans="1:24" ht="15" customHeight="1">
      <c r="A202" s="75"/>
      <c r="B202" s="68"/>
      <c r="C202" s="68" t="str">
        <v/>
      </c>
      <c r="D202" s="68"/>
      <c r="E202" s="68" t="str">
        <v/>
      </c>
      <c r="F202" s="68" t="str">
        <v/>
      </c>
      <c r="G202" s="68" t="str">
        <v/>
      </c>
      <c r="H202" s="68" t="str">
        <v/>
      </c>
      <c r="K202" s="68"/>
      <c r="L202" s="68"/>
      <c r="M202" s="68"/>
      <c r="N202" s="68"/>
      <c r="O202" s="68"/>
      <c r="P202" s="68"/>
      <c r="X202" s="68"/>
    </row>
    <row r="203" spans="1:24" ht="15" customHeight="1">
      <c r="A203" s="75"/>
      <c r="B203" s="68"/>
      <c r="C203" s="68" t="str">
        <v/>
      </c>
      <c r="D203" s="68"/>
      <c r="E203" s="68" t="str">
        <v/>
      </c>
      <c r="F203" s="68" t="str">
        <v/>
      </c>
      <c r="G203" s="68" t="str">
        <v/>
      </c>
      <c r="H203" s="68" t="str">
        <v/>
      </c>
      <c r="K203" s="68"/>
      <c r="L203" s="68"/>
      <c r="M203" s="68"/>
      <c r="N203" s="68"/>
      <c r="O203" s="68"/>
      <c r="P203" s="68"/>
      <c r="X203" s="68"/>
    </row>
    <row r="204" spans="1:24" ht="15" customHeight="1">
      <c r="A204" s="75"/>
      <c r="B204" s="68"/>
      <c r="C204" s="68" t="str">
        <v/>
      </c>
      <c r="D204" s="68"/>
      <c r="E204" s="68" t="str">
        <v/>
      </c>
      <c r="F204" s="68" t="str">
        <v/>
      </c>
      <c r="G204" s="68" t="str">
        <v/>
      </c>
      <c r="H204" s="68" t="str">
        <v/>
      </c>
      <c r="K204" s="68"/>
      <c r="L204" s="68"/>
      <c r="M204" s="68"/>
      <c r="N204" s="68"/>
      <c r="O204" s="68"/>
      <c r="P204" s="68"/>
      <c r="X204" s="68"/>
    </row>
    <row r="205" spans="1:24" ht="15" customHeight="1">
      <c r="A205" s="75"/>
      <c r="B205" s="68"/>
      <c r="C205" s="68" t="str">
        <v/>
      </c>
      <c r="D205" s="68"/>
      <c r="E205" s="68" t="str">
        <v/>
      </c>
      <c r="F205" s="68" t="str">
        <v/>
      </c>
      <c r="G205" s="68" t="str">
        <v/>
      </c>
      <c r="H205" s="68" t="str">
        <v/>
      </c>
      <c r="K205" s="68"/>
      <c r="L205" s="68"/>
      <c r="M205" s="68"/>
      <c r="N205" s="68"/>
      <c r="O205" s="68"/>
      <c r="P205" s="68"/>
      <c r="X205" s="68"/>
    </row>
    <row r="206" spans="1:24" ht="15" customHeight="1">
      <c r="A206" s="75"/>
      <c r="B206" s="68"/>
      <c r="C206" s="68" t="str">
        <v/>
      </c>
      <c r="D206" s="68"/>
      <c r="E206" s="68" t="str">
        <v/>
      </c>
      <c r="F206" s="68" t="str">
        <v/>
      </c>
      <c r="G206" s="68" t="str">
        <v/>
      </c>
      <c r="H206" s="68" t="str">
        <v/>
      </c>
      <c r="K206" s="68"/>
      <c r="L206" s="68"/>
      <c r="M206" s="68"/>
      <c r="N206" s="68"/>
      <c r="O206" s="68"/>
      <c r="P206" s="68"/>
      <c r="X206" s="68"/>
    </row>
    <row r="207" spans="1:24" ht="15" customHeight="1">
      <c r="A207" s="75"/>
      <c r="B207" s="68"/>
      <c r="C207" s="68" t="str">
        <v/>
      </c>
      <c r="D207" s="68"/>
      <c r="E207" s="68" t="str">
        <v/>
      </c>
      <c r="F207" s="68" t="str">
        <v/>
      </c>
      <c r="G207" s="68" t="str">
        <v/>
      </c>
      <c r="H207" s="68" t="str">
        <v/>
      </c>
      <c r="K207" s="68"/>
      <c r="L207" s="68"/>
      <c r="M207" s="68"/>
      <c r="N207" s="68"/>
      <c r="O207" s="68"/>
      <c r="P207" s="68"/>
      <c r="X207" s="68"/>
    </row>
    <row r="208" spans="1:24" ht="15" customHeight="1">
      <c r="A208" s="75"/>
      <c r="B208" s="68"/>
      <c r="C208" s="68" t="str">
        <v/>
      </c>
      <c r="D208" s="68"/>
      <c r="E208" s="68" t="str">
        <v/>
      </c>
      <c r="F208" s="68" t="str">
        <v/>
      </c>
      <c r="G208" s="68" t="str">
        <v/>
      </c>
      <c r="H208" s="68" t="str">
        <v/>
      </c>
      <c r="K208" s="68"/>
      <c r="L208" s="68"/>
      <c r="M208" s="68"/>
      <c r="N208" s="68"/>
      <c r="O208" s="68"/>
      <c r="P208" s="68"/>
      <c r="X208" s="68"/>
    </row>
    <row r="209" spans="1:24" ht="15" customHeight="1">
      <c r="A209" s="75"/>
      <c r="B209" s="68"/>
      <c r="C209" s="68" t="str">
        <v/>
      </c>
      <c r="D209" s="68"/>
      <c r="E209" s="68" t="str">
        <v/>
      </c>
      <c r="F209" s="68" t="str">
        <v/>
      </c>
      <c r="G209" s="68" t="str">
        <v/>
      </c>
      <c r="H209" s="68" t="str">
        <v/>
      </c>
      <c r="K209" s="68"/>
      <c r="L209" s="68"/>
      <c r="M209" s="68"/>
      <c r="N209" s="68"/>
      <c r="O209" s="68"/>
      <c r="P209" s="68"/>
      <c r="X209" s="68"/>
    </row>
    <row r="210" spans="1:24" ht="15" customHeight="1">
      <c r="A210" s="75"/>
      <c r="B210" s="68"/>
      <c r="C210" s="68" t="str">
        <v/>
      </c>
      <c r="D210" s="68"/>
      <c r="E210" s="68" t="str">
        <v/>
      </c>
      <c r="F210" s="68" t="str">
        <v/>
      </c>
      <c r="G210" s="68" t="str">
        <v/>
      </c>
      <c r="H210" s="68" t="str">
        <v/>
      </c>
      <c r="K210" s="68"/>
      <c r="L210" s="68"/>
      <c r="M210" s="68"/>
      <c r="N210" s="68"/>
      <c r="O210" s="68"/>
      <c r="P210" s="68"/>
      <c r="X210" s="68"/>
    </row>
    <row r="211" spans="1:24" ht="15" customHeight="1">
      <c r="A211" s="75"/>
      <c r="B211" s="68"/>
      <c r="C211" s="68" t="str">
        <v/>
      </c>
      <c r="D211" s="68"/>
      <c r="E211" s="68" t="str">
        <v/>
      </c>
      <c r="F211" s="68" t="str">
        <v/>
      </c>
      <c r="G211" s="68" t="str">
        <v/>
      </c>
      <c r="H211" s="68" t="str">
        <v/>
      </c>
      <c r="K211" s="68"/>
      <c r="L211" s="68"/>
      <c r="M211" s="68"/>
      <c r="N211" s="68"/>
      <c r="O211" s="68"/>
      <c r="P211" s="68"/>
      <c r="X211" s="68"/>
    </row>
    <row r="212" spans="1:24" ht="15" customHeight="1">
      <c r="A212" s="75"/>
      <c r="B212" s="68"/>
      <c r="C212" s="68" t="str">
        <v/>
      </c>
      <c r="D212" s="68"/>
      <c r="E212" s="68" t="str">
        <v/>
      </c>
      <c r="F212" s="68" t="str">
        <v/>
      </c>
      <c r="G212" s="68" t="str">
        <v/>
      </c>
      <c r="H212" s="68" t="str">
        <v/>
      </c>
      <c r="K212" s="68"/>
      <c r="L212" s="68"/>
      <c r="M212" s="68"/>
      <c r="N212" s="68"/>
      <c r="O212" s="68"/>
      <c r="P212" s="68"/>
      <c r="X212" s="68"/>
    </row>
    <row r="213" spans="1:24" ht="15" customHeight="1">
      <c r="A213" s="75"/>
      <c r="B213" s="68"/>
      <c r="C213" s="68" t="str">
        <v/>
      </c>
      <c r="D213" s="68"/>
      <c r="E213" s="68" t="str">
        <v/>
      </c>
      <c r="F213" s="68" t="str">
        <v/>
      </c>
      <c r="G213" s="68" t="str">
        <v/>
      </c>
      <c r="H213" s="68" t="str">
        <v/>
      </c>
      <c r="K213" s="68"/>
      <c r="L213" s="68"/>
      <c r="M213" s="68"/>
      <c r="N213" s="68"/>
      <c r="O213" s="68"/>
      <c r="P213" s="68"/>
      <c r="X213" s="68"/>
    </row>
    <row r="214" spans="1:24" ht="15" customHeight="1">
      <c r="A214" s="75"/>
      <c r="B214" s="68"/>
      <c r="C214" s="68" t="str">
        <v/>
      </c>
      <c r="D214" s="68"/>
      <c r="E214" s="68" t="str">
        <v/>
      </c>
      <c r="F214" s="68" t="str">
        <v/>
      </c>
      <c r="G214" s="68" t="str">
        <v/>
      </c>
      <c r="H214" s="68" t="str">
        <v/>
      </c>
      <c r="K214" s="68"/>
      <c r="L214" s="68"/>
      <c r="M214" s="68"/>
      <c r="N214" s="68"/>
      <c r="O214" s="68"/>
      <c r="P214" s="68"/>
      <c r="X214" s="68"/>
    </row>
    <row r="215" spans="1:24" ht="15" customHeight="1">
      <c r="A215" s="75"/>
      <c r="B215" s="68"/>
      <c r="C215" s="68" t="str">
        <v/>
      </c>
      <c r="D215" s="68"/>
      <c r="E215" s="68" t="str">
        <v/>
      </c>
      <c r="F215" s="68" t="str">
        <v/>
      </c>
      <c r="G215" s="68" t="str">
        <v/>
      </c>
      <c r="H215" s="68" t="str">
        <v/>
      </c>
      <c r="K215" s="68"/>
      <c r="L215" s="68"/>
      <c r="M215" s="68"/>
      <c r="N215" s="68"/>
      <c r="O215" s="68"/>
      <c r="P215" s="68"/>
      <c r="X215" s="68"/>
    </row>
    <row r="216" spans="1:24" ht="15" customHeight="1">
      <c r="A216" s="75"/>
      <c r="B216" s="68"/>
      <c r="C216" s="68" t="str">
        <v/>
      </c>
      <c r="D216" s="68"/>
      <c r="E216" s="68" t="str">
        <v/>
      </c>
      <c r="F216" s="68" t="str">
        <v/>
      </c>
      <c r="G216" s="68" t="str">
        <v/>
      </c>
      <c r="H216" s="68" t="str">
        <v/>
      </c>
      <c r="K216" s="68"/>
      <c r="L216" s="68"/>
      <c r="M216" s="68"/>
      <c r="N216" s="68"/>
      <c r="O216" s="68"/>
      <c r="P216" s="68"/>
      <c r="X216" s="68"/>
    </row>
    <row r="217" spans="1:24" ht="15" customHeight="1">
      <c r="A217" s="75"/>
      <c r="B217" s="68"/>
      <c r="C217" s="68" t="str">
        <v/>
      </c>
      <c r="D217" s="68"/>
      <c r="E217" s="68" t="str">
        <v/>
      </c>
      <c r="F217" s="68" t="str">
        <v/>
      </c>
      <c r="G217" s="68" t="str">
        <v/>
      </c>
      <c r="H217" s="68" t="str">
        <v/>
      </c>
      <c r="K217" s="68"/>
      <c r="L217" s="68"/>
      <c r="M217" s="68"/>
      <c r="N217" s="68"/>
      <c r="O217" s="68"/>
      <c r="P217" s="68"/>
      <c r="X217" s="68"/>
    </row>
    <row r="218" spans="1:24" ht="15" customHeight="1">
      <c r="A218" s="75"/>
      <c r="B218" s="68"/>
      <c r="C218" s="68" t="str">
        <v/>
      </c>
      <c r="D218" s="68"/>
      <c r="E218" s="68" t="str">
        <v/>
      </c>
      <c r="F218" s="68" t="str">
        <v/>
      </c>
      <c r="G218" s="68" t="str">
        <v/>
      </c>
      <c r="H218" s="68" t="str">
        <v/>
      </c>
      <c r="K218" s="68"/>
      <c r="L218" s="68"/>
      <c r="M218" s="68"/>
      <c r="N218" s="68"/>
      <c r="O218" s="68"/>
      <c r="P218" s="68"/>
      <c r="X218" s="68"/>
    </row>
    <row r="219" spans="1:24" ht="15" customHeight="1">
      <c r="A219" s="75"/>
      <c r="B219" s="68"/>
      <c r="C219" s="68" t="str">
        <v/>
      </c>
      <c r="D219" s="68"/>
      <c r="E219" s="68" t="str">
        <v/>
      </c>
      <c r="F219" s="68" t="str">
        <v/>
      </c>
      <c r="G219" s="68" t="str">
        <v/>
      </c>
      <c r="H219" s="68" t="str">
        <v/>
      </c>
      <c r="K219" s="68"/>
      <c r="L219" s="68"/>
      <c r="M219" s="68"/>
      <c r="N219" s="68"/>
      <c r="O219" s="68"/>
      <c r="P219" s="68"/>
      <c r="X219" s="68"/>
    </row>
    <row r="220" spans="1:24" ht="15" customHeight="1">
      <c r="A220" s="75"/>
      <c r="B220" s="68"/>
      <c r="C220" s="68" t="str">
        <v/>
      </c>
      <c r="D220" s="68"/>
      <c r="E220" s="68" t="str">
        <v/>
      </c>
      <c r="F220" s="68" t="str">
        <v/>
      </c>
      <c r="G220" s="68" t="str">
        <v/>
      </c>
      <c r="H220" s="68" t="str">
        <v/>
      </c>
      <c r="K220" s="68"/>
      <c r="L220" s="68"/>
      <c r="M220" s="68"/>
      <c r="N220" s="68"/>
      <c r="O220" s="68"/>
      <c r="P220" s="68"/>
      <c r="X220" s="68"/>
    </row>
    <row r="221" spans="1:24" ht="15" customHeight="1">
      <c r="A221" s="75"/>
      <c r="B221" s="68"/>
      <c r="C221" s="68" t="str">
        <v/>
      </c>
      <c r="D221" s="68"/>
      <c r="E221" s="68" t="str">
        <v/>
      </c>
      <c r="F221" s="68" t="str">
        <v/>
      </c>
      <c r="G221" s="68" t="str">
        <v/>
      </c>
      <c r="H221" s="68" t="str">
        <v/>
      </c>
      <c r="K221" s="68"/>
      <c r="L221" s="68"/>
      <c r="M221" s="68"/>
      <c r="N221" s="68"/>
      <c r="O221" s="68"/>
      <c r="P221" s="68"/>
      <c r="X221" s="68"/>
    </row>
    <row r="222" spans="1:24" ht="15" customHeight="1">
      <c r="A222" s="75"/>
      <c r="B222" s="68"/>
      <c r="C222" s="68" t="str">
        <v/>
      </c>
      <c r="D222" s="68"/>
      <c r="E222" s="68" t="str">
        <v/>
      </c>
      <c r="F222" s="68" t="str">
        <v/>
      </c>
      <c r="G222" s="68" t="str">
        <v/>
      </c>
      <c r="H222" s="68" t="str">
        <v/>
      </c>
      <c r="K222" s="68"/>
      <c r="L222" s="68"/>
      <c r="M222" s="68"/>
      <c r="N222" s="68"/>
      <c r="O222" s="68"/>
      <c r="P222" s="68"/>
      <c r="X222" s="68"/>
    </row>
    <row r="223" spans="1:24" ht="15" customHeight="1">
      <c r="A223" s="75"/>
      <c r="B223" s="68"/>
      <c r="C223" s="68" t="str">
        <v/>
      </c>
      <c r="D223" s="68"/>
      <c r="E223" s="68" t="str">
        <v/>
      </c>
      <c r="F223" s="68" t="str">
        <v/>
      </c>
      <c r="G223" s="68" t="str">
        <v/>
      </c>
      <c r="H223" s="68" t="str">
        <v/>
      </c>
      <c r="K223" s="68"/>
      <c r="L223" s="68"/>
      <c r="M223" s="68"/>
      <c r="N223" s="68"/>
      <c r="O223" s="68"/>
      <c r="P223" s="68"/>
      <c r="X223" s="68"/>
    </row>
    <row r="224" spans="1:24" ht="15" customHeight="1">
      <c r="A224" s="75"/>
      <c r="B224" s="68"/>
      <c r="C224" s="68" t="str">
        <v/>
      </c>
      <c r="D224" s="68"/>
      <c r="E224" s="68" t="str">
        <v/>
      </c>
      <c r="F224" s="68" t="str">
        <v/>
      </c>
      <c r="G224" s="68" t="str">
        <v/>
      </c>
      <c r="H224" s="68" t="str">
        <v/>
      </c>
      <c r="K224" s="68"/>
      <c r="L224" s="68"/>
      <c r="M224" s="68"/>
      <c r="N224" s="68"/>
      <c r="O224" s="68"/>
      <c r="P224" s="68"/>
      <c r="X224" s="68"/>
    </row>
    <row r="225" spans="1:24" ht="15" customHeight="1">
      <c r="A225" s="75"/>
      <c r="B225" s="68"/>
      <c r="C225" s="68" t="str">
        <v/>
      </c>
      <c r="D225" s="68"/>
      <c r="E225" s="68" t="str">
        <v/>
      </c>
      <c r="F225" s="68" t="str">
        <v/>
      </c>
      <c r="G225" s="68" t="str">
        <v/>
      </c>
      <c r="H225" s="68" t="str">
        <v/>
      </c>
      <c r="K225" s="68"/>
      <c r="L225" s="68"/>
      <c r="M225" s="68"/>
      <c r="N225" s="68"/>
      <c r="O225" s="68"/>
      <c r="P225" s="68"/>
      <c r="X225" s="68"/>
    </row>
    <row r="226" spans="1:24" ht="15" customHeight="1">
      <c r="A226" s="75"/>
      <c r="B226" s="68"/>
      <c r="C226" s="68" t="str">
        <v/>
      </c>
      <c r="D226" s="68"/>
      <c r="E226" s="68" t="str">
        <v/>
      </c>
      <c r="F226" s="68" t="str">
        <v/>
      </c>
      <c r="G226" s="68" t="str">
        <v/>
      </c>
      <c r="H226" s="68" t="str">
        <v/>
      </c>
      <c r="K226" s="68"/>
      <c r="L226" s="68"/>
      <c r="M226" s="68"/>
      <c r="N226" s="68"/>
      <c r="O226" s="68"/>
      <c r="P226" s="68"/>
      <c r="X226" s="68"/>
    </row>
    <row r="227" spans="1:24" ht="15" customHeight="1">
      <c r="A227" s="75"/>
      <c r="B227" s="68"/>
      <c r="C227" s="68" t="str">
        <v/>
      </c>
      <c r="D227" s="68"/>
      <c r="E227" s="68" t="str">
        <v/>
      </c>
      <c r="F227" s="68" t="str">
        <v/>
      </c>
      <c r="G227" s="68" t="str">
        <v/>
      </c>
      <c r="H227" s="68" t="str">
        <v/>
      </c>
      <c r="K227" s="68"/>
      <c r="L227" s="68"/>
      <c r="M227" s="68"/>
      <c r="N227" s="68"/>
      <c r="O227" s="68"/>
      <c r="P227" s="68"/>
      <c r="X227" s="68"/>
    </row>
    <row r="228" spans="1:24" ht="15" customHeight="1">
      <c r="A228" s="75"/>
      <c r="B228" s="68"/>
      <c r="C228" s="68" t="str">
        <v/>
      </c>
      <c r="D228" s="68"/>
      <c r="E228" s="68" t="str">
        <v/>
      </c>
      <c r="F228" s="68" t="str">
        <v/>
      </c>
      <c r="G228" s="68" t="str">
        <v/>
      </c>
      <c r="H228" s="68" t="str">
        <v/>
      </c>
      <c r="K228" s="68"/>
      <c r="L228" s="68"/>
      <c r="M228" s="68"/>
      <c r="N228" s="68"/>
      <c r="O228" s="68"/>
      <c r="P228" s="68"/>
      <c r="X228" s="68"/>
    </row>
    <row r="229" spans="1:24" ht="15" customHeight="1">
      <c r="A229" s="75"/>
      <c r="B229" s="68"/>
      <c r="C229" s="68" t="str">
        <v/>
      </c>
      <c r="D229" s="68"/>
      <c r="E229" s="68" t="str">
        <v/>
      </c>
      <c r="F229" s="68" t="str">
        <v/>
      </c>
      <c r="G229" s="68" t="str">
        <v/>
      </c>
      <c r="H229" s="68" t="str">
        <v/>
      </c>
      <c r="K229" s="68"/>
      <c r="L229" s="68"/>
      <c r="M229" s="68"/>
      <c r="N229" s="68"/>
      <c r="O229" s="68"/>
      <c r="P229" s="68"/>
      <c r="X229" s="68"/>
    </row>
    <row r="230" spans="1:24" ht="15" customHeight="1">
      <c r="A230" s="75"/>
      <c r="B230" s="68"/>
      <c r="C230" s="68" t="str">
        <v/>
      </c>
      <c r="D230" s="68"/>
      <c r="E230" s="68" t="str">
        <v/>
      </c>
      <c r="F230" s="68" t="str">
        <v/>
      </c>
      <c r="G230" s="68" t="str">
        <v/>
      </c>
      <c r="H230" s="68" t="str">
        <v/>
      </c>
      <c r="K230" s="68"/>
      <c r="L230" s="68"/>
      <c r="M230" s="68"/>
      <c r="N230" s="68"/>
      <c r="O230" s="68"/>
      <c r="P230" s="68"/>
      <c r="X230" s="68"/>
    </row>
    <row r="231" spans="1:24" ht="15" customHeight="1">
      <c r="A231" s="75"/>
      <c r="B231" s="68"/>
      <c r="C231" s="68" t="str">
        <v/>
      </c>
      <c r="D231" s="68"/>
      <c r="E231" s="68" t="str">
        <v/>
      </c>
      <c r="F231" s="68" t="str">
        <v/>
      </c>
      <c r="G231" s="68" t="str">
        <v/>
      </c>
      <c r="H231" s="68" t="str">
        <v/>
      </c>
      <c r="K231" s="68"/>
      <c r="L231" s="68"/>
      <c r="M231" s="68"/>
      <c r="N231" s="68"/>
      <c r="O231" s="68"/>
      <c r="P231" s="68"/>
      <c r="X231" s="68"/>
    </row>
    <row r="232" spans="1:24" ht="15" customHeight="1">
      <c r="A232" s="75"/>
      <c r="B232" s="68"/>
      <c r="C232" s="68" t="str">
        <v/>
      </c>
      <c r="D232" s="68"/>
      <c r="E232" s="68" t="str">
        <v/>
      </c>
      <c r="F232" s="68" t="str">
        <v/>
      </c>
      <c r="G232" s="68" t="str">
        <v/>
      </c>
      <c r="H232" s="68" t="str">
        <v/>
      </c>
      <c r="K232" s="68"/>
      <c r="L232" s="68"/>
      <c r="M232" s="68"/>
      <c r="N232" s="68"/>
      <c r="O232" s="68"/>
      <c r="P232" s="68"/>
      <c r="X232" s="68"/>
    </row>
    <row r="233" spans="1:24" ht="15" customHeight="1">
      <c r="A233" s="75"/>
      <c r="B233" s="68"/>
      <c r="C233" s="68" t="str">
        <v/>
      </c>
      <c r="D233" s="68"/>
      <c r="E233" s="68" t="str">
        <v/>
      </c>
      <c r="F233" s="68" t="str">
        <v/>
      </c>
      <c r="G233" s="68" t="str">
        <v/>
      </c>
      <c r="H233" s="68" t="str">
        <v/>
      </c>
      <c r="K233" s="68"/>
      <c r="L233" s="68"/>
      <c r="M233" s="68"/>
      <c r="N233" s="68"/>
      <c r="O233" s="68"/>
      <c r="P233" s="68"/>
      <c r="X233" s="68"/>
    </row>
    <row r="234" spans="1:24" ht="15" customHeight="1">
      <c r="A234" s="75"/>
      <c r="B234" s="68"/>
      <c r="C234" s="68" t="str">
        <v/>
      </c>
      <c r="D234" s="68"/>
      <c r="E234" s="68" t="str">
        <v/>
      </c>
      <c r="F234" s="68" t="str">
        <v/>
      </c>
      <c r="G234" s="68" t="str">
        <v/>
      </c>
      <c r="H234" s="68" t="str">
        <v/>
      </c>
      <c r="K234" s="68"/>
      <c r="L234" s="68"/>
      <c r="M234" s="68"/>
      <c r="N234" s="68"/>
      <c r="O234" s="68"/>
      <c r="P234" s="68"/>
      <c r="X234" s="68"/>
    </row>
    <row r="235" spans="1:24" ht="15" customHeight="1">
      <c r="A235" s="75"/>
      <c r="B235" s="68"/>
      <c r="C235" s="68" t="str">
        <v/>
      </c>
      <c r="D235" s="68"/>
      <c r="E235" s="68" t="str">
        <v/>
      </c>
      <c r="F235" s="68" t="str">
        <v/>
      </c>
      <c r="G235" s="68" t="str">
        <v/>
      </c>
      <c r="H235" s="68" t="str">
        <v/>
      </c>
      <c r="K235" s="68"/>
      <c r="L235" s="68"/>
      <c r="M235" s="68"/>
      <c r="N235" s="68"/>
      <c r="O235" s="68"/>
      <c r="P235" s="68"/>
      <c r="X235" s="68"/>
    </row>
    <row r="236" spans="1:24" ht="15" customHeight="1">
      <c r="A236" s="75"/>
      <c r="B236" s="68"/>
      <c r="C236" s="68" t="str">
        <v/>
      </c>
      <c r="D236" s="68"/>
      <c r="E236" s="68" t="str">
        <v/>
      </c>
      <c r="F236" s="68" t="str">
        <v/>
      </c>
      <c r="G236" s="68" t="str">
        <v/>
      </c>
      <c r="H236" s="68" t="str">
        <v/>
      </c>
      <c r="K236" s="68"/>
      <c r="L236" s="68"/>
      <c r="M236" s="68"/>
      <c r="N236" s="68"/>
      <c r="O236" s="68"/>
      <c r="P236" s="68"/>
      <c r="X236" s="68"/>
    </row>
    <row r="237" spans="1:24" ht="15" customHeight="1">
      <c r="A237" s="75"/>
      <c r="B237" s="68"/>
      <c r="C237" s="68" t="str">
        <v/>
      </c>
      <c r="D237" s="68"/>
      <c r="E237" s="68" t="str">
        <v/>
      </c>
      <c r="F237" s="68" t="str">
        <v/>
      </c>
      <c r="G237" s="68" t="str">
        <v/>
      </c>
      <c r="H237" s="68" t="str">
        <v/>
      </c>
      <c r="K237" s="68"/>
      <c r="L237" s="68"/>
      <c r="M237" s="68"/>
      <c r="N237" s="68"/>
      <c r="O237" s="68"/>
      <c r="P237" s="68"/>
      <c r="X237" s="68"/>
    </row>
    <row r="238" spans="1:24" ht="15" customHeight="1">
      <c r="A238" s="75"/>
      <c r="B238" s="68"/>
      <c r="C238" s="68" t="str">
        <v/>
      </c>
      <c r="D238" s="68"/>
      <c r="E238" s="68" t="str">
        <v/>
      </c>
      <c r="F238" s="68" t="str">
        <v/>
      </c>
      <c r="G238" s="68" t="str">
        <v/>
      </c>
      <c r="H238" s="68" t="str">
        <v/>
      </c>
      <c r="K238" s="68"/>
      <c r="L238" s="68"/>
      <c r="M238" s="68"/>
      <c r="N238" s="68"/>
      <c r="O238" s="68"/>
      <c r="P238" s="68"/>
      <c r="X238" s="68"/>
    </row>
    <row r="239" spans="1:24" ht="15" customHeight="1">
      <c r="A239" s="75"/>
      <c r="B239" s="68"/>
      <c r="C239" s="68" t="str">
        <v/>
      </c>
      <c r="D239" s="68"/>
      <c r="E239" s="68" t="str">
        <v/>
      </c>
      <c r="F239" s="68" t="str">
        <v/>
      </c>
      <c r="G239" s="68" t="str">
        <v/>
      </c>
      <c r="H239" s="68" t="str">
        <v/>
      </c>
      <c r="K239" s="68"/>
      <c r="L239" s="68"/>
      <c r="M239" s="68"/>
      <c r="N239" s="68"/>
      <c r="O239" s="68"/>
      <c r="P239" s="68"/>
      <c r="X239" s="68"/>
    </row>
    <row r="240" spans="1:24" ht="15" customHeight="1">
      <c r="A240" s="75"/>
      <c r="B240" s="68"/>
      <c r="C240" s="68" t="str">
        <v/>
      </c>
      <c r="D240" s="68"/>
      <c r="E240" s="68" t="str">
        <v/>
      </c>
      <c r="F240" s="68" t="str">
        <v/>
      </c>
      <c r="G240" s="68" t="str">
        <v/>
      </c>
      <c r="H240" s="68" t="str">
        <v/>
      </c>
      <c r="K240" s="68"/>
      <c r="L240" s="68"/>
      <c r="M240" s="68"/>
      <c r="N240" s="68"/>
      <c r="O240" s="68"/>
      <c r="P240" s="68"/>
      <c r="X240" s="68"/>
    </row>
    <row r="241" spans="1:24" ht="15" customHeight="1">
      <c r="A241" s="75"/>
      <c r="B241" s="68"/>
      <c r="C241" s="68" t="str">
        <v/>
      </c>
      <c r="D241" s="68"/>
      <c r="E241" s="68" t="str">
        <v/>
      </c>
      <c r="F241" s="68" t="str">
        <v/>
      </c>
      <c r="G241" s="68" t="str">
        <v/>
      </c>
      <c r="H241" s="68" t="str">
        <v/>
      </c>
      <c r="K241" s="68"/>
      <c r="L241" s="68"/>
      <c r="M241" s="68"/>
      <c r="N241" s="68"/>
      <c r="O241" s="68"/>
      <c r="P241" s="68"/>
      <c r="X241" s="68"/>
    </row>
    <row r="242" spans="1:24" ht="15" customHeight="1">
      <c r="A242" s="75"/>
      <c r="B242" s="68"/>
      <c r="C242" s="68" t="str">
        <v/>
      </c>
      <c r="D242" s="68"/>
      <c r="E242" s="68" t="str">
        <v/>
      </c>
      <c r="F242" s="68" t="str">
        <v/>
      </c>
      <c r="G242" s="68" t="str">
        <v/>
      </c>
      <c r="H242" s="68" t="str">
        <v/>
      </c>
      <c r="K242" s="68"/>
      <c r="L242" s="68"/>
      <c r="M242" s="68"/>
      <c r="N242" s="68"/>
      <c r="O242" s="68"/>
      <c r="P242" s="68"/>
      <c r="X242" s="68"/>
    </row>
    <row r="243" spans="1:24" ht="15" customHeight="1">
      <c r="A243" s="75"/>
      <c r="B243" s="68"/>
      <c r="C243" s="68" t="str">
        <v/>
      </c>
      <c r="D243" s="68"/>
      <c r="E243" s="68" t="str">
        <v/>
      </c>
      <c r="F243" s="68" t="str">
        <v/>
      </c>
      <c r="G243" s="68" t="str">
        <v/>
      </c>
      <c r="H243" s="68" t="str">
        <v/>
      </c>
      <c r="K243" s="68"/>
      <c r="L243" s="68"/>
      <c r="M243" s="68"/>
      <c r="N243" s="68"/>
      <c r="O243" s="68"/>
      <c r="P243" s="68"/>
      <c r="X243" s="68"/>
    </row>
    <row r="244" spans="1:24" ht="15" customHeight="1">
      <c r="A244" s="75"/>
      <c r="B244" s="68"/>
      <c r="C244" s="68" t="str">
        <v/>
      </c>
      <c r="D244" s="68"/>
      <c r="E244" s="68" t="str">
        <v/>
      </c>
      <c r="F244" s="68" t="str">
        <v/>
      </c>
      <c r="G244" s="68" t="str">
        <v/>
      </c>
      <c r="H244" s="68" t="str">
        <v/>
      </c>
      <c r="K244" s="68"/>
      <c r="L244" s="68"/>
      <c r="M244" s="68"/>
      <c r="N244" s="68"/>
      <c r="O244" s="68"/>
      <c r="P244" s="68"/>
      <c r="X244" s="68"/>
    </row>
    <row r="245" spans="1:24" ht="15" customHeight="1">
      <c r="A245" s="75"/>
      <c r="B245" s="68"/>
      <c r="C245" s="68" t="str">
        <v/>
      </c>
      <c r="D245" s="68"/>
      <c r="E245" s="68" t="str">
        <v/>
      </c>
      <c r="F245" s="68" t="str">
        <v/>
      </c>
      <c r="G245" s="68" t="str">
        <v/>
      </c>
      <c r="H245" s="68" t="str">
        <v/>
      </c>
      <c r="K245" s="68"/>
      <c r="L245" s="68"/>
      <c r="M245" s="68"/>
      <c r="N245" s="68"/>
      <c r="O245" s="68"/>
      <c r="P245" s="68"/>
      <c r="X245" s="68"/>
    </row>
    <row r="246" spans="1:24" ht="15" customHeight="1">
      <c r="A246" s="75"/>
      <c r="B246" s="68"/>
      <c r="C246" s="68" t="str">
        <v/>
      </c>
      <c r="D246" s="68"/>
      <c r="E246" s="68" t="str">
        <v/>
      </c>
      <c r="F246" s="68" t="str">
        <v/>
      </c>
      <c r="G246" s="68" t="str">
        <v/>
      </c>
      <c r="H246" s="68" t="str">
        <v/>
      </c>
      <c r="K246" s="68"/>
      <c r="L246" s="68"/>
      <c r="M246" s="68"/>
      <c r="N246" s="68"/>
      <c r="O246" s="68"/>
      <c r="P246" s="68"/>
      <c r="X246" s="68"/>
    </row>
    <row r="247" spans="1:24" ht="15" customHeight="1">
      <c r="A247" s="75"/>
      <c r="B247" s="68"/>
      <c r="C247" s="68" t="str">
        <v/>
      </c>
      <c r="D247" s="68"/>
      <c r="E247" s="68" t="str">
        <v/>
      </c>
      <c r="F247" s="68" t="str">
        <v/>
      </c>
      <c r="G247" s="68" t="str">
        <v/>
      </c>
      <c r="H247" s="68" t="str">
        <v/>
      </c>
      <c r="K247" s="68"/>
      <c r="L247" s="68"/>
      <c r="M247" s="68"/>
      <c r="N247" s="68"/>
      <c r="O247" s="68"/>
      <c r="P247" s="68"/>
      <c r="X247" s="68"/>
    </row>
    <row r="248" spans="1:24" ht="15" customHeight="1">
      <c r="A248" s="75"/>
      <c r="B248" s="68"/>
      <c r="C248" s="68" t="str">
        <v/>
      </c>
      <c r="D248" s="68"/>
      <c r="E248" s="68" t="str">
        <v/>
      </c>
      <c r="F248" s="68" t="str">
        <v/>
      </c>
      <c r="G248" s="68" t="str">
        <v/>
      </c>
      <c r="H248" s="68" t="str">
        <v/>
      </c>
      <c r="K248" s="68"/>
      <c r="L248" s="68"/>
      <c r="M248" s="68"/>
      <c r="N248" s="68"/>
      <c r="O248" s="68"/>
      <c r="P248" s="68"/>
      <c r="X248" s="68"/>
    </row>
    <row r="249" spans="1:24" ht="15" customHeight="1">
      <c r="A249" s="75"/>
      <c r="B249" s="68"/>
      <c r="C249" s="68" t="str">
        <v/>
      </c>
      <c r="D249" s="68"/>
      <c r="E249" s="68" t="str">
        <v/>
      </c>
      <c r="F249" s="68" t="str">
        <v/>
      </c>
      <c r="G249" s="68" t="str">
        <v/>
      </c>
      <c r="H249" s="68" t="str">
        <v/>
      </c>
      <c r="K249" s="68"/>
      <c r="L249" s="68"/>
      <c r="M249" s="68"/>
      <c r="N249" s="68"/>
      <c r="O249" s="68"/>
      <c r="P249" s="68"/>
      <c r="X249" s="68"/>
    </row>
    <row r="250" spans="1:24" ht="15" customHeight="1">
      <c r="A250" s="75"/>
      <c r="B250" s="68"/>
      <c r="C250" s="68" t="str">
        <v/>
      </c>
      <c r="D250" s="68"/>
      <c r="E250" s="68" t="str">
        <v/>
      </c>
      <c r="F250" s="68" t="str">
        <v/>
      </c>
      <c r="G250" s="68" t="str">
        <v/>
      </c>
      <c r="H250" s="68" t="str">
        <v/>
      </c>
      <c r="K250" s="68"/>
      <c r="L250" s="68"/>
      <c r="M250" s="68"/>
      <c r="N250" s="68"/>
      <c r="O250" s="68"/>
      <c r="P250" s="68"/>
      <c r="X250" s="68"/>
    </row>
    <row r="251" spans="1:24" ht="15" customHeight="1">
      <c r="A251" s="75"/>
      <c r="B251" s="68"/>
      <c r="C251" s="68" t="str">
        <v/>
      </c>
      <c r="D251" s="68"/>
      <c r="E251" s="68" t="str">
        <v/>
      </c>
      <c r="F251" s="68" t="str">
        <v/>
      </c>
      <c r="G251" s="68" t="str">
        <v/>
      </c>
      <c r="H251" s="68" t="str">
        <v/>
      </c>
      <c r="K251" s="68"/>
      <c r="L251" s="68"/>
      <c r="M251" s="68"/>
      <c r="N251" s="68"/>
      <c r="O251" s="68"/>
      <c r="P251" s="68"/>
      <c r="X251" s="68"/>
    </row>
    <row r="252" spans="1:24" ht="15" customHeight="1">
      <c r="A252" s="75"/>
      <c r="B252" s="68"/>
      <c r="C252" s="68" t="str">
        <v/>
      </c>
      <c r="D252" s="68"/>
      <c r="E252" s="68" t="str">
        <v/>
      </c>
      <c r="F252" s="68" t="str">
        <v/>
      </c>
      <c r="G252" s="68" t="str">
        <v/>
      </c>
      <c r="H252" s="68" t="str">
        <v/>
      </c>
      <c r="K252" s="68"/>
      <c r="L252" s="68"/>
      <c r="M252" s="68"/>
      <c r="N252" s="68"/>
      <c r="O252" s="68"/>
      <c r="P252" s="68"/>
      <c r="X252" s="68"/>
    </row>
    <row r="253" spans="1:24" ht="15" customHeight="1">
      <c r="A253" s="75"/>
      <c r="B253" s="68"/>
      <c r="C253" s="68" t="str">
        <v/>
      </c>
      <c r="D253" s="68"/>
      <c r="E253" s="68" t="str">
        <v/>
      </c>
      <c r="F253" s="68" t="str">
        <v/>
      </c>
      <c r="G253" s="68" t="str">
        <v/>
      </c>
      <c r="H253" s="68" t="str">
        <v/>
      </c>
      <c r="K253" s="68"/>
      <c r="L253" s="68"/>
      <c r="M253" s="68"/>
      <c r="N253" s="68"/>
      <c r="O253" s="68"/>
      <c r="P253" s="68"/>
      <c r="X253" s="68"/>
    </row>
    <row r="254" spans="1:24" ht="15" customHeight="1">
      <c r="A254" s="75"/>
      <c r="B254" s="68"/>
      <c r="C254" s="68" t="str">
        <v/>
      </c>
      <c r="D254" s="68"/>
      <c r="E254" s="68" t="str">
        <v/>
      </c>
      <c r="F254" s="68" t="str">
        <v/>
      </c>
      <c r="G254" s="68" t="str">
        <v/>
      </c>
      <c r="H254" s="68" t="str">
        <v/>
      </c>
      <c r="K254" s="68"/>
      <c r="L254" s="68"/>
      <c r="M254" s="68"/>
      <c r="N254" s="68"/>
      <c r="O254" s="68"/>
      <c r="P254" s="68"/>
      <c r="X254" s="68"/>
    </row>
    <row r="255" spans="1:24" ht="15" customHeight="1">
      <c r="A255" s="75"/>
      <c r="B255" s="68"/>
      <c r="C255" s="68" t="str">
        <v/>
      </c>
      <c r="D255" s="68"/>
      <c r="E255" s="68" t="str">
        <v/>
      </c>
      <c r="F255" s="68" t="str">
        <v/>
      </c>
      <c r="G255" s="68" t="str">
        <v/>
      </c>
      <c r="H255" s="68" t="str">
        <v/>
      </c>
      <c r="K255" s="68"/>
      <c r="L255" s="68"/>
      <c r="M255" s="68"/>
      <c r="N255" s="68"/>
      <c r="O255" s="68"/>
      <c r="P255" s="68"/>
      <c r="X255" s="68"/>
    </row>
    <row r="256" spans="1:24" ht="15" customHeight="1">
      <c r="A256" s="75"/>
      <c r="B256" s="68"/>
      <c r="C256" s="68" t="str">
        <v/>
      </c>
      <c r="D256" s="68"/>
      <c r="E256" s="68" t="str">
        <v/>
      </c>
      <c r="F256" s="68" t="str">
        <v/>
      </c>
      <c r="G256" s="68" t="str">
        <v/>
      </c>
      <c r="H256" s="68" t="str">
        <v/>
      </c>
      <c r="K256" s="68"/>
      <c r="L256" s="68"/>
      <c r="M256" s="68"/>
      <c r="N256" s="68"/>
      <c r="O256" s="68"/>
      <c r="P256" s="68"/>
      <c r="X256" s="68"/>
    </row>
    <row r="257" spans="1:24" ht="15" customHeight="1">
      <c r="A257" s="75"/>
      <c r="B257" s="68"/>
      <c r="C257" s="68" t="str">
        <v/>
      </c>
      <c r="D257" s="68"/>
      <c r="E257" s="68" t="str">
        <v/>
      </c>
      <c r="F257" s="68" t="str">
        <v/>
      </c>
      <c r="G257" s="68" t="str">
        <v/>
      </c>
      <c r="H257" s="68" t="str">
        <v/>
      </c>
      <c r="K257" s="68"/>
      <c r="L257" s="68"/>
      <c r="M257" s="68"/>
      <c r="N257" s="68"/>
      <c r="O257" s="68"/>
      <c r="P257" s="68"/>
      <c r="X257" s="68"/>
    </row>
    <row r="258" spans="1:24" ht="15" customHeight="1">
      <c r="A258" s="75"/>
      <c r="B258" s="68"/>
      <c r="C258" s="68" t="str">
        <v/>
      </c>
      <c r="D258" s="68"/>
      <c r="E258" s="68" t="str">
        <v/>
      </c>
      <c r="F258" s="68" t="str">
        <v/>
      </c>
      <c r="G258" s="68" t="str">
        <v/>
      </c>
      <c r="H258" s="68" t="str">
        <v/>
      </c>
      <c r="K258" s="68"/>
      <c r="L258" s="68"/>
      <c r="M258" s="68"/>
      <c r="N258" s="68"/>
      <c r="O258" s="68"/>
      <c r="P258" s="68"/>
      <c r="X258" s="68"/>
    </row>
    <row r="259" spans="1:24" ht="15" customHeight="1">
      <c r="A259" s="75"/>
      <c r="B259" s="68"/>
      <c r="C259" s="68" t="str">
        <v/>
      </c>
      <c r="D259" s="68"/>
      <c r="E259" s="68" t="str">
        <v/>
      </c>
      <c r="F259" s="68" t="str">
        <v/>
      </c>
      <c r="G259" s="68" t="str">
        <v/>
      </c>
      <c r="H259" s="68" t="str">
        <v/>
      </c>
      <c r="K259" s="68"/>
      <c r="L259" s="68"/>
      <c r="M259" s="68"/>
      <c r="N259" s="68"/>
      <c r="O259" s="68"/>
      <c r="P259" s="68"/>
      <c r="X259" s="68"/>
    </row>
    <row r="260" spans="1:24" ht="15" customHeight="1">
      <c r="A260" s="75"/>
      <c r="B260" s="68"/>
      <c r="C260" s="68" t="str">
        <v/>
      </c>
      <c r="D260" s="68"/>
      <c r="E260" s="68" t="str">
        <v/>
      </c>
      <c r="F260" s="68" t="str">
        <v/>
      </c>
      <c r="G260" s="68" t="str">
        <v/>
      </c>
      <c r="H260" s="68" t="str">
        <v/>
      </c>
      <c r="K260" s="68"/>
      <c r="L260" s="68"/>
      <c r="M260" s="68"/>
      <c r="N260" s="68"/>
      <c r="O260" s="68"/>
      <c r="P260" s="68"/>
      <c r="X260" s="68"/>
    </row>
    <row r="261" spans="1:24" ht="15" customHeight="1">
      <c r="A261" s="75"/>
      <c r="B261" s="68"/>
      <c r="C261" s="68" t="str">
        <v/>
      </c>
      <c r="D261" s="68"/>
      <c r="E261" s="68" t="str">
        <v/>
      </c>
      <c r="F261" s="68" t="str">
        <v/>
      </c>
      <c r="G261" s="68" t="str">
        <v/>
      </c>
      <c r="H261" s="68" t="str">
        <v/>
      </c>
      <c r="K261" s="68"/>
      <c r="L261" s="68"/>
      <c r="M261" s="68"/>
      <c r="N261" s="68"/>
      <c r="O261" s="68"/>
      <c r="P261" s="68"/>
      <c r="X261" s="68"/>
    </row>
    <row r="262" spans="1:24" ht="15" customHeight="1">
      <c r="A262" s="75"/>
      <c r="B262" s="68"/>
      <c r="C262" s="68" t="str">
        <v/>
      </c>
      <c r="D262" s="68"/>
      <c r="E262" s="68" t="str">
        <v/>
      </c>
      <c r="F262" s="68" t="str">
        <v/>
      </c>
      <c r="G262" s="68" t="str">
        <v/>
      </c>
      <c r="H262" s="68" t="str">
        <v/>
      </c>
      <c r="K262" s="68"/>
      <c r="L262" s="68"/>
      <c r="M262" s="68"/>
      <c r="N262" s="68"/>
      <c r="O262" s="68"/>
      <c r="P262" s="68"/>
      <c r="X262" s="68"/>
    </row>
    <row r="263" spans="1:24" ht="15" customHeight="1">
      <c r="A263" s="75"/>
      <c r="B263" s="68"/>
      <c r="C263" s="68" t="str">
        <v/>
      </c>
      <c r="D263" s="68"/>
      <c r="E263" s="68" t="str">
        <v/>
      </c>
      <c r="F263" s="68" t="str">
        <v/>
      </c>
      <c r="G263" s="68" t="str">
        <v/>
      </c>
      <c r="H263" s="68" t="str">
        <v/>
      </c>
      <c r="K263" s="68"/>
      <c r="L263" s="68"/>
      <c r="M263" s="68"/>
      <c r="N263" s="68"/>
      <c r="O263" s="68"/>
      <c r="P263" s="68"/>
      <c r="X263" s="68"/>
    </row>
    <row r="264" spans="1:24" ht="15" customHeight="1">
      <c r="A264" s="75"/>
      <c r="B264" s="68"/>
      <c r="C264" s="68" t="str">
        <v/>
      </c>
      <c r="D264" s="68"/>
      <c r="E264" s="68" t="str">
        <v/>
      </c>
      <c r="F264" s="68" t="str">
        <v/>
      </c>
      <c r="G264" s="68" t="str">
        <v/>
      </c>
      <c r="H264" s="68" t="str">
        <v/>
      </c>
      <c r="K264" s="68"/>
      <c r="L264" s="68"/>
      <c r="M264" s="68"/>
      <c r="N264" s="68"/>
      <c r="O264" s="68"/>
      <c r="P264" s="68"/>
      <c r="X264" s="68"/>
    </row>
    <row r="265" spans="1:24" ht="15" customHeight="1">
      <c r="A265" s="75"/>
      <c r="B265" s="68"/>
      <c r="C265" s="68" t="str">
        <v/>
      </c>
      <c r="D265" s="68"/>
      <c r="E265" s="68" t="str">
        <v/>
      </c>
      <c r="F265" s="68" t="str">
        <v/>
      </c>
      <c r="G265" s="68" t="str">
        <v/>
      </c>
      <c r="H265" s="68" t="str">
        <v/>
      </c>
      <c r="K265" s="68"/>
      <c r="L265" s="68"/>
      <c r="M265" s="68"/>
      <c r="N265" s="68"/>
      <c r="O265" s="68"/>
      <c r="P265" s="68"/>
      <c r="X265" s="68"/>
    </row>
    <row r="266" spans="1:24" ht="15" customHeight="1">
      <c r="A266" s="75"/>
      <c r="B266" s="68"/>
      <c r="C266" s="68" t="str">
        <v/>
      </c>
      <c r="D266" s="68"/>
      <c r="E266" s="68" t="str">
        <v/>
      </c>
      <c r="F266" s="68" t="str">
        <v/>
      </c>
      <c r="G266" s="68" t="str">
        <v/>
      </c>
      <c r="H266" s="68" t="str">
        <v/>
      </c>
      <c r="K266" s="68"/>
      <c r="L266" s="68"/>
      <c r="M266" s="68"/>
      <c r="N266" s="68"/>
      <c r="O266" s="68"/>
      <c r="P266" s="68"/>
      <c r="X266" s="68"/>
    </row>
    <row r="267" spans="1:24" ht="15" customHeight="1">
      <c r="A267" s="75"/>
      <c r="B267" s="68"/>
      <c r="C267" s="68" t="str">
        <v/>
      </c>
      <c r="D267" s="68"/>
      <c r="E267" s="68" t="str">
        <v/>
      </c>
      <c r="F267" s="68" t="str">
        <v/>
      </c>
      <c r="G267" s="68" t="str">
        <v/>
      </c>
      <c r="H267" s="68" t="str">
        <v/>
      </c>
      <c r="K267" s="68"/>
      <c r="L267" s="68"/>
      <c r="M267" s="68"/>
      <c r="N267" s="68"/>
      <c r="O267" s="68"/>
      <c r="P267" s="68"/>
      <c r="X267" s="68"/>
    </row>
    <row r="268" spans="1:24" ht="15" customHeight="1">
      <c r="A268" s="75"/>
      <c r="B268" s="68"/>
      <c r="C268" s="68" t="str">
        <v/>
      </c>
      <c r="D268" s="68"/>
      <c r="E268" s="68" t="str">
        <v/>
      </c>
      <c r="F268" s="68" t="str">
        <v/>
      </c>
      <c r="G268" s="68" t="str">
        <v/>
      </c>
      <c r="H268" s="68" t="str">
        <v/>
      </c>
      <c r="K268" s="68"/>
      <c r="L268" s="68"/>
      <c r="M268" s="68"/>
      <c r="N268" s="68"/>
      <c r="O268" s="68"/>
      <c r="P268" s="68"/>
      <c r="X268" s="68"/>
    </row>
    <row r="269" spans="1:24" ht="15" customHeight="1">
      <c r="A269" s="75"/>
      <c r="B269" s="68"/>
      <c r="C269" s="68" t="str">
        <v/>
      </c>
      <c r="D269" s="68"/>
      <c r="E269" s="68" t="str">
        <v/>
      </c>
      <c r="F269" s="68" t="str">
        <v/>
      </c>
      <c r="G269" s="68" t="str">
        <v/>
      </c>
      <c r="H269" s="68" t="str">
        <v/>
      </c>
      <c r="K269" s="68"/>
      <c r="L269" s="68"/>
      <c r="M269" s="68"/>
      <c r="N269" s="68"/>
      <c r="O269" s="68"/>
      <c r="P269" s="68"/>
      <c r="X269" s="68"/>
    </row>
    <row r="270" spans="1:24" ht="15" customHeight="1">
      <c r="A270" s="75"/>
      <c r="B270" s="68"/>
      <c r="C270" s="68" t="str">
        <v/>
      </c>
      <c r="D270" s="68"/>
      <c r="E270" s="68" t="str">
        <v/>
      </c>
      <c r="F270" s="68" t="str">
        <v/>
      </c>
      <c r="G270" s="68" t="str">
        <v/>
      </c>
      <c r="H270" s="68" t="str">
        <v/>
      </c>
      <c r="K270" s="68"/>
      <c r="L270" s="68"/>
      <c r="M270" s="68"/>
      <c r="N270" s="68"/>
      <c r="O270" s="68"/>
      <c r="P270" s="68"/>
      <c r="X270" s="68"/>
    </row>
    <row r="271" spans="1:24" ht="15" customHeight="1">
      <c r="A271" s="75"/>
      <c r="B271" s="68"/>
      <c r="C271" s="68" t="str">
        <v/>
      </c>
      <c r="D271" s="68"/>
      <c r="E271" s="68" t="str">
        <v/>
      </c>
      <c r="F271" s="68" t="str">
        <v/>
      </c>
      <c r="G271" s="68" t="str">
        <v/>
      </c>
      <c r="H271" s="68" t="str">
        <v/>
      </c>
      <c r="K271" s="68"/>
      <c r="L271" s="68"/>
      <c r="M271" s="68"/>
      <c r="N271" s="68"/>
      <c r="O271" s="68"/>
      <c r="P271" s="68"/>
      <c r="X271" s="68"/>
    </row>
    <row r="272" spans="1:24" ht="15" customHeight="1">
      <c r="A272" s="75"/>
      <c r="B272" s="68"/>
      <c r="C272" s="68" t="str">
        <v/>
      </c>
      <c r="D272" s="68"/>
      <c r="E272" s="68" t="str">
        <v/>
      </c>
      <c r="F272" s="68" t="str">
        <v/>
      </c>
      <c r="G272" s="68" t="str">
        <v/>
      </c>
      <c r="H272" s="68" t="str">
        <v/>
      </c>
      <c r="K272" s="68"/>
      <c r="L272" s="68"/>
      <c r="M272" s="68"/>
      <c r="N272" s="68"/>
      <c r="O272" s="68"/>
      <c r="P272" s="68"/>
      <c r="X272" s="68"/>
    </row>
    <row r="273" spans="1:24" ht="15" customHeight="1">
      <c r="A273" s="75"/>
      <c r="B273" s="68"/>
      <c r="C273" s="68" t="str">
        <v/>
      </c>
      <c r="D273" s="68"/>
      <c r="E273" s="68" t="str">
        <v/>
      </c>
      <c r="F273" s="68" t="str">
        <v/>
      </c>
      <c r="G273" s="68" t="str">
        <v/>
      </c>
      <c r="H273" s="68" t="str">
        <v/>
      </c>
      <c r="K273" s="68"/>
      <c r="L273" s="68"/>
      <c r="M273" s="68"/>
      <c r="N273" s="68"/>
      <c r="O273" s="68"/>
      <c r="P273" s="68"/>
      <c r="X273" s="68"/>
    </row>
    <row r="274" spans="1:24" ht="15" customHeight="1">
      <c r="A274" s="75"/>
      <c r="B274" s="68"/>
      <c r="C274" s="68" t="str">
        <v/>
      </c>
      <c r="D274" s="68"/>
      <c r="E274" s="68" t="str">
        <v/>
      </c>
      <c r="F274" s="68" t="str">
        <v/>
      </c>
      <c r="G274" s="68" t="str">
        <v/>
      </c>
      <c r="H274" s="68" t="str">
        <v/>
      </c>
      <c r="K274" s="68"/>
      <c r="L274" s="68"/>
      <c r="M274" s="68"/>
      <c r="N274" s="68"/>
      <c r="O274" s="68"/>
      <c r="P274" s="68"/>
      <c r="X274" s="68"/>
    </row>
    <row r="275" spans="1:24" ht="15" customHeight="1">
      <c r="A275" s="75"/>
      <c r="B275" s="68"/>
      <c r="C275" s="68" t="str">
        <v/>
      </c>
      <c r="D275" s="68"/>
      <c r="E275" s="68" t="str">
        <v/>
      </c>
      <c r="F275" s="68" t="str">
        <v/>
      </c>
      <c r="G275" s="68" t="str">
        <v/>
      </c>
      <c r="H275" s="68" t="str">
        <v/>
      </c>
      <c r="K275" s="68"/>
      <c r="L275" s="68"/>
      <c r="M275" s="68"/>
      <c r="N275" s="68"/>
      <c r="O275" s="68"/>
      <c r="P275" s="68"/>
      <c r="X275" s="68"/>
    </row>
    <row r="276" spans="1:24" ht="15" customHeight="1">
      <c r="A276" s="75"/>
      <c r="B276" s="68"/>
      <c r="C276" s="68" t="str">
        <v/>
      </c>
      <c r="D276" s="68"/>
      <c r="E276" s="68" t="str">
        <v/>
      </c>
      <c r="F276" s="68" t="str">
        <v/>
      </c>
      <c r="G276" s="68" t="str">
        <v/>
      </c>
      <c r="H276" s="68" t="str">
        <v/>
      </c>
      <c r="K276" s="68"/>
      <c r="L276" s="68"/>
      <c r="M276" s="68"/>
      <c r="N276" s="68"/>
      <c r="O276" s="68"/>
      <c r="P276" s="68"/>
      <c r="X276" s="68"/>
    </row>
    <row r="277" spans="1:24" ht="15" customHeight="1">
      <c r="A277" s="75"/>
      <c r="B277" s="68"/>
      <c r="C277" s="68" t="str">
        <v/>
      </c>
      <c r="D277" s="68"/>
      <c r="E277" s="68" t="str">
        <v/>
      </c>
      <c r="F277" s="68" t="str">
        <v/>
      </c>
      <c r="G277" s="68" t="str">
        <v/>
      </c>
      <c r="H277" s="68" t="str">
        <v/>
      </c>
      <c r="K277" s="68"/>
      <c r="L277" s="68"/>
      <c r="M277" s="68"/>
      <c r="N277" s="68"/>
      <c r="O277" s="68"/>
      <c r="P277" s="68"/>
      <c r="X277" s="68"/>
    </row>
    <row r="278" spans="1:24" ht="15" customHeight="1">
      <c r="A278" s="75"/>
      <c r="B278" s="68"/>
      <c r="C278" s="68" t="str">
        <v/>
      </c>
      <c r="D278" s="68"/>
      <c r="E278" s="68" t="str">
        <v/>
      </c>
      <c r="F278" s="68" t="str">
        <v/>
      </c>
      <c r="G278" s="68" t="str">
        <v/>
      </c>
      <c r="H278" s="68" t="str">
        <v/>
      </c>
      <c r="K278" s="68"/>
      <c r="L278" s="68"/>
      <c r="M278" s="68"/>
      <c r="N278" s="68"/>
      <c r="O278" s="68"/>
      <c r="P278" s="68"/>
      <c r="X278" s="68"/>
    </row>
    <row r="279" spans="1:24" ht="15" customHeight="1">
      <c r="A279" s="75"/>
      <c r="B279" s="68"/>
      <c r="C279" s="68" t="str">
        <v/>
      </c>
      <c r="D279" s="68"/>
      <c r="E279" s="68" t="str">
        <v/>
      </c>
      <c r="F279" s="68" t="str">
        <v/>
      </c>
      <c r="G279" s="68" t="str">
        <v/>
      </c>
      <c r="H279" s="68" t="str">
        <v/>
      </c>
      <c r="K279" s="68"/>
      <c r="L279" s="68"/>
      <c r="M279" s="68"/>
      <c r="N279" s="68"/>
      <c r="O279" s="68"/>
      <c r="P279" s="68"/>
      <c r="X279" s="68"/>
    </row>
    <row r="280" spans="1:24" ht="15" customHeight="1">
      <c r="A280" s="75"/>
      <c r="B280" s="68"/>
      <c r="C280" s="68" t="str">
        <v/>
      </c>
      <c r="D280" s="68"/>
      <c r="E280" s="68" t="str">
        <v/>
      </c>
      <c r="F280" s="68" t="str">
        <v/>
      </c>
      <c r="G280" s="68" t="str">
        <v/>
      </c>
      <c r="H280" s="68" t="str">
        <v/>
      </c>
      <c r="K280" s="68"/>
      <c r="L280" s="68"/>
      <c r="M280" s="68"/>
      <c r="N280" s="68"/>
      <c r="O280" s="68"/>
      <c r="P280" s="68"/>
      <c r="X280" s="68"/>
    </row>
    <row r="281" spans="1:24" ht="15" customHeight="1">
      <c r="A281" s="75"/>
      <c r="B281" s="68"/>
      <c r="C281" s="68" t="str">
        <v/>
      </c>
      <c r="D281" s="68"/>
      <c r="E281" s="68" t="str">
        <v/>
      </c>
      <c r="F281" s="68" t="str">
        <v/>
      </c>
      <c r="G281" s="68" t="str">
        <v/>
      </c>
      <c r="H281" s="68" t="str">
        <v/>
      </c>
      <c r="K281" s="68"/>
      <c r="L281" s="68"/>
      <c r="M281" s="68"/>
      <c r="N281" s="68"/>
      <c r="O281" s="68"/>
      <c r="P281" s="68"/>
      <c r="X281" s="68"/>
    </row>
    <row r="282" spans="1:24" ht="15" customHeight="1">
      <c r="A282" s="75"/>
      <c r="B282" s="68"/>
      <c r="C282" s="68" t="str">
        <v/>
      </c>
      <c r="D282" s="68"/>
      <c r="E282" s="68" t="str">
        <v/>
      </c>
      <c r="F282" s="68" t="str">
        <v/>
      </c>
      <c r="G282" s="68" t="str">
        <v/>
      </c>
      <c r="H282" s="68" t="str">
        <v/>
      </c>
      <c r="K282" s="68"/>
      <c r="L282" s="68"/>
      <c r="M282" s="68"/>
      <c r="N282" s="68"/>
      <c r="O282" s="68"/>
      <c r="P282" s="68"/>
      <c r="X282" s="68"/>
    </row>
    <row r="283" spans="1:24" ht="15" customHeight="1">
      <c r="A283" s="75"/>
      <c r="B283" s="68"/>
      <c r="C283" s="68" t="str">
        <v/>
      </c>
      <c r="D283" s="68"/>
      <c r="E283" s="68" t="str">
        <v/>
      </c>
      <c r="F283" s="68" t="str">
        <v/>
      </c>
      <c r="G283" s="68" t="str">
        <v/>
      </c>
      <c r="H283" s="68" t="str">
        <v/>
      </c>
      <c r="K283" s="68"/>
      <c r="L283" s="68"/>
      <c r="M283" s="68"/>
      <c r="N283" s="68"/>
      <c r="O283" s="68"/>
      <c r="P283" s="68"/>
      <c r="X283" s="68"/>
    </row>
    <row r="284" spans="1:24" ht="15" customHeight="1">
      <c r="A284" s="75"/>
      <c r="B284" s="68"/>
      <c r="C284" s="68" t="str">
        <v/>
      </c>
      <c r="D284" s="68"/>
      <c r="E284" s="68" t="str">
        <v/>
      </c>
      <c r="F284" s="68" t="str">
        <v/>
      </c>
      <c r="G284" s="68" t="str">
        <v/>
      </c>
      <c r="H284" s="68" t="str">
        <v/>
      </c>
      <c r="K284" s="68"/>
      <c r="L284" s="68"/>
      <c r="M284" s="68"/>
      <c r="N284" s="68"/>
      <c r="O284" s="68"/>
      <c r="P284" s="68"/>
      <c r="X284" s="68"/>
    </row>
    <row r="285" spans="1:24" ht="15" customHeight="1">
      <c r="A285" s="75"/>
      <c r="B285" s="68"/>
      <c r="C285" s="68" t="str">
        <v/>
      </c>
      <c r="D285" s="68"/>
      <c r="E285" s="68" t="str">
        <v/>
      </c>
      <c r="F285" s="68" t="str">
        <v/>
      </c>
      <c r="G285" s="68" t="str">
        <v/>
      </c>
      <c r="H285" s="68" t="str">
        <v/>
      </c>
      <c r="K285" s="68"/>
      <c r="L285" s="68"/>
      <c r="M285" s="68"/>
      <c r="N285" s="68"/>
      <c r="O285" s="68"/>
      <c r="P285" s="68"/>
      <c r="X285" s="68"/>
    </row>
    <row r="286" spans="1:24" ht="15" customHeight="1">
      <c r="A286" s="75"/>
      <c r="B286" s="68"/>
      <c r="C286" s="68" t="str">
        <v/>
      </c>
      <c r="D286" s="68"/>
      <c r="E286" s="68" t="str">
        <v/>
      </c>
      <c r="F286" s="68" t="str">
        <v/>
      </c>
      <c r="G286" s="68" t="str">
        <v/>
      </c>
      <c r="H286" s="68" t="str">
        <v/>
      </c>
      <c r="K286" s="68"/>
      <c r="L286" s="68"/>
      <c r="M286" s="68"/>
      <c r="N286" s="68"/>
      <c r="O286" s="68"/>
      <c r="P286" s="68"/>
      <c r="X286" s="68"/>
    </row>
    <row r="287" spans="1:24" ht="15" customHeight="1">
      <c r="A287" s="75"/>
      <c r="B287" s="68"/>
      <c r="C287" s="68" t="str">
        <v/>
      </c>
      <c r="D287" s="68"/>
      <c r="E287" s="68" t="str">
        <v/>
      </c>
      <c r="F287" s="68" t="str">
        <v/>
      </c>
      <c r="G287" s="68" t="str">
        <v/>
      </c>
      <c r="H287" s="68" t="str">
        <v/>
      </c>
      <c r="K287" s="68"/>
      <c r="L287" s="68"/>
      <c r="M287" s="68"/>
      <c r="N287" s="68"/>
      <c r="O287" s="68"/>
      <c r="P287" s="68"/>
      <c r="X287" s="68"/>
    </row>
    <row r="288" spans="1:24" ht="15" customHeight="1">
      <c r="A288" s="75"/>
      <c r="B288" s="68"/>
      <c r="C288" s="68" t="str">
        <v/>
      </c>
      <c r="D288" s="68"/>
      <c r="E288" s="68" t="str">
        <v/>
      </c>
      <c r="F288" s="68" t="str">
        <v/>
      </c>
      <c r="G288" s="68" t="str">
        <v/>
      </c>
      <c r="H288" s="68" t="str">
        <v/>
      </c>
      <c r="K288" s="68"/>
      <c r="L288" s="68"/>
      <c r="M288" s="68"/>
      <c r="N288" s="68"/>
      <c r="O288" s="68"/>
      <c r="P288" s="68"/>
      <c r="X288" s="68"/>
    </row>
    <row r="289" spans="1:24" ht="15" customHeight="1">
      <c r="A289" s="75"/>
      <c r="B289" s="68"/>
      <c r="C289" s="68" t="str">
        <v/>
      </c>
      <c r="D289" s="68"/>
      <c r="E289" s="68" t="str">
        <v/>
      </c>
      <c r="F289" s="68" t="str">
        <v/>
      </c>
      <c r="G289" s="68" t="str">
        <v/>
      </c>
      <c r="H289" s="68" t="str">
        <v/>
      </c>
      <c r="K289" s="68"/>
      <c r="L289" s="68"/>
      <c r="M289" s="68"/>
      <c r="N289" s="68"/>
      <c r="O289" s="68"/>
      <c r="P289" s="68"/>
      <c r="X289" s="68"/>
    </row>
    <row r="290" spans="1:24" ht="15" customHeight="1">
      <c r="A290" s="75"/>
      <c r="B290" s="68"/>
      <c r="C290" s="68" t="str">
        <v/>
      </c>
      <c r="D290" s="68"/>
      <c r="E290" s="68" t="str">
        <v/>
      </c>
      <c r="F290" s="68" t="str">
        <v/>
      </c>
      <c r="G290" s="68" t="str">
        <v/>
      </c>
      <c r="H290" s="68" t="str">
        <v/>
      </c>
      <c r="K290" s="68"/>
      <c r="L290" s="68"/>
      <c r="M290" s="68"/>
      <c r="N290" s="68"/>
      <c r="O290" s="68"/>
      <c r="P290" s="68"/>
      <c r="X290" s="68"/>
    </row>
    <row r="291" spans="1:24" ht="15" customHeight="1">
      <c r="A291" s="75"/>
      <c r="B291" s="68"/>
      <c r="C291" s="68" t="str">
        <v/>
      </c>
      <c r="D291" s="68"/>
      <c r="E291" s="68" t="str">
        <v/>
      </c>
      <c r="F291" s="68" t="str">
        <v/>
      </c>
      <c r="G291" s="68" t="str">
        <v/>
      </c>
      <c r="H291" s="68" t="str">
        <v/>
      </c>
      <c r="K291" s="68"/>
      <c r="L291" s="68"/>
      <c r="M291" s="68"/>
      <c r="N291" s="68"/>
      <c r="O291" s="68"/>
      <c r="P291" s="68"/>
      <c r="X291" s="68"/>
    </row>
    <row r="292" spans="1:24" ht="15" customHeight="1">
      <c r="A292" s="75"/>
      <c r="B292" s="68"/>
      <c r="C292" s="68" t="str">
        <v/>
      </c>
      <c r="D292" s="68"/>
      <c r="E292" s="68" t="str">
        <v/>
      </c>
      <c r="F292" s="68" t="str">
        <v/>
      </c>
      <c r="G292" s="68" t="str">
        <v/>
      </c>
      <c r="H292" s="68" t="str">
        <v/>
      </c>
      <c r="K292" s="68"/>
      <c r="L292" s="68"/>
      <c r="M292" s="68"/>
      <c r="N292" s="68"/>
      <c r="O292" s="68"/>
      <c r="P292" s="68"/>
      <c r="X292" s="68"/>
    </row>
    <row r="293" spans="1:24" ht="15" customHeight="1">
      <c r="A293" s="75"/>
      <c r="B293" s="68"/>
      <c r="C293" s="68" t="str">
        <v/>
      </c>
      <c r="D293" s="68"/>
      <c r="E293" s="68" t="str">
        <v/>
      </c>
      <c r="F293" s="68" t="str">
        <v/>
      </c>
      <c r="G293" s="68" t="str">
        <v/>
      </c>
      <c r="H293" s="68" t="str">
        <v/>
      </c>
      <c r="K293" s="68"/>
      <c r="L293" s="68"/>
      <c r="M293" s="68"/>
      <c r="N293" s="68"/>
      <c r="O293" s="68"/>
      <c r="P293" s="68"/>
      <c r="X293" s="68"/>
    </row>
    <row r="294" spans="1:24" ht="15" customHeight="1">
      <c r="A294" s="75"/>
      <c r="B294" s="68"/>
      <c r="C294" s="68" t="str">
        <v/>
      </c>
      <c r="D294" s="68"/>
      <c r="E294" s="68" t="str">
        <v/>
      </c>
      <c r="F294" s="68" t="str">
        <v/>
      </c>
      <c r="G294" s="68" t="str">
        <v/>
      </c>
      <c r="H294" s="68" t="str">
        <v/>
      </c>
      <c r="K294" s="68"/>
      <c r="L294" s="68"/>
      <c r="M294" s="68"/>
      <c r="N294" s="68"/>
      <c r="O294" s="68"/>
      <c r="P294" s="68"/>
      <c r="X294" s="68"/>
    </row>
    <row r="295" spans="1:24" ht="15" customHeight="1">
      <c r="A295" s="75"/>
      <c r="B295" s="68"/>
      <c r="C295" s="68" t="str">
        <v/>
      </c>
      <c r="D295" s="68"/>
      <c r="E295" s="68" t="str">
        <v/>
      </c>
      <c r="F295" s="68" t="str">
        <v/>
      </c>
      <c r="G295" s="68" t="str">
        <v/>
      </c>
      <c r="H295" s="68" t="str">
        <v/>
      </c>
      <c r="K295" s="68"/>
      <c r="L295" s="68"/>
      <c r="M295" s="68"/>
      <c r="N295" s="68"/>
      <c r="O295" s="68"/>
      <c r="P295" s="68"/>
      <c r="X295" s="68"/>
    </row>
    <row r="296" spans="1:24" ht="15" customHeight="1">
      <c r="A296" s="75"/>
      <c r="B296" s="68"/>
      <c r="C296" s="68" t="str">
        <v/>
      </c>
      <c r="D296" s="68"/>
      <c r="E296" s="68" t="str">
        <v/>
      </c>
      <c r="F296" s="68" t="str">
        <v/>
      </c>
      <c r="G296" s="68" t="str">
        <v/>
      </c>
      <c r="H296" s="68" t="str">
        <v/>
      </c>
      <c r="K296" s="68"/>
      <c r="L296" s="68"/>
      <c r="M296" s="68"/>
      <c r="N296" s="68"/>
      <c r="O296" s="68"/>
      <c r="P296" s="68"/>
      <c r="X296" s="68"/>
    </row>
    <row r="297" spans="1:24" ht="15" customHeight="1">
      <c r="A297" s="75"/>
      <c r="B297" s="68"/>
      <c r="C297" s="68" t="str">
        <v/>
      </c>
      <c r="D297" s="68"/>
      <c r="E297" s="68" t="str">
        <v/>
      </c>
      <c r="F297" s="68" t="str">
        <v/>
      </c>
      <c r="G297" s="68" t="str">
        <v/>
      </c>
      <c r="H297" s="68" t="str">
        <v/>
      </c>
      <c r="K297" s="68"/>
      <c r="L297" s="68"/>
      <c r="M297" s="68"/>
      <c r="N297" s="68"/>
      <c r="O297" s="68"/>
      <c r="P297" s="68"/>
      <c r="X297" s="68"/>
    </row>
    <row r="298" spans="1:24" ht="15" customHeight="1">
      <c r="A298" s="75"/>
      <c r="B298" s="68"/>
      <c r="C298" s="68" t="str">
        <v/>
      </c>
      <c r="D298" s="68"/>
      <c r="E298" s="68" t="str">
        <v/>
      </c>
      <c r="F298" s="68" t="str">
        <v/>
      </c>
      <c r="G298" s="68" t="str">
        <v/>
      </c>
      <c r="H298" s="68" t="str">
        <v/>
      </c>
      <c r="K298" s="68"/>
      <c r="L298" s="68"/>
      <c r="M298" s="68"/>
      <c r="N298" s="68"/>
      <c r="O298" s="68"/>
      <c r="P298" s="68"/>
      <c r="X298" s="68"/>
    </row>
    <row r="299" spans="1:24" ht="15" customHeight="1">
      <c r="A299" s="75"/>
      <c r="B299" s="68"/>
      <c r="C299" s="68" t="str">
        <v/>
      </c>
      <c r="D299" s="68"/>
      <c r="E299" s="68" t="str">
        <v/>
      </c>
      <c r="F299" s="68" t="str">
        <v/>
      </c>
      <c r="G299" s="68" t="str">
        <v/>
      </c>
      <c r="H299" s="68" t="str">
        <v/>
      </c>
      <c r="K299" s="68"/>
      <c r="L299" s="68"/>
      <c r="M299" s="68"/>
      <c r="N299" s="68"/>
      <c r="O299" s="68"/>
      <c r="P299" s="68"/>
      <c r="X299" s="68"/>
    </row>
    <row r="300" spans="1:24" ht="15" customHeight="1">
      <c r="A300" s="75"/>
      <c r="B300" s="68"/>
      <c r="C300" s="68" t="str">
        <v/>
      </c>
      <c r="D300" s="68"/>
      <c r="E300" s="68" t="str">
        <v/>
      </c>
      <c r="F300" s="68" t="str">
        <v/>
      </c>
      <c r="G300" s="68" t="str">
        <v/>
      </c>
      <c r="H300" s="68" t="str">
        <v/>
      </c>
      <c r="K300" s="68"/>
      <c r="L300" s="68"/>
      <c r="M300" s="68"/>
      <c r="N300" s="68"/>
      <c r="O300" s="68"/>
      <c r="P300" s="68"/>
      <c r="X300" s="68"/>
    </row>
    <row r="301" spans="1:24" ht="15" customHeight="1">
      <c r="A301" s="75"/>
      <c r="B301" s="68"/>
      <c r="C301" s="68" t="str">
        <v/>
      </c>
      <c r="D301" s="68"/>
      <c r="E301" s="68" t="str">
        <v/>
      </c>
      <c r="F301" s="68" t="str">
        <v/>
      </c>
      <c r="G301" s="68" t="str">
        <v/>
      </c>
      <c r="H301" s="68" t="str">
        <v/>
      </c>
      <c r="K301" s="68"/>
      <c r="L301" s="68"/>
      <c r="M301" s="68"/>
      <c r="N301" s="68"/>
      <c r="O301" s="68"/>
      <c r="P301" s="68"/>
      <c r="X301" s="68"/>
    </row>
    <row r="302" spans="1:24" ht="15" customHeight="1">
      <c r="A302" s="75"/>
      <c r="B302" s="68"/>
      <c r="C302" s="68" t="str">
        <v/>
      </c>
      <c r="D302" s="68"/>
      <c r="E302" s="68" t="str">
        <v/>
      </c>
      <c r="F302" s="68" t="str">
        <v/>
      </c>
      <c r="G302" s="68" t="str">
        <v/>
      </c>
      <c r="H302" s="68" t="str">
        <v/>
      </c>
      <c r="K302" s="68"/>
      <c r="L302" s="68"/>
      <c r="M302" s="68"/>
      <c r="N302" s="68"/>
      <c r="O302" s="68"/>
      <c r="P302" s="68"/>
      <c r="X302" s="68"/>
    </row>
    <row r="303" spans="1:24" ht="15" customHeight="1">
      <c r="A303" s="75"/>
      <c r="B303" s="68"/>
      <c r="C303" s="68" t="str">
        <v/>
      </c>
      <c r="D303" s="68"/>
      <c r="E303" s="68" t="str">
        <v/>
      </c>
      <c r="F303" s="68" t="str">
        <v/>
      </c>
      <c r="G303" s="68" t="str">
        <v/>
      </c>
      <c r="H303" s="68" t="str">
        <v/>
      </c>
      <c r="K303" s="68"/>
      <c r="L303" s="68"/>
      <c r="M303" s="68"/>
      <c r="N303" s="68"/>
      <c r="O303" s="68"/>
      <c r="P303" s="68"/>
      <c r="X303" s="68"/>
    </row>
    <row r="304" spans="1:24" ht="15" customHeight="1">
      <c r="A304" s="75"/>
      <c r="B304" s="68"/>
      <c r="C304" s="68" t="str">
        <v/>
      </c>
      <c r="D304" s="68"/>
      <c r="E304" s="68" t="str">
        <v/>
      </c>
      <c r="F304" s="68" t="str">
        <v/>
      </c>
      <c r="G304" s="68" t="str">
        <v/>
      </c>
      <c r="H304" s="68" t="str">
        <v/>
      </c>
      <c r="K304" s="68"/>
      <c r="L304" s="68"/>
      <c r="M304" s="68"/>
      <c r="N304" s="68"/>
      <c r="O304" s="68"/>
      <c r="P304" s="68"/>
      <c r="X304" s="68"/>
    </row>
    <row r="305" spans="1:24" ht="15" customHeight="1">
      <c r="A305" s="75"/>
      <c r="B305" s="68"/>
      <c r="C305" s="68" t="str">
        <v/>
      </c>
      <c r="D305" s="68"/>
      <c r="E305" s="68" t="str">
        <v/>
      </c>
      <c r="F305" s="68" t="str">
        <v/>
      </c>
      <c r="G305" s="68" t="str">
        <v/>
      </c>
      <c r="H305" s="68" t="str">
        <v/>
      </c>
      <c r="K305" s="68"/>
      <c r="L305" s="68"/>
      <c r="M305" s="68"/>
      <c r="N305" s="68"/>
      <c r="O305" s="68"/>
      <c r="P305" s="68"/>
      <c r="X305" s="68"/>
    </row>
    <row r="306" spans="1:24" ht="15" customHeight="1">
      <c r="A306" s="75"/>
      <c r="B306" s="68"/>
      <c r="C306" s="68" t="str">
        <v/>
      </c>
      <c r="D306" s="68"/>
      <c r="E306" s="68" t="str">
        <v/>
      </c>
      <c r="F306" s="68" t="str">
        <v/>
      </c>
      <c r="G306" s="68" t="str">
        <v/>
      </c>
      <c r="H306" s="68" t="str">
        <v/>
      </c>
      <c r="K306" s="68"/>
      <c r="L306" s="68"/>
      <c r="M306" s="68"/>
      <c r="N306" s="68"/>
      <c r="O306" s="68"/>
      <c r="P306" s="68"/>
      <c r="X306" s="68"/>
    </row>
    <row r="307" spans="1:24" ht="15" customHeight="1">
      <c r="A307" s="75"/>
      <c r="B307" s="68"/>
      <c r="C307" s="68" t="str">
        <v/>
      </c>
      <c r="D307" s="68"/>
      <c r="E307" s="68" t="str">
        <v/>
      </c>
      <c r="F307" s="68" t="str">
        <v/>
      </c>
      <c r="G307" s="68" t="str">
        <v/>
      </c>
      <c r="H307" s="68" t="str">
        <v/>
      </c>
      <c r="K307" s="68"/>
      <c r="L307" s="68"/>
      <c r="M307" s="68"/>
      <c r="N307" s="68"/>
      <c r="O307" s="68"/>
      <c r="P307" s="68"/>
      <c r="X307" s="68"/>
    </row>
    <row r="308" spans="1:24" ht="15" customHeight="1">
      <c r="A308" s="75"/>
      <c r="B308" s="68"/>
      <c r="C308" s="68" t="str">
        <v/>
      </c>
      <c r="D308" s="68"/>
      <c r="E308" s="68" t="str">
        <v/>
      </c>
      <c r="F308" s="68" t="str">
        <v/>
      </c>
      <c r="G308" s="68" t="str">
        <v/>
      </c>
      <c r="H308" s="68" t="str">
        <v/>
      </c>
      <c r="K308" s="68"/>
      <c r="L308" s="68"/>
      <c r="M308" s="68"/>
      <c r="N308" s="68"/>
      <c r="O308" s="68"/>
      <c r="P308" s="68"/>
      <c r="X308" s="68"/>
    </row>
    <row r="309" spans="1:24" ht="15" customHeight="1">
      <c r="A309" s="75"/>
      <c r="B309" s="68"/>
      <c r="C309" s="68" t="str">
        <v/>
      </c>
      <c r="D309" s="68"/>
      <c r="E309" s="68" t="str">
        <v/>
      </c>
      <c r="F309" s="68" t="str">
        <v/>
      </c>
      <c r="G309" s="68" t="str">
        <v/>
      </c>
      <c r="H309" s="68" t="str">
        <v/>
      </c>
      <c r="K309" s="68"/>
      <c r="L309" s="68"/>
      <c r="M309" s="68"/>
      <c r="N309" s="68"/>
      <c r="O309" s="68"/>
      <c r="P309" s="68"/>
      <c r="X309" s="68"/>
    </row>
    <row r="310" spans="1:24" ht="15" customHeight="1">
      <c r="A310" s="75"/>
      <c r="B310" s="68"/>
      <c r="C310" s="68" t="str">
        <v/>
      </c>
      <c r="D310" s="68"/>
      <c r="E310" s="68" t="str">
        <v/>
      </c>
      <c r="F310" s="68" t="str">
        <v/>
      </c>
      <c r="G310" s="68" t="str">
        <v/>
      </c>
      <c r="H310" s="68" t="str">
        <v/>
      </c>
      <c r="K310" s="68"/>
      <c r="L310" s="68"/>
      <c r="M310" s="68"/>
      <c r="N310" s="68"/>
      <c r="O310" s="68"/>
      <c r="P310" s="68"/>
      <c r="X310" s="68"/>
    </row>
    <row r="311" spans="1:24" ht="15" customHeight="1">
      <c r="A311" s="75"/>
      <c r="B311" s="68"/>
      <c r="C311" s="68" t="str">
        <v/>
      </c>
      <c r="D311" s="68"/>
      <c r="E311" s="68" t="str">
        <v/>
      </c>
      <c r="F311" s="68" t="str">
        <v/>
      </c>
      <c r="G311" s="68" t="str">
        <v/>
      </c>
      <c r="H311" s="68" t="str">
        <v/>
      </c>
      <c r="K311" s="68"/>
      <c r="L311" s="68"/>
      <c r="M311" s="68"/>
      <c r="N311" s="68"/>
      <c r="O311" s="68"/>
      <c r="P311" s="68"/>
      <c r="X311" s="68"/>
    </row>
    <row r="312" spans="1:24" ht="15" customHeight="1">
      <c r="A312" s="75"/>
      <c r="B312" s="68"/>
      <c r="C312" s="68" t="str">
        <v/>
      </c>
      <c r="D312" s="68"/>
      <c r="E312" s="68" t="str">
        <v/>
      </c>
      <c r="F312" s="68" t="str">
        <v/>
      </c>
      <c r="G312" s="68" t="str">
        <v/>
      </c>
      <c r="H312" s="68" t="str">
        <v/>
      </c>
      <c r="K312" s="68"/>
      <c r="L312" s="68"/>
      <c r="M312" s="68"/>
      <c r="N312" s="68"/>
      <c r="O312" s="68"/>
      <c r="P312" s="68"/>
      <c r="X312" s="68"/>
    </row>
    <row r="313" spans="1:24" ht="15" customHeight="1">
      <c r="A313" s="75"/>
      <c r="B313" s="68"/>
      <c r="C313" s="68" t="str">
        <v/>
      </c>
      <c r="D313" s="68"/>
      <c r="E313" s="68" t="str">
        <v/>
      </c>
      <c r="F313" s="68" t="str">
        <v/>
      </c>
      <c r="G313" s="68" t="str">
        <v/>
      </c>
      <c r="H313" s="68" t="str">
        <v/>
      </c>
      <c r="K313" s="68"/>
      <c r="L313" s="68"/>
      <c r="M313" s="68"/>
      <c r="N313" s="68"/>
      <c r="O313" s="68"/>
      <c r="P313" s="68"/>
      <c r="X313" s="68"/>
    </row>
    <row r="314" spans="1:24" ht="15" customHeight="1">
      <c r="A314" s="75"/>
      <c r="B314" s="68"/>
      <c r="C314" s="68" t="str">
        <v/>
      </c>
      <c r="D314" s="68"/>
      <c r="E314" s="68" t="str">
        <v/>
      </c>
      <c r="F314" s="68" t="str">
        <v/>
      </c>
      <c r="G314" s="68" t="str">
        <v/>
      </c>
      <c r="H314" s="68" t="str">
        <v/>
      </c>
      <c r="K314" s="68"/>
      <c r="L314" s="68"/>
      <c r="M314" s="68"/>
      <c r="N314" s="68"/>
      <c r="O314" s="68"/>
      <c r="P314" s="68"/>
      <c r="X314" s="68"/>
    </row>
    <row r="315" spans="1:24" ht="15" customHeight="1">
      <c r="A315" s="75"/>
      <c r="B315" s="68"/>
      <c r="C315" s="68" t="str">
        <v/>
      </c>
      <c r="D315" s="68"/>
      <c r="E315" s="68" t="str">
        <v/>
      </c>
      <c r="F315" s="68" t="str">
        <v/>
      </c>
      <c r="G315" s="68" t="str">
        <v/>
      </c>
      <c r="H315" s="68" t="str">
        <v/>
      </c>
      <c r="K315" s="68"/>
      <c r="L315" s="68"/>
      <c r="M315" s="68"/>
      <c r="N315" s="68"/>
      <c r="O315" s="68"/>
      <c r="P315" s="68"/>
      <c r="X315" s="68"/>
    </row>
    <row r="316" spans="1:24" ht="15" customHeight="1">
      <c r="A316" s="75"/>
      <c r="B316" s="68"/>
      <c r="C316" s="68" t="str">
        <v/>
      </c>
      <c r="D316" s="68"/>
      <c r="E316" s="68" t="str">
        <v/>
      </c>
      <c r="F316" s="68" t="str">
        <v/>
      </c>
      <c r="G316" s="68" t="str">
        <v/>
      </c>
      <c r="H316" s="68" t="str">
        <v/>
      </c>
      <c r="K316" s="68"/>
      <c r="L316" s="68"/>
      <c r="M316" s="68"/>
      <c r="N316" s="68"/>
      <c r="O316" s="68"/>
      <c r="P316" s="68"/>
      <c r="X316" s="68"/>
    </row>
    <row r="317" spans="1:24" ht="15" customHeight="1">
      <c r="A317" s="75"/>
      <c r="B317" s="68"/>
      <c r="C317" s="68" t="str">
        <v/>
      </c>
      <c r="D317" s="68"/>
      <c r="E317" s="68" t="str">
        <v/>
      </c>
      <c r="F317" s="68" t="str">
        <v/>
      </c>
      <c r="G317" s="68" t="str">
        <v/>
      </c>
      <c r="H317" s="68" t="str">
        <v/>
      </c>
      <c r="K317" s="68"/>
      <c r="L317" s="68"/>
      <c r="M317" s="68"/>
      <c r="N317" s="68"/>
      <c r="O317" s="68"/>
      <c r="P317" s="68"/>
      <c r="X317" s="68"/>
    </row>
    <row r="318" spans="1:24" ht="15" customHeight="1">
      <c r="A318" s="75"/>
      <c r="B318" s="68"/>
      <c r="C318" s="68" t="str">
        <v/>
      </c>
      <c r="D318" s="68"/>
      <c r="E318" s="68" t="str">
        <v/>
      </c>
      <c r="F318" s="68" t="str">
        <v/>
      </c>
      <c r="G318" s="68" t="str">
        <v/>
      </c>
      <c r="H318" s="68" t="str">
        <v/>
      </c>
      <c r="K318" s="68"/>
      <c r="L318" s="68"/>
      <c r="M318" s="68"/>
      <c r="N318" s="68"/>
      <c r="O318" s="68"/>
      <c r="P318" s="68"/>
      <c r="X318" s="68"/>
    </row>
    <row r="319" spans="1:24" ht="15" customHeight="1">
      <c r="A319" s="75"/>
      <c r="B319" s="68"/>
      <c r="C319" s="68" t="str">
        <v/>
      </c>
      <c r="D319" s="68"/>
      <c r="E319" s="68" t="str">
        <v/>
      </c>
      <c r="F319" s="68" t="str">
        <v/>
      </c>
      <c r="G319" s="68" t="str">
        <v/>
      </c>
      <c r="H319" s="68" t="str">
        <v/>
      </c>
      <c r="K319" s="68"/>
      <c r="L319" s="68"/>
      <c r="M319" s="68"/>
      <c r="N319" s="68"/>
      <c r="O319" s="68"/>
      <c r="P319" s="68"/>
      <c r="X319" s="68"/>
    </row>
    <row r="320" spans="1:24" ht="15" customHeight="1">
      <c r="A320" s="75"/>
      <c r="B320" s="68"/>
      <c r="C320" s="68" t="str">
        <v/>
      </c>
      <c r="D320" s="68"/>
      <c r="E320" s="68" t="str">
        <v/>
      </c>
      <c r="F320" s="68" t="str">
        <v/>
      </c>
      <c r="G320" s="68" t="str">
        <v/>
      </c>
      <c r="H320" s="68" t="str">
        <v/>
      </c>
      <c r="K320" s="68"/>
      <c r="L320" s="68"/>
      <c r="M320" s="68"/>
      <c r="N320" s="68"/>
      <c r="O320" s="68"/>
      <c r="P320" s="68"/>
      <c r="X320" s="68"/>
    </row>
    <row r="321" spans="1:24" ht="15" customHeight="1">
      <c r="A321" s="75"/>
      <c r="B321" s="68"/>
      <c r="C321" s="68" t="str">
        <v/>
      </c>
      <c r="D321" s="68"/>
      <c r="E321" s="68" t="str">
        <v/>
      </c>
      <c r="F321" s="68" t="str">
        <v/>
      </c>
      <c r="G321" s="68" t="str">
        <v/>
      </c>
      <c r="H321" s="68" t="str">
        <v/>
      </c>
      <c r="K321" s="68"/>
      <c r="L321" s="68"/>
      <c r="M321" s="68"/>
      <c r="N321" s="68"/>
      <c r="O321" s="68"/>
      <c r="P321" s="68"/>
      <c r="X321" s="68"/>
    </row>
    <row r="322" spans="1:24" ht="15" customHeight="1">
      <c r="A322" s="75"/>
      <c r="B322" s="68"/>
      <c r="C322" s="68" t="str">
        <v/>
      </c>
      <c r="D322" s="68"/>
      <c r="E322" s="68" t="str">
        <v/>
      </c>
      <c r="F322" s="68" t="str">
        <v/>
      </c>
      <c r="G322" s="68" t="str">
        <v/>
      </c>
      <c r="H322" s="68" t="str">
        <v/>
      </c>
      <c r="K322" s="68"/>
      <c r="L322" s="68"/>
      <c r="M322" s="68"/>
      <c r="N322" s="68"/>
      <c r="O322" s="68"/>
      <c r="P322" s="68"/>
      <c r="X322" s="68"/>
    </row>
    <row r="323" spans="1:24" ht="15" customHeight="1">
      <c r="A323" s="75"/>
      <c r="B323" s="68"/>
      <c r="C323" s="68" t="str">
        <v/>
      </c>
      <c r="D323" s="68"/>
      <c r="E323" s="68" t="str">
        <v/>
      </c>
      <c r="F323" s="68" t="str">
        <v/>
      </c>
      <c r="G323" s="68" t="str">
        <v/>
      </c>
      <c r="H323" s="68" t="str">
        <v/>
      </c>
      <c r="K323" s="68"/>
      <c r="L323" s="68"/>
      <c r="M323" s="68"/>
      <c r="N323" s="68"/>
      <c r="O323" s="68"/>
      <c r="P323" s="68"/>
      <c r="X323" s="68"/>
    </row>
    <row r="324" spans="1:24" ht="15" customHeight="1">
      <c r="A324" s="75"/>
      <c r="B324" s="68"/>
      <c r="C324" s="68" t="str">
        <v/>
      </c>
      <c r="D324" s="68"/>
      <c r="E324" s="68" t="str">
        <v/>
      </c>
      <c r="F324" s="68" t="str">
        <v/>
      </c>
      <c r="G324" s="68" t="str">
        <v/>
      </c>
      <c r="H324" s="68" t="str">
        <v/>
      </c>
      <c r="K324" s="68"/>
      <c r="L324" s="68"/>
      <c r="M324" s="68"/>
      <c r="N324" s="68"/>
      <c r="O324" s="68"/>
      <c r="P324" s="68"/>
      <c r="X324" s="68"/>
    </row>
    <row r="325" spans="1:24" ht="15" customHeight="1">
      <c r="A325" s="75"/>
      <c r="B325" s="68"/>
      <c r="C325" s="68" t="str">
        <v/>
      </c>
      <c r="D325" s="68"/>
      <c r="E325" s="68" t="str">
        <v/>
      </c>
      <c r="F325" s="68" t="str">
        <v/>
      </c>
      <c r="G325" s="68" t="str">
        <v/>
      </c>
      <c r="H325" s="68" t="str">
        <v/>
      </c>
      <c r="K325" s="68"/>
      <c r="L325" s="68"/>
      <c r="M325" s="68"/>
      <c r="N325" s="68"/>
      <c r="O325" s="68"/>
      <c r="P325" s="68"/>
      <c r="X325" s="68"/>
    </row>
    <row r="326" spans="1:24" ht="15" customHeight="1">
      <c r="A326" s="75"/>
      <c r="B326" s="68"/>
      <c r="C326" s="68" t="str">
        <v/>
      </c>
      <c r="D326" s="68"/>
      <c r="E326" s="68" t="str">
        <v/>
      </c>
      <c r="F326" s="68" t="str">
        <v/>
      </c>
      <c r="G326" s="68" t="str">
        <v/>
      </c>
      <c r="H326" s="68" t="str">
        <v/>
      </c>
      <c r="K326" s="68"/>
      <c r="L326" s="68"/>
      <c r="M326" s="68"/>
      <c r="N326" s="68"/>
      <c r="O326" s="68"/>
      <c r="P326" s="68"/>
      <c r="X326" s="68"/>
    </row>
    <row r="327" spans="1:24" ht="15" customHeight="1">
      <c r="A327" s="75"/>
      <c r="B327" s="68"/>
      <c r="C327" s="68" t="str">
        <v/>
      </c>
      <c r="D327" s="68"/>
      <c r="E327" s="68" t="str">
        <v/>
      </c>
      <c r="F327" s="68" t="str">
        <v/>
      </c>
      <c r="G327" s="68" t="str">
        <v/>
      </c>
      <c r="H327" s="68" t="str">
        <v/>
      </c>
      <c r="K327" s="68"/>
      <c r="L327" s="68"/>
      <c r="M327" s="68"/>
      <c r="N327" s="68"/>
      <c r="O327" s="68"/>
      <c r="P327" s="68"/>
      <c r="X327" s="68"/>
    </row>
    <row r="328" spans="1:24" ht="15" customHeight="1">
      <c r="A328" s="75"/>
      <c r="B328" s="68"/>
      <c r="C328" s="68" t="str">
        <v/>
      </c>
      <c r="D328" s="68"/>
      <c r="E328" s="68" t="str">
        <v/>
      </c>
      <c r="F328" s="68" t="str">
        <v/>
      </c>
      <c r="G328" s="68" t="str">
        <v/>
      </c>
      <c r="H328" s="68" t="str">
        <v/>
      </c>
      <c r="K328" s="68"/>
      <c r="L328" s="68"/>
      <c r="M328" s="68"/>
      <c r="N328" s="68"/>
      <c r="O328" s="68"/>
      <c r="P328" s="68"/>
      <c r="X328" s="68"/>
    </row>
    <row r="329" spans="1:24" ht="15" customHeight="1">
      <c r="A329" s="75"/>
      <c r="B329" s="68"/>
      <c r="C329" s="68" t="str">
        <v/>
      </c>
      <c r="D329" s="68"/>
      <c r="E329" s="68" t="str">
        <v/>
      </c>
      <c r="F329" s="68" t="str">
        <v/>
      </c>
      <c r="G329" s="68" t="str">
        <v/>
      </c>
      <c r="H329" s="68" t="str">
        <v/>
      </c>
      <c r="K329" s="68"/>
      <c r="L329" s="68"/>
      <c r="M329" s="68"/>
      <c r="N329" s="68"/>
      <c r="O329" s="68"/>
      <c r="P329" s="68"/>
      <c r="X329" s="68"/>
    </row>
    <row r="330" spans="1:24" ht="15" customHeight="1">
      <c r="A330" s="75"/>
      <c r="B330" s="68"/>
      <c r="C330" s="68" t="str">
        <v/>
      </c>
      <c r="D330" s="68"/>
      <c r="E330" s="68" t="str">
        <v/>
      </c>
      <c r="F330" s="68" t="str">
        <v/>
      </c>
      <c r="G330" s="68" t="str">
        <v/>
      </c>
      <c r="H330" s="68" t="str">
        <v/>
      </c>
      <c r="K330" s="68"/>
      <c r="L330" s="68"/>
      <c r="M330" s="68"/>
      <c r="N330" s="68"/>
      <c r="O330" s="68"/>
      <c r="P330" s="68"/>
      <c r="X330" s="68"/>
    </row>
    <row r="331" spans="1:24" ht="15" customHeight="1">
      <c r="A331" s="75"/>
      <c r="B331" s="68"/>
      <c r="C331" s="68" t="str">
        <v/>
      </c>
      <c r="D331" s="68"/>
      <c r="E331" s="68" t="str">
        <v/>
      </c>
      <c r="F331" s="68" t="str">
        <v/>
      </c>
      <c r="G331" s="68" t="str">
        <v/>
      </c>
      <c r="H331" s="68" t="str">
        <v/>
      </c>
      <c r="K331" s="68"/>
      <c r="L331" s="68"/>
      <c r="M331" s="68"/>
      <c r="N331" s="68"/>
      <c r="O331" s="68"/>
      <c r="P331" s="68"/>
      <c r="X331" s="68"/>
    </row>
    <row r="332" spans="1:24" ht="15" customHeight="1">
      <c r="A332" s="75"/>
      <c r="B332" s="68"/>
      <c r="C332" s="68" t="str">
        <v/>
      </c>
      <c r="D332" s="68"/>
      <c r="E332" s="68" t="str">
        <v/>
      </c>
      <c r="F332" s="68" t="str">
        <v/>
      </c>
      <c r="G332" s="68" t="str">
        <v/>
      </c>
      <c r="H332" s="68" t="str">
        <v/>
      </c>
      <c r="K332" s="68"/>
      <c r="L332" s="68"/>
      <c r="M332" s="68"/>
      <c r="N332" s="68"/>
      <c r="O332" s="68"/>
      <c r="P332" s="68"/>
      <c r="X332" s="68"/>
    </row>
    <row r="333" spans="1:24" ht="15" customHeight="1">
      <c r="A333" s="75"/>
      <c r="B333" s="68"/>
      <c r="C333" s="68" t="str">
        <v/>
      </c>
      <c r="D333" s="68"/>
      <c r="E333" s="68" t="str">
        <v/>
      </c>
      <c r="F333" s="68" t="str">
        <v/>
      </c>
      <c r="G333" s="68" t="str">
        <v/>
      </c>
      <c r="H333" s="68" t="str">
        <v/>
      </c>
      <c r="K333" s="68"/>
      <c r="L333" s="68"/>
      <c r="M333" s="68"/>
      <c r="N333" s="68"/>
      <c r="O333" s="68"/>
      <c r="P333" s="68"/>
      <c r="X333" s="68"/>
    </row>
    <row r="334" spans="1:24" ht="15" customHeight="1">
      <c r="A334" s="75"/>
      <c r="B334" s="68"/>
      <c r="C334" s="68" t="str">
        <v/>
      </c>
      <c r="D334" s="68"/>
      <c r="E334" s="68" t="str">
        <v/>
      </c>
      <c r="F334" s="68" t="str">
        <v/>
      </c>
      <c r="G334" s="68" t="str">
        <v/>
      </c>
      <c r="H334" s="68" t="str">
        <v/>
      </c>
      <c r="K334" s="68"/>
      <c r="L334" s="68"/>
      <c r="M334" s="68"/>
      <c r="N334" s="68"/>
      <c r="O334" s="68"/>
      <c r="P334" s="68"/>
      <c r="X334" s="68"/>
    </row>
    <row r="335" spans="1:24" ht="15" customHeight="1">
      <c r="A335" s="75"/>
      <c r="B335" s="68"/>
      <c r="C335" s="68" t="str">
        <v/>
      </c>
      <c r="D335" s="68"/>
      <c r="E335" s="68" t="str">
        <v/>
      </c>
      <c r="F335" s="68" t="str">
        <v/>
      </c>
      <c r="G335" s="68" t="str">
        <v/>
      </c>
      <c r="H335" s="68" t="str">
        <v/>
      </c>
      <c r="K335" s="68"/>
      <c r="L335" s="68"/>
      <c r="M335" s="68"/>
      <c r="N335" s="68"/>
      <c r="O335" s="68"/>
      <c r="P335" s="68"/>
      <c r="X335" s="68"/>
    </row>
    <row r="336" spans="1:24" ht="15" customHeight="1">
      <c r="A336" s="75"/>
      <c r="B336" s="68"/>
      <c r="C336" s="68" t="str">
        <v/>
      </c>
      <c r="D336" s="68"/>
      <c r="E336" s="68" t="str">
        <v/>
      </c>
      <c r="F336" s="68" t="str">
        <v/>
      </c>
      <c r="G336" s="68" t="str">
        <v/>
      </c>
      <c r="H336" s="68" t="str">
        <v/>
      </c>
      <c r="K336" s="68"/>
      <c r="L336" s="68"/>
      <c r="M336" s="68"/>
      <c r="N336" s="68"/>
      <c r="O336" s="68"/>
      <c r="P336" s="68"/>
      <c r="X336" s="68"/>
    </row>
    <row r="337" spans="1:24" ht="15" customHeight="1">
      <c r="A337" s="75"/>
      <c r="B337" s="68"/>
      <c r="C337" s="68" t="str">
        <v/>
      </c>
      <c r="D337" s="68"/>
      <c r="E337" s="68" t="str">
        <v/>
      </c>
      <c r="F337" s="68" t="str">
        <v/>
      </c>
      <c r="G337" s="68" t="str">
        <v/>
      </c>
      <c r="H337" s="68" t="str">
        <v/>
      </c>
      <c r="K337" s="68"/>
      <c r="L337" s="68"/>
      <c r="M337" s="68"/>
      <c r="N337" s="68"/>
      <c r="O337" s="68"/>
      <c r="P337" s="68"/>
      <c r="X337" s="68"/>
    </row>
    <row r="338" spans="1:24" ht="15" customHeight="1">
      <c r="A338" s="75"/>
      <c r="B338" s="68"/>
      <c r="C338" s="68" t="str">
        <v/>
      </c>
      <c r="D338" s="68"/>
      <c r="E338" s="68" t="str">
        <v/>
      </c>
      <c r="F338" s="68" t="str">
        <v/>
      </c>
      <c r="G338" s="68" t="str">
        <v/>
      </c>
      <c r="H338" s="68" t="str">
        <v/>
      </c>
      <c r="K338" s="68"/>
      <c r="L338" s="68"/>
      <c r="M338" s="68"/>
      <c r="N338" s="68"/>
      <c r="O338" s="68"/>
      <c r="P338" s="68"/>
      <c r="X338" s="68"/>
    </row>
    <row r="339" spans="1:24" ht="15" customHeight="1">
      <c r="A339" s="75"/>
      <c r="B339" s="68"/>
      <c r="C339" s="68" t="str">
        <v/>
      </c>
      <c r="D339" s="68"/>
      <c r="E339" s="68" t="str">
        <v/>
      </c>
      <c r="F339" s="68" t="str">
        <v/>
      </c>
      <c r="G339" s="68" t="str">
        <v/>
      </c>
      <c r="H339" s="68" t="str">
        <v/>
      </c>
      <c r="K339" s="68"/>
      <c r="L339" s="68"/>
      <c r="M339" s="68"/>
      <c r="N339" s="68"/>
      <c r="O339" s="68"/>
      <c r="P339" s="68"/>
      <c r="X339" s="68"/>
    </row>
    <row r="340" spans="1:24" ht="15" customHeight="1">
      <c r="A340" s="75"/>
      <c r="B340" s="68"/>
      <c r="C340" s="68" t="str">
        <v/>
      </c>
      <c r="D340" s="68"/>
      <c r="E340" s="68" t="str">
        <v/>
      </c>
      <c r="F340" s="68" t="str">
        <v/>
      </c>
      <c r="G340" s="68" t="str">
        <v/>
      </c>
      <c r="H340" s="68" t="str">
        <v/>
      </c>
      <c r="K340" s="68"/>
      <c r="L340" s="68"/>
      <c r="M340" s="68"/>
      <c r="N340" s="68"/>
      <c r="O340" s="68"/>
      <c r="P340" s="68"/>
      <c r="X340" s="68"/>
    </row>
    <row r="341" spans="1:24" ht="15" customHeight="1">
      <c r="A341" s="75"/>
      <c r="B341" s="68"/>
      <c r="C341" s="68" t="str">
        <v/>
      </c>
      <c r="D341" s="68"/>
      <c r="E341" s="68" t="str">
        <v/>
      </c>
      <c r="F341" s="68" t="str">
        <v/>
      </c>
      <c r="G341" s="68" t="str">
        <v/>
      </c>
      <c r="H341" s="68" t="str">
        <v/>
      </c>
      <c r="K341" s="68"/>
      <c r="L341" s="68"/>
      <c r="M341" s="68"/>
      <c r="N341" s="68"/>
      <c r="O341" s="68"/>
      <c r="P341" s="68"/>
      <c r="X341" s="68"/>
    </row>
    <row r="342" spans="1:24" ht="15" customHeight="1">
      <c r="A342" s="75"/>
      <c r="B342" s="68"/>
      <c r="C342" s="68" t="str">
        <v/>
      </c>
      <c r="D342" s="68"/>
      <c r="E342" s="68" t="str">
        <v/>
      </c>
      <c r="F342" s="68" t="str">
        <v/>
      </c>
      <c r="G342" s="68" t="str">
        <v/>
      </c>
      <c r="H342" s="68" t="str">
        <v/>
      </c>
      <c r="K342" s="68"/>
      <c r="L342" s="68"/>
      <c r="M342" s="68"/>
      <c r="N342" s="68"/>
      <c r="O342" s="68"/>
      <c r="P342" s="68"/>
      <c r="X342" s="68"/>
    </row>
    <row r="343" spans="1:24" ht="15" customHeight="1">
      <c r="A343" s="75"/>
      <c r="B343" s="68"/>
      <c r="C343" s="68" t="str">
        <v/>
      </c>
      <c r="D343" s="68"/>
      <c r="E343" s="68" t="str">
        <v/>
      </c>
      <c r="F343" s="68" t="str">
        <v/>
      </c>
      <c r="G343" s="68" t="str">
        <v/>
      </c>
      <c r="H343" s="68" t="str">
        <v/>
      </c>
      <c r="K343" s="68"/>
      <c r="L343" s="68"/>
      <c r="M343" s="68"/>
      <c r="N343" s="68"/>
      <c r="O343" s="68"/>
      <c r="P343" s="68"/>
      <c r="X343" s="68"/>
    </row>
    <row r="344" spans="1:24" ht="15" customHeight="1">
      <c r="A344" s="75"/>
      <c r="B344" s="68"/>
      <c r="C344" s="68" t="str">
        <v/>
      </c>
      <c r="D344" s="68"/>
      <c r="E344" s="68" t="str">
        <v/>
      </c>
      <c r="F344" s="68" t="str">
        <v/>
      </c>
      <c r="G344" s="68" t="str">
        <v/>
      </c>
      <c r="H344" s="68" t="str">
        <v/>
      </c>
      <c r="K344" s="68"/>
      <c r="L344" s="68"/>
      <c r="M344" s="68"/>
      <c r="N344" s="68"/>
      <c r="O344" s="68"/>
      <c r="P344" s="68"/>
      <c r="X344" s="68"/>
    </row>
    <row r="345" spans="1:24" ht="15" customHeight="1">
      <c r="A345" s="75"/>
      <c r="B345" s="68"/>
      <c r="C345" s="68" t="str">
        <v/>
      </c>
      <c r="D345" s="68"/>
      <c r="E345" s="68" t="str">
        <v/>
      </c>
      <c r="F345" s="68" t="str">
        <v/>
      </c>
      <c r="G345" s="68" t="str">
        <v/>
      </c>
      <c r="H345" s="68" t="str">
        <v/>
      </c>
      <c r="K345" s="68"/>
      <c r="L345" s="68"/>
      <c r="M345" s="68"/>
      <c r="N345" s="68"/>
      <c r="O345" s="68"/>
      <c r="P345" s="68"/>
      <c r="X345" s="68"/>
    </row>
    <row r="346" spans="1:24" ht="15" customHeight="1">
      <c r="A346" s="75"/>
      <c r="B346" s="68"/>
      <c r="C346" s="68" t="str">
        <v/>
      </c>
      <c r="D346" s="68"/>
      <c r="E346" s="68" t="str">
        <v/>
      </c>
      <c r="F346" s="68" t="str">
        <v/>
      </c>
      <c r="G346" s="68" t="str">
        <v/>
      </c>
      <c r="H346" s="68" t="str">
        <v/>
      </c>
      <c r="K346" s="68"/>
      <c r="L346" s="68"/>
      <c r="M346" s="68"/>
      <c r="N346" s="68"/>
      <c r="O346" s="68"/>
      <c r="P346" s="68"/>
      <c r="X346" s="68"/>
    </row>
    <row r="347" spans="1:24" ht="15" customHeight="1">
      <c r="A347" s="75"/>
      <c r="B347" s="68"/>
      <c r="C347" s="68" t="str">
        <v/>
      </c>
      <c r="D347" s="68"/>
      <c r="E347" s="68" t="str">
        <v/>
      </c>
      <c r="F347" s="68" t="str">
        <v/>
      </c>
      <c r="G347" s="68" t="str">
        <v/>
      </c>
      <c r="H347" s="68" t="str">
        <v/>
      </c>
      <c r="K347" s="68"/>
      <c r="L347" s="68"/>
      <c r="M347" s="68"/>
      <c r="N347" s="68"/>
      <c r="O347" s="68"/>
      <c r="P347" s="68"/>
      <c r="X347" s="68"/>
    </row>
    <row r="348" spans="1:24" ht="15" customHeight="1">
      <c r="A348" s="75"/>
      <c r="B348" s="68"/>
      <c r="C348" s="68" t="str">
        <v/>
      </c>
      <c r="D348" s="68"/>
      <c r="E348" s="68" t="str">
        <v/>
      </c>
      <c r="F348" s="68" t="str">
        <v/>
      </c>
      <c r="G348" s="68" t="str">
        <v/>
      </c>
      <c r="H348" s="68" t="str">
        <v/>
      </c>
      <c r="K348" s="68"/>
      <c r="L348" s="68"/>
      <c r="M348" s="68"/>
      <c r="N348" s="68"/>
      <c r="O348" s="68"/>
      <c r="P348" s="68"/>
      <c r="X348" s="68"/>
    </row>
    <row r="349" spans="1:24" ht="15" customHeight="1">
      <c r="A349" s="75"/>
      <c r="B349" s="68"/>
      <c r="C349" s="68" t="str">
        <v/>
      </c>
      <c r="D349" s="68"/>
      <c r="E349" s="68" t="str">
        <v/>
      </c>
      <c r="F349" s="68" t="str">
        <v/>
      </c>
      <c r="G349" s="68" t="str">
        <v/>
      </c>
      <c r="H349" s="68" t="str">
        <v/>
      </c>
      <c r="K349" s="68"/>
      <c r="L349" s="68"/>
      <c r="M349" s="68"/>
      <c r="N349" s="68"/>
      <c r="O349" s="68"/>
      <c r="P349" s="68"/>
      <c r="X349" s="68"/>
    </row>
    <row r="350" spans="1:24" ht="15" customHeight="1">
      <c r="A350" s="75"/>
      <c r="B350" s="68"/>
      <c r="C350" s="68" t="str">
        <v/>
      </c>
      <c r="D350" s="68"/>
      <c r="E350" s="68" t="str">
        <v/>
      </c>
      <c r="F350" s="68" t="str">
        <v/>
      </c>
      <c r="G350" s="68" t="str">
        <v/>
      </c>
      <c r="H350" s="68" t="str">
        <v/>
      </c>
      <c r="K350" s="68"/>
      <c r="L350" s="68"/>
      <c r="M350" s="68"/>
      <c r="N350" s="68"/>
      <c r="O350" s="68"/>
      <c r="P350" s="68"/>
      <c r="X350" s="68"/>
    </row>
    <row r="351" spans="1:24" ht="15" customHeight="1">
      <c r="A351" s="75"/>
      <c r="B351" s="68"/>
      <c r="C351" s="68" t="str">
        <v/>
      </c>
      <c r="D351" s="68"/>
      <c r="E351" s="68" t="str">
        <v/>
      </c>
      <c r="F351" s="68" t="str">
        <v/>
      </c>
      <c r="G351" s="68" t="str">
        <v/>
      </c>
      <c r="H351" s="68" t="str">
        <v/>
      </c>
      <c r="K351" s="68"/>
      <c r="L351" s="68"/>
      <c r="M351" s="68"/>
      <c r="N351" s="68"/>
      <c r="O351" s="68"/>
      <c r="P351" s="68"/>
      <c r="X351" s="68"/>
    </row>
    <row r="352" spans="1:24" ht="15" customHeight="1">
      <c r="A352" s="75"/>
      <c r="B352" s="68"/>
      <c r="C352" s="68" t="str">
        <v/>
      </c>
      <c r="D352" s="68"/>
      <c r="E352" s="68" t="str">
        <v/>
      </c>
      <c r="F352" s="68" t="str">
        <v/>
      </c>
      <c r="G352" s="68" t="str">
        <v/>
      </c>
      <c r="H352" s="68" t="str">
        <v/>
      </c>
      <c r="K352" s="68"/>
      <c r="L352" s="68"/>
      <c r="M352" s="68"/>
      <c r="N352" s="68"/>
      <c r="O352" s="68"/>
      <c r="P352" s="68"/>
      <c r="X352" s="68"/>
    </row>
    <row r="353" spans="1:24" ht="15" customHeight="1">
      <c r="A353" s="75"/>
      <c r="B353" s="68"/>
      <c r="C353" s="68" t="str">
        <v/>
      </c>
      <c r="D353" s="68"/>
      <c r="E353" s="68" t="str">
        <v/>
      </c>
      <c r="F353" s="68" t="str">
        <v/>
      </c>
      <c r="G353" s="68" t="str">
        <v/>
      </c>
      <c r="H353" s="68" t="str">
        <v/>
      </c>
      <c r="K353" s="68"/>
      <c r="L353" s="68"/>
      <c r="M353" s="68"/>
      <c r="N353" s="68"/>
      <c r="O353" s="68"/>
      <c r="P353" s="68"/>
      <c r="X353" s="68"/>
    </row>
    <row r="354" spans="1:24" ht="15" customHeight="1">
      <c r="A354" s="75"/>
      <c r="B354" s="68"/>
      <c r="C354" s="68" t="str">
        <v/>
      </c>
      <c r="D354" s="68"/>
      <c r="E354" s="68" t="str">
        <v/>
      </c>
      <c r="F354" s="68" t="str">
        <v/>
      </c>
      <c r="G354" s="68" t="str">
        <v/>
      </c>
      <c r="H354" s="68" t="str">
        <v/>
      </c>
      <c r="K354" s="68"/>
      <c r="L354" s="68"/>
      <c r="M354" s="68"/>
      <c r="N354" s="68"/>
      <c r="O354" s="68"/>
      <c r="P354" s="68"/>
      <c r="X354" s="68"/>
    </row>
    <row r="355" spans="1:24" ht="15" customHeight="1">
      <c r="A355" s="75"/>
      <c r="B355" s="68"/>
      <c r="C355" s="68" t="str">
        <v/>
      </c>
      <c r="D355" s="68"/>
      <c r="E355" s="68" t="str">
        <v/>
      </c>
      <c r="F355" s="68" t="str">
        <v/>
      </c>
      <c r="G355" s="68" t="str">
        <v/>
      </c>
      <c r="H355" s="68" t="str">
        <v/>
      </c>
      <c r="K355" s="68"/>
      <c r="L355" s="68"/>
      <c r="M355" s="68"/>
      <c r="N355" s="68"/>
      <c r="O355" s="68"/>
      <c r="P355" s="68"/>
      <c r="X355" s="68"/>
    </row>
    <row r="356" spans="1:24" ht="15" customHeight="1">
      <c r="A356" s="75"/>
      <c r="B356" s="68"/>
      <c r="C356" s="68" t="str">
        <v/>
      </c>
      <c r="D356" s="68"/>
      <c r="E356" s="68" t="str">
        <v/>
      </c>
      <c r="F356" s="68" t="str">
        <v/>
      </c>
      <c r="G356" s="68" t="str">
        <v/>
      </c>
      <c r="H356" s="68" t="str">
        <v/>
      </c>
      <c r="K356" s="68"/>
      <c r="L356" s="68"/>
      <c r="M356" s="68"/>
      <c r="N356" s="68"/>
      <c r="O356" s="68"/>
      <c r="P356" s="68"/>
      <c r="X356" s="68"/>
    </row>
    <row r="357" spans="1:24" ht="15" customHeight="1">
      <c r="A357" s="75"/>
      <c r="B357" s="68"/>
      <c r="C357" s="68" t="str">
        <v/>
      </c>
      <c r="D357" s="68"/>
      <c r="E357" s="68" t="str">
        <v/>
      </c>
      <c r="F357" s="68" t="str">
        <v/>
      </c>
      <c r="G357" s="68" t="str">
        <v/>
      </c>
      <c r="H357" s="68" t="str">
        <v/>
      </c>
      <c r="K357" s="68"/>
      <c r="L357" s="68"/>
      <c r="M357" s="68"/>
      <c r="N357" s="68"/>
      <c r="O357" s="68"/>
      <c r="P357" s="68"/>
      <c r="X357" s="68"/>
    </row>
    <row r="358" spans="1:24" ht="15" customHeight="1">
      <c r="A358" s="75"/>
      <c r="B358" s="68"/>
      <c r="C358" s="68" t="str">
        <v/>
      </c>
      <c r="D358" s="68"/>
      <c r="E358" s="68" t="str">
        <v/>
      </c>
      <c r="F358" s="68" t="str">
        <v/>
      </c>
      <c r="G358" s="68" t="str">
        <v/>
      </c>
      <c r="H358" s="68" t="str">
        <v/>
      </c>
      <c r="K358" s="68"/>
      <c r="L358" s="68"/>
      <c r="M358" s="68"/>
      <c r="N358" s="68"/>
      <c r="O358" s="68"/>
      <c r="P358" s="68"/>
      <c r="X358" s="68"/>
    </row>
    <row r="359" spans="1:24" ht="15" customHeight="1">
      <c r="A359" s="75"/>
      <c r="B359" s="68"/>
      <c r="C359" s="68" t="str">
        <v/>
      </c>
      <c r="D359" s="68"/>
      <c r="E359" s="68" t="str">
        <v/>
      </c>
      <c r="F359" s="68" t="str">
        <v/>
      </c>
      <c r="G359" s="68" t="str">
        <v/>
      </c>
      <c r="H359" s="68" t="str">
        <v/>
      </c>
      <c r="K359" s="68"/>
      <c r="L359" s="68"/>
      <c r="M359" s="68"/>
      <c r="N359" s="68"/>
      <c r="O359" s="68"/>
      <c r="P359" s="68"/>
      <c r="X359" s="68"/>
    </row>
    <row r="360" spans="1:24" ht="15" customHeight="1">
      <c r="A360" s="75"/>
      <c r="B360" s="68"/>
      <c r="C360" s="68" t="str">
        <v/>
      </c>
      <c r="D360" s="68"/>
      <c r="E360" s="68" t="str">
        <v/>
      </c>
      <c r="F360" s="68" t="str">
        <v/>
      </c>
      <c r="G360" s="68" t="str">
        <v/>
      </c>
      <c r="H360" s="68" t="str">
        <v/>
      </c>
      <c r="K360" s="68"/>
      <c r="L360" s="68"/>
      <c r="M360" s="68"/>
      <c r="N360" s="68"/>
      <c r="O360" s="68"/>
      <c r="P360" s="68"/>
      <c r="X360" s="68"/>
    </row>
    <row r="361" spans="1:24" ht="15" customHeight="1">
      <c r="A361" s="75"/>
      <c r="B361" s="68"/>
      <c r="C361" s="68" t="str">
        <v/>
      </c>
      <c r="D361" s="68"/>
      <c r="E361" s="68" t="str">
        <v/>
      </c>
      <c r="F361" s="68" t="str">
        <v/>
      </c>
      <c r="G361" s="68" t="str">
        <v/>
      </c>
      <c r="H361" s="68" t="str">
        <v/>
      </c>
      <c r="K361" s="68"/>
      <c r="L361" s="68"/>
      <c r="M361" s="68"/>
      <c r="N361" s="68"/>
      <c r="O361" s="68"/>
      <c r="P361" s="68"/>
      <c r="X361" s="68"/>
    </row>
    <row r="362" spans="1:24" ht="15" customHeight="1">
      <c r="A362" s="75"/>
      <c r="B362" s="68"/>
      <c r="C362" s="68" t="str">
        <v/>
      </c>
      <c r="D362" s="68"/>
      <c r="E362" s="68" t="str">
        <v/>
      </c>
      <c r="F362" s="68" t="str">
        <v/>
      </c>
      <c r="G362" s="68" t="str">
        <v/>
      </c>
      <c r="H362" s="68" t="str">
        <v/>
      </c>
      <c r="K362" s="68"/>
      <c r="L362" s="68"/>
      <c r="M362" s="68"/>
      <c r="N362" s="68"/>
      <c r="O362" s="68"/>
      <c r="P362" s="68"/>
      <c r="X362" s="68"/>
    </row>
    <row r="363" spans="1:24" ht="15" customHeight="1">
      <c r="A363" s="75"/>
      <c r="B363" s="68"/>
      <c r="C363" s="68" t="str">
        <v/>
      </c>
      <c r="D363" s="68"/>
      <c r="E363" s="68" t="str">
        <v/>
      </c>
      <c r="F363" s="68" t="str">
        <v/>
      </c>
      <c r="G363" s="68" t="str">
        <v/>
      </c>
      <c r="H363" s="68" t="str">
        <v/>
      </c>
      <c r="K363" s="68"/>
      <c r="L363" s="68"/>
      <c r="M363" s="68"/>
      <c r="N363" s="68"/>
      <c r="O363" s="68"/>
      <c r="P363" s="68"/>
      <c r="X363" s="68"/>
    </row>
    <row r="364" spans="1:24" ht="15" customHeight="1">
      <c r="A364" s="75"/>
      <c r="B364" s="68"/>
      <c r="C364" s="68" t="str">
        <v/>
      </c>
      <c r="D364" s="68"/>
      <c r="E364" s="68" t="str">
        <v/>
      </c>
      <c r="F364" s="68" t="str">
        <v/>
      </c>
      <c r="G364" s="68" t="str">
        <v/>
      </c>
      <c r="H364" s="68" t="str">
        <v/>
      </c>
      <c r="K364" s="68"/>
      <c r="L364" s="68"/>
      <c r="M364" s="68"/>
      <c r="N364" s="68"/>
      <c r="O364" s="68"/>
      <c r="P364" s="68"/>
      <c r="X364" s="68"/>
    </row>
    <row r="365" spans="1:24" ht="15" customHeight="1">
      <c r="A365" s="75"/>
      <c r="B365" s="68"/>
      <c r="C365" s="68" t="str">
        <v/>
      </c>
      <c r="D365" s="68"/>
      <c r="E365" s="68" t="str">
        <v/>
      </c>
      <c r="F365" s="68" t="str">
        <v/>
      </c>
      <c r="G365" s="68" t="str">
        <v/>
      </c>
      <c r="H365" s="68" t="str">
        <v/>
      </c>
      <c r="K365" s="68"/>
      <c r="L365" s="68"/>
      <c r="M365" s="68"/>
      <c r="N365" s="68"/>
      <c r="O365" s="68"/>
      <c r="P365" s="68"/>
      <c r="X365" s="68"/>
    </row>
    <row r="366" spans="1:24" ht="15" customHeight="1">
      <c r="A366" s="75"/>
      <c r="B366" s="68"/>
      <c r="C366" s="68" t="str">
        <v/>
      </c>
      <c r="D366" s="68"/>
      <c r="E366" s="68" t="str">
        <v/>
      </c>
      <c r="F366" s="68" t="str">
        <v/>
      </c>
      <c r="G366" s="68" t="str">
        <v/>
      </c>
      <c r="H366" s="68" t="str">
        <v/>
      </c>
      <c r="K366" s="68"/>
      <c r="L366" s="68"/>
      <c r="M366" s="68"/>
      <c r="N366" s="68"/>
      <c r="O366" s="68"/>
      <c r="P366" s="68"/>
      <c r="X366" s="68"/>
    </row>
    <row r="367" spans="1:24" ht="15" customHeight="1">
      <c r="A367" s="75"/>
      <c r="B367" s="68"/>
      <c r="C367" s="68" t="str">
        <v/>
      </c>
      <c r="D367" s="68"/>
      <c r="E367" s="68" t="str">
        <v/>
      </c>
      <c r="F367" s="68" t="str">
        <v/>
      </c>
      <c r="G367" s="68" t="str">
        <v/>
      </c>
      <c r="H367" s="68" t="str">
        <v/>
      </c>
      <c r="K367" s="68"/>
      <c r="L367" s="68"/>
      <c r="M367" s="68"/>
      <c r="N367" s="68"/>
      <c r="O367" s="68"/>
      <c r="P367" s="68"/>
      <c r="X367" s="68"/>
    </row>
    <row r="368" spans="1:24" ht="15" customHeight="1">
      <c r="A368" s="75"/>
      <c r="B368" s="68"/>
      <c r="C368" s="68" t="str">
        <v/>
      </c>
      <c r="D368" s="68"/>
      <c r="E368" s="68" t="str">
        <v/>
      </c>
      <c r="F368" s="68" t="str">
        <v/>
      </c>
      <c r="G368" s="68" t="str">
        <v/>
      </c>
      <c r="H368" s="68" t="str">
        <v/>
      </c>
      <c r="K368" s="68"/>
      <c r="L368" s="68"/>
      <c r="M368" s="68"/>
      <c r="N368" s="68"/>
      <c r="O368" s="68"/>
      <c r="P368" s="68"/>
      <c r="X368" s="68"/>
    </row>
    <row r="369" spans="1:24" ht="15" customHeight="1">
      <c r="A369" s="75"/>
      <c r="B369" s="68"/>
      <c r="C369" s="68" t="str">
        <v/>
      </c>
      <c r="D369" s="68"/>
      <c r="E369" s="68" t="str">
        <v/>
      </c>
      <c r="F369" s="68" t="str">
        <v/>
      </c>
      <c r="G369" s="68" t="str">
        <v/>
      </c>
      <c r="H369" s="68" t="str">
        <v/>
      </c>
      <c r="K369" s="68"/>
      <c r="L369" s="68"/>
      <c r="M369" s="68"/>
      <c r="N369" s="68"/>
      <c r="O369" s="68"/>
      <c r="P369" s="68"/>
      <c r="X369" s="68"/>
    </row>
    <row r="370" spans="1:24" ht="15" customHeight="1">
      <c r="A370" s="75"/>
      <c r="B370" s="68"/>
      <c r="C370" s="68" t="str">
        <v/>
      </c>
      <c r="D370" s="68"/>
      <c r="E370" s="68" t="str">
        <v/>
      </c>
      <c r="F370" s="68" t="str">
        <v/>
      </c>
      <c r="G370" s="68" t="str">
        <v/>
      </c>
      <c r="H370" s="68" t="str">
        <v/>
      </c>
      <c r="K370" s="68"/>
      <c r="L370" s="68"/>
      <c r="M370" s="68"/>
      <c r="N370" s="68"/>
      <c r="O370" s="68"/>
      <c r="P370" s="68"/>
      <c r="X370" s="68"/>
    </row>
    <row r="371" spans="1:24" ht="15" customHeight="1">
      <c r="A371" s="75"/>
      <c r="B371" s="68"/>
      <c r="C371" s="68" t="str">
        <v/>
      </c>
      <c r="D371" s="68"/>
      <c r="E371" s="68" t="str">
        <v/>
      </c>
      <c r="F371" s="68" t="str">
        <v/>
      </c>
      <c r="G371" s="68" t="str">
        <v/>
      </c>
      <c r="H371" s="68" t="str">
        <v/>
      </c>
      <c r="K371" s="68"/>
      <c r="L371" s="68"/>
      <c r="M371" s="68"/>
      <c r="N371" s="68"/>
      <c r="O371" s="68"/>
      <c r="P371" s="68"/>
      <c r="X371" s="68"/>
    </row>
    <row r="372" spans="1:24" ht="15" customHeight="1">
      <c r="A372" s="75"/>
      <c r="B372" s="68"/>
      <c r="C372" s="68" t="str">
        <v/>
      </c>
      <c r="D372" s="68"/>
      <c r="E372" s="68" t="str">
        <v/>
      </c>
      <c r="F372" s="68" t="str">
        <v/>
      </c>
      <c r="G372" s="68" t="str">
        <v/>
      </c>
      <c r="H372" s="68" t="str">
        <v/>
      </c>
      <c r="K372" s="68"/>
      <c r="L372" s="68"/>
      <c r="M372" s="68"/>
      <c r="N372" s="68"/>
      <c r="O372" s="68"/>
      <c r="P372" s="68"/>
      <c r="X372" s="68"/>
    </row>
    <row r="373" spans="1:24" ht="15" customHeight="1">
      <c r="A373" s="75"/>
      <c r="B373" s="68"/>
      <c r="C373" s="68" t="str">
        <v/>
      </c>
      <c r="D373" s="68"/>
      <c r="E373" s="68" t="str">
        <v/>
      </c>
      <c r="F373" s="68" t="str">
        <v/>
      </c>
      <c r="G373" s="68" t="str">
        <v/>
      </c>
      <c r="H373" s="68" t="str">
        <v/>
      </c>
      <c r="K373" s="68"/>
      <c r="L373" s="68"/>
      <c r="M373" s="68"/>
      <c r="N373" s="68"/>
      <c r="O373" s="68"/>
      <c r="P373" s="68"/>
      <c r="X373" s="68"/>
    </row>
    <row r="374" spans="1:24" ht="15" customHeight="1">
      <c r="A374" s="75"/>
      <c r="B374" s="68"/>
      <c r="C374" s="68" t="str">
        <v/>
      </c>
      <c r="D374" s="68"/>
      <c r="E374" s="68" t="str">
        <v/>
      </c>
      <c r="F374" s="68" t="str">
        <v/>
      </c>
      <c r="G374" s="68" t="str">
        <v/>
      </c>
      <c r="H374" s="68" t="str">
        <v/>
      </c>
      <c r="K374" s="68"/>
      <c r="L374" s="68"/>
      <c r="M374" s="68"/>
      <c r="N374" s="68"/>
      <c r="O374" s="68"/>
      <c r="P374" s="68"/>
      <c r="X374" s="68"/>
    </row>
    <row r="375" spans="1:24" ht="15" customHeight="1">
      <c r="A375" s="75"/>
      <c r="B375" s="68"/>
      <c r="C375" s="68" t="str">
        <v/>
      </c>
      <c r="D375" s="68"/>
      <c r="E375" s="68" t="str">
        <v/>
      </c>
      <c r="F375" s="68" t="str">
        <v/>
      </c>
      <c r="G375" s="68" t="str">
        <v/>
      </c>
      <c r="H375" s="68" t="str">
        <v/>
      </c>
      <c r="K375" s="68"/>
      <c r="L375" s="68"/>
      <c r="M375" s="68"/>
      <c r="N375" s="68"/>
      <c r="O375" s="68"/>
      <c r="P375" s="68"/>
      <c r="X375" s="68"/>
    </row>
    <row r="376" spans="1:24" ht="15" customHeight="1">
      <c r="A376" s="75"/>
      <c r="B376" s="68"/>
      <c r="C376" s="68" t="str">
        <v/>
      </c>
      <c r="D376" s="68"/>
      <c r="E376" s="68" t="str">
        <v/>
      </c>
      <c r="F376" s="68" t="str">
        <v/>
      </c>
      <c r="G376" s="68" t="str">
        <v/>
      </c>
      <c r="H376" s="68" t="str">
        <v/>
      </c>
      <c r="K376" s="68"/>
      <c r="L376" s="68"/>
      <c r="M376" s="68"/>
      <c r="N376" s="68"/>
      <c r="O376" s="68"/>
      <c r="P376" s="68"/>
      <c r="X376" s="68"/>
    </row>
    <row r="377" spans="1:24" ht="15" customHeight="1">
      <c r="A377" s="75"/>
      <c r="B377" s="68"/>
      <c r="C377" s="68" t="str">
        <v/>
      </c>
      <c r="D377" s="68"/>
      <c r="E377" s="68" t="str">
        <v/>
      </c>
      <c r="F377" s="68" t="str">
        <v/>
      </c>
      <c r="G377" s="68" t="str">
        <v/>
      </c>
      <c r="H377" s="68" t="str">
        <v/>
      </c>
      <c r="K377" s="68"/>
      <c r="L377" s="68"/>
      <c r="M377" s="68"/>
      <c r="N377" s="68"/>
      <c r="O377" s="68"/>
      <c r="P377" s="68"/>
      <c r="X377" s="68"/>
    </row>
    <row r="378" spans="1:24" ht="15" customHeight="1">
      <c r="A378" s="75"/>
      <c r="B378" s="68"/>
      <c r="C378" s="68" t="str">
        <v/>
      </c>
      <c r="D378" s="68"/>
      <c r="E378" s="68" t="str">
        <v/>
      </c>
      <c r="F378" s="68" t="str">
        <v/>
      </c>
      <c r="G378" s="68" t="str">
        <v/>
      </c>
      <c r="H378" s="68" t="str">
        <v/>
      </c>
      <c r="K378" s="68"/>
      <c r="L378" s="68"/>
      <c r="M378" s="68"/>
      <c r="N378" s="68"/>
      <c r="O378" s="68"/>
      <c r="P378" s="68"/>
      <c r="X378" s="68"/>
    </row>
    <row r="379" spans="1:24" ht="15" customHeight="1">
      <c r="A379" s="75"/>
      <c r="B379" s="68"/>
      <c r="C379" s="68" t="str">
        <v/>
      </c>
      <c r="D379" s="68"/>
      <c r="E379" s="68" t="str">
        <v/>
      </c>
      <c r="F379" s="68" t="str">
        <v/>
      </c>
      <c r="G379" s="68" t="str">
        <v/>
      </c>
      <c r="H379" s="68" t="str">
        <v/>
      </c>
      <c r="K379" s="68"/>
      <c r="L379" s="68"/>
      <c r="M379" s="68"/>
      <c r="N379" s="68"/>
      <c r="O379" s="68"/>
      <c r="P379" s="68"/>
      <c r="X379" s="68"/>
    </row>
    <row r="380" spans="1:24" ht="15" customHeight="1">
      <c r="A380" s="75"/>
      <c r="B380" s="68"/>
      <c r="C380" s="68" t="str">
        <v/>
      </c>
      <c r="D380" s="68"/>
      <c r="E380" s="68" t="str">
        <v/>
      </c>
      <c r="F380" s="68" t="str">
        <v/>
      </c>
      <c r="G380" s="68" t="str">
        <v/>
      </c>
      <c r="H380" s="68" t="str">
        <v/>
      </c>
      <c r="K380" s="68"/>
      <c r="L380" s="68"/>
      <c r="M380" s="68"/>
      <c r="N380" s="68"/>
      <c r="O380" s="68"/>
      <c r="P380" s="68"/>
      <c r="X380" s="68"/>
    </row>
    <row r="381" spans="1:24" ht="15" customHeight="1">
      <c r="A381" s="75"/>
      <c r="B381" s="68"/>
      <c r="C381" s="68" t="str">
        <v/>
      </c>
      <c r="D381" s="68"/>
      <c r="E381" s="68" t="str">
        <v/>
      </c>
      <c r="F381" s="68" t="str">
        <v/>
      </c>
      <c r="G381" s="68" t="str">
        <v/>
      </c>
      <c r="H381" s="68" t="str">
        <v/>
      </c>
      <c r="K381" s="68"/>
      <c r="L381" s="68"/>
      <c r="M381" s="68"/>
      <c r="N381" s="68"/>
      <c r="O381" s="68"/>
      <c r="P381" s="68"/>
      <c r="X381" s="68"/>
    </row>
    <row r="382" spans="1:24" ht="15" customHeight="1">
      <c r="A382" s="75"/>
      <c r="B382" s="68"/>
      <c r="C382" s="68" t="str">
        <v/>
      </c>
      <c r="D382" s="68"/>
      <c r="E382" s="68" t="str">
        <v/>
      </c>
      <c r="F382" s="68" t="str">
        <v/>
      </c>
      <c r="G382" s="68" t="str">
        <v/>
      </c>
      <c r="H382" s="68" t="str">
        <v/>
      </c>
      <c r="K382" s="68"/>
      <c r="L382" s="68"/>
      <c r="M382" s="68"/>
      <c r="N382" s="68"/>
      <c r="O382" s="68"/>
      <c r="P382" s="68"/>
      <c r="X382" s="68"/>
    </row>
    <row r="383" spans="1:24" ht="15" customHeight="1">
      <c r="A383" s="75"/>
      <c r="B383" s="68"/>
      <c r="C383" s="68" t="str">
        <v/>
      </c>
      <c r="D383" s="68"/>
      <c r="E383" s="68" t="str">
        <v/>
      </c>
      <c r="F383" s="68" t="str">
        <v/>
      </c>
      <c r="G383" s="68" t="str">
        <v/>
      </c>
      <c r="H383" s="68" t="str">
        <v/>
      </c>
      <c r="K383" s="68"/>
      <c r="L383" s="68"/>
      <c r="M383" s="68"/>
      <c r="N383" s="68"/>
      <c r="O383" s="68"/>
      <c r="P383" s="68"/>
      <c r="X383" s="68"/>
    </row>
    <row r="384" spans="1:24" ht="15" customHeight="1">
      <c r="A384" s="75"/>
      <c r="B384" s="68"/>
      <c r="C384" s="68" t="str">
        <v/>
      </c>
      <c r="D384" s="68"/>
      <c r="E384" s="68" t="str">
        <v/>
      </c>
      <c r="F384" s="68" t="str">
        <v/>
      </c>
      <c r="G384" s="68" t="str">
        <v/>
      </c>
      <c r="H384" s="68" t="str">
        <v/>
      </c>
      <c r="K384" s="68"/>
      <c r="L384" s="68"/>
      <c r="M384" s="68"/>
      <c r="N384" s="68"/>
      <c r="O384" s="68"/>
      <c r="P384" s="68"/>
      <c r="X384" s="68"/>
    </row>
    <row r="385" spans="1:24" ht="15" customHeight="1">
      <c r="A385" s="75"/>
      <c r="B385" s="68"/>
      <c r="C385" s="68" t="str">
        <v/>
      </c>
      <c r="D385" s="68"/>
      <c r="E385" s="68" t="str">
        <v/>
      </c>
      <c r="F385" s="68" t="str">
        <v/>
      </c>
      <c r="G385" s="68" t="str">
        <v/>
      </c>
      <c r="H385" s="68" t="str">
        <v/>
      </c>
      <c r="K385" s="68"/>
      <c r="L385" s="68"/>
      <c r="M385" s="68"/>
      <c r="N385" s="68"/>
      <c r="O385" s="68"/>
      <c r="P385" s="68"/>
      <c r="X385" s="68"/>
    </row>
    <row r="386" spans="1:24" ht="15" customHeight="1">
      <c r="A386" s="75"/>
      <c r="B386" s="68"/>
      <c r="C386" s="68" t="str">
        <v/>
      </c>
      <c r="D386" s="68"/>
      <c r="E386" s="68" t="str">
        <v/>
      </c>
      <c r="F386" s="68" t="str">
        <v/>
      </c>
      <c r="G386" s="68" t="str">
        <v/>
      </c>
      <c r="H386" s="68" t="str">
        <v/>
      </c>
      <c r="K386" s="68"/>
      <c r="L386" s="68"/>
      <c r="M386" s="68"/>
      <c r="N386" s="68"/>
      <c r="O386" s="68"/>
      <c r="P386" s="68"/>
      <c r="X386" s="68"/>
    </row>
    <row r="387" spans="1:24" ht="15" customHeight="1">
      <c r="A387" s="75"/>
      <c r="B387" s="68"/>
      <c r="C387" s="68" t="str">
        <v/>
      </c>
      <c r="D387" s="68"/>
      <c r="E387" s="68" t="str">
        <v/>
      </c>
      <c r="F387" s="68" t="str">
        <v/>
      </c>
      <c r="G387" s="68" t="str">
        <v/>
      </c>
      <c r="H387" s="68" t="str">
        <v/>
      </c>
      <c r="K387" s="68"/>
      <c r="L387" s="68"/>
      <c r="M387" s="68"/>
      <c r="N387" s="68"/>
      <c r="O387" s="68"/>
      <c r="P387" s="68"/>
      <c r="X387" s="68"/>
    </row>
    <row r="388" spans="1:24" ht="15" customHeight="1">
      <c r="A388" s="75"/>
      <c r="B388" s="68"/>
      <c r="C388" s="68" t="str">
        <v/>
      </c>
      <c r="D388" s="68"/>
      <c r="E388" s="68" t="str">
        <v/>
      </c>
      <c r="F388" s="68" t="str">
        <v/>
      </c>
      <c r="G388" s="68" t="str">
        <v/>
      </c>
      <c r="H388" s="68" t="str">
        <v/>
      </c>
      <c r="K388" s="68"/>
      <c r="L388" s="68"/>
      <c r="M388" s="68"/>
      <c r="N388" s="68"/>
      <c r="O388" s="68"/>
      <c r="P388" s="68"/>
      <c r="X388" s="68"/>
    </row>
    <row r="389" spans="1:24" ht="15" customHeight="1">
      <c r="A389" s="75"/>
      <c r="B389" s="68"/>
      <c r="C389" s="68" t="str">
        <v/>
      </c>
      <c r="D389" s="68"/>
      <c r="E389" s="68" t="str">
        <v/>
      </c>
      <c r="F389" s="68" t="str">
        <v/>
      </c>
      <c r="G389" s="68" t="str">
        <v/>
      </c>
      <c r="H389" s="68" t="str">
        <v/>
      </c>
      <c r="K389" s="68"/>
      <c r="L389" s="68"/>
      <c r="M389" s="68"/>
      <c r="N389" s="68"/>
      <c r="O389" s="68"/>
      <c r="P389" s="68"/>
      <c r="X389" s="68"/>
    </row>
    <row r="390" spans="1:24" ht="15" customHeight="1">
      <c r="A390" s="75"/>
      <c r="B390" s="68"/>
      <c r="C390" s="68" t="str">
        <v/>
      </c>
      <c r="D390" s="68"/>
      <c r="E390" s="68" t="str">
        <v/>
      </c>
      <c r="F390" s="68" t="str">
        <v/>
      </c>
      <c r="G390" s="68" t="str">
        <v/>
      </c>
      <c r="H390" s="68" t="str">
        <v/>
      </c>
      <c r="K390" s="68"/>
      <c r="L390" s="68"/>
      <c r="M390" s="68"/>
      <c r="N390" s="68"/>
      <c r="O390" s="68"/>
      <c r="P390" s="68"/>
      <c r="X390" s="68"/>
    </row>
    <row r="391" spans="1:24" ht="15" customHeight="1">
      <c r="A391" s="75"/>
      <c r="B391" s="68"/>
      <c r="C391" s="68" t="str">
        <v/>
      </c>
      <c r="D391" s="68"/>
      <c r="E391" s="68" t="str">
        <v/>
      </c>
      <c r="F391" s="68" t="str">
        <v/>
      </c>
      <c r="G391" s="68" t="str">
        <v/>
      </c>
      <c r="H391" s="68" t="str">
        <v/>
      </c>
      <c r="K391" s="68"/>
      <c r="L391" s="68"/>
      <c r="M391" s="68"/>
      <c r="N391" s="68"/>
      <c r="O391" s="68"/>
      <c r="P391" s="68"/>
      <c r="X391" s="68"/>
    </row>
    <row r="392" spans="1:24" ht="15" customHeight="1">
      <c r="A392" s="75"/>
      <c r="B392" s="68"/>
      <c r="C392" s="68" t="str">
        <v/>
      </c>
      <c r="D392" s="68"/>
      <c r="E392" s="68" t="str">
        <v/>
      </c>
      <c r="F392" s="68" t="str">
        <v/>
      </c>
      <c r="G392" s="68" t="str">
        <v/>
      </c>
      <c r="H392" s="68" t="str">
        <v/>
      </c>
      <c r="K392" s="68"/>
      <c r="L392" s="68"/>
      <c r="M392" s="68"/>
      <c r="N392" s="68"/>
      <c r="O392" s="68"/>
      <c r="P392" s="68"/>
      <c r="X392" s="68"/>
    </row>
    <row r="393" spans="1:24" ht="15" customHeight="1">
      <c r="A393" s="75"/>
      <c r="B393" s="68"/>
      <c r="C393" s="68" t="str">
        <v/>
      </c>
      <c r="D393" s="68"/>
      <c r="E393" s="68" t="str">
        <v/>
      </c>
      <c r="F393" s="68" t="str">
        <v/>
      </c>
      <c r="G393" s="68" t="str">
        <v/>
      </c>
      <c r="H393" s="68" t="str">
        <v/>
      </c>
      <c r="K393" s="68"/>
      <c r="L393" s="68"/>
      <c r="M393" s="68"/>
      <c r="N393" s="68"/>
      <c r="O393" s="68"/>
      <c r="P393" s="68"/>
      <c r="X393" s="68"/>
    </row>
    <row r="394" spans="1:24" ht="15" customHeight="1">
      <c r="A394" s="75"/>
      <c r="B394" s="68"/>
      <c r="C394" s="68" t="str">
        <v/>
      </c>
      <c r="D394" s="68"/>
      <c r="E394" s="68" t="str">
        <v/>
      </c>
      <c r="F394" s="68" t="str">
        <v/>
      </c>
      <c r="G394" s="68" t="str">
        <v/>
      </c>
      <c r="H394" s="68" t="str">
        <v/>
      </c>
      <c r="K394" s="68"/>
      <c r="L394" s="68"/>
      <c r="M394" s="68"/>
      <c r="N394" s="68"/>
      <c r="O394" s="68"/>
      <c r="P394" s="68"/>
      <c r="X394" s="68"/>
    </row>
    <row r="395" spans="1:24" ht="15" customHeight="1">
      <c r="A395" s="75"/>
      <c r="B395" s="68"/>
      <c r="C395" s="68" t="str">
        <v/>
      </c>
      <c r="D395" s="68"/>
      <c r="E395" s="68" t="str">
        <v/>
      </c>
      <c r="F395" s="68" t="str">
        <v/>
      </c>
      <c r="G395" s="68" t="str">
        <v/>
      </c>
      <c r="H395" s="68" t="str">
        <v/>
      </c>
      <c r="K395" s="68"/>
      <c r="L395" s="68"/>
      <c r="M395" s="68"/>
      <c r="N395" s="68"/>
      <c r="O395" s="68"/>
      <c r="P395" s="68"/>
      <c r="X395" s="68"/>
    </row>
    <row r="396" spans="1:24" ht="15" customHeight="1">
      <c r="A396" s="75"/>
      <c r="B396" s="68"/>
      <c r="C396" s="68" t="str">
        <v/>
      </c>
      <c r="D396" s="68"/>
      <c r="E396" s="68" t="str">
        <v/>
      </c>
      <c r="F396" s="68" t="str">
        <v/>
      </c>
      <c r="G396" s="68" t="str">
        <v/>
      </c>
      <c r="H396" s="68" t="str">
        <v/>
      </c>
      <c r="K396" s="68"/>
      <c r="L396" s="68"/>
      <c r="M396" s="68"/>
      <c r="N396" s="68"/>
      <c r="O396" s="68"/>
      <c r="P396" s="68"/>
      <c r="X396" s="68"/>
    </row>
    <row r="397" spans="1:24" ht="15" customHeight="1">
      <c r="A397" s="75"/>
      <c r="B397" s="68"/>
      <c r="C397" s="68" t="str">
        <v/>
      </c>
      <c r="D397" s="68"/>
      <c r="E397" s="68" t="str">
        <v/>
      </c>
      <c r="F397" s="68" t="str">
        <v/>
      </c>
      <c r="G397" s="68" t="str">
        <v/>
      </c>
      <c r="H397" s="68" t="str">
        <v/>
      </c>
      <c r="K397" s="68"/>
      <c r="L397" s="68"/>
      <c r="M397" s="68"/>
      <c r="N397" s="68"/>
      <c r="O397" s="68"/>
      <c r="P397" s="68"/>
      <c r="X397" s="68"/>
    </row>
    <row r="398" spans="1:24" ht="15" customHeight="1">
      <c r="A398" s="75"/>
      <c r="B398" s="68"/>
      <c r="C398" s="68" t="str">
        <v/>
      </c>
      <c r="D398" s="68"/>
      <c r="E398" s="68" t="str">
        <v/>
      </c>
      <c r="F398" s="68" t="str">
        <v/>
      </c>
      <c r="G398" s="68" t="str">
        <v/>
      </c>
      <c r="H398" s="68" t="str">
        <v/>
      </c>
      <c r="K398" s="68"/>
      <c r="L398" s="68"/>
      <c r="M398" s="68"/>
      <c r="N398" s="68"/>
      <c r="O398" s="68"/>
      <c r="P398" s="68"/>
      <c r="X398" s="68"/>
    </row>
    <row r="399" spans="1:24" ht="15" customHeight="1">
      <c r="A399" s="75"/>
      <c r="B399" s="68"/>
      <c r="C399" s="68" t="str">
        <v/>
      </c>
      <c r="D399" s="68"/>
      <c r="E399" s="68" t="str">
        <v/>
      </c>
      <c r="F399" s="68" t="str">
        <v/>
      </c>
      <c r="G399" s="68" t="str">
        <v/>
      </c>
      <c r="H399" s="68" t="str">
        <v/>
      </c>
      <c r="K399" s="68"/>
      <c r="L399" s="68"/>
      <c r="M399" s="68"/>
      <c r="N399" s="68"/>
      <c r="O399" s="68"/>
      <c r="P399" s="68"/>
      <c r="X399" s="68"/>
    </row>
    <row r="400" spans="1:24" ht="15" customHeight="1">
      <c r="A400" s="75"/>
      <c r="B400" s="68"/>
      <c r="C400" s="68" t="str">
        <v/>
      </c>
      <c r="D400" s="68"/>
      <c r="E400" s="68" t="str">
        <v/>
      </c>
      <c r="F400" s="68" t="str">
        <v/>
      </c>
      <c r="G400" s="68" t="str">
        <v/>
      </c>
      <c r="H400" s="68" t="str">
        <v/>
      </c>
      <c r="K400" s="68"/>
      <c r="L400" s="68"/>
      <c r="M400" s="68"/>
      <c r="N400" s="68"/>
      <c r="O400" s="68"/>
      <c r="P400" s="68"/>
      <c r="X400" s="68"/>
    </row>
    <row r="401" spans="1:24" ht="15" customHeight="1">
      <c r="A401" s="75"/>
      <c r="B401" s="68"/>
      <c r="C401" s="68" t="str">
        <v/>
      </c>
      <c r="D401" s="68"/>
      <c r="E401" s="68" t="str">
        <v/>
      </c>
      <c r="F401" s="68" t="str">
        <v/>
      </c>
      <c r="G401" s="68" t="str">
        <v/>
      </c>
      <c r="H401" s="68" t="str">
        <v/>
      </c>
      <c r="K401" s="68"/>
      <c r="L401" s="68"/>
      <c r="M401" s="68"/>
      <c r="N401" s="68"/>
      <c r="O401" s="68"/>
      <c r="P401" s="68"/>
      <c r="X401" s="68"/>
    </row>
    <row r="402" spans="1:24" ht="15" customHeight="1">
      <c r="A402" s="75"/>
      <c r="B402" s="68"/>
      <c r="C402" s="68" t="str">
        <v/>
      </c>
      <c r="D402" s="68"/>
      <c r="E402" s="68" t="str">
        <v/>
      </c>
      <c r="F402" s="68" t="str">
        <v/>
      </c>
      <c r="G402" s="68" t="str">
        <v/>
      </c>
      <c r="H402" s="68" t="str">
        <v/>
      </c>
      <c r="K402" s="68"/>
      <c r="L402" s="68"/>
      <c r="M402" s="68"/>
      <c r="N402" s="68"/>
      <c r="O402" s="68"/>
      <c r="P402" s="68"/>
      <c r="X402" s="68"/>
    </row>
    <row r="403" spans="1:24" ht="15" customHeight="1">
      <c r="A403" s="75"/>
      <c r="B403" s="68"/>
      <c r="C403" s="68" t="str">
        <v/>
      </c>
      <c r="D403" s="68"/>
      <c r="E403" s="68" t="str">
        <v/>
      </c>
      <c r="F403" s="68" t="str">
        <v/>
      </c>
      <c r="G403" s="68" t="str">
        <v/>
      </c>
      <c r="H403" s="68" t="str">
        <v/>
      </c>
      <c r="K403" s="68"/>
      <c r="L403" s="68"/>
      <c r="M403" s="68"/>
      <c r="N403" s="68"/>
      <c r="O403" s="68"/>
      <c r="P403" s="68"/>
      <c r="X403" s="68"/>
    </row>
    <row r="404" spans="1:24" ht="15" customHeight="1">
      <c r="A404" s="75"/>
      <c r="B404" s="68"/>
      <c r="C404" s="68" t="str">
        <v/>
      </c>
      <c r="D404" s="68"/>
      <c r="E404" s="68" t="str">
        <v/>
      </c>
      <c r="F404" s="68" t="str">
        <v/>
      </c>
      <c r="G404" s="68" t="str">
        <v/>
      </c>
      <c r="H404" s="68" t="str">
        <v/>
      </c>
      <c r="K404" s="68"/>
      <c r="L404" s="68"/>
      <c r="M404" s="68"/>
      <c r="N404" s="68"/>
      <c r="O404" s="68"/>
      <c r="P404" s="68"/>
      <c r="X404" s="68"/>
    </row>
    <row r="405" spans="1:24" ht="15" customHeight="1">
      <c r="A405" s="75"/>
      <c r="B405" s="68"/>
      <c r="C405" s="68" t="str">
        <v/>
      </c>
      <c r="D405" s="68"/>
      <c r="E405" s="68" t="str">
        <v/>
      </c>
      <c r="F405" s="68" t="str">
        <v/>
      </c>
      <c r="G405" s="68" t="str">
        <v/>
      </c>
      <c r="H405" s="68" t="str">
        <v/>
      </c>
      <c r="K405" s="68"/>
      <c r="L405" s="68"/>
      <c r="M405" s="68"/>
      <c r="N405" s="68"/>
      <c r="O405" s="68"/>
      <c r="P405" s="68"/>
      <c r="X405" s="68"/>
    </row>
    <row r="406" spans="1:24" ht="15" customHeight="1">
      <c r="A406" s="75"/>
      <c r="B406" s="68"/>
      <c r="C406" s="68" t="str">
        <v/>
      </c>
      <c r="D406" s="68"/>
      <c r="E406" s="68" t="str">
        <v/>
      </c>
      <c r="F406" s="68" t="str">
        <v/>
      </c>
      <c r="G406" s="68" t="str">
        <v/>
      </c>
      <c r="H406" s="68" t="str">
        <v/>
      </c>
      <c r="K406" s="68"/>
      <c r="L406" s="68"/>
      <c r="M406" s="68"/>
      <c r="N406" s="68"/>
      <c r="O406" s="68"/>
      <c r="P406" s="68"/>
      <c r="X406" s="68"/>
    </row>
    <row r="407" spans="1:24" ht="15" customHeight="1">
      <c r="A407" s="75"/>
      <c r="B407" s="68"/>
      <c r="C407" s="68" t="str">
        <v/>
      </c>
      <c r="D407" s="68"/>
      <c r="E407" s="68" t="str">
        <v/>
      </c>
      <c r="F407" s="68" t="str">
        <v/>
      </c>
      <c r="G407" s="68" t="str">
        <v/>
      </c>
      <c r="H407" s="68" t="str">
        <v/>
      </c>
      <c r="K407" s="68"/>
      <c r="L407" s="68"/>
      <c r="M407" s="68"/>
      <c r="N407" s="68"/>
      <c r="O407" s="68"/>
      <c r="P407" s="68"/>
      <c r="X407" s="68"/>
    </row>
    <row r="408" spans="1:24" ht="15" customHeight="1">
      <c r="A408" s="75"/>
      <c r="B408" s="68"/>
      <c r="C408" s="68" t="str">
        <v/>
      </c>
      <c r="D408" s="68"/>
      <c r="E408" s="68" t="str">
        <v/>
      </c>
      <c r="F408" s="68" t="str">
        <v/>
      </c>
      <c r="G408" s="68" t="str">
        <v/>
      </c>
      <c r="H408" s="68" t="str">
        <v/>
      </c>
      <c r="K408" s="68"/>
      <c r="L408" s="68"/>
      <c r="M408" s="68"/>
      <c r="N408" s="68"/>
      <c r="O408" s="68"/>
      <c r="P408" s="68"/>
      <c r="X408" s="68"/>
    </row>
    <row r="409" spans="1:24" ht="15" customHeight="1">
      <c r="A409" s="75"/>
      <c r="B409" s="68"/>
      <c r="C409" s="68" t="str">
        <v/>
      </c>
      <c r="D409" s="68"/>
      <c r="E409" s="68" t="str">
        <v/>
      </c>
      <c r="F409" s="68" t="str">
        <v/>
      </c>
      <c r="G409" s="68" t="str">
        <v/>
      </c>
      <c r="H409" s="68" t="str">
        <v/>
      </c>
      <c r="K409" s="68"/>
      <c r="L409" s="68"/>
      <c r="M409" s="68"/>
      <c r="N409" s="68"/>
      <c r="O409" s="68"/>
      <c r="P409" s="68"/>
      <c r="X409" s="68"/>
    </row>
    <row r="410" spans="1:24" ht="15" customHeight="1">
      <c r="A410" s="75"/>
      <c r="B410" s="68"/>
      <c r="C410" s="68" t="str">
        <v/>
      </c>
      <c r="D410" s="68"/>
      <c r="E410" s="68" t="str">
        <v/>
      </c>
      <c r="F410" s="68" t="str">
        <v/>
      </c>
      <c r="G410" s="68" t="str">
        <v/>
      </c>
      <c r="H410" s="68" t="str">
        <v/>
      </c>
      <c r="K410" s="68"/>
      <c r="L410" s="68"/>
      <c r="M410" s="68"/>
      <c r="N410" s="68"/>
      <c r="O410" s="68"/>
      <c r="P410" s="68"/>
      <c r="X410" s="68"/>
    </row>
    <row r="411" spans="1:24" ht="15" customHeight="1">
      <c r="A411" s="75"/>
      <c r="B411" s="68"/>
      <c r="C411" s="68" t="str">
        <v/>
      </c>
      <c r="D411" s="68"/>
      <c r="E411" s="68" t="str">
        <v/>
      </c>
      <c r="F411" s="68" t="str">
        <v/>
      </c>
      <c r="G411" s="68" t="str">
        <v/>
      </c>
      <c r="H411" s="68" t="str">
        <v/>
      </c>
      <c r="K411" s="68"/>
      <c r="L411" s="68"/>
      <c r="M411" s="68"/>
      <c r="N411" s="68"/>
      <c r="O411" s="68"/>
      <c r="P411" s="68"/>
      <c r="X411" s="68"/>
    </row>
    <row r="412" spans="1:24" ht="15" customHeight="1">
      <c r="A412" s="75"/>
      <c r="B412" s="68"/>
      <c r="C412" s="68" t="str">
        <v/>
      </c>
      <c r="D412" s="68"/>
      <c r="E412" s="68" t="str">
        <v/>
      </c>
      <c r="F412" s="68" t="str">
        <v/>
      </c>
      <c r="G412" s="68" t="str">
        <v/>
      </c>
      <c r="H412" s="68" t="str">
        <v/>
      </c>
      <c r="K412" s="68"/>
      <c r="L412" s="68"/>
      <c r="M412" s="68"/>
      <c r="N412" s="68"/>
      <c r="O412" s="68"/>
      <c r="P412" s="68"/>
      <c r="X412" s="68"/>
    </row>
    <row r="413" spans="1:24" ht="15" customHeight="1">
      <c r="A413" s="75"/>
      <c r="B413" s="68"/>
      <c r="C413" s="68" t="str">
        <v/>
      </c>
      <c r="D413" s="68"/>
      <c r="E413" s="68" t="str">
        <v/>
      </c>
      <c r="F413" s="68" t="str">
        <v/>
      </c>
      <c r="G413" s="68" t="str">
        <v/>
      </c>
      <c r="H413" s="68" t="str">
        <v/>
      </c>
      <c r="K413" s="68"/>
      <c r="L413" s="68"/>
      <c r="M413" s="68"/>
      <c r="N413" s="68"/>
      <c r="O413" s="68"/>
      <c r="P413" s="68"/>
      <c r="X413" s="68"/>
    </row>
    <row r="414" spans="1:24" ht="15" customHeight="1">
      <c r="A414" s="75"/>
      <c r="B414" s="68"/>
      <c r="C414" s="68" t="str">
        <v/>
      </c>
      <c r="D414" s="68"/>
      <c r="E414" s="68" t="str">
        <v/>
      </c>
      <c r="F414" s="68" t="str">
        <v/>
      </c>
      <c r="G414" s="68" t="str">
        <v/>
      </c>
      <c r="H414" s="68" t="str">
        <v/>
      </c>
      <c r="K414" s="68"/>
      <c r="L414" s="68"/>
      <c r="M414" s="68"/>
      <c r="N414" s="68"/>
      <c r="O414" s="68"/>
      <c r="P414" s="68"/>
      <c r="X414" s="68"/>
    </row>
    <row r="415" spans="1:24" ht="15" customHeight="1">
      <c r="A415" s="75"/>
      <c r="B415" s="68"/>
      <c r="C415" s="68" t="str">
        <v/>
      </c>
      <c r="D415" s="68"/>
      <c r="E415" s="68" t="str">
        <v/>
      </c>
      <c r="F415" s="68" t="str">
        <v/>
      </c>
      <c r="G415" s="68" t="str">
        <v/>
      </c>
      <c r="H415" s="68" t="str">
        <v/>
      </c>
      <c r="K415" s="68"/>
      <c r="L415" s="68"/>
      <c r="M415" s="68"/>
      <c r="N415" s="68"/>
      <c r="O415" s="68"/>
      <c r="P415" s="68"/>
      <c r="X415" s="68"/>
    </row>
    <row r="416" spans="1:24" ht="15" customHeight="1">
      <c r="A416" s="75"/>
      <c r="B416" s="68"/>
      <c r="C416" s="68" t="str">
        <v/>
      </c>
      <c r="D416" s="68"/>
      <c r="E416" s="68" t="str">
        <v/>
      </c>
      <c r="F416" s="68" t="str">
        <v/>
      </c>
      <c r="G416" s="68" t="str">
        <v/>
      </c>
      <c r="H416" s="68" t="str">
        <v/>
      </c>
      <c r="K416" s="68"/>
      <c r="L416" s="68"/>
      <c r="M416" s="68"/>
      <c r="N416" s="68"/>
      <c r="O416" s="68"/>
      <c r="P416" s="68"/>
      <c r="X416" s="68"/>
    </row>
    <row r="417" spans="1:24" ht="15" customHeight="1">
      <c r="A417" s="75"/>
      <c r="B417" s="68"/>
      <c r="C417" s="68" t="str">
        <v/>
      </c>
      <c r="D417" s="68"/>
      <c r="E417" s="68" t="str">
        <v/>
      </c>
      <c r="F417" s="68" t="str">
        <v/>
      </c>
      <c r="G417" s="68" t="str">
        <v/>
      </c>
      <c r="H417" s="68" t="str">
        <v/>
      </c>
      <c r="K417" s="68"/>
      <c r="L417" s="68"/>
      <c r="M417" s="68"/>
      <c r="N417" s="68"/>
      <c r="O417" s="68"/>
      <c r="P417" s="68"/>
      <c r="X417" s="68"/>
    </row>
    <row r="418" spans="1:24" ht="15" customHeight="1">
      <c r="A418" s="75"/>
      <c r="B418" s="68"/>
      <c r="C418" s="68" t="str">
        <v/>
      </c>
      <c r="D418" s="68"/>
      <c r="E418" s="68" t="str">
        <v/>
      </c>
      <c r="F418" s="68" t="str">
        <v/>
      </c>
      <c r="G418" s="68" t="str">
        <v/>
      </c>
      <c r="H418" s="68" t="str">
        <v/>
      </c>
      <c r="K418" s="68"/>
      <c r="L418" s="68"/>
      <c r="M418" s="68"/>
      <c r="N418" s="68"/>
      <c r="O418" s="68"/>
      <c r="P418" s="68"/>
      <c r="X418" s="68"/>
    </row>
    <row r="419" spans="1:24" ht="15" customHeight="1">
      <c r="A419" s="75"/>
      <c r="B419" s="68"/>
      <c r="C419" s="68" t="str">
        <v/>
      </c>
      <c r="D419" s="68"/>
      <c r="E419" s="68" t="str">
        <v/>
      </c>
      <c r="F419" s="68" t="str">
        <v/>
      </c>
      <c r="G419" s="68" t="str">
        <v/>
      </c>
      <c r="H419" s="68" t="str">
        <v/>
      </c>
      <c r="K419" s="68"/>
      <c r="L419" s="68"/>
      <c r="M419" s="68"/>
      <c r="N419" s="68"/>
      <c r="O419" s="68"/>
      <c r="P419" s="68"/>
      <c r="X419" s="68"/>
    </row>
    <row r="420" spans="1:24" ht="15" customHeight="1">
      <c r="A420" s="75"/>
      <c r="B420" s="68"/>
      <c r="C420" s="68" t="str">
        <v/>
      </c>
      <c r="D420" s="68"/>
      <c r="E420" s="68" t="str">
        <v/>
      </c>
      <c r="F420" s="68" t="str">
        <v/>
      </c>
      <c r="G420" s="68" t="str">
        <v/>
      </c>
      <c r="H420" s="68" t="str">
        <v/>
      </c>
      <c r="K420" s="68"/>
      <c r="L420" s="68"/>
      <c r="M420" s="68"/>
      <c r="N420" s="68"/>
      <c r="O420" s="68"/>
      <c r="P420" s="68"/>
      <c r="X420" s="68"/>
    </row>
    <row r="421" spans="1:24" ht="15" customHeight="1">
      <c r="A421" s="75"/>
      <c r="B421" s="68"/>
      <c r="C421" s="68" t="str">
        <v/>
      </c>
      <c r="D421" s="68"/>
      <c r="E421" s="68" t="str">
        <v/>
      </c>
      <c r="F421" s="68" t="str">
        <v/>
      </c>
      <c r="G421" s="68" t="str">
        <v/>
      </c>
      <c r="H421" s="68" t="str">
        <v/>
      </c>
      <c r="K421" s="68"/>
      <c r="L421" s="68"/>
      <c r="M421" s="68"/>
      <c r="N421" s="68"/>
      <c r="O421" s="68"/>
      <c r="P421" s="68"/>
      <c r="X421" s="68"/>
    </row>
    <row r="422" spans="1:24" ht="15" customHeight="1">
      <c r="A422" s="75"/>
      <c r="B422" s="68"/>
      <c r="C422" s="68" t="str">
        <v/>
      </c>
      <c r="D422" s="68"/>
      <c r="E422" s="68" t="str">
        <v/>
      </c>
      <c r="F422" s="68" t="str">
        <v/>
      </c>
      <c r="G422" s="68" t="str">
        <v/>
      </c>
      <c r="H422" s="68" t="str">
        <v/>
      </c>
      <c r="K422" s="68"/>
      <c r="L422" s="68"/>
      <c r="M422" s="68"/>
      <c r="N422" s="68"/>
      <c r="O422" s="68"/>
      <c r="P422" s="68"/>
      <c r="X422" s="68"/>
    </row>
    <row r="423" spans="1:24" ht="15" customHeight="1">
      <c r="A423" s="75"/>
      <c r="B423" s="68"/>
      <c r="C423" s="68" t="str">
        <v/>
      </c>
      <c r="D423" s="68"/>
      <c r="E423" s="68" t="str">
        <v/>
      </c>
      <c r="F423" s="68" t="str">
        <v/>
      </c>
      <c r="G423" s="68" t="str">
        <v/>
      </c>
      <c r="H423" s="68" t="str">
        <v/>
      </c>
      <c r="K423" s="68"/>
      <c r="L423" s="68"/>
      <c r="M423" s="68"/>
      <c r="N423" s="68"/>
      <c r="O423" s="68"/>
      <c r="P423" s="68"/>
      <c r="X423" s="68"/>
    </row>
    <row r="424" spans="1:24" ht="15" customHeight="1">
      <c r="A424" s="75"/>
      <c r="B424" s="68"/>
      <c r="C424" s="68" t="str">
        <v/>
      </c>
      <c r="D424" s="68"/>
      <c r="E424" s="68" t="str">
        <v/>
      </c>
      <c r="F424" s="68" t="str">
        <v/>
      </c>
      <c r="G424" s="68" t="str">
        <v/>
      </c>
      <c r="H424" s="68" t="str">
        <v/>
      </c>
      <c r="K424" s="68"/>
      <c r="L424" s="68"/>
      <c r="M424" s="68"/>
      <c r="N424" s="68"/>
      <c r="O424" s="68"/>
      <c r="P424" s="68"/>
      <c r="X424" s="68"/>
    </row>
    <row r="425" spans="1:24" ht="15" customHeight="1">
      <c r="A425" s="75"/>
      <c r="B425" s="68"/>
      <c r="C425" s="68" t="str">
        <v/>
      </c>
      <c r="D425" s="68"/>
      <c r="E425" s="68" t="str">
        <v/>
      </c>
      <c r="F425" s="68" t="str">
        <v/>
      </c>
      <c r="G425" s="68" t="str">
        <v/>
      </c>
      <c r="H425" s="68" t="str">
        <v/>
      </c>
      <c r="K425" s="68"/>
      <c r="L425" s="68"/>
      <c r="M425" s="68"/>
      <c r="N425" s="68"/>
      <c r="O425" s="68"/>
      <c r="P425" s="68"/>
      <c r="X425" s="68"/>
    </row>
    <row r="426" spans="1:24" ht="15" customHeight="1">
      <c r="A426" s="75"/>
      <c r="B426" s="68"/>
      <c r="C426" s="68" t="str">
        <v/>
      </c>
      <c r="D426" s="68"/>
      <c r="E426" s="68" t="str">
        <v/>
      </c>
      <c r="F426" s="68" t="str">
        <v/>
      </c>
      <c r="G426" s="68" t="str">
        <v/>
      </c>
      <c r="H426" s="68" t="str">
        <v/>
      </c>
      <c r="K426" s="68"/>
      <c r="L426" s="68"/>
      <c r="M426" s="68"/>
      <c r="N426" s="68"/>
      <c r="O426" s="68"/>
      <c r="P426" s="68"/>
      <c r="X426" s="68"/>
    </row>
    <row r="427" spans="1:24" ht="15" customHeight="1">
      <c r="A427" s="75"/>
      <c r="B427" s="68"/>
      <c r="C427" s="68" t="str">
        <v/>
      </c>
      <c r="D427" s="68"/>
      <c r="E427" s="68" t="str">
        <v/>
      </c>
      <c r="F427" s="68" t="str">
        <v/>
      </c>
      <c r="G427" s="68" t="str">
        <v/>
      </c>
      <c r="H427" s="68" t="str">
        <v/>
      </c>
      <c r="K427" s="68"/>
      <c r="L427" s="68"/>
      <c r="M427" s="68"/>
      <c r="N427" s="68"/>
      <c r="O427" s="68"/>
      <c r="P427" s="68"/>
      <c r="X427" s="68"/>
    </row>
    <row r="428" spans="1:24" ht="15" customHeight="1">
      <c r="A428" s="75"/>
      <c r="B428" s="68"/>
      <c r="C428" s="68" t="str">
        <v/>
      </c>
      <c r="D428" s="68"/>
      <c r="E428" s="68" t="str">
        <v/>
      </c>
      <c r="F428" s="68" t="str">
        <v/>
      </c>
      <c r="G428" s="68" t="str">
        <v/>
      </c>
      <c r="H428" s="68" t="str">
        <v/>
      </c>
      <c r="K428" s="68"/>
      <c r="L428" s="68"/>
      <c r="M428" s="68"/>
      <c r="N428" s="68"/>
      <c r="O428" s="68"/>
      <c r="P428" s="68"/>
      <c r="X428" s="68"/>
    </row>
    <row r="429" spans="1:24" ht="15" customHeight="1">
      <c r="A429" s="75"/>
      <c r="B429" s="68"/>
      <c r="C429" s="68" t="str">
        <v/>
      </c>
      <c r="D429" s="68"/>
      <c r="E429" s="68" t="str">
        <v/>
      </c>
      <c r="F429" s="68" t="str">
        <v/>
      </c>
      <c r="G429" s="68" t="str">
        <v/>
      </c>
      <c r="H429" s="68" t="str">
        <v/>
      </c>
      <c r="K429" s="68"/>
      <c r="L429" s="68"/>
      <c r="M429" s="68"/>
      <c r="N429" s="68"/>
      <c r="O429" s="68"/>
      <c r="P429" s="68"/>
      <c r="X429" s="68"/>
    </row>
    <row r="430" spans="1:24" ht="15" customHeight="1">
      <c r="A430" s="75"/>
      <c r="B430" s="68"/>
      <c r="C430" s="68" t="str">
        <v/>
      </c>
      <c r="D430" s="68"/>
      <c r="E430" s="68" t="str">
        <v/>
      </c>
      <c r="F430" s="68" t="str">
        <v/>
      </c>
      <c r="G430" s="68" t="str">
        <v/>
      </c>
      <c r="H430" s="68" t="str">
        <v/>
      </c>
      <c r="K430" s="68"/>
      <c r="L430" s="68"/>
      <c r="M430" s="68"/>
      <c r="N430" s="68"/>
      <c r="O430" s="68"/>
      <c r="P430" s="68"/>
      <c r="X430" s="68"/>
    </row>
    <row r="431" spans="1:24" ht="15" customHeight="1">
      <c r="A431" s="75"/>
      <c r="B431" s="68"/>
      <c r="C431" s="68" t="str">
        <v/>
      </c>
      <c r="D431" s="68"/>
      <c r="E431" s="68" t="str">
        <v/>
      </c>
      <c r="F431" s="68" t="str">
        <v/>
      </c>
      <c r="G431" s="68" t="str">
        <v/>
      </c>
      <c r="H431" s="68" t="str">
        <v/>
      </c>
      <c r="K431" s="68"/>
      <c r="L431" s="68"/>
      <c r="M431" s="68"/>
      <c r="N431" s="68"/>
      <c r="O431" s="68"/>
      <c r="P431" s="68"/>
      <c r="X431" s="68"/>
    </row>
    <row r="432" spans="1:24" ht="15" customHeight="1">
      <c r="A432" s="75"/>
      <c r="B432" s="68"/>
      <c r="C432" s="68" t="str">
        <v/>
      </c>
      <c r="D432" s="68"/>
      <c r="E432" s="68" t="str">
        <v/>
      </c>
      <c r="F432" s="68" t="str">
        <v/>
      </c>
      <c r="G432" s="68" t="str">
        <v/>
      </c>
      <c r="H432" s="68" t="str">
        <v/>
      </c>
      <c r="K432" s="68"/>
      <c r="L432" s="68"/>
      <c r="M432" s="68"/>
      <c r="N432" s="68"/>
      <c r="O432" s="68"/>
      <c r="P432" s="68"/>
      <c r="X432" s="68"/>
    </row>
    <row r="433" spans="1:24" ht="15" customHeight="1">
      <c r="A433" s="75"/>
      <c r="B433" s="68"/>
      <c r="C433" s="68" t="str">
        <v/>
      </c>
      <c r="D433" s="68"/>
      <c r="E433" s="68" t="str">
        <v/>
      </c>
      <c r="F433" s="68" t="str">
        <v/>
      </c>
      <c r="G433" s="68" t="str">
        <v/>
      </c>
      <c r="H433" s="68" t="str">
        <v/>
      </c>
      <c r="K433" s="68"/>
      <c r="L433" s="68"/>
      <c r="M433" s="68"/>
      <c r="N433" s="68"/>
      <c r="O433" s="68"/>
      <c r="P433" s="68"/>
      <c r="X433" s="68"/>
    </row>
    <row r="434" spans="1:24" ht="15" customHeight="1">
      <c r="A434" s="75"/>
      <c r="B434" s="68"/>
      <c r="C434" s="68" t="str">
        <v/>
      </c>
      <c r="D434" s="68"/>
      <c r="E434" s="68" t="str">
        <v/>
      </c>
      <c r="F434" s="68" t="str">
        <v/>
      </c>
      <c r="G434" s="68" t="str">
        <v/>
      </c>
      <c r="H434" s="68" t="str">
        <v/>
      </c>
      <c r="K434" s="68"/>
      <c r="L434" s="68"/>
      <c r="M434" s="68"/>
      <c r="N434" s="68"/>
      <c r="O434" s="68"/>
      <c r="P434" s="68"/>
      <c r="X434" s="68"/>
    </row>
    <row r="435" spans="1:24" ht="15" customHeight="1">
      <c r="A435" s="75"/>
      <c r="B435" s="68"/>
      <c r="C435" s="68" t="str">
        <v/>
      </c>
      <c r="D435" s="68"/>
      <c r="E435" s="68" t="str">
        <v/>
      </c>
      <c r="F435" s="68" t="str">
        <v/>
      </c>
      <c r="G435" s="68" t="str">
        <v/>
      </c>
      <c r="H435" s="68" t="str">
        <v/>
      </c>
      <c r="K435" s="68"/>
      <c r="L435" s="68"/>
      <c r="M435" s="68"/>
      <c r="N435" s="68"/>
      <c r="O435" s="68"/>
      <c r="P435" s="68"/>
      <c r="X435" s="68"/>
    </row>
    <row r="436" spans="1:24" ht="15" customHeight="1">
      <c r="A436" s="75"/>
      <c r="B436" s="68"/>
      <c r="C436" s="68" t="str">
        <v/>
      </c>
      <c r="D436" s="68"/>
      <c r="E436" s="68" t="str">
        <v/>
      </c>
      <c r="F436" s="68" t="str">
        <v/>
      </c>
      <c r="G436" s="68" t="str">
        <v/>
      </c>
      <c r="H436" s="68" t="str">
        <v/>
      </c>
      <c r="K436" s="68"/>
      <c r="L436" s="68"/>
      <c r="M436" s="68"/>
      <c r="N436" s="68"/>
      <c r="O436" s="68"/>
      <c r="P436" s="68"/>
      <c r="X436" s="68"/>
    </row>
    <row r="437" spans="1:24" ht="15" customHeight="1">
      <c r="A437" s="75"/>
      <c r="B437" s="68"/>
      <c r="C437" s="68" t="str">
        <v/>
      </c>
      <c r="D437" s="68"/>
      <c r="E437" s="68" t="str">
        <v/>
      </c>
      <c r="F437" s="68" t="str">
        <v/>
      </c>
      <c r="G437" s="68" t="str">
        <v/>
      </c>
      <c r="H437" s="68" t="str">
        <v/>
      </c>
      <c r="K437" s="68"/>
      <c r="L437" s="68"/>
      <c r="M437" s="68"/>
      <c r="N437" s="68"/>
      <c r="O437" s="68"/>
      <c r="P437" s="68"/>
      <c r="X437" s="68"/>
    </row>
    <row r="438" spans="1:24" ht="15" customHeight="1">
      <c r="A438" s="75"/>
      <c r="B438" s="68"/>
      <c r="C438" s="68" t="str">
        <v/>
      </c>
      <c r="D438" s="68"/>
      <c r="E438" s="68" t="str">
        <v/>
      </c>
      <c r="F438" s="68" t="str">
        <v/>
      </c>
      <c r="G438" s="68" t="str">
        <v/>
      </c>
      <c r="H438" s="68" t="str">
        <v/>
      </c>
      <c r="K438" s="68"/>
      <c r="L438" s="68"/>
      <c r="M438" s="68"/>
      <c r="N438" s="68"/>
      <c r="O438" s="68"/>
      <c r="P438" s="68"/>
      <c r="X438" s="68"/>
    </row>
    <row r="439" spans="1:24" ht="15" customHeight="1">
      <c r="A439" s="75"/>
      <c r="B439" s="68"/>
      <c r="C439" s="68" t="str">
        <v/>
      </c>
      <c r="D439" s="68"/>
      <c r="E439" s="68" t="str">
        <v/>
      </c>
      <c r="F439" s="68" t="str">
        <v/>
      </c>
      <c r="G439" s="68" t="str">
        <v/>
      </c>
      <c r="H439" s="68" t="str">
        <v/>
      </c>
      <c r="K439" s="68"/>
      <c r="L439" s="68"/>
      <c r="M439" s="68"/>
      <c r="N439" s="68"/>
      <c r="O439" s="68"/>
      <c r="P439" s="68"/>
      <c r="X439" s="68"/>
    </row>
    <row r="440" spans="1:24" ht="15" customHeight="1">
      <c r="A440" s="75"/>
      <c r="B440" s="68"/>
      <c r="C440" s="68" t="str">
        <v/>
      </c>
      <c r="D440" s="68"/>
      <c r="E440" s="68" t="str">
        <v/>
      </c>
      <c r="F440" s="68" t="str">
        <v/>
      </c>
      <c r="G440" s="68" t="str">
        <v/>
      </c>
      <c r="H440" s="68" t="str">
        <v/>
      </c>
      <c r="K440" s="68"/>
      <c r="L440" s="68"/>
      <c r="M440" s="68"/>
      <c r="N440" s="68"/>
      <c r="O440" s="68"/>
      <c r="P440" s="68"/>
      <c r="X440" s="68"/>
    </row>
    <row r="441" spans="1:24" ht="15" customHeight="1">
      <c r="A441" s="75"/>
      <c r="B441" s="68"/>
      <c r="C441" s="68" t="str">
        <v/>
      </c>
      <c r="D441" s="68"/>
      <c r="E441" s="68" t="str">
        <v/>
      </c>
      <c r="F441" s="68" t="str">
        <v/>
      </c>
      <c r="G441" s="68" t="str">
        <v/>
      </c>
      <c r="H441" s="68" t="str">
        <v/>
      </c>
      <c r="K441" s="68"/>
      <c r="L441" s="68"/>
      <c r="M441" s="68"/>
      <c r="N441" s="68"/>
      <c r="O441" s="68"/>
      <c r="P441" s="68"/>
      <c r="X441" s="68"/>
    </row>
    <row r="442" spans="1:24" ht="15" customHeight="1">
      <c r="A442" s="75"/>
      <c r="B442" s="68"/>
      <c r="C442" s="68" t="str">
        <v/>
      </c>
      <c r="D442" s="68"/>
      <c r="E442" s="68" t="str">
        <v/>
      </c>
      <c r="F442" s="68" t="str">
        <v/>
      </c>
      <c r="G442" s="68" t="str">
        <v/>
      </c>
      <c r="H442" s="68" t="str">
        <v/>
      </c>
      <c r="K442" s="68"/>
      <c r="L442" s="68"/>
      <c r="M442" s="68"/>
      <c r="N442" s="68"/>
      <c r="O442" s="68"/>
      <c r="P442" s="68"/>
      <c r="X442" s="68"/>
    </row>
    <row r="443" spans="1:24" ht="15" customHeight="1">
      <c r="A443" s="75"/>
      <c r="B443" s="68"/>
      <c r="C443" s="68" t="str">
        <v/>
      </c>
      <c r="D443" s="68"/>
      <c r="E443" s="68" t="str">
        <v/>
      </c>
      <c r="F443" s="68" t="str">
        <v/>
      </c>
      <c r="G443" s="68" t="str">
        <v/>
      </c>
      <c r="H443" s="68" t="str">
        <v/>
      </c>
      <c r="K443" s="68"/>
      <c r="L443" s="68"/>
      <c r="M443" s="68"/>
      <c r="N443" s="68"/>
      <c r="O443" s="68"/>
      <c r="P443" s="68"/>
      <c r="X443" s="68"/>
    </row>
    <row r="444" spans="1:24" ht="15" customHeight="1">
      <c r="A444" s="75"/>
      <c r="B444" s="68"/>
      <c r="C444" s="68" t="str">
        <v/>
      </c>
      <c r="D444" s="68"/>
      <c r="E444" s="68" t="str">
        <v/>
      </c>
      <c r="F444" s="68" t="str">
        <v/>
      </c>
      <c r="G444" s="68" t="str">
        <v/>
      </c>
      <c r="H444" s="68" t="str">
        <v/>
      </c>
      <c r="K444" s="68"/>
      <c r="L444" s="68"/>
      <c r="M444" s="68"/>
      <c r="N444" s="68"/>
      <c r="O444" s="68"/>
      <c r="P444" s="68"/>
      <c r="X444" s="68"/>
    </row>
    <row r="445" spans="1:24" ht="15" customHeight="1">
      <c r="A445" s="75"/>
      <c r="B445" s="68"/>
      <c r="C445" s="68" t="str">
        <v/>
      </c>
      <c r="D445" s="68"/>
      <c r="E445" s="68" t="str">
        <v/>
      </c>
      <c r="F445" s="68" t="str">
        <v/>
      </c>
      <c r="G445" s="68" t="str">
        <v/>
      </c>
      <c r="H445" s="68" t="str">
        <v/>
      </c>
      <c r="K445" s="68"/>
      <c r="L445" s="68"/>
      <c r="M445" s="68"/>
      <c r="N445" s="68"/>
      <c r="O445" s="68"/>
      <c r="P445" s="68"/>
      <c r="X445" s="68"/>
    </row>
    <row r="446" spans="1:24" ht="15" customHeight="1">
      <c r="A446" s="75"/>
      <c r="B446" s="68"/>
      <c r="C446" s="68" t="str">
        <v/>
      </c>
      <c r="D446" s="68"/>
      <c r="E446" s="68" t="str">
        <v/>
      </c>
      <c r="F446" s="68" t="str">
        <v/>
      </c>
      <c r="G446" s="68" t="str">
        <v/>
      </c>
      <c r="H446" s="68" t="str">
        <v/>
      </c>
      <c r="K446" s="68"/>
      <c r="L446" s="68"/>
      <c r="M446" s="68"/>
      <c r="N446" s="68"/>
      <c r="O446" s="68"/>
      <c r="P446" s="68"/>
      <c r="X446" s="68"/>
    </row>
    <row r="447" spans="1:24" ht="15" customHeight="1">
      <c r="A447" s="75"/>
      <c r="B447" s="68"/>
      <c r="C447" s="68" t="str">
        <v/>
      </c>
      <c r="D447" s="68"/>
      <c r="E447" s="68" t="str">
        <v/>
      </c>
      <c r="F447" s="68" t="str">
        <v/>
      </c>
      <c r="G447" s="68" t="str">
        <v/>
      </c>
      <c r="H447" s="68" t="str">
        <v/>
      </c>
      <c r="K447" s="68"/>
      <c r="L447" s="68"/>
      <c r="M447" s="68"/>
      <c r="N447" s="68"/>
      <c r="O447" s="68"/>
      <c r="P447" s="68"/>
      <c r="X447" s="68"/>
    </row>
    <row r="448" spans="1:24" ht="15" customHeight="1">
      <c r="A448" s="75"/>
      <c r="B448" s="68"/>
      <c r="C448" s="68" t="str">
        <v/>
      </c>
      <c r="D448" s="68"/>
      <c r="E448" s="68" t="str">
        <v/>
      </c>
      <c r="F448" s="68" t="str">
        <v/>
      </c>
      <c r="G448" s="68" t="str">
        <v/>
      </c>
      <c r="H448" s="68" t="str">
        <v/>
      </c>
      <c r="K448" s="68"/>
      <c r="L448" s="68"/>
      <c r="M448" s="68"/>
      <c r="N448" s="68"/>
      <c r="O448" s="68"/>
      <c r="P448" s="68"/>
      <c r="X448" s="68"/>
    </row>
    <row r="449" spans="1:24" ht="15" customHeight="1">
      <c r="A449" s="75"/>
      <c r="B449" s="68"/>
      <c r="C449" s="68" t="str">
        <v/>
      </c>
      <c r="D449" s="68"/>
      <c r="E449" s="68" t="str">
        <v/>
      </c>
      <c r="F449" s="68" t="str">
        <v/>
      </c>
      <c r="G449" s="68" t="str">
        <v/>
      </c>
      <c r="H449" s="68" t="str">
        <v/>
      </c>
      <c r="K449" s="68"/>
      <c r="L449" s="68"/>
      <c r="M449" s="68"/>
      <c r="N449" s="68"/>
      <c r="O449" s="68"/>
      <c r="P449" s="68"/>
      <c r="X449" s="68"/>
    </row>
    <row r="450" spans="1:24" ht="15" customHeight="1">
      <c r="A450" s="75"/>
      <c r="B450" s="68"/>
      <c r="C450" s="68" t="str">
        <v/>
      </c>
      <c r="D450" s="68"/>
      <c r="E450" s="68" t="str">
        <v/>
      </c>
      <c r="F450" s="68" t="str">
        <v/>
      </c>
      <c r="G450" s="68" t="str">
        <v/>
      </c>
      <c r="H450" s="68" t="str">
        <v/>
      </c>
      <c r="K450" s="68"/>
      <c r="L450" s="68"/>
      <c r="M450" s="68"/>
      <c r="N450" s="68"/>
      <c r="O450" s="68"/>
      <c r="P450" s="68"/>
      <c r="X450" s="68"/>
    </row>
    <row r="451" spans="1:24" ht="15" customHeight="1">
      <c r="A451" s="75"/>
      <c r="B451" s="68"/>
      <c r="C451" s="68" t="str">
        <v/>
      </c>
      <c r="D451" s="68"/>
      <c r="E451" s="68" t="str">
        <v/>
      </c>
      <c r="F451" s="68" t="str">
        <v/>
      </c>
      <c r="G451" s="68" t="str">
        <v/>
      </c>
      <c r="H451" s="68" t="str">
        <v/>
      </c>
      <c r="K451" s="68"/>
      <c r="L451" s="68"/>
      <c r="M451" s="68"/>
      <c r="N451" s="68"/>
      <c r="O451" s="68"/>
      <c r="P451" s="68"/>
      <c r="X451" s="68"/>
    </row>
    <row r="452" spans="1:24" ht="15" customHeight="1">
      <c r="A452" s="75"/>
      <c r="B452" s="68"/>
      <c r="C452" s="68" t="str">
        <v/>
      </c>
      <c r="D452" s="68"/>
      <c r="E452" s="68" t="str">
        <v/>
      </c>
      <c r="F452" s="68" t="str">
        <v/>
      </c>
      <c r="G452" s="68" t="str">
        <v/>
      </c>
      <c r="H452" s="68" t="str">
        <v/>
      </c>
      <c r="K452" s="68"/>
      <c r="L452" s="68"/>
      <c r="M452" s="68"/>
      <c r="N452" s="68"/>
      <c r="O452" s="68"/>
      <c r="P452" s="68"/>
      <c r="X452" s="68"/>
    </row>
    <row r="453" spans="1:24" ht="15" customHeight="1">
      <c r="A453" s="75"/>
      <c r="B453" s="68"/>
      <c r="C453" s="68" t="str">
        <v/>
      </c>
      <c r="D453" s="68"/>
      <c r="E453" s="68" t="str">
        <v/>
      </c>
      <c r="F453" s="68" t="str">
        <v/>
      </c>
      <c r="G453" s="68" t="str">
        <v/>
      </c>
      <c r="H453" s="68" t="str">
        <v/>
      </c>
      <c r="K453" s="68"/>
      <c r="L453" s="68"/>
      <c r="M453" s="68"/>
      <c r="N453" s="68"/>
      <c r="O453" s="68"/>
      <c r="P453" s="68"/>
      <c r="X453" s="68"/>
    </row>
    <row r="454" spans="1:24" ht="15" customHeight="1">
      <c r="A454" s="75"/>
      <c r="B454" s="68"/>
      <c r="C454" s="68" t="str">
        <v/>
      </c>
      <c r="D454" s="68"/>
      <c r="E454" s="68" t="str">
        <v/>
      </c>
      <c r="F454" s="68" t="str">
        <v/>
      </c>
      <c r="G454" s="68" t="str">
        <v/>
      </c>
      <c r="H454" s="68" t="str">
        <v/>
      </c>
      <c r="K454" s="68"/>
      <c r="L454" s="68"/>
      <c r="M454" s="68"/>
      <c r="N454" s="68"/>
      <c r="O454" s="68"/>
      <c r="P454" s="68"/>
      <c r="X454" s="68"/>
    </row>
    <row r="455" spans="1:24" ht="15" customHeight="1">
      <c r="A455" s="75"/>
      <c r="B455" s="68"/>
      <c r="C455" s="68" t="str">
        <v/>
      </c>
      <c r="D455" s="68"/>
      <c r="E455" s="68" t="str">
        <v/>
      </c>
      <c r="F455" s="68" t="str">
        <v/>
      </c>
      <c r="G455" s="68" t="str">
        <v/>
      </c>
      <c r="H455" s="68" t="str">
        <v/>
      </c>
      <c r="K455" s="68"/>
      <c r="L455" s="68"/>
      <c r="M455" s="68"/>
      <c r="N455" s="68"/>
      <c r="O455" s="68"/>
      <c r="P455" s="68"/>
      <c r="X455" s="68"/>
    </row>
    <row r="456" spans="1:24" ht="15" customHeight="1">
      <c r="A456" s="75"/>
      <c r="B456" s="68"/>
      <c r="C456" s="68" t="str">
        <v/>
      </c>
      <c r="D456" s="68"/>
      <c r="E456" s="68" t="str">
        <v/>
      </c>
      <c r="F456" s="68" t="str">
        <v/>
      </c>
      <c r="G456" s="68" t="str">
        <v/>
      </c>
      <c r="H456" s="68" t="str">
        <v/>
      </c>
      <c r="K456" s="68"/>
      <c r="L456" s="68"/>
      <c r="M456" s="68"/>
      <c r="N456" s="68"/>
      <c r="O456" s="68"/>
      <c r="P456" s="68"/>
      <c r="X456" s="68"/>
    </row>
    <row r="457" spans="1:24" ht="15" customHeight="1">
      <c r="A457" s="75"/>
      <c r="B457" s="68"/>
      <c r="C457" s="68" t="str">
        <v/>
      </c>
      <c r="D457" s="68"/>
      <c r="E457" s="68" t="str">
        <v/>
      </c>
      <c r="F457" s="68" t="str">
        <v/>
      </c>
      <c r="G457" s="68" t="str">
        <v/>
      </c>
      <c r="H457" s="68" t="str">
        <v/>
      </c>
      <c r="K457" s="68"/>
      <c r="L457" s="68"/>
      <c r="M457" s="68"/>
      <c r="N457" s="68"/>
      <c r="O457" s="68"/>
      <c r="P457" s="68"/>
      <c r="X457" s="68"/>
    </row>
    <row r="458" spans="1:24" ht="15" customHeight="1">
      <c r="A458" s="75"/>
      <c r="B458" s="68"/>
      <c r="C458" s="68" t="str">
        <v/>
      </c>
      <c r="D458" s="68"/>
      <c r="E458" s="68" t="str">
        <v/>
      </c>
      <c r="F458" s="68" t="str">
        <v/>
      </c>
      <c r="G458" s="68" t="str">
        <v/>
      </c>
      <c r="H458" s="68" t="str">
        <v/>
      </c>
      <c r="K458" s="68"/>
      <c r="L458" s="68"/>
      <c r="M458" s="68"/>
      <c r="N458" s="68"/>
      <c r="O458" s="68"/>
      <c r="P458" s="68"/>
      <c r="X458" s="68"/>
    </row>
    <row r="459" spans="1:24" ht="15" customHeight="1">
      <c r="A459" s="75"/>
      <c r="B459" s="68"/>
      <c r="C459" s="68" t="str">
        <v/>
      </c>
      <c r="D459" s="68"/>
      <c r="E459" s="68" t="str">
        <v/>
      </c>
      <c r="F459" s="68" t="str">
        <v/>
      </c>
      <c r="G459" s="68" t="str">
        <v/>
      </c>
      <c r="H459" s="68" t="str">
        <v/>
      </c>
      <c r="K459" s="68"/>
      <c r="L459" s="68"/>
      <c r="M459" s="68"/>
      <c r="N459" s="68"/>
      <c r="O459" s="68"/>
      <c r="P459" s="68"/>
      <c r="X459" s="68"/>
    </row>
    <row r="460" spans="1:24" ht="15" customHeight="1">
      <c r="A460" s="75"/>
      <c r="B460" s="68"/>
      <c r="C460" s="68" t="str">
        <v/>
      </c>
      <c r="D460" s="68"/>
      <c r="E460" s="68" t="str">
        <v/>
      </c>
      <c r="F460" s="68" t="str">
        <v/>
      </c>
      <c r="G460" s="68" t="str">
        <v/>
      </c>
      <c r="H460" s="68" t="str">
        <v/>
      </c>
      <c r="K460" s="68"/>
      <c r="L460" s="68"/>
      <c r="M460" s="68"/>
      <c r="N460" s="68"/>
      <c r="O460" s="68"/>
      <c r="P460" s="68"/>
      <c r="X460" s="68"/>
    </row>
    <row r="461" spans="1:24" ht="15" customHeight="1">
      <c r="A461" s="75"/>
      <c r="B461" s="68"/>
      <c r="C461" s="68" t="str">
        <v/>
      </c>
      <c r="D461" s="68"/>
      <c r="E461" s="68" t="str">
        <v/>
      </c>
      <c r="F461" s="68" t="str">
        <v/>
      </c>
      <c r="G461" s="68" t="str">
        <v/>
      </c>
      <c r="H461" s="68" t="str">
        <v/>
      </c>
      <c r="K461" s="68"/>
      <c r="L461" s="68"/>
      <c r="M461" s="68"/>
      <c r="N461" s="68"/>
      <c r="O461" s="68"/>
      <c r="P461" s="68"/>
      <c r="X461" s="68"/>
    </row>
    <row r="462" spans="1:24" ht="15" customHeight="1">
      <c r="A462" s="75"/>
      <c r="B462" s="68"/>
      <c r="C462" s="68" t="str">
        <v/>
      </c>
      <c r="D462" s="68"/>
      <c r="E462" s="68" t="str">
        <v/>
      </c>
      <c r="F462" s="68" t="str">
        <v/>
      </c>
      <c r="G462" s="68" t="str">
        <v/>
      </c>
      <c r="H462" s="68" t="str">
        <v/>
      </c>
      <c r="K462" s="68"/>
      <c r="L462" s="68"/>
      <c r="M462" s="68"/>
      <c r="N462" s="68"/>
      <c r="O462" s="68"/>
      <c r="P462" s="68"/>
      <c r="X462" s="68"/>
    </row>
    <row r="463" spans="1:24" ht="15" customHeight="1">
      <c r="A463" s="75"/>
      <c r="B463" s="68"/>
      <c r="C463" s="68" t="str">
        <v/>
      </c>
      <c r="D463" s="68"/>
      <c r="E463" s="68" t="str">
        <v/>
      </c>
      <c r="F463" s="68" t="str">
        <v/>
      </c>
      <c r="G463" s="68" t="str">
        <v/>
      </c>
      <c r="H463" s="68" t="str">
        <v/>
      </c>
      <c r="K463" s="68"/>
      <c r="L463" s="68"/>
      <c r="M463" s="68"/>
      <c r="N463" s="68"/>
      <c r="O463" s="68"/>
      <c r="P463" s="68"/>
      <c r="X463" s="68"/>
    </row>
    <row r="464" spans="1:24" ht="15" customHeight="1">
      <c r="A464" s="75"/>
      <c r="B464" s="68"/>
      <c r="C464" s="68" t="str">
        <v/>
      </c>
      <c r="D464" s="68"/>
      <c r="E464" s="68" t="str">
        <v/>
      </c>
      <c r="F464" s="68" t="str">
        <v/>
      </c>
      <c r="G464" s="68" t="str">
        <v/>
      </c>
      <c r="H464" s="68" t="str">
        <v/>
      </c>
      <c r="K464" s="68"/>
      <c r="L464" s="68"/>
      <c r="M464" s="68"/>
      <c r="N464" s="68"/>
      <c r="O464" s="68"/>
      <c r="P464" s="68"/>
      <c r="X464" s="68"/>
    </row>
    <row r="465" spans="1:24" ht="15" customHeight="1">
      <c r="A465" s="75"/>
      <c r="B465" s="68"/>
      <c r="C465" s="68" t="str">
        <v/>
      </c>
      <c r="D465" s="68"/>
      <c r="E465" s="68" t="str">
        <v/>
      </c>
      <c r="F465" s="68" t="str">
        <v/>
      </c>
      <c r="G465" s="68" t="str">
        <v/>
      </c>
      <c r="H465" s="68" t="str">
        <v/>
      </c>
      <c r="K465" s="68"/>
      <c r="L465" s="68"/>
      <c r="M465" s="68"/>
      <c r="N465" s="68"/>
      <c r="O465" s="68"/>
      <c r="P465" s="68"/>
      <c r="X465" s="68"/>
    </row>
    <row r="466" spans="1:24" ht="15" customHeight="1">
      <c r="A466" s="75"/>
      <c r="B466" s="68"/>
      <c r="C466" s="68" t="str">
        <v/>
      </c>
      <c r="D466" s="68"/>
      <c r="E466" s="68" t="str">
        <v/>
      </c>
      <c r="F466" s="68" t="str">
        <v/>
      </c>
      <c r="G466" s="68" t="str">
        <v/>
      </c>
      <c r="H466" s="68" t="str">
        <v/>
      </c>
      <c r="K466" s="68"/>
      <c r="L466" s="68"/>
      <c r="M466" s="68"/>
      <c r="N466" s="68"/>
      <c r="O466" s="68"/>
      <c r="P466" s="68"/>
      <c r="X466" s="68"/>
    </row>
    <row r="467" spans="1:24" ht="15" customHeight="1">
      <c r="A467" s="75"/>
      <c r="B467" s="68"/>
      <c r="C467" s="68" t="str">
        <v/>
      </c>
      <c r="D467" s="68"/>
      <c r="E467" s="68" t="str">
        <v/>
      </c>
      <c r="F467" s="68" t="str">
        <v/>
      </c>
      <c r="G467" s="68" t="str">
        <v/>
      </c>
      <c r="H467" s="68" t="str">
        <v/>
      </c>
      <c r="K467" s="68"/>
      <c r="L467" s="68"/>
      <c r="M467" s="68"/>
      <c r="N467" s="68"/>
      <c r="O467" s="68"/>
      <c r="P467" s="68"/>
      <c r="X467" s="68"/>
    </row>
    <row r="468" spans="1:24" ht="15" customHeight="1">
      <c r="A468" s="75"/>
      <c r="B468" s="68"/>
      <c r="C468" s="68" t="str">
        <v/>
      </c>
      <c r="D468" s="68"/>
      <c r="E468" s="68" t="str">
        <v/>
      </c>
      <c r="F468" s="68" t="str">
        <v/>
      </c>
      <c r="G468" s="68" t="str">
        <v/>
      </c>
      <c r="H468" s="68" t="str">
        <v/>
      </c>
      <c r="K468" s="68"/>
      <c r="L468" s="68"/>
      <c r="M468" s="68"/>
      <c r="N468" s="68"/>
      <c r="O468" s="68"/>
      <c r="P468" s="68"/>
      <c r="X468" s="68"/>
    </row>
    <row r="469" spans="1:24" ht="15" customHeight="1">
      <c r="A469" s="75"/>
      <c r="B469" s="68"/>
      <c r="C469" s="68" t="str">
        <v/>
      </c>
      <c r="D469" s="68"/>
      <c r="E469" s="68" t="str">
        <v/>
      </c>
      <c r="F469" s="68" t="str">
        <v/>
      </c>
      <c r="G469" s="68" t="str">
        <v/>
      </c>
      <c r="H469" s="68" t="str">
        <v/>
      </c>
      <c r="K469" s="68"/>
      <c r="L469" s="68"/>
      <c r="M469" s="68"/>
      <c r="N469" s="68"/>
      <c r="O469" s="68"/>
      <c r="P469" s="68"/>
      <c r="X469" s="68"/>
    </row>
    <row r="470" spans="1:24" ht="15" customHeight="1">
      <c r="A470" s="75"/>
      <c r="B470" s="68"/>
      <c r="C470" s="68" t="str">
        <v/>
      </c>
      <c r="D470" s="68"/>
      <c r="E470" s="68" t="str">
        <v/>
      </c>
      <c r="F470" s="68" t="str">
        <v/>
      </c>
      <c r="G470" s="68" t="str">
        <v/>
      </c>
      <c r="H470" s="68" t="str">
        <v/>
      </c>
      <c r="K470" s="68"/>
      <c r="L470" s="68"/>
      <c r="M470" s="68"/>
      <c r="N470" s="68"/>
      <c r="O470" s="68"/>
      <c r="P470" s="68"/>
      <c r="X470" s="68"/>
    </row>
    <row r="471" spans="1:24" ht="15" customHeight="1">
      <c r="A471" s="75"/>
      <c r="B471" s="68"/>
      <c r="C471" s="68" t="str">
        <v/>
      </c>
      <c r="D471" s="68"/>
      <c r="E471" s="68" t="str">
        <v/>
      </c>
      <c r="F471" s="68" t="str">
        <v/>
      </c>
      <c r="G471" s="68" t="str">
        <v/>
      </c>
      <c r="H471" s="68" t="str">
        <v/>
      </c>
      <c r="K471" s="68"/>
      <c r="L471" s="68"/>
      <c r="M471" s="68"/>
      <c r="N471" s="68"/>
      <c r="O471" s="68"/>
      <c r="P471" s="68"/>
      <c r="X471" s="68"/>
    </row>
    <row r="472" spans="1:24" ht="15" customHeight="1">
      <c r="A472" s="75"/>
      <c r="B472" s="68"/>
      <c r="C472" s="68" t="str">
        <v/>
      </c>
      <c r="D472" s="68"/>
      <c r="E472" s="68" t="str">
        <v/>
      </c>
      <c r="F472" s="68" t="str">
        <v/>
      </c>
      <c r="G472" s="68" t="str">
        <v/>
      </c>
      <c r="H472" s="68" t="str">
        <v/>
      </c>
      <c r="K472" s="68"/>
      <c r="L472" s="68"/>
      <c r="M472" s="68"/>
      <c r="N472" s="68"/>
      <c r="O472" s="68"/>
      <c r="P472" s="68"/>
      <c r="X472" s="68"/>
    </row>
    <row r="473" spans="1:24" ht="15" customHeight="1">
      <c r="A473" s="75"/>
      <c r="B473" s="68"/>
      <c r="C473" s="68" t="str">
        <v/>
      </c>
      <c r="D473" s="68"/>
      <c r="E473" s="68" t="str">
        <v/>
      </c>
      <c r="F473" s="68" t="str">
        <v/>
      </c>
      <c r="G473" s="68" t="str">
        <v/>
      </c>
      <c r="H473" s="68" t="str">
        <v/>
      </c>
      <c r="K473" s="68"/>
      <c r="L473" s="68"/>
      <c r="M473" s="68"/>
      <c r="N473" s="68"/>
      <c r="O473" s="68"/>
      <c r="P473" s="68"/>
      <c r="X473" s="68"/>
    </row>
    <row r="474" spans="1:24" ht="15" customHeight="1">
      <c r="A474" s="75"/>
      <c r="B474" s="68"/>
      <c r="C474" s="68" t="str">
        <v/>
      </c>
      <c r="D474" s="68"/>
      <c r="E474" s="68" t="str">
        <v/>
      </c>
      <c r="F474" s="68" t="str">
        <v/>
      </c>
      <c r="G474" s="68" t="str">
        <v/>
      </c>
      <c r="H474" s="68" t="str">
        <v/>
      </c>
      <c r="K474" s="68"/>
      <c r="L474" s="68"/>
      <c r="M474" s="68"/>
      <c r="N474" s="68"/>
      <c r="O474" s="68"/>
      <c r="P474" s="68"/>
      <c r="X474" s="68"/>
    </row>
    <row r="475" spans="1:24" ht="15" customHeight="1">
      <c r="A475" s="75"/>
      <c r="B475" s="68"/>
      <c r="C475" s="68" t="str">
        <v/>
      </c>
      <c r="D475" s="68"/>
      <c r="E475" s="68" t="str">
        <v/>
      </c>
      <c r="F475" s="68" t="str">
        <v/>
      </c>
      <c r="G475" s="68" t="str">
        <v/>
      </c>
      <c r="H475" s="68" t="str">
        <v/>
      </c>
      <c r="K475" s="68"/>
      <c r="L475" s="68"/>
      <c r="M475" s="68"/>
      <c r="N475" s="68"/>
      <c r="O475" s="68"/>
      <c r="P475" s="68"/>
      <c r="X475" s="68"/>
    </row>
    <row r="476" spans="1:24" ht="15" customHeight="1">
      <c r="A476" s="75"/>
      <c r="B476" s="68"/>
      <c r="C476" s="68" t="str">
        <v/>
      </c>
      <c r="D476" s="68"/>
      <c r="E476" s="68" t="str">
        <v/>
      </c>
      <c r="F476" s="68" t="str">
        <v/>
      </c>
      <c r="G476" s="68" t="str">
        <v/>
      </c>
      <c r="H476" s="68" t="str">
        <v/>
      </c>
      <c r="K476" s="68"/>
      <c r="L476" s="68"/>
      <c r="M476" s="68"/>
      <c r="N476" s="68"/>
      <c r="O476" s="68"/>
      <c r="P476" s="68"/>
      <c r="X476" s="68"/>
    </row>
    <row r="477" spans="1:24" ht="15" customHeight="1">
      <c r="A477" s="75"/>
      <c r="B477" s="68"/>
      <c r="C477" s="68" t="str">
        <v/>
      </c>
      <c r="D477" s="68"/>
      <c r="E477" s="68" t="str">
        <v/>
      </c>
      <c r="F477" s="68" t="str">
        <v/>
      </c>
      <c r="G477" s="68" t="str">
        <v/>
      </c>
      <c r="H477" s="68" t="str">
        <v/>
      </c>
      <c r="K477" s="68"/>
      <c r="L477" s="68"/>
      <c r="M477" s="68"/>
      <c r="N477" s="68"/>
      <c r="O477" s="68"/>
      <c r="P477" s="68"/>
      <c r="X477" s="68"/>
    </row>
    <row r="478" spans="1:24" ht="15" customHeight="1">
      <c r="A478" s="75"/>
      <c r="B478" s="68"/>
      <c r="C478" s="68" t="str">
        <v/>
      </c>
      <c r="D478" s="68"/>
      <c r="E478" s="68" t="str">
        <v/>
      </c>
      <c r="F478" s="68" t="str">
        <v/>
      </c>
      <c r="G478" s="68" t="str">
        <v/>
      </c>
      <c r="H478" s="68" t="str">
        <v/>
      </c>
      <c r="K478" s="68"/>
      <c r="L478" s="68"/>
      <c r="M478" s="68"/>
      <c r="N478" s="68"/>
      <c r="O478" s="68"/>
      <c r="P478" s="68"/>
      <c r="X478" s="68"/>
    </row>
    <row r="479" spans="1:24" ht="15" customHeight="1">
      <c r="A479" s="75"/>
      <c r="B479" s="68"/>
      <c r="C479" s="68" t="str">
        <v/>
      </c>
      <c r="D479" s="68"/>
      <c r="E479" s="68" t="str">
        <v/>
      </c>
      <c r="F479" s="68" t="str">
        <v/>
      </c>
      <c r="G479" s="68" t="str">
        <v/>
      </c>
      <c r="H479" s="68" t="str">
        <v/>
      </c>
      <c r="K479" s="68"/>
      <c r="L479" s="68"/>
      <c r="M479" s="68"/>
      <c r="N479" s="68"/>
      <c r="O479" s="68"/>
      <c r="P479" s="68"/>
      <c r="X479" s="68"/>
    </row>
    <row r="480" spans="1:24" ht="15" customHeight="1">
      <c r="A480" s="75"/>
      <c r="B480" s="68"/>
      <c r="C480" s="68" t="str">
        <v/>
      </c>
      <c r="D480" s="68"/>
      <c r="E480" s="68" t="str">
        <v/>
      </c>
      <c r="F480" s="68" t="str">
        <v/>
      </c>
      <c r="G480" s="68" t="str">
        <v/>
      </c>
      <c r="H480" s="68" t="str">
        <v/>
      </c>
      <c r="K480" s="68"/>
      <c r="L480" s="68"/>
      <c r="M480" s="68"/>
      <c r="N480" s="68"/>
      <c r="O480" s="68"/>
      <c r="P480" s="68"/>
      <c r="X480" s="68"/>
    </row>
    <row r="481" spans="1:24" ht="15" customHeight="1">
      <c r="A481" s="75"/>
      <c r="B481" s="68"/>
      <c r="C481" s="68" t="str">
        <v/>
      </c>
      <c r="D481" s="68"/>
      <c r="E481" s="68" t="str">
        <v/>
      </c>
      <c r="F481" s="68" t="str">
        <v/>
      </c>
      <c r="G481" s="68" t="str">
        <v/>
      </c>
      <c r="H481" s="68" t="str">
        <v/>
      </c>
      <c r="K481" s="68"/>
      <c r="L481" s="68"/>
      <c r="M481" s="68"/>
      <c r="N481" s="68"/>
      <c r="O481" s="68"/>
      <c r="P481" s="68"/>
      <c r="X481" s="68"/>
    </row>
    <row r="482" spans="1:24" ht="15" customHeight="1">
      <c r="A482" s="75"/>
      <c r="B482" s="68"/>
      <c r="C482" s="68" t="str">
        <v/>
      </c>
      <c r="D482" s="68"/>
      <c r="E482" s="68" t="str">
        <v/>
      </c>
      <c r="F482" s="68" t="str">
        <v/>
      </c>
      <c r="G482" s="68" t="str">
        <v/>
      </c>
      <c r="H482" s="68" t="str">
        <v/>
      </c>
      <c r="K482" s="68"/>
      <c r="L482" s="68"/>
      <c r="M482" s="68"/>
      <c r="N482" s="68"/>
      <c r="O482" s="68"/>
      <c r="P482" s="68"/>
      <c r="X482" s="68"/>
    </row>
    <row r="483" spans="1:24" ht="15" customHeight="1">
      <c r="A483" s="75"/>
      <c r="B483" s="68"/>
      <c r="C483" s="68" t="str">
        <v/>
      </c>
      <c r="D483" s="68"/>
      <c r="E483" s="68" t="str">
        <v/>
      </c>
      <c r="F483" s="68" t="str">
        <v/>
      </c>
      <c r="G483" s="68" t="str">
        <v/>
      </c>
      <c r="H483" s="68" t="str">
        <v/>
      </c>
      <c r="K483" s="68"/>
      <c r="L483" s="68"/>
      <c r="M483" s="68"/>
      <c r="N483" s="68"/>
      <c r="O483" s="68"/>
      <c r="P483" s="68"/>
      <c r="X483" s="68"/>
    </row>
    <row r="484" spans="1:24" ht="15" customHeight="1">
      <c r="A484" s="75"/>
      <c r="B484" s="68"/>
      <c r="C484" s="68" t="str">
        <v/>
      </c>
      <c r="D484" s="68"/>
      <c r="E484" s="68" t="str">
        <v/>
      </c>
      <c r="F484" s="68" t="str">
        <v/>
      </c>
      <c r="G484" s="68" t="str">
        <v/>
      </c>
      <c r="H484" s="68" t="str">
        <v/>
      </c>
      <c r="K484" s="68"/>
      <c r="L484" s="68"/>
      <c r="M484" s="68"/>
      <c r="N484" s="68"/>
      <c r="O484" s="68"/>
      <c r="P484" s="68"/>
      <c r="X484" s="68"/>
    </row>
    <row r="485" spans="1:24" ht="15" customHeight="1">
      <c r="A485" s="75"/>
      <c r="B485" s="68"/>
      <c r="C485" s="68" t="str">
        <v/>
      </c>
      <c r="D485" s="68"/>
      <c r="E485" s="68" t="str">
        <v/>
      </c>
      <c r="F485" s="68" t="str">
        <v/>
      </c>
      <c r="G485" s="68" t="str">
        <v/>
      </c>
      <c r="H485" s="68" t="str">
        <v/>
      </c>
      <c r="K485" s="68"/>
      <c r="L485" s="68"/>
      <c r="M485" s="68"/>
      <c r="N485" s="68"/>
      <c r="O485" s="68"/>
      <c r="P485" s="68"/>
      <c r="X485" s="68"/>
    </row>
    <row r="486" spans="1:24" ht="15" customHeight="1">
      <c r="A486" s="75"/>
      <c r="B486" s="68"/>
      <c r="C486" s="68" t="str">
        <v/>
      </c>
      <c r="D486" s="68"/>
      <c r="E486" s="68" t="str">
        <v/>
      </c>
      <c r="F486" s="68" t="str">
        <v/>
      </c>
      <c r="G486" s="68" t="str">
        <v/>
      </c>
      <c r="H486" s="68" t="str">
        <v/>
      </c>
      <c r="K486" s="68"/>
      <c r="L486" s="68"/>
      <c r="M486" s="68"/>
      <c r="N486" s="68"/>
      <c r="O486" s="68"/>
      <c r="P486" s="68"/>
      <c r="X486" s="68"/>
    </row>
    <row r="487" spans="1:24" ht="15" customHeight="1">
      <c r="A487" s="75"/>
      <c r="B487" s="68"/>
      <c r="C487" s="68" t="str">
        <v/>
      </c>
      <c r="D487" s="68"/>
      <c r="E487" s="68" t="str">
        <v/>
      </c>
      <c r="F487" s="68" t="str">
        <v/>
      </c>
      <c r="G487" s="68" t="str">
        <v/>
      </c>
      <c r="H487" s="68" t="str">
        <v/>
      </c>
      <c r="K487" s="68"/>
      <c r="L487" s="68"/>
      <c r="M487" s="68"/>
      <c r="N487" s="68"/>
      <c r="O487" s="68"/>
      <c r="P487" s="68"/>
      <c r="X487" s="68"/>
    </row>
    <row r="488" spans="1:24" ht="15" customHeight="1">
      <c r="A488" s="75"/>
      <c r="B488" s="68"/>
      <c r="C488" s="68" t="str">
        <v/>
      </c>
      <c r="D488" s="68"/>
      <c r="E488" s="68" t="str">
        <v/>
      </c>
      <c r="F488" s="68" t="str">
        <v/>
      </c>
      <c r="G488" s="68" t="str">
        <v/>
      </c>
      <c r="H488" s="68" t="str">
        <v/>
      </c>
      <c r="K488" s="68"/>
      <c r="L488" s="68"/>
      <c r="M488" s="68"/>
      <c r="N488" s="68"/>
      <c r="O488" s="68"/>
      <c r="P488" s="68"/>
      <c r="X488" s="68"/>
    </row>
    <row r="489" spans="1:24" ht="15" customHeight="1">
      <c r="A489" s="75"/>
      <c r="B489" s="68"/>
      <c r="C489" s="68" t="str">
        <v/>
      </c>
      <c r="D489" s="68"/>
      <c r="E489" s="68" t="str">
        <v/>
      </c>
      <c r="F489" s="68" t="str">
        <v/>
      </c>
      <c r="G489" s="68" t="str">
        <v/>
      </c>
      <c r="H489" s="68" t="str">
        <v/>
      </c>
      <c r="K489" s="68"/>
      <c r="L489" s="68"/>
      <c r="M489" s="68"/>
      <c r="N489" s="68"/>
      <c r="O489" s="68"/>
      <c r="P489" s="68"/>
      <c r="X489" s="68"/>
    </row>
    <row r="490" spans="1:24" ht="15" customHeight="1">
      <c r="A490" s="75"/>
      <c r="B490" s="68"/>
      <c r="C490" s="68" t="str">
        <v/>
      </c>
      <c r="D490" s="68"/>
      <c r="E490" s="68" t="str">
        <v/>
      </c>
      <c r="F490" s="68" t="str">
        <v/>
      </c>
      <c r="G490" s="68" t="str">
        <v/>
      </c>
      <c r="H490" s="68" t="str">
        <v/>
      </c>
      <c r="K490" s="68"/>
      <c r="L490" s="68"/>
      <c r="M490" s="68"/>
      <c r="N490" s="68"/>
      <c r="O490" s="68"/>
      <c r="P490" s="68"/>
      <c r="X490" s="68"/>
    </row>
    <row r="491" spans="1:24" ht="15" customHeight="1">
      <c r="A491" s="75"/>
      <c r="B491" s="68"/>
      <c r="C491" s="68" t="str">
        <v/>
      </c>
      <c r="D491" s="68"/>
      <c r="E491" s="68" t="str">
        <v/>
      </c>
      <c r="F491" s="68" t="str">
        <v/>
      </c>
      <c r="G491" s="68" t="str">
        <v/>
      </c>
      <c r="H491" s="68" t="str">
        <v/>
      </c>
      <c r="K491" s="68"/>
      <c r="L491" s="68"/>
      <c r="M491" s="68"/>
      <c r="N491" s="68"/>
      <c r="O491" s="68"/>
      <c r="P491" s="68"/>
      <c r="X491" s="68"/>
    </row>
    <row r="492" spans="1:24" ht="15" customHeight="1">
      <c r="A492" s="75"/>
      <c r="B492" s="68"/>
      <c r="C492" s="68" t="str">
        <v/>
      </c>
      <c r="D492" s="68"/>
      <c r="E492" s="68" t="str">
        <v/>
      </c>
      <c r="F492" s="68" t="str">
        <v/>
      </c>
      <c r="G492" s="68" t="str">
        <v/>
      </c>
      <c r="H492" s="68" t="str">
        <v/>
      </c>
      <c r="K492" s="68"/>
      <c r="L492" s="68"/>
      <c r="M492" s="68"/>
      <c r="N492" s="68"/>
      <c r="O492" s="68"/>
      <c r="P492" s="68"/>
      <c r="X492" s="68"/>
    </row>
    <row r="493" spans="1:24" ht="15" customHeight="1">
      <c r="A493" s="75"/>
      <c r="B493" s="68"/>
      <c r="C493" s="68" t="str">
        <v/>
      </c>
      <c r="D493" s="68"/>
      <c r="E493" s="68" t="str">
        <v/>
      </c>
      <c r="F493" s="68" t="str">
        <v/>
      </c>
      <c r="G493" s="68" t="str">
        <v/>
      </c>
      <c r="H493" s="68" t="str">
        <v/>
      </c>
      <c r="K493" s="68"/>
      <c r="L493" s="68"/>
      <c r="M493" s="68"/>
      <c r="N493" s="68"/>
      <c r="O493" s="68"/>
      <c r="P493" s="68"/>
      <c r="X493" s="68"/>
    </row>
    <row r="494" spans="1:24" ht="15" customHeight="1">
      <c r="A494" s="75"/>
      <c r="B494" s="68"/>
      <c r="C494" s="68" t="str">
        <v/>
      </c>
      <c r="D494" s="68"/>
      <c r="E494" s="68" t="str">
        <v/>
      </c>
      <c r="F494" s="68" t="str">
        <v/>
      </c>
      <c r="G494" s="68" t="str">
        <v/>
      </c>
      <c r="H494" s="68" t="str">
        <v/>
      </c>
      <c r="K494" s="68"/>
      <c r="L494" s="68"/>
      <c r="M494" s="68"/>
      <c r="N494" s="68"/>
      <c r="O494" s="68"/>
      <c r="P494" s="68"/>
      <c r="X494" s="68"/>
    </row>
    <row r="495" spans="1:24" ht="15" customHeight="1">
      <c r="A495" s="75"/>
      <c r="B495" s="68"/>
      <c r="C495" s="68" t="str">
        <v/>
      </c>
      <c r="D495" s="68"/>
      <c r="E495" s="68" t="str">
        <v/>
      </c>
      <c r="F495" s="68" t="str">
        <v/>
      </c>
      <c r="G495" s="68" t="str">
        <v/>
      </c>
      <c r="H495" s="68" t="str">
        <v/>
      </c>
      <c r="K495" s="68"/>
      <c r="L495" s="68"/>
      <c r="M495" s="68"/>
      <c r="N495" s="68"/>
      <c r="O495" s="68"/>
      <c r="P495" s="68"/>
      <c r="X495" s="68"/>
    </row>
    <row r="496" spans="1:24" ht="15" customHeight="1">
      <c r="A496" s="75"/>
      <c r="B496" s="68"/>
      <c r="C496" s="68" t="str">
        <v/>
      </c>
      <c r="D496" s="68"/>
      <c r="E496" s="68" t="str">
        <v/>
      </c>
      <c r="F496" s="68" t="str">
        <v/>
      </c>
      <c r="G496" s="68" t="str">
        <v/>
      </c>
      <c r="H496" s="68" t="str">
        <v/>
      </c>
      <c r="K496" s="68"/>
      <c r="L496" s="68"/>
      <c r="M496" s="68"/>
      <c r="N496" s="68"/>
      <c r="O496" s="68"/>
      <c r="P496" s="68"/>
      <c r="X496" s="68"/>
    </row>
    <row r="497" spans="1:24" ht="15" customHeight="1">
      <c r="A497" s="75"/>
      <c r="B497" s="68"/>
      <c r="C497" s="68" t="str">
        <v/>
      </c>
      <c r="D497" s="68"/>
      <c r="E497" s="68" t="str">
        <v/>
      </c>
      <c r="F497" s="68" t="str">
        <v/>
      </c>
      <c r="G497" s="68" t="str">
        <v/>
      </c>
      <c r="H497" s="68" t="str">
        <v/>
      </c>
      <c r="K497" s="68"/>
      <c r="L497" s="68"/>
      <c r="M497" s="68"/>
      <c r="N497" s="68"/>
      <c r="O497" s="68"/>
      <c r="P497" s="68"/>
      <c r="X497" s="68"/>
    </row>
    <row r="498" spans="1:24" ht="15" customHeight="1">
      <c r="A498" s="75"/>
      <c r="B498" s="68"/>
      <c r="C498" s="68" t="str">
        <v/>
      </c>
      <c r="D498" s="68"/>
      <c r="E498" s="68" t="str">
        <v/>
      </c>
      <c r="F498" s="68" t="str">
        <v/>
      </c>
      <c r="G498" s="68" t="str">
        <v/>
      </c>
      <c r="H498" s="68" t="str">
        <v/>
      </c>
      <c r="K498" s="68"/>
      <c r="L498" s="68"/>
      <c r="M498" s="68"/>
      <c r="N498" s="68"/>
      <c r="O498" s="68"/>
      <c r="P498" s="68"/>
      <c r="X498" s="68"/>
    </row>
    <row r="499" spans="1:24" ht="15" customHeight="1">
      <c r="A499" s="75"/>
      <c r="B499" s="68"/>
      <c r="C499" s="68" t="str">
        <v/>
      </c>
      <c r="D499" s="68"/>
      <c r="E499" s="68" t="str">
        <v/>
      </c>
      <c r="F499" s="68" t="str">
        <v/>
      </c>
      <c r="G499" s="68" t="str">
        <v/>
      </c>
      <c r="H499" s="68" t="str">
        <v/>
      </c>
      <c r="K499" s="68"/>
      <c r="L499" s="68"/>
      <c r="M499" s="68"/>
      <c r="N499" s="68"/>
      <c r="O499" s="68"/>
      <c r="P499" s="68"/>
      <c r="X499" s="68"/>
    </row>
    <row r="500" spans="1:24" ht="15" customHeight="1">
      <c r="A500" s="75"/>
      <c r="B500" s="68"/>
      <c r="C500" s="68" t="str">
        <v/>
      </c>
      <c r="D500" s="68"/>
      <c r="E500" s="68" t="str">
        <v/>
      </c>
      <c r="F500" s="68" t="str">
        <v/>
      </c>
      <c r="G500" s="68" t="str">
        <v/>
      </c>
      <c r="H500" s="68" t="str">
        <v/>
      </c>
      <c r="K500" s="68"/>
      <c r="L500" s="68"/>
      <c r="M500" s="68"/>
      <c r="N500" s="68"/>
      <c r="O500" s="68"/>
      <c r="P500" s="68"/>
      <c r="X500" s="68"/>
    </row>
    <row r="501" spans="1:24" ht="15" customHeight="1">
      <c r="A501" s="75"/>
      <c r="B501" s="68"/>
      <c r="C501" s="68" t="str">
        <v/>
      </c>
      <c r="D501" s="68"/>
      <c r="E501" s="68" t="str">
        <v/>
      </c>
      <c r="F501" s="68" t="str">
        <v/>
      </c>
      <c r="G501" s="68" t="str">
        <v/>
      </c>
      <c r="H501" s="68" t="str">
        <v/>
      </c>
      <c r="K501" s="68"/>
      <c r="L501" s="68"/>
      <c r="M501" s="68"/>
      <c r="N501" s="68"/>
      <c r="O501" s="68"/>
      <c r="P501" s="68"/>
      <c r="X501" s="68"/>
    </row>
    <row r="502" spans="1:24" ht="15" customHeight="1">
      <c r="A502" s="75"/>
      <c r="B502" s="68"/>
      <c r="C502" s="68" t="str">
        <v/>
      </c>
      <c r="D502" s="68"/>
      <c r="E502" s="68" t="str">
        <v/>
      </c>
      <c r="F502" s="68" t="str">
        <v/>
      </c>
      <c r="G502" s="68" t="str">
        <v/>
      </c>
      <c r="H502" s="68" t="str">
        <v/>
      </c>
      <c r="K502" s="68"/>
      <c r="L502" s="68"/>
      <c r="M502" s="68"/>
      <c r="N502" s="68"/>
      <c r="O502" s="68"/>
      <c r="P502" s="68"/>
      <c r="X502" s="68"/>
    </row>
    <row r="503" spans="1:24" ht="15" customHeight="1">
      <c r="A503" s="75"/>
      <c r="B503" s="68"/>
      <c r="C503" s="68" t="str">
        <v/>
      </c>
      <c r="D503" s="68"/>
      <c r="E503" s="68" t="str">
        <v/>
      </c>
      <c r="F503" s="68" t="str">
        <v/>
      </c>
      <c r="G503" s="68" t="str">
        <v/>
      </c>
      <c r="H503" s="68" t="str">
        <v/>
      </c>
      <c r="K503" s="68"/>
      <c r="L503" s="68"/>
      <c r="M503" s="68"/>
      <c r="N503" s="68"/>
      <c r="O503" s="68"/>
      <c r="P503" s="68"/>
      <c r="X503" s="68"/>
    </row>
    <row r="504" spans="1:24" ht="15" customHeight="1">
      <c r="A504" s="75"/>
      <c r="B504" s="68"/>
      <c r="C504" s="68" t="str">
        <v/>
      </c>
      <c r="D504" s="68"/>
      <c r="E504" s="68" t="str">
        <v/>
      </c>
      <c r="F504" s="68" t="str">
        <v/>
      </c>
      <c r="G504" s="68" t="str">
        <v/>
      </c>
      <c r="H504" s="68" t="str">
        <v/>
      </c>
      <c r="K504" s="68"/>
      <c r="L504" s="68"/>
      <c r="M504" s="68"/>
      <c r="N504" s="68"/>
      <c r="O504" s="68"/>
      <c r="P504" s="68"/>
      <c r="X504" s="68"/>
    </row>
    <row r="505" spans="1:24" ht="15" customHeight="1">
      <c r="A505" s="75"/>
      <c r="B505" s="68"/>
      <c r="C505" s="68" t="str">
        <v/>
      </c>
      <c r="D505" s="68"/>
      <c r="E505" s="68" t="str">
        <v/>
      </c>
      <c r="F505" s="68" t="str">
        <v/>
      </c>
      <c r="G505" s="68" t="str">
        <v/>
      </c>
      <c r="H505" s="68" t="str">
        <v/>
      </c>
      <c r="K505" s="68"/>
      <c r="L505" s="68"/>
      <c r="M505" s="68"/>
      <c r="N505" s="68"/>
      <c r="O505" s="68"/>
      <c r="P505" s="68"/>
      <c r="X505" s="68"/>
    </row>
    <row r="506" spans="1:24" ht="15" customHeight="1">
      <c r="A506" s="75"/>
      <c r="B506" s="68"/>
      <c r="C506" s="68" t="str">
        <v/>
      </c>
      <c r="D506" s="68"/>
      <c r="E506" s="68" t="str">
        <v/>
      </c>
      <c r="F506" s="68" t="str">
        <v/>
      </c>
      <c r="G506" s="68" t="str">
        <v/>
      </c>
      <c r="H506" s="68" t="str">
        <v/>
      </c>
      <c r="K506" s="68"/>
      <c r="L506" s="68"/>
      <c r="M506" s="68"/>
      <c r="N506" s="68"/>
      <c r="O506" s="68"/>
      <c r="P506" s="68"/>
      <c r="X506" s="68"/>
    </row>
    <row r="507" spans="1:24" ht="15" customHeight="1">
      <c r="A507" s="75"/>
      <c r="B507" s="68"/>
      <c r="C507" s="68" t="str">
        <v/>
      </c>
      <c r="D507" s="68"/>
      <c r="E507" s="68" t="str">
        <v/>
      </c>
      <c r="F507" s="68" t="str">
        <v/>
      </c>
      <c r="G507" s="68" t="str">
        <v/>
      </c>
      <c r="H507" s="68" t="str">
        <v/>
      </c>
      <c r="K507" s="68"/>
      <c r="L507" s="68"/>
      <c r="M507" s="68"/>
      <c r="N507" s="68"/>
      <c r="O507" s="68"/>
      <c r="P507" s="68"/>
      <c r="X507" s="68"/>
    </row>
    <row r="508" spans="1:24" ht="15" customHeight="1">
      <c r="A508" s="75"/>
      <c r="B508" s="68"/>
      <c r="C508" s="68" t="str">
        <v/>
      </c>
      <c r="D508" s="68"/>
      <c r="E508" s="68" t="str">
        <v/>
      </c>
      <c r="F508" s="68" t="str">
        <v/>
      </c>
      <c r="G508" s="68" t="str">
        <v/>
      </c>
      <c r="H508" s="68" t="str">
        <v/>
      </c>
      <c r="K508" s="68"/>
      <c r="L508" s="68"/>
      <c r="M508" s="68"/>
      <c r="N508" s="68"/>
      <c r="O508" s="68"/>
      <c r="P508" s="68"/>
      <c r="X508" s="68"/>
    </row>
    <row r="509" spans="1:24" ht="15" customHeight="1">
      <c r="A509" s="75"/>
      <c r="B509" s="68"/>
      <c r="C509" s="68" t="str">
        <v/>
      </c>
      <c r="D509" s="68"/>
      <c r="E509" s="68" t="str">
        <v/>
      </c>
      <c r="F509" s="68" t="str">
        <v/>
      </c>
      <c r="G509" s="68" t="str">
        <v/>
      </c>
      <c r="H509" s="68" t="str">
        <v/>
      </c>
      <c r="K509" s="68"/>
      <c r="L509" s="68"/>
      <c r="M509" s="68"/>
      <c r="N509" s="68"/>
      <c r="O509" s="68"/>
      <c r="P509" s="68"/>
      <c r="X509" s="68"/>
    </row>
    <row r="510" spans="1:24" ht="15" customHeight="1">
      <c r="A510" s="75"/>
      <c r="B510" s="68"/>
      <c r="C510" s="68" t="str">
        <v/>
      </c>
      <c r="D510" s="68"/>
      <c r="E510" s="68" t="str">
        <v/>
      </c>
      <c r="F510" s="68" t="str">
        <v/>
      </c>
      <c r="G510" s="68" t="str">
        <v/>
      </c>
      <c r="H510" s="68" t="str">
        <v/>
      </c>
      <c r="K510" s="68"/>
      <c r="L510" s="68"/>
      <c r="M510" s="68"/>
      <c r="N510" s="68"/>
      <c r="O510" s="68"/>
      <c r="P510" s="68"/>
      <c r="X510" s="68"/>
    </row>
    <row r="511" spans="1:24" ht="15" customHeight="1">
      <c r="A511" s="75"/>
      <c r="B511" s="68"/>
      <c r="C511" s="68" t="str">
        <v/>
      </c>
      <c r="D511" s="68"/>
      <c r="E511" s="68" t="str">
        <v/>
      </c>
      <c r="F511" s="68" t="str">
        <v/>
      </c>
      <c r="G511" s="68" t="str">
        <v/>
      </c>
      <c r="H511" s="68" t="str">
        <v/>
      </c>
      <c r="K511" s="68"/>
      <c r="L511" s="68"/>
      <c r="M511" s="68"/>
      <c r="N511" s="68"/>
      <c r="O511" s="68"/>
      <c r="P511" s="68"/>
      <c r="X511" s="68"/>
    </row>
    <row r="512" spans="1:24" ht="15" customHeight="1">
      <c r="A512" s="75"/>
      <c r="B512" s="68"/>
      <c r="C512" s="68" t="str">
        <v/>
      </c>
      <c r="D512" s="68"/>
      <c r="E512" s="68" t="str">
        <v/>
      </c>
      <c r="F512" s="68" t="str">
        <v/>
      </c>
      <c r="G512" s="68" t="str">
        <v/>
      </c>
      <c r="H512" s="68" t="str">
        <v/>
      </c>
      <c r="K512" s="68"/>
      <c r="L512" s="68"/>
      <c r="M512" s="68"/>
      <c r="N512" s="68"/>
      <c r="O512" s="68"/>
      <c r="P512" s="68"/>
      <c r="X512" s="68"/>
    </row>
    <row r="513" spans="1:24" ht="15" customHeight="1">
      <c r="A513" s="75"/>
      <c r="B513" s="68"/>
      <c r="C513" s="68" t="str">
        <v/>
      </c>
      <c r="D513" s="68"/>
      <c r="E513" s="68" t="str">
        <v/>
      </c>
      <c r="F513" s="68" t="str">
        <v/>
      </c>
      <c r="G513" s="68" t="str">
        <v/>
      </c>
      <c r="H513" s="68" t="str">
        <v/>
      </c>
      <c r="K513" s="68"/>
      <c r="L513" s="68"/>
      <c r="M513" s="68"/>
      <c r="N513" s="68"/>
      <c r="O513" s="68"/>
      <c r="P513" s="68"/>
      <c r="X513" s="68"/>
    </row>
    <row r="514" spans="1:24" ht="15" customHeight="1">
      <c r="A514" s="75"/>
      <c r="B514" s="68"/>
      <c r="C514" s="68" t="str">
        <v/>
      </c>
      <c r="D514" s="68"/>
      <c r="E514" s="68" t="str">
        <v/>
      </c>
      <c r="F514" s="68" t="str">
        <v/>
      </c>
      <c r="G514" s="68" t="str">
        <v/>
      </c>
      <c r="H514" s="68" t="str">
        <v/>
      </c>
      <c r="K514" s="68"/>
      <c r="L514" s="68"/>
      <c r="M514" s="68"/>
      <c r="N514" s="68"/>
      <c r="O514" s="68"/>
      <c r="P514" s="68"/>
      <c r="X514" s="68"/>
    </row>
    <row r="515" spans="1:24" ht="15" customHeight="1">
      <c r="A515" s="75"/>
      <c r="B515" s="68"/>
      <c r="C515" s="68" t="str">
        <v/>
      </c>
      <c r="D515" s="68"/>
      <c r="E515" s="68" t="str">
        <v/>
      </c>
      <c r="F515" s="68" t="str">
        <v/>
      </c>
      <c r="G515" s="68" t="str">
        <v/>
      </c>
      <c r="H515" s="68" t="str">
        <v/>
      </c>
      <c r="K515" s="68"/>
      <c r="L515" s="68"/>
      <c r="M515" s="68"/>
      <c r="N515" s="68"/>
      <c r="O515" s="68"/>
      <c r="P515" s="68"/>
      <c r="X515" s="68"/>
    </row>
    <row r="516" spans="1:24" ht="15" customHeight="1">
      <c r="A516" s="75"/>
      <c r="B516" s="68"/>
      <c r="C516" s="68" t="str">
        <v/>
      </c>
      <c r="D516" s="68"/>
      <c r="E516" s="68" t="str">
        <v/>
      </c>
      <c r="F516" s="68" t="str">
        <v/>
      </c>
      <c r="G516" s="68" t="str">
        <v/>
      </c>
      <c r="H516" s="68" t="str">
        <v/>
      </c>
      <c r="K516" s="68"/>
      <c r="L516" s="68"/>
      <c r="M516" s="68"/>
      <c r="N516" s="68"/>
      <c r="O516" s="68"/>
      <c r="P516" s="68"/>
      <c r="X516" s="68"/>
    </row>
    <row r="517" spans="1:24" ht="15" customHeight="1">
      <c r="A517" s="75"/>
      <c r="B517" s="68"/>
      <c r="C517" s="68" t="str">
        <v/>
      </c>
      <c r="D517" s="68"/>
      <c r="E517" s="68" t="str">
        <v/>
      </c>
      <c r="F517" s="68" t="str">
        <v/>
      </c>
      <c r="G517" s="68" t="str">
        <v/>
      </c>
      <c r="H517" s="68" t="str">
        <v/>
      </c>
      <c r="K517" s="68"/>
      <c r="L517" s="68"/>
      <c r="M517" s="68"/>
      <c r="N517" s="68"/>
      <c r="O517" s="68"/>
      <c r="P517" s="68"/>
      <c r="X517" s="68"/>
    </row>
    <row r="518" spans="1:24" ht="15" customHeight="1">
      <c r="A518" s="75"/>
      <c r="B518" s="68"/>
      <c r="C518" s="68" t="str">
        <v/>
      </c>
      <c r="D518" s="68"/>
      <c r="E518" s="68" t="str">
        <v/>
      </c>
      <c r="F518" s="68" t="str">
        <v/>
      </c>
      <c r="G518" s="68" t="str">
        <v/>
      </c>
      <c r="H518" s="68" t="str">
        <v/>
      </c>
      <c r="K518" s="68"/>
      <c r="L518" s="68"/>
      <c r="M518" s="68"/>
      <c r="N518" s="68"/>
      <c r="O518" s="68"/>
      <c r="P518" s="68"/>
      <c r="X518" s="68"/>
    </row>
    <row r="519" spans="1:24" ht="15" customHeight="1">
      <c r="A519" s="75"/>
      <c r="B519" s="68"/>
      <c r="C519" s="68" t="str">
        <v/>
      </c>
      <c r="D519" s="68"/>
      <c r="E519" s="68" t="str">
        <v/>
      </c>
      <c r="F519" s="68" t="str">
        <v/>
      </c>
      <c r="G519" s="68" t="str">
        <v/>
      </c>
      <c r="H519" s="68" t="str">
        <v/>
      </c>
      <c r="K519" s="68"/>
      <c r="L519" s="68"/>
      <c r="M519" s="68"/>
      <c r="N519" s="68"/>
      <c r="O519" s="68"/>
      <c r="P519" s="68"/>
      <c r="X519" s="68"/>
    </row>
    <row r="520" spans="1:24" ht="15" customHeight="1">
      <c r="A520" s="75"/>
      <c r="B520" s="68"/>
      <c r="C520" s="68" t="str">
        <v/>
      </c>
      <c r="D520" s="68"/>
      <c r="E520" s="68" t="str">
        <v/>
      </c>
      <c r="F520" s="68" t="str">
        <v/>
      </c>
      <c r="G520" s="68" t="str">
        <v/>
      </c>
      <c r="H520" s="68" t="str">
        <v/>
      </c>
      <c r="K520" s="68"/>
      <c r="L520" s="68"/>
      <c r="M520" s="68"/>
      <c r="N520" s="68"/>
      <c r="O520" s="68"/>
      <c r="P520" s="68"/>
      <c r="X520" s="68"/>
    </row>
    <row r="521" spans="1:24" ht="15" customHeight="1">
      <c r="A521" s="75"/>
      <c r="B521" s="68"/>
      <c r="C521" s="68" t="str">
        <v/>
      </c>
      <c r="D521" s="68"/>
      <c r="E521" s="68" t="str">
        <v/>
      </c>
      <c r="F521" s="68" t="str">
        <v/>
      </c>
      <c r="G521" s="68" t="str">
        <v/>
      </c>
      <c r="H521" s="68" t="str">
        <v/>
      </c>
      <c r="K521" s="68"/>
      <c r="L521" s="68"/>
      <c r="M521" s="68"/>
      <c r="N521" s="68"/>
      <c r="O521" s="68"/>
      <c r="P521" s="68"/>
      <c r="X521" s="68"/>
    </row>
    <row r="522" spans="1:24" ht="15" customHeight="1">
      <c r="A522" s="75"/>
      <c r="B522" s="68"/>
      <c r="C522" s="68" t="str">
        <v/>
      </c>
      <c r="D522" s="68"/>
      <c r="E522" s="68" t="str">
        <v/>
      </c>
      <c r="F522" s="68" t="str">
        <v/>
      </c>
      <c r="G522" s="68" t="str">
        <v/>
      </c>
      <c r="H522" s="68" t="str">
        <v/>
      </c>
      <c r="K522" s="68"/>
      <c r="L522" s="68"/>
      <c r="M522" s="68"/>
      <c r="N522" s="68"/>
      <c r="O522" s="68"/>
      <c r="P522" s="68"/>
      <c r="X522" s="68"/>
    </row>
    <row r="523" spans="1:24" ht="15" customHeight="1">
      <c r="A523" s="75"/>
      <c r="B523" s="68"/>
      <c r="C523" s="68" t="str">
        <v/>
      </c>
      <c r="D523" s="68"/>
      <c r="E523" s="68" t="str">
        <v/>
      </c>
      <c r="F523" s="68" t="str">
        <v/>
      </c>
      <c r="G523" s="68" t="str">
        <v/>
      </c>
      <c r="H523" s="68" t="str">
        <v/>
      </c>
      <c r="K523" s="68"/>
      <c r="L523" s="68"/>
      <c r="M523" s="68"/>
      <c r="N523" s="68"/>
      <c r="O523" s="68"/>
      <c r="P523" s="68"/>
      <c r="X523" s="68"/>
    </row>
    <row r="524" spans="1:24" ht="15" customHeight="1">
      <c r="A524" s="75"/>
      <c r="B524" s="68"/>
      <c r="C524" s="68" t="str">
        <v/>
      </c>
      <c r="D524" s="68"/>
      <c r="E524" s="68" t="str">
        <v/>
      </c>
      <c r="F524" s="68" t="str">
        <v/>
      </c>
      <c r="G524" s="68" t="str">
        <v/>
      </c>
      <c r="H524" s="68" t="str">
        <v/>
      </c>
      <c r="K524" s="68"/>
      <c r="L524" s="68"/>
      <c r="M524" s="68"/>
      <c r="N524" s="68"/>
      <c r="O524" s="68"/>
      <c r="P524" s="68"/>
      <c r="X524" s="68"/>
    </row>
    <row r="525" spans="1:24" ht="15" customHeight="1">
      <c r="A525" s="75"/>
      <c r="B525" s="68"/>
      <c r="C525" s="68" t="str">
        <v/>
      </c>
      <c r="D525" s="68"/>
      <c r="E525" s="68" t="str">
        <v/>
      </c>
      <c r="F525" s="68" t="str">
        <v/>
      </c>
      <c r="G525" s="68" t="str">
        <v/>
      </c>
      <c r="H525" s="68" t="str">
        <v/>
      </c>
      <c r="K525" s="68"/>
      <c r="L525" s="68"/>
      <c r="M525" s="68"/>
      <c r="N525" s="68"/>
      <c r="O525" s="68"/>
      <c r="P525" s="68"/>
      <c r="X525" s="68"/>
    </row>
    <row r="526" spans="1:24" ht="15" customHeight="1">
      <c r="A526" s="75"/>
      <c r="B526" s="68"/>
      <c r="C526" s="68" t="str">
        <v/>
      </c>
      <c r="D526" s="68"/>
      <c r="E526" s="68" t="str">
        <v/>
      </c>
      <c r="F526" s="68" t="str">
        <v/>
      </c>
      <c r="G526" s="68" t="str">
        <v/>
      </c>
      <c r="H526" s="68" t="str">
        <v/>
      </c>
      <c r="K526" s="68"/>
      <c r="L526" s="68"/>
      <c r="M526" s="68"/>
      <c r="N526" s="68"/>
      <c r="O526" s="68"/>
      <c r="P526" s="68"/>
      <c r="X526" s="68"/>
    </row>
    <row r="527" spans="1:24" ht="15" customHeight="1">
      <c r="A527" s="75"/>
      <c r="B527" s="68"/>
      <c r="C527" s="68" t="str">
        <v/>
      </c>
      <c r="D527" s="68"/>
      <c r="E527" s="68" t="str">
        <v/>
      </c>
      <c r="F527" s="68" t="str">
        <v/>
      </c>
      <c r="G527" s="68" t="str">
        <v/>
      </c>
      <c r="H527" s="68" t="str">
        <v/>
      </c>
      <c r="K527" s="68"/>
      <c r="L527" s="68"/>
      <c r="M527" s="68"/>
      <c r="N527" s="68"/>
      <c r="O527" s="68"/>
      <c r="P527" s="68"/>
      <c r="X527" s="68"/>
    </row>
    <row r="528" spans="1:24" ht="15" customHeight="1">
      <c r="A528" s="75"/>
      <c r="B528" s="68"/>
      <c r="C528" s="68" t="str">
        <v/>
      </c>
      <c r="D528" s="68"/>
      <c r="E528" s="68" t="str">
        <v/>
      </c>
      <c r="F528" s="68" t="str">
        <v/>
      </c>
      <c r="G528" s="68" t="str">
        <v/>
      </c>
      <c r="H528" s="68" t="str">
        <v/>
      </c>
      <c r="K528" s="68"/>
      <c r="L528" s="68"/>
      <c r="M528" s="68"/>
      <c r="N528" s="68"/>
      <c r="O528" s="68"/>
      <c r="P528" s="68"/>
      <c r="X528" s="68"/>
    </row>
    <row r="529" spans="1:24" ht="15" customHeight="1">
      <c r="A529" s="75"/>
      <c r="B529" s="68"/>
      <c r="C529" s="68" t="str">
        <v/>
      </c>
      <c r="D529" s="68"/>
      <c r="E529" s="68" t="str">
        <v/>
      </c>
      <c r="F529" s="68" t="str">
        <v/>
      </c>
      <c r="G529" s="68" t="str">
        <v/>
      </c>
      <c r="H529" s="68" t="str">
        <v/>
      </c>
      <c r="K529" s="68"/>
      <c r="L529" s="68"/>
      <c r="M529" s="68"/>
      <c r="N529" s="68"/>
      <c r="O529" s="68"/>
      <c r="P529" s="68"/>
      <c r="X529" s="68"/>
    </row>
    <row r="530" spans="1:24" ht="15" customHeight="1">
      <c r="A530" s="75"/>
      <c r="B530" s="68"/>
      <c r="C530" s="68" t="str">
        <v/>
      </c>
      <c r="D530" s="68"/>
      <c r="E530" s="68" t="str">
        <v/>
      </c>
      <c r="F530" s="68" t="str">
        <v/>
      </c>
      <c r="G530" s="68" t="str">
        <v/>
      </c>
      <c r="H530" s="68" t="str">
        <v/>
      </c>
      <c r="K530" s="68"/>
      <c r="L530" s="68"/>
      <c r="M530" s="68"/>
      <c r="N530" s="68"/>
      <c r="O530" s="68"/>
      <c r="P530" s="68"/>
      <c r="X530" s="68"/>
    </row>
    <row r="531" spans="1:24" ht="15" customHeight="1">
      <c r="A531" s="75"/>
      <c r="B531" s="68"/>
      <c r="C531" s="68" t="str">
        <v/>
      </c>
      <c r="D531" s="68"/>
      <c r="E531" s="68" t="str">
        <v/>
      </c>
      <c r="F531" s="68" t="str">
        <v/>
      </c>
      <c r="G531" s="68" t="str">
        <v/>
      </c>
      <c r="H531" s="68" t="str">
        <v/>
      </c>
      <c r="K531" s="68"/>
      <c r="L531" s="68"/>
      <c r="M531" s="68"/>
      <c r="N531" s="68"/>
      <c r="O531" s="68"/>
      <c r="P531" s="68"/>
      <c r="X531" s="68"/>
    </row>
    <row r="532" spans="1:24" ht="15" customHeight="1">
      <c r="A532" s="75"/>
      <c r="B532" s="68"/>
      <c r="C532" s="68" t="str">
        <v/>
      </c>
      <c r="D532" s="68"/>
      <c r="E532" s="68" t="str">
        <v/>
      </c>
      <c r="F532" s="68" t="str">
        <v/>
      </c>
      <c r="G532" s="68" t="str">
        <v/>
      </c>
      <c r="H532" s="68" t="str">
        <v/>
      </c>
      <c r="K532" s="68"/>
      <c r="L532" s="68"/>
      <c r="M532" s="68"/>
      <c r="N532" s="68"/>
      <c r="O532" s="68"/>
      <c r="P532" s="68"/>
      <c r="X532" s="68"/>
    </row>
    <row r="533" spans="1:24" ht="15" customHeight="1">
      <c r="A533" s="75"/>
      <c r="B533" s="68"/>
      <c r="C533" s="68" t="str">
        <v/>
      </c>
      <c r="D533" s="68"/>
      <c r="E533" s="68" t="str">
        <v/>
      </c>
      <c r="F533" s="68" t="str">
        <v/>
      </c>
      <c r="G533" s="68" t="str">
        <v/>
      </c>
      <c r="H533" s="68" t="str">
        <v/>
      </c>
      <c r="K533" s="68"/>
      <c r="L533" s="68"/>
      <c r="M533" s="68"/>
      <c r="N533" s="68"/>
      <c r="O533" s="68"/>
      <c r="P533" s="68"/>
      <c r="X533" s="68"/>
    </row>
    <row r="534" spans="1:24" ht="15" customHeight="1">
      <c r="A534" s="75"/>
      <c r="B534" s="68"/>
      <c r="C534" s="68" t="str">
        <v/>
      </c>
      <c r="D534" s="68"/>
      <c r="E534" s="68" t="str">
        <v/>
      </c>
      <c r="F534" s="68" t="str">
        <v/>
      </c>
      <c r="G534" s="68" t="str">
        <v/>
      </c>
      <c r="H534" s="68" t="str">
        <v/>
      </c>
      <c r="K534" s="68"/>
      <c r="L534" s="68"/>
      <c r="M534" s="68"/>
      <c r="N534" s="68"/>
      <c r="O534" s="68"/>
      <c r="P534" s="68"/>
      <c r="X534" s="68"/>
    </row>
    <row r="535" spans="1:24" ht="15" customHeight="1">
      <c r="A535" s="75"/>
      <c r="B535" s="68"/>
      <c r="C535" s="68" t="str">
        <v/>
      </c>
      <c r="D535" s="68"/>
      <c r="E535" s="68" t="str">
        <v/>
      </c>
      <c r="F535" s="68" t="str">
        <v/>
      </c>
      <c r="G535" s="68" t="str">
        <v/>
      </c>
      <c r="H535" s="68" t="str">
        <v/>
      </c>
      <c r="K535" s="68"/>
      <c r="L535" s="68"/>
      <c r="M535" s="68"/>
      <c r="N535" s="68"/>
      <c r="O535" s="68"/>
      <c r="P535" s="68"/>
      <c r="X535" s="68"/>
    </row>
    <row r="536" spans="1:24" ht="15" customHeight="1">
      <c r="A536" s="75"/>
      <c r="B536" s="68"/>
      <c r="C536" s="68" t="str">
        <v/>
      </c>
      <c r="D536" s="68"/>
      <c r="E536" s="68" t="str">
        <v/>
      </c>
      <c r="F536" s="68" t="str">
        <v/>
      </c>
      <c r="G536" s="68" t="str">
        <v/>
      </c>
      <c r="H536" s="68" t="str">
        <v/>
      </c>
      <c r="K536" s="68"/>
      <c r="L536" s="68"/>
      <c r="M536" s="68"/>
      <c r="N536" s="68"/>
      <c r="O536" s="68"/>
      <c r="P536" s="68"/>
      <c r="X536" s="68"/>
    </row>
    <row r="537" spans="1:24" ht="15" customHeight="1">
      <c r="A537" s="75"/>
      <c r="B537" s="68"/>
      <c r="C537" s="68" t="str">
        <v/>
      </c>
      <c r="D537" s="68"/>
      <c r="E537" s="68" t="str">
        <v/>
      </c>
      <c r="F537" s="68" t="str">
        <v/>
      </c>
      <c r="G537" s="68" t="str">
        <v/>
      </c>
      <c r="H537" s="68" t="str">
        <v/>
      </c>
      <c r="K537" s="68"/>
      <c r="L537" s="68"/>
      <c r="M537" s="68"/>
      <c r="N537" s="68"/>
      <c r="O537" s="68"/>
      <c r="P537" s="68"/>
      <c r="X537" s="68"/>
    </row>
    <row r="538" spans="1:24" ht="15" customHeight="1">
      <c r="A538" s="75"/>
      <c r="B538" s="68"/>
      <c r="C538" s="68" t="str">
        <v/>
      </c>
      <c r="D538" s="68"/>
      <c r="E538" s="68" t="str">
        <v/>
      </c>
      <c r="F538" s="68" t="str">
        <v/>
      </c>
      <c r="G538" s="68" t="str">
        <v/>
      </c>
      <c r="H538" s="68" t="str">
        <v/>
      </c>
      <c r="K538" s="68"/>
      <c r="L538" s="68"/>
      <c r="M538" s="68"/>
      <c r="N538" s="68"/>
      <c r="O538" s="68"/>
      <c r="P538" s="68"/>
      <c r="X538" s="68"/>
    </row>
    <row r="539" spans="1:24" ht="15" customHeight="1">
      <c r="A539" s="75"/>
      <c r="B539" s="68"/>
      <c r="C539" s="68" t="str">
        <v/>
      </c>
      <c r="D539" s="68"/>
      <c r="E539" s="68" t="str">
        <v/>
      </c>
      <c r="F539" s="68" t="str">
        <v/>
      </c>
      <c r="G539" s="68" t="str">
        <v/>
      </c>
      <c r="H539" s="68" t="str">
        <v/>
      </c>
      <c r="K539" s="68"/>
      <c r="L539" s="68"/>
      <c r="M539" s="68"/>
      <c r="N539" s="68"/>
      <c r="O539" s="68"/>
      <c r="P539" s="68"/>
      <c r="X539" s="68"/>
    </row>
    <row r="540" spans="1:24" ht="15" customHeight="1">
      <c r="A540" s="75"/>
      <c r="B540" s="68"/>
      <c r="C540" s="68" t="str">
        <v/>
      </c>
      <c r="D540" s="68"/>
      <c r="E540" s="68" t="str">
        <v/>
      </c>
      <c r="F540" s="68" t="str">
        <v/>
      </c>
      <c r="G540" s="68" t="str">
        <v/>
      </c>
      <c r="H540" s="68" t="str">
        <v/>
      </c>
      <c r="K540" s="68"/>
      <c r="L540" s="68"/>
      <c r="M540" s="68"/>
      <c r="N540" s="68"/>
      <c r="O540" s="68"/>
      <c r="P540" s="68"/>
      <c r="X540" s="68"/>
    </row>
    <row r="541" spans="1:24" ht="15" customHeight="1">
      <c r="A541" s="75"/>
      <c r="B541" s="68"/>
      <c r="C541" s="68" t="str">
        <v/>
      </c>
      <c r="D541" s="68"/>
      <c r="E541" s="68" t="str">
        <v/>
      </c>
      <c r="F541" s="68" t="str">
        <v/>
      </c>
      <c r="G541" s="68" t="str">
        <v/>
      </c>
      <c r="H541" s="68" t="str">
        <v/>
      </c>
      <c r="K541" s="68"/>
      <c r="L541" s="68"/>
      <c r="M541" s="68"/>
      <c r="N541" s="68"/>
      <c r="O541" s="68"/>
      <c r="P541" s="68"/>
      <c r="X541" s="68"/>
    </row>
    <row r="542" spans="1:24" ht="15" customHeight="1">
      <c r="A542" s="75"/>
      <c r="B542" s="68"/>
      <c r="C542" s="68" t="str">
        <v/>
      </c>
      <c r="D542" s="68"/>
      <c r="E542" s="68" t="str">
        <v/>
      </c>
      <c r="F542" s="68" t="str">
        <v/>
      </c>
      <c r="G542" s="68" t="str">
        <v/>
      </c>
      <c r="H542" s="68" t="str">
        <v/>
      </c>
      <c r="K542" s="68"/>
      <c r="L542" s="68"/>
      <c r="M542" s="68"/>
      <c r="N542" s="68"/>
      <c r="O542" s="68"/>
      <c r="P542" s="68"/>
      <c r="X542" s="68"/>
    </row>
    <row r="543" spans="1:24" ht="15" customHeight="1">
      <c r="A543" s="75"/>
      <c r="B543" s="68"/>
      <c r="C543" s="68" t="str">
        <v/>
      </c>
      <c r="D543" s="68"/>
      <c r="E543" s="68" t="str">
        <v/>
      </c>
      <c r="F543" s="68" t="str">
        <v/>
      </c>
      <c r="G543" s="68" t="str">
        <v/>
      </c>
      <c r="H543" s="68" t="str">
        <v/>
      </c>
      <c r="K543" s="68"/>
      <c r="L543" s="68"/>
      <c r="M543" s="68"/>
      <c r="N543" s="68"/>
      <c r="O543" s="68"/>
      <c r="P543" s="68"/>
      <c r="X543" s="68"/>
    </row>
    <row r="544" spans="1:24" ht="15" customHeight="1">
      <c r="A544" s="75"/>
      <c r="B544" s="68"/>
      <c r="C544" s="68" t="str">
        <v/>
      </c>
      <c r="D544" s="68"/>
      <c r="E544" s="68" t="str">
        <v/>
      </c>
      <c r="F544" s="68" t="str">
        <v/>
      </c>
      <c r="G544" s="68" t="str">
        <v/>
      </c>
      <c r="H544" s="68" t="str">
        <v/>
      </c>
      <c r="K544" s="68"/>
      <c r="L544" s="68"/>
      <c r="M544" s="68"/>
      <c r="N544" s="68"/>
      <c r="O544" s="68"/>
      <c r="P544" s="68"/>
      <c r="X544" s="68"/>
    </row>
    <row r="545" spans="1:24" ht="15" customHeight="1">
      <c r="A545" s="75"/>
      <c r="B545" s="68"/>
      <c r="C545" s="68" t="str">
        <v/>
      </c>
      <c r="D545" s="68"/>
      <c r="E545" s="68" t="str">
        <v/>
      </c>
      <c r="F545" s="68" t="str">
        <v/>
      </c>
      <c r="G545" s="68" t="str">
        <v/>
      </c>
      <c r="H545" s="68" t="str">
        <v/>
      </c>
      <c r="K545" s="68"/>
      <c r="L545" s="68"/>
      <c r="M545" s="68"/>
      <c r="N545" s="68"/>
      <c r="O545" s="68"/>
      <c r="P545" s="68"/>
      <c r="X545" s="68"/>
    </row>
    <row r="546" spans="1:24" ht="15" customHeight="1">
      <c r="A546" s="75"/>
      <c r="B546" s="68"/>
      <c r="C546" s="68" t="str">
        <v/>
      </c>
      <c r="D546" s="68"/>
      <c r="E546" s="68" t="str">
        <v/>
      </c>
      <c r="F546" s="68" t="str">
        <v/>
      </c>
      <c r="G546" s="68" t="str">
        <v/>
      </c>
      <c r="H546" s="68" t="str">
        <v/>
      </c>
      <c r="K546" s="68"/>
      <c r="L546" s="68"/>
      <c r="M546" s="68"/>
      <c r="N546" s="68"/>
      <c r="O546" s="68"/>
      <c r="P546" s="68"/>
      <c r="X546" s="68"/>
    </row>
    <row r="547" spans="1:24" ht="15" customHeight="1">
      <c r="A547" s="75"/>
      <c r="B547" s="68"/>
      <c r="C547" s="68" t="str">
        <v/>
      </c>
      <c r="D547" s="68"/>
      <c r="E547" s="68" t="str">
        <v/>
      </c>
      <c r="F547" s="68" t="str">
        <v/>
      </c>
      <c r="G547" s="68" t="str">
        <v/>
      </c>
      <c r="H547" s="68" t="str">
        <v/>
      </c>
      <c r="K547" s="68"/>
      <c r="L547" s="68"/>
      <c r="M547" s="68"/>
      <c r="N547" s="68"/>
      <c r="O547" s="68"/>
      <c r="P547" s="68"/>
      <c r="X547" s="68"/>
    </row>
    <row r="548" spans="1:24" ht="15" customHeight="1">
      <c r="A548" s="75"/>
      <c r="B548" s="68"/>
      <c r="C548" s="68" t="str">
        <v/>
      </c>
      <c r="D548" s="68"/>
      <c r="E548" s="68" t="str">
        <v/>
      </c>
      <c r="F548" s="68" t="str">
        <v/>
      </c>
      <c r="G548" s="68" t="str">
        <v/>
      </c>
      <c r="H548" s="68" t="str">
        <v/>
      </c>
      <c r="K548" s="68"/>
      <c r="L548" s="68"/>
      <c r="M548" s="68"/>
      <c r="N548" s="68"/>
      <c r="O548" s="68"/>
      <c r="P548" s="68"/>
      <c r="X548" s="68"/>
    </row>
    <row r="549" spans="1:24" ht="15" customHeight="1">
      <c r="A549" s="75"/>
      <c r="B549" s="68"/>
      <c r="C549" s="68" t="str">
        <v/>
      </c>
      <c r="D549" s="68"/>
      <c r="E549" s="68" t="str">
        <v/>
      </c>
      <c r="F549" s="68" t="str">
        <v/>
      </c>
      <c r="G549" s="68" t="str">
        <v/>
      </c>
      <c r="H549" s="68" t="str">
        <v/>
      </c>
      <c r="K549" s="68"/>
      <c r="L549" s="68"/>
      <c r="M549" s="68"/>
      <c r="N549" s="68"/>
      <c r="O549" s="68"/>
      <c r="P549" s="68"/>
      <c r="X549" s="68"/>
    </row>
    <row r="550" spans="1:24" ht="15" customHeight="1">
      <c r="A550" s="75"/>
      <c r="B550" s="68"/>
      <c r="C550" s="68" t="str">
        <v/>
      </c>
      <c r="D550" s="68"/>
      <c r="E550" s="68" t="str">
        <v/>
      </c>
      <c r="F550" s="68" t="str">
        <v/>
      </c>
      <c r="G550" s="68" t="str">
        <v/>
      </c>
      <c r="H550" s="68" t="str">
        <v/>
      </c>
      <c r="K550" s="68"/>
      <c r="L550" s="68"/>
      <c r="M550" s="68"/>
      <c r="N550" s="68"/>
      <c r="O550" s="68"/>
      <c r="P550" s="68"/>
      <c r="X550" s="68"/>
    </row>
    <row r="551" spans="1:24" ht="15" customHeight="1">
      <c r="A551" s="75"/>
      <c r="B551" s="68"/>
      <c r="C551" s="68" t="str">
        <v/>
      </c>
      <c r="D551" s="68"/>
      <c r="E551" s="68" t="str">
        <v/>
      </c>
      <c r="F551" s="68" t="str">
        <v/>
      </c>
      <c r="G551" s="68" t="str">
        <v/>
      </c>
      <c r="H551" s="68" t="str">
        <v/>
      </c>
      <c r="K551" s="68"/>
      <c r="L551" s="68"/>
      <c r="M551" s="68"/>
      <c r="N551" s="68"/>
      <c r="O551" s="68"/>
      <c r="P551" s="68"/>
      <c r="X551" s="68"/>
    </row>
    <row r="552" spans="1:24" ht="15" customHeight="1">
      <c r="A552" s="75"/>
      <c r="B552" s="68"/>
      <c r="C552" s="68" t="str">
        <v/>
      </c>
      <c r="D552" s="68"/>
      <c r="E552" s="68" t="str">
        <v/>
      </c>
      <c r="F552" s="68" t="str">
        <v/>
      </c>
      <c r="G552" s="68" t="str">
        <v/>
      </c>
      <c r="H552" s="68" t="str">
        <v/>
      </c>
      <c r="K552" s="68"/>
      <c r="L552" s="68"/>
      <c r="M552" s="68"/>
      <c r="N552" s="68"/>
      <c r="O552" s="68"/>
      <c r="P552" s="68"/>
      <c r="X552" s="68"/>
    </row>
    <row r="553" spans="1:24" ht="15" customHeight="1">
      <c r="A553" s="75"/>
      <c r="B553" s="68"/>
      <c r="C553" s="68" t="str">
        <v/>
      </c>
      <c r="D553" s="68"/>
      <c r="E553" s="68" t="str">
        <v/>
      </c>
      <c r="F553" s="68" t="str">
        <v/>
      </c>
      <c r="G553" s="68" t="str">
        <v/>
      </c>
      <c r="H553" s="68" t="str">
        <v/>
      </c>
      <c r="K553" s="68"/>
      <c r="L553" s="68"/>
      <c r="M553" s="68"/>
      <c r="N553" s="68"/>
      <c r="O553" s="68"/>
      <c r="P553" s="68"/>
      <c r="X553" s="68"/>
    </row>
    <row r="554" spans="1:24" ht="15" customHeight="1">
      <c r="A554" s="75"/>
      <c r="B554" s="68"/>
      <c r="C554" s="68" t="str">
        <v/>
      </c>
      <c r="D554" s="68"/>
      <c r="E554" s="68" t="str">
        <v/>
      </c>
      <c r="F554" s="68" t="str">
        <v/>
      </c>
      <c r="G554" s="68" t="str">
        <v/>
      </c>
      <c r="H554" s="68" t="str">
        <v/>
      </c>
      <c r="K554" s="68"/>
      <c r="L554" s="68"/>
      <c r="M554" s="68"/>
      <c r="N554" s="68"/>
      <c r="O554" s="68"/>
      <c r="P554" s="68"/>
      <c r="X554" s="68"/>
    </row>
    <row r="555" spans="1:24" ht="15" customHeight="1">
      <c r="A555" s="75"/>
      <c r="B555" s="68"/>
      <c r="C555" s="68" t="str">
        <v/>
      </c>
      <c r="D555" s="68"/>
      <c r="E555" s="68" t="str">
        <v/>
      </c>
      <c r="F555" s="68" t="str">
        <v/>
      </c>
      <c r="G555" s="68" t="str">
        <v/>
      </c>
      <c r="H555" s="68" t="str">
        <v/>
      </c>
      <c r="K555" s="68"/>
      <c r="L555" s="68"/>
      <c r="M555" s="68"/>
      <c r="N555" s="68"/>
      <c r="O555" s="68"/>
      <c r="P555" s="68"/>
      <c r="X555" s="68"/>
    </row>
    <row r="556" spans="1:24" ht="15" customHeight="1">
      <c r="A556" s="75"/>
      <c r="B556" s="68"/>
      <c r="C556" s="68" t="str">
        <v/>
      </c>
      <c r="D556" s="68"/>
      <c r="E556" s="68" t="str">
        <v/>
      </c>
      <c r="F556" s="68" t="str">
        <v/>
      </c>
      <c r="G556" s="68" t="str">
        <v/>
      </c>
      <c r="H556" s="68" t="str">
        <v/>
      </c>
      <c r="K556" s="68"/>
      <c r="L556" s="68"/>
      <c r="M556" s="68"/>
      <c r="N556" s="68"/>
      <c r="O556" s="68"/>
      <c r="P556" s="68"/>
      <c r="X556" s="68"/>
    </row>
    <row r="557" spans="1:24" ht="15" customHeight="1">
      <c r="A557" s="75"/>
      <c r="B557" s="68"/>
      <c r="C557" s="68" t="str">
        <v/>
      </c>
      <c r="D557" s="68"/>
      <c r="E557" s="68" t="str">
        <v/>
      </c>
      <c r="F557" s="68" t="str">
        <v/>
      </c>
      <c r="G557" s="68" t="str">
        <v/>
      </c>
      <c r="H557" s="68" t="str">
        <v/>
      </c>
      <c r="K557" s="68"/>
      <c r="L557" s="68"/>
      <c r="M557" s="68"/>
      <c r="N557" s="68"/>
      <c r="O557" s="68"/>
      <c r="P557" s="68"/>
      <c r="X557" s="68"/>
    </row>
    <row r="558" spans="1:24" ht="15" customHeight="1">
      <c r="A558" s="75"/>
      <c r="B558" s="68"/>
      <c r="C558" s="68" t="str">
        <v/>
      </c>
      <c r="D558" s="68"/>
      <c r="E558" s="68" t="str">
        <v/>
      </c>
      <c r="F558" s="68" t="str">
        <v/>
      </c>
      <c r="G558" s="68" t="str">
        <v/>
      </c>
      <c r="H558" s="68" t="str">
        <v/>
      </c>
      <c r="K558" s="68"/>
      <c r="L558" s="68"/>
      <c r="M558" s="68"/>
      <c r="N558" s="68"/>
      <c r="O558" s="68"/>
      <c r="P558" s="68"/>
      <c r="X558" s="68"/>
    </row>
    <row r="559" spans="1:24" ht="15" customHeight="1">
      <c r="A559" s="75"/>
      <c r="B559" s="68"/>
      <c r="C559" s="68" t="str">
        <v/>
      </c>
      <c r="D559" s="68"/>
      <c r="E559" s="68" t="str">
        <v/>
      </c>
      <c r="F559" s="68" t="str">
        <v/>
      </c>
      <c r="G559" s="68" t="str">
        <v/>
      </c>
      <c r="H559" s="68" t="str">
        <v/>
      </c>
      <c r="K559" s="68"/>
      <c r="L559" s="68"/>
      <c r="M559" s="68"/>
      <c r="N559" s="68"/>
      <c r="O559" s="68"/>
      <c r="P559" s="68"/>
      <c r="X559" s="68"/>
    </row>
    <row r="560" spans="1:24" ht="15" customHeight="1">
      <c r="A560" s="75"/>
      <c r="B560" s="68"/>
      <c r="C560" s="68" t="str">
        <v/>
      </c>
      <c r="D560" s="68"/>
      <c r="E560" s="68" t="str">
        <v/>
      </c>
      <c r="F560" s="68" t="str">
        <v/>
      </c>
      <c r="G560" s="68" t="str">
        <v/>
      </c>
      <c r="H560" s="68" t="str">
        <v/>
      </c>
      <c r="K560" s="68"/>
      <c r="L560" s="68"/>
      <c r="M560" s="68"/>
      <c r="N560" s="68"/>
      <c r="O560" s="68"/>
      <c r="P560" s="68"/>
      <c r="X560" s="68"/>
    </row>
    <row r="561" spans="1:24" ht="15" customHeight="1">
      <c r="A561" s="75"/>
      <c r="B561" s="68"/>
      <c r="C561" s="68" t="str">
        <v/>
      </c>
      <c r="D561" s="68"/>
      <c r="E561" s="68" t="str">
        <v/>
      </c>
      <c r="F561" s="68" t="str">
        <v/>
      </c>
      <c r="G561" s="68" t="str">
        <v/>
      </c>
      <c r="H561" s="68" t="str">
        <v/>
      </c>
      <c r="K561" s="68"/>
      <c r="L561" s="68"/>
      <c r="M561" s="68"/>
      <c r="N561" s="68"/>
      <c r="O561" s="68"/>
      <c r="P561" s="68"/>
      <c r="X561" s="68"/>
    </row>
    <row r="562" spans="1:24" ht="15" customHeight="1">
      <c r="A562" s="75"/>
      <c r="B562" s="68"/>
      <c r="C562" s="68" t="str">
        <v/>
      </c>
      <c r="D562" s="68"/>
      <c r="E562" s="68" t="str">
        <v/>
      </c>
      <c r="F562" s="68" t="str">
        <v/>
      </c>
      <c r="G562" s="68" t="str">
        <v/>
      </c>
      <c r="H562" s="68" t="str">
        <v/>
      </c>
      <c r="K562" s="68"/>
      <c r="L562" s="68"/>
      <c r="M562" s="68"/>
      <c r="N562" s="68"/>
      <c r="O562" s="68"/>
      <c r="P562" s="68"/>
      <c r="X562" s="68"/>
    </row>
    <row r="563" spans="1:24" ht="15" customHeight="1">
      <c r="A563" s="75"/>
      <c r="B563" s="68"/>
      <c r="C563" s="68" t="str">
        <v/>
      </c>
      <c r="D563" s="68"/>
      <c r="E563" s="68" t="str">
        <v/>
      </c>
      <c r="F563" s="68" t="str">
        <v/>
      </c>
      <c r="G563" s="68" t="str">
        <v/>
      </c>
      <c r="H563" s="68" t="str">
        <v/>
      </c>
      <c r="K563" s="68"/>
      <c r="L563" s="68"/>
      <c r="M563" s="68"/>
      <c r="N563" s="68"/>
      <c r="O563" s="68"/>
      <c r="P563" s="68"/>
      <c r="X563" s="68"/>
    </row>
    <row r="564" spans="1:24" ht="15" customHeight="1">
      <c r="A564" s="75"/>
      <c r="B564" s="68"/>
      <c r="C564" s="68" t="str">
        <v/>
      </c>
      <c r="D564" s="68"/>
      <c r="E564" s="68" t="str">
        <v/>
      </c>
      <c r="F564" s="68" t="str">
        <v/>
      </c>
      <c r="G564" s="68" t="str">
        <v/>
      </c>
      <c r="H564" s="68" t="str">
        <v/>
      </c>
      <c r="K564" s="68"/>
      <c r="L564" s="68"/>
      <c r="M564" s="68"/>
      <c r="N564" s="68"/>
      <c r="O564" s="68"/>
      <c r="P564" s="68"/>
      <c r="X564" s="68"/>
    </row>
    <row r="565" spans="1:24" ht="15" customHeight="1">
      <c r="A565" s="75"/>
      <c r="B565" s="68"/>
      <c r="C565" s="68" t="str">
        <v/>
      </c>
      <c r="D565" s="68"/>
      <c r="E565" s="68" t="str">
        <v/>
      </c>
      <c r="F565" s="68" t="str">
        <v/>
      </c>
      <c r="G565" s="68" t="str">
        <v/>
      </c>
      <c r="H565" s="68" t="str">
        <v/>
      </c>
      <c r="K565" s="68"/>
      <c r="L565" s="68"/>
      <c r="M565" s="68"/>
      <c r="N565" s="68"/>
      <c r="O565" s="68"/>
      <c r="P565" s="68"/>
      <c r="X565" s="68"/>
    </row>
    <row r="566" spans="1:24" ht="15" customHeight="1">
      <c r="A566" s="75"/>
      <c r="B566" s="68"/>
      <c r="C566" s="68" t="str">
        <v/>
      </c>
      <c r="D566" s="68"/>
      <c r="E566" s="68" t="str">
        <v/>
      </c>
      <c r="F566" s="68" t="str">
        <v/>
      </c>
      <c r="G566" s="68" t="str">
        <v/>
      </c>
      <c r="H566" s="68" t="str">
        <v/>
      </c>
      <c r="K566" s="68"/>
      <c r="L566" s="68"/>
      <c r="M566" s="68"/>
      <c r="N566" s="68"/>
      <c r="O566" s="68"/>
      <c r="P566" s="68"/>
      <c r="X566" s="68"/>
    </row>
    <row r="567" spans="1:24" ht="15" customHeight="1">
      <c r="A567" s="75"/>
      <c r="B567" s="68"/>
      <c r="C567" s="68" t="str">
        <v/>
      </c>
      <c r="D567" s="68"/>
      <c r="E567" s="68" t="str">
        <v/>
      </c>
      <c r="F567" s="68" t="str">
        <v/>
      </c>
      <c r="G567" s="68" t="str">
        <v/>
      </c>
      <c r="H567" s="68" t="str">
        <v/>
      </c>
      <c r="K567" s="68"/>
      <c r="L567" s="68"/>
      <c r="M567" s="68"/>
      <c r="N567" s="68"/>
      <c r="O567" s="68"/>
      <c r="P567" s="68"/>
      <c r="X567" s="68"/>
    </row>
    <row r="568" spans="1:24" ht="15" customHeight="1">
      <c r="A568" s="75"/>
      <c r="B568" s="68"/>
      <c r="C568" s="68" t="str">
        <v/>
      </c>
      <c r="D568" s="68"/>
      <c r="E568" s="68" t="str">
        <v/>
      </c>
      <c r="F568" s="68" t="str">
        <v/>
      </c>
      <c r="G568" s="68" t="str">
        <v/>
      </c>
      <c r="H568" s="68" t="str">
        <v/>
      </c>
      <c r="K568" s="68"/>
      <c r="L568" s="68"/>
      <c r="M568" s="68"/>
      <c r="N568" s="68"/>
      <c r="O568" s="68"/>
      <c r="P568" s="68"/>
      <c r="X568" s="68"/>
    </row>
    <row r="569" spans="1:24" ht="15" customHeight="1">
      <c r="A569" s="75"/>
      <c r="B569" s="68"/>
      <c r="C569" s="68" t="str">
        <v/>
      </c>
      <c r="D569" s="68"/>
      <c r="E569" s="68" t="str">
        <v/>
      </c>
      <c r="F569" s="68" t="str">
        <v/>
      </c>
      <c r="G569" s="68" t="str">
        <v/>
      </c>
      <c r="H569" s="68" t="str">
        <v/>
      </c>
      <c r="K569" s="68"/>
      <c r="L569" s="68"/>
      <c r="M569" s="68"/>
      <c r="N569" s="68"/>
      <c r="O569" s="68"/>
      <c r="P569" s="68"/>
      <c r="X569" s="68"/>
    </row>
    <row r="570" spans="1:24" ht="15" customHeight="1">
      <c r="A570" s="75"/>
      <c r="B570" s="68"/>
      <c r="C570" s="68" t="str">
        <v/>
      </c>
      <c r="D570" s="68"/>
      <c r="E570" s="68" t="str">
        <v/>
      </c>
      <c r="F570" s="68" t="str">
        <v/>
      </c>
      <c r="G570" s="68" t="str">
        <v/>
      </c>
      <c r="H570" s="68" t="str">
        <v/>
      </c>
      <c r="K570" s="68"/>
      <c r="L570" s="68"/>
      <c r="M570" s="68"/>
      <c r="N570" s="68"/>
      <c r="O570" s="68"/>
      <c r="P570" s="68"/>
      <c r="X570" s="68"/>
    </row>
    <row r="571" spans="1:24" ht="15" customHeight="1">
      <c r="A571" s="75"/>
      <c r="B571" s="68"/>
      <c r="C571" s="68" t="str">
        <v/>
      </c>
      <c r="D571" s="68"/>
      <c r="E571" s="68" t="str">
        <v/>
      </c>
      <c r="F571" s="68" t="str">
        <v/>
      </c>
      <c r="G571" s="68" t="str">
        <v/>
      </c>
      <c r="H571" s="68" t="str">
        <v/>
      </c>
      <c r="K571" s="68"/>
      <c r="L571" s="68"/>
      <c r="M571" s="68"/>
      <c r="N571" s="68"/>
      <c r="O571" s="68"/>
      <c r="P571" s="68"/>
      <c r="X571" s="68"/>
    </row>
    <row r="572" spans="1:24" ht="15" customHeight="1">
      <c r="A572" s="75"/>
      <c r="B572" s="68"/>
      <c r="C572" s="68" t="str">
        <v/>
      </c>
      <c r="D572" s="68"/>
      <c r="E572" s="68" t="str">
        <v/>
      </c>
      <c r="F572" s="68" t="str">
        <v/>
      </c>
      <c r="G572" s="68" t="str">
        <v/>
      </c>
      <c r="H572" s="68" t="str">
        <v/>
      </c>
      <c r="K572" s="68"/>
      <c r="L572" s="68"/>
      <c r="M572" s="68"/>
      <c r="N572" s="68"/>
      <c r="O572" s="68"/>
      <c r="P572" s="68"/>
      <c r="X572" s="68"/>
    </row>
    <row r="573" spans="1:24" ht="15" customHeight="1">
      <c r="A573" s="75"/>
      <c r="B573" s="68"/>
      <c r="C573" s="68" t="str">
        <v/>
      </c>
      <c r="D573" s="68"/>
      <c r="E573" s="68" t="str">
        <v/>
      </c>
      <c r="F573" s="68" t="str">
        <v/>
      </c>
      <c r="G573" s="68" t="str">
        <v/>
      </c>
      <c r="H573" s="68" t="str">
        <v/>
      </c>
      <c r="K573" s="68"/>
      <c r="L573" s="68"/>
      <c r="M573" s="68"/>
      <c r="N573" s="68"/>
      <c r="O573" s="68"/>
      <c r="P573" s="68"/>
      <c r="X573" s="68"/>
    </row>
    <row r="574" spans="1:24" ht="15" customHeight="1">
      <c r="A574" s="75"/>
      <c r="B574" s="68"/>
      <c r="C574" s="68" t="str">
        <v/>
      </c>
      <c r="D574" s="68"/>
      <c r="E574" s="68" t="str">
        <v/>
      </c>
      <c r="F574" s="68" t="str">
        <v/>
      </c>
      <c r="G574" s="68" t="str">
        <v/>
      </c>
      <c r="H574" s="68" t="str">
        <v/>
      </c>
      <c r="K574" s="68"/>
      <c r="L574" s="68"/>
      <c r="M574" s="68"/>
      <c r="N574" s="68"/>
      <c r="O574" s="68"/>
      <c r="P574" s="68"/>
      <c r="X574" s="68"/>
    </row>
    <row r="575" spans="1:24" ht="15" customHeight="1">
      <c r="A575" s="75"/>
      <c r="B575" s="68"/>
      <c r="C575" s="68" t="str">
        <v/>
      </c>
      <c r="D575" s="68"/>
      <c r="E575" s="68" t="str">
        <v/>
      </c>
      <c r="F575" s="68" t="str">
        <v/>
      </c>
      <c r="G575" s="68" t="str">
        <v/>
      </c>
      <c r="H575" s="68" t="str">
        <v/>
      </c>
      <c r="K575" s="68"/>
      <c r="L575" s="68"/>
      <c r="M575" s="68"/>
      <c r="N575" s="68"/>
      <c r="O575" s="68"/>
      <c r="P575" s="68"/>
      <c r="X575" s="68"/>
    </row>
    <row r="576" spans="1:24" ht="15" customHeight="1">
      <c r="A576" s="75"/>
      <c r="B576" s="68"/>
      <c r="C576" s="68" t="str">
        <v/>
      </c>
      <c r="D576" s="68"/>
      <c r="E576" s="68" t="str">
        <v/>
      </c>
      <c r="F576" s="68" t="str">
        <v/>
      </c>
      <c r="G576" s="68" t="str">
        <v/>
      </c>
      <c r="H576" s="68" t="str">
        <v/>
      </c>
      <c r="K576" s="68"/>
      <c r="L576" s="68"/>
      <c r="M576" s="68"/>
      <c r="N576" s="68"/>
      <c r="O576" s="68"/>
      <c r="P576" s="68"/>
      <c r="X576" s="68"/>
    </row>
    <row r="577" spans="1:24" ht="15" customHeight="1">
      <c r="A577" s="75"/>
      <c r="B577" s="68"/>
      <c r="C577" s="68" t="str">
        <v/>
      </c>
      <c r="D577" s="68"/>
      <c r="E577" s="68" t="str">
        <v/>
      </c>
      <c r="F577" s="68" t="str">
        <v/>
      </c>
      <c r="G577" s="68" t="str">
        <v/>
      </c>
      <c r="H577" s="68" t="str">
        <v/>
      </c>
      <c r="K577" s="68"/>
      <c r="L577" s="68"/>
      <c r="M577" s="68"/>
      <c r="N577" s="68"/>
      <c r="O577" s="68"/>
      <c r="P577" s="68"/>
      <c r="X577" s="68"/>
    </row>
    <row r="578" spans="1:24" ht="15" customHeight="1">
      <c r="A578" s="75"/>
      <c r="B578" s="68"/>
      <c r="C578" s="68" t="str">
        <v/>
      </c>
      <c r="D578" s="68"/>
      <c r="E578" s="68" t="str">
        <v/>
      </c>
      <c r="F578" s="68" t="str">
        <v/>
      </c>
      <c r="G578" s="68" t="str">
        <v/>
      </c>
      <c r="H578" s="68" t="str">
        <v/>
      </c>
      <c r="K578" s="68"/>
      <c r="L578" s="68"/>
      <c r="M578" s="68"/>
      <c r="N578" s="68"/>
      <c r="O578" s="68"/>
      <c r="P578" s="68"/>
      <c r="X578" s="68"/>
    </row>
    <row r="579" spans="1:24" ht="15" customHeight="1">
      <c r="A579" s="75"/>
      <c r="B579" s="68"/>
      <c r="C579" s="68" t="str">
        <v/>
      </c>
      <c r="D579" s="68"/>
      <c r="E579" s="68" t="str">
        <v/>
      </c>
      <c r="F579" s="68" t="str">
        <v/>
      </c>
      <c r="G579" s="68" t="str">
        <v/>
      </c>
      <c r="H579" s="68" t="str">
        <v/>
      </c>
      <c r="K579" s="68"/>
      <c r="L579" s="68"/>
      <c r="M579" s="68"/>
      <c r="N579" s="68"/>
      <c r="O579" s="68"/>
      <c r="P579" s="68"/>
      <c r="X579" s="68"/>
    </row>
    <row r="580" spans="1:24" ht="15" customHeight="1">
      <c r="A580" s="75"/>
      <c r="B580" s="68"/>
      <c r="C580" s="68" t="str">
        <v/>
      </c>
      <c r="D580" s="68"/>
      <c r="E580" s="68" t="str">
        <v/>
      </c>
      <c r="F580" s="68" t="str">
        <v/>
      </c>
      <c r="G580" s="68" t="str">
        <v/>
      </c>
      <c r="H580" s="68" t="str">
        <v/>
      </c>
      <c r="K580" s="68"/>
      <c r="L580" s="68"/>
      <c r="M580" s="68"/>
      <c r="N580" s="68"/>
      <c r="O580" s="68"/>
      <c r="P580" s="68"/>
      <c r="X580" s="68"/>
    </row>
    <row r="581" spans="1:24" ht="15" customHeight="1">
      <c r="A581" s="75"/>
      <c r="B581" s="68"/>
      <c r="C581" s="68" t="str">
        <v/>
      </c>
      <c r="D581" s="68"/>
      <c r="E581" s="68" t="str">
        <v/>
      </c>
      <c r="F581" s="68" t="str">
        <v/>
      </c>
      <c r="G581" s="68" t="str">
        <v/>
      </c>
      <c r="H581" s="68" t="str">
        <v/>
      </c>
      <c r="K581" s="68"/>
      <c r="L581" s="68"/>
      <c r="M581" s="68"/>
      <c r="N581" s="68"/>
      <c r="O581" s="68"/>
      <c r="P581" s="68"/>
      <c r="X581" s="68"/>
    </row>
    <row r="582" spans="1:24" ht="15" customHeight="1">
      <c r="A582" s="75"/>
      <c r="B582" s="68"/>
      <c r="C582" s="68" t="str">
        <v/>
      </c>
      <c r="D582" s="68"/>
      <c r="E582" s="68" t="str">
        <v/>
      </c>
      <c r="F582" s="68" t="str">
        <v/>
      </c>
      <c r="G582" s="68" t="str">
        <v/>
      </c>
      <c r="H582" s="68" t="str">
        <v/>
      </c>
      <c r="K582" s="68"/>
      <c r="L582" s="68"/>
      <c r="M582" s="68"/>
      <c r="N582" s="68"/>
      <c r="O582" s="68"/>
      <c r="P582" s="68"/>
      <c r="X582" s="68"/>
    </row>
    <row r="583" spans="1:24" ht="15" customHeight="1">
      <c r="A583" s="75"/>
      <c r="B583" s="68"/>
      <c r="C583" s="68" t="str">
        <v/>
      </c>
      <c r="D583" s="68"/>
      <c r="E583" s="68" t="str">
        <v/>
      </c>
      <c r="F583" s="68" t="str">
        <v/>
      </c>
      <c r="G583" s="68" t="str">
        <v/>
      </c>
      <c r="H583" s="68" t="str">
        <v/>
      </c>
      <c r="K583" s="68"/>
      <c r="L583" s="68"/>
      <c r="M583" s="68"/>
      <c r="N583" s="68"/>
      <c r="O583" s="68"/>
      <c r="P583" s="68"/>
      <c r="X583" s="68"/>
    </row>
    <row r="584" spans="1:24" ht="15" customHeight="1">
      <c r="A584" s="75"/>
      <c r="B584" s="68"/>
      <c r="C584" s="68" t="str">
        <v/>
      </c>
      <c r="D584" s="68"/>
      <c r="E584" s="68" t="str">
        <v/>
      </c>
      <c r="F584" s="68" t="str">
        <v/>
      </c>
      <c r="G584" s="68" t="str">
        <v/>
      </c>
      <c r="H584" s="68" t="str">
        <v/>
      </c>
      <c r="K584" s="68"/>
      <c r="L584" s="68"/>
      <c r="M584" s="68"/>
      <c r="N584" s="68"/>
      <c r="O584" s="68"/>
      <c r="P584" s="68"/>
      <c r="X584" s="68"/>
    </row>
    <row r="585" spans="1:24" ht="15" customHeight="1">
      <c r="A585" s="75"/>
      <c r="B585" s="68"/>
      <c r="C585" s="68" t="str">
        <v/>
      </c>
      <c r="D585" s="68"/>
      <c r="E585" s="68" t="str">
        <v/>
      </c>
      <c r="F585" s="68" t="str">
        <v/>
      </c>
      <c r="G585" s="68" t="str">
        <v/>
      </c>
      <c r="H585" s="68" t="str">
        <v/>
      </c>
      <c r="K585" s="68"/>
      <c r="L585" s="68"/>
      <c r="M585" s="68"/>
      <c r="N585" s="68"/>
      <c r="O585" s="68"/>
      <c r="P585" s="68"/>
      <c r="X585" s="68"/>
    </row>
    <row r="586" spans="1:24" ht="15" customHeight="1">
      <c r="A586" s="75"/>
      <c r="B586" s="68"/>
      <c r="C586" s="68" t="str">
        <v/>
      </c>
      <c r="D586" s="68"/>
      <c r="E586" s="68" t="str">
        <v/>
      </c>
      <c r="F586" s="68" t="str">
        <v/>
      </c>
      <c r="G586" s="68" t="str">
        <v/>
      </c>
      <c r="H586" s="68" t="str">
        <v/>
      </c>
      <c r="K586" s="68"/>
      <c r="L586" s="68"/>
      <c r="M586" s="68"/>
      <c r="N586" s="68"/>
      <c r="O586" s="68"/>
      <c r="P586" s="68"/>
      <c r="X586" s="68"/>
    </row>
    <row r="587" spans="1:24" ht="15" customHeight="1">
      <c r="A587" s="75"/>
      <c r="B587" s="68"/>
      <c r="C587" s="68" t="str">
        <v/>
      </c>
      <c r="D587" s="68"/>
      <c r="E587" s="68" t="str">
        <v/>
      </c>
      <c r="F587" s="68" t="str">
        <v/>
      </c>
      <c r="G587" s="68" t="str">
        <v/>
      </c>
      <c r="H587" s="68" t="str">
        <v/>
      </c>
      <c r="K587" s="68"/>
      <c r="L587" s="68"/>
      <c r="M587" s="68"/>
      <c r="N587" s="68"/>
      <c r="O587" s="68"/>
      <c r="P587" s="68"/>
      <c r="X587" s="68"/>
    </row>
    <row r="588" spans="1:24" ht="15" customHeight="1">
      <c r="A588" s="75"/>
      <c r="B588" s="68"/>
      <c r="C588" s="68" t="str">
        <v/>
      </c>
      <c r="D588" s="68"/>
      <c r="E588" s="68" t="str">
        <v/>
      </c>
      <c r="F588" s="68" t="str">
        <v/>
      </c>
      <c r="G588" s="68" t="str">
        <v/>
      </c>
      <c r="H588" s="68" t="str">
        <v/>
      </c>
      <c r="K588" s="68"/>
      <c r="L588" s="68"/>
      <c r="M588" s="68"/>
      <c r="N588" s="68"/>
      <c r="O588" s="68"/>
      <c r="P588" s="68"/>
      <c r="X588" s="68"/>
    </row>
    <row r="589" spans="1:24" ht="15" customHeight="1">
      <c r="A589" s="75"/>
      <c r="B589" s="68"/>
      <c r="C589" s="68" t="str">
        <v/>
      </c>
      <c r="D589" s="68"/>
      <c r="E589" s="68" t="str">
        <v/>
      </c>
      <c r="F589" s="68" t="str">
        <v/>
      </c>
      <c r="G589" s="68" t="str">
        <v/>
      </c>
      <c r="H589" s="68" t="str">
        <v/>
      </c>
      <c r="K589" s="68"/>
      <c r="L589" s="68"/>
      <c r="M589" s="68"/>
      <c r="N589" s="68"/>
      <c r="O589" s="68"/>
      <c r="P589" s="68"/>
      <c r="X589" s="68"/>
    </row>
    <row r="590" spans="1:24" ht="15" customHeight="1">
      <c r="A590" s="75"/>
      <c r="B590" s="68"/>
      <c r="C590" s="68" t="str">
        <v/>
      </c>
      <c r="D590" s="68"/>
      <c r="E590" s="68" t="str">
        <v/>
      </c>
      <c r="F590" s="68" t="str">
        <v/>
      </c>
      <c r="G590" s="68" t="str">
        <v/>
      </c>
      <c r="H590" s="68" t="str">
        <v/>
      </c>
      <c r="K590" s="68"/>
      <c r="L590" s="68"/>
      <c r="M590" s="68"/>
      <c r="N590" s="68"/>
      <c r="O590" s="68"/>
      <c r="P590" s="68"/>
      <c r="X590" s="68"/>
    </row>
    <row r="591" spans="1:24" ht="15" customHeight="1">
      <c r="A591" s="75"/>
      <c r="B591" s="68"/>
      <c r="C591" s="68" t="str">
        <v/>
      </c>
      <c r="D591" s="68"/>
      <c r="E591" s="68" t="str">
        <v/>
      </c>
      <c r="F591" s="68" t="str">
        <v/>
      </c>
      <c r="G591" s="68" t="str">
        <v/>
      </c>
      <c r="H591" s="68" t="str">
        <v/>
      </c>
      <c r="K591" s="68"/>
      <c r="L591" s="68"/>
      <c r="M591" s="68"/>
      <c r="N591" s="68"/>
      <c r="O591" s="68"/>
      <c r="P591" s="68"/>
      <c r="X591" s="68"/>
    </row>
    <row r="592" spans="1:24" ht="15" customHeight="1">
      <c r="A592" s="75"/>
      <c r="B592" s="68"/>
      <c r="C592" s="68" t="str">
        <v/>
      </c>
      <c r="D592" s="68"/>
      <c r="E592" s="68" t="str">
        <v/>
      </c>
      <c r="F592" s="68" t="str">
        <v/>
      </c>
      <c r="G592" s="68" t="str">
        <v/>
      </c>
      <c r="H592" s="68" t="str">
        <v/>
      </c>
      <c r="K592" s="68"/>
      <c r="L592" s="68"/>
      <c r="M592" s="68"/>
      <c r="N592" s="68"/>
      <c r="O592" s="68"/>
      <c r="P592" s="68"/>
      <c r="X592" s="68"/>
    </row>
    <row r="593" spans="1:24" ht="15" customHeight="1">
      <c r="A593" s="75"/>
      <c r="B593" s="68"/>
      <c r="C593" s="68" t="str">
        <v/>
      </c>
      <c r="D593" s="68"/>
      <c r="E593" s="68" t="str">
        <v/>
      </c>
      <c r="F593" s="68" t="str">
        <v/>
      </c>
      <c r="G593" s="68" t="str">
        <v/>
      </c>
      <c r="H593" s="68" t="str">
        <v/>
      </c>
      <c r="K593" s="68"/>
      <c r="L593" s="68"/>
      <c r="M593" s="68"/>
      <c r="N593" s="68"/>
      <c r="O593" s="68"/>
      <c r="P593" s="68"/>
      <c r="X593" s="68"/>
    </row>
    <row r="594" spans="1:24" ht="15" customHeight="1">
      <c r="A594" s="75"/>
      <c r="B594" s="68"/>
      <c r="C594" s="68" t="str">
        <v/>
      </c>
      <c r="D594" s="68"/>
      <c r="E594" s="68" t="str">
        <v/>
      </c>
      <c r="F594" s="68" t="str">
        <v/>
      </c>
      <c r="G594" s="68" t="str">
        <v/>
      </c>
      <c r="H594" s="68" t="str">
        <v/>
      </c>
      <c r="K594" s="68"/>
      <c r="L594" s="68"/>
      <c r="M594" s="68"/>
      <c r="N594" s="68"/>
      <c r="O594" s="68"/>
      <c r="P594" s="68"/>
      <c r="X594" s="68"/>
    </row>
    <row r="595" spans="1:24" ht="15" customHeight="1">
      <c r="A595" s="75"/>
      <c r="B595" s="68"/>
      <c r="C595" s="68" t="str">
        <v/>
      </c>
      <c r="D595" s="68"/>
      <c r="E595" s="68" t="str">
        <v/>
      </c>
      <c r="F595" s="68" t="str">
        <v/>
      </c>
      <c r="G595" s="68" t="str">
        <v/>
      </c>
      <c r="H595" s="68" t="str">
        <v/>
      </c>
      <c r="K595" s="68"/>
      <c r="L595" s="68"/>
      <c r="M595" s="68"/>
      <c r="N595" s="68"/>
      <c r="O595" s="68"/>
      <c r="P595" s="68"/>
      <c r="X595" s="68"/>
    </row>
    <row r="596" spans="1:24" ht="15" customHeight="1">
      <c r="A596" s="75"/>
      <c r="B596" s="68"/>
      <c r="C596" s="68" t="str">
        <v/>
      </c>
      <c r="D596" s="68"/>
      <c r="E596" s="68" t="str">
        <v/>
      </c>
      <c r="F596" s="68" t="str">
        <v/>
      </c>
      <c r="G596" s="68" t="str">
        <v/>
      </c>
      <c r="H596" s="68" t="str">
        <v/>
      </c>
      <c r="K596" s="68"/>
      <c r="L596" s="68"/>
      <c r="M596" s="68"/>
      <c r="N596" s="68"/>
      <c r="O596" s="68"/>
      <c r="P596" s="68"/>
      <c r="X596" s="68"/>
    </row>
    <row r="597" spans="1:24" ht="15" customHeight="1">
      <c r="A597" s="75"/>
      <c r="B597" s="68"/>
      <c r="C597" s="68" t="str">
        <v/>
      </c>
      <c r="D597" s="68"/>
      <c r="E597" s="68" t="str">
        <v/>
      </c>
      <c r="F597" s="68" t="str">
        <v/>
      </c>
      <c r="G597" s="68" t="str">
        <v/>
      </c>
      <c r="H597" s="68" t="str">
        <v/>
      </c>
      <c r="K597" s="68"/>
      <c r="L597" s="68"/>
      <c r="M597" s="68"/>
      <c r="N597" s="68"/>
      <c r="O597" s="68"/>
      <c r="P597" s="68"/>
      <c r="X597" s="68"/>
    </row>
    <row r="598" spans="1:24" ht="15" customHeight="1">
      <c r="A598" s="75"/>
      <c r="B598" s="68"/>
      <c r="C598" s="68" t="str">
        <v/>
      </c>
      <c r="D598" s="68"/>
      <c r="E598" s="68" t="str">
        <v/>
      </c>
      <c r="F598" s="68" t="str">
        <v/>
      </c>
      <c r="G598" s="68" t="str">
        <v/>
      </c>
      <c r="H598" s="68" t="str">
        <v/>
      </c>
      <c r="K598" s="68"/>
      <c r="L598" s="68"/>
      <c r="M598" s="68"/>
      <c r="N598" s="68"/>
      <c r="O598" s="68"/>
      <c r="P598" s="68"/>
      <c r="X598" s="68"/>
    </row>
    <row r="599" spans="1:24" ht="15" customHeight="1">
      <c r="A599" s="75"/>
      <c r="B599" s="68"/>
      <c r="C599" s="68" t="str">
        <v/>
      </c>
      <c r="D599" s="68"/>
      <c r="E599" s="68" t="str">
        <v/>
      </c>
      <c r="F599" s="68" t="str">
        <v/>
      </c>
      <c r="G599" s="68" t="str">
        <v/>
      </c>
      <c r="H599" s="68" t="str">
        <v/>
      </c>
      <c r="K599" s="68"/>
      <c r="L599" s="68"/>
      <c r="M599" s="68"/>
      <c r="N599" s="68"/>
      <c r="O599" s="68"/>
      <c r="P599" s="68"/>
      <c r="X599" s="68"/>
    </row>
    <row r="600" spans="1:24" ht="15" customHeight="1">
      <c r="A600" s="75"/>
      <c r="B600" s="68"/>
      <c r="C600" s="68" t="str">
        <v/>
      </c>
      <c r="D600" s="68"/>
      <c r="E600" s="68" t="str">
        <v/>
      </c>
      <c r="F600" s="68" t="str">
        <v/>
      </c>
      <c r="G600" s="68" t="str">
        <v/>
      </c>
      <c r="H600" s="68" t="str">
        <v/>
      </c>
      <c r="K600" s="68"/>
      <c r="L600" s="68"/>
      <c r="M600" s="68"/>
      <c r="N600" s="68"/>
      <c r="O600" s="68"/>
      <c r="P600" s="68"/>
      <c r="X600" s="68"/>
    </row>
    <row r="601" spans="1:24" ht="15" customHeight="1">
      <c r="A601" s="75"/>
      <c r="B601" s="68"/>
      <c r="C601" s="68" t="str">
        <v/>
      </c>
      <c r="D601" s="68"/>
      <c r="E601" s="68" t="str">
        <v/>
      </c>
      <c r="F601" s="68" t="str">
        <v/>
      </c>
      <c r="G601" s="68" t="str">
        <v/>
      </c>
      <c r="H601" s="68" t="str">
        <v/>
      </c>
      <c r="K601" s="68"/>
      <c r="L601" s="68"/>
      <c r="M601" s="68"/>
      <c r="N601" s="68"/>
      <c r="O601" s="68"/>
      <c r="P601" s="68"/>
      <c r="X601" s="68"/>
    </row>
    <row r="602" spans="1:24" ht="15" customHeight="1">
      <c r="A602" s="75"/>
      <c r="B602" s="68"/>
      <c r="C602" s="68" t="str">
        <v/>
      </c>
      <c r="D602" s="68"/>
      <c r="E602" s="68" t="str">
        <v/>
      </c>
      <c r="F602" s="68" t="str">
        <v/>
      </c>
      <c r="G602" s="68" t="str">
        <v/>
      </c>
      <c r="H602" s="68" t="str">
        <v/>
      </c>
      <c r="K602" s="68"/>
      <c r="L602" s="68"/>
      <c r="M602" s="68"/>
      <c r="N602" s="68"/>
      <c r="O602" s="68"/>
      <c r="P602" s="68"/>
      <c r="X602" s="68"/>
    </row>
    <row r="603" spans="1:24" ht="15" customHeight="1">
      <c r="A603" s="75"/>
      <c r="B603" s="68"/>
      <c r="C603" s="68" t="str">
        <v/>
      </c>
      <c r="D603" s="68"/>
      <c r="E603" s="68" t="str">
        <v/>
      </c>
      <c r="F603" s="68" t="str">
        <v/>
      </c>
      <c r="G603" s="68" t="str">
        <v/>
      </c>
      <c r="H603" s="68" t="str">
        <v/>
      </c>
      <c r="K603" s="68"/>
      <c r="L603" s="68"/>
      <c r="M603" s="68"/>
      <c r="N603" s="68"/>
      <c r="O603" s="68"/>
      <c r="P603" s="68"/>
      <c r="X603" s="68"/>
    </row>
    <row r="604" spans="1:24" ht="15" customHeight="1">
      <c r="A604" s="75"/>
      <c r="B604" s="68"/>
      <c r="C604" s="68" t="str">
        <v/>
      </c>
      <c r="D604" s="68"/>
      <c r="E604" s="68" t="str">
        <v/>
      </c>
      <c r="F604" s="68" t="str">
        <v/>
      </c>
      <c r="G604" s="68" t="str">
        <v/>
      </c>
      <c r="H604" s="68" t="str">
        <v/>
      </c>
      <c r="K604" s="68"/>
      <c r="L604" s="68"/>
      <c r="M604" s="68"/>
      <c r="N604" s="68"/>
      <c r="O604" s="68"/>
      <c r="P604" s="68"/>
      <c r="X604" s="68"/>
    </row>
    <row r="605" spans="1:24" ht="15" customHeight="1">
      <c r="A605" s="75"/>
      <c r="B605" s="68"/>
      <c r="C605" s="68" t="str">
        <v/>
      </c>
      <c r="D605" s="68"/>
      <c r="E605" s="68" t="str">
        <v/>
      </c>
      <c r="F605" s="68" t="str">
        <v/>
      </c>
      <c r="G605" s="68" t="str">
        <v/>
      </c>
      <c r="H605" s="68" t="str">
        <v/>
      </c>
      <c r="K605" s="68"/>
      <c r="L605" s="68"/>
      <c r="M605" s="68"/>
      <c r="N605" s="68"/>
      <c r="O605" s="68"/>
      <c r="P605" s="68"/>
      <c r="X605" s="68"/>
    </row>
    <row r="606" spans="1:24" ht="15" customHeight="1">
      <c r="A606" s="75"/>
      <c r="B606" s="68"/>
      <c r="C606" s="68" t="str">
        <v/>
      </c>
      <c r="D606" s="68"/>
      <c r="E606" s="68" t="str">
        <v/>
      </c>
      <c r="F606" s="68" t="str">
        <v/>
      </c>
      <c r="G606" s="68" t="str">
        <v/>
      </c>
      <c r="H606" s="68" t="str">
        <v/>
      </c>
      <c r="K606" s="68"/>
      <c r="L606" s="68"/>
      <c r="M606" s="68"/>
      <c r="N606" s="68"/>
      <c r="O606" s="68"/>
      <c r="P606" s="68"/>
      <c r="X606" s="68"/>
    </row>
    <row r="607" spans="1:24" ht="15" customHeight="1">
      <c r="A607" s="75"/>
      <c r="B607" s="68"/>
      <c r="C607" s="68" t="str">
        <v/>
      </c>
      <c r="D607" s="68"/>
      <c r="E607" s="68" t="str">
        <v/>
      </c>
      <c r="F607" s="68" t="str">
        <v/>
      </c>
      <c r="G607" s="68" t="str">
        <v/>
      </c>
      <c r="H607" s="68" t="str">
        <v/>
      </c>
      <c r="K607" s="68"/>
      <c r="L607" s="68"/>
      <c r="M607" s="68"/>
      <c r="N607" s="68"/>
      <c r="O607" s="68"/>
      <c r="P607" s="68"/>
      <c r="X607" s="68"/>
    </row>
    <row r="608" spans="1:24" ht="15" customHeight="1">
      <c r="A608" s="75"/>
      <c r="B608" s="68"/>
      <c r="C608" s="68" t="str">
        <v/>
      </c>
      <c r="D608" s="68"/>
      <c r="E608" s="68" t="str">
        <v/>
      </c>
      <c r="F608" s="68" t="str">
        <v/>
      </c>
      <c r="G608" s="68" t="str">
        <v/>
      </c>
      <c r="H608" s="68" t="str">
        <v/>
      </c>
      <c r="K608" s="68"/>
      <c r="L608" s="68"/>
      <c r="M608" s="68"/>
      <c r="N608" s="68"/>
      <c r="O608" s="68"/>
      <c r="P608" s="68"/>
      <c r="X608" s="68"/>
    </row>
    <row r="609" spans="1:24" ht="15" customHeight="1">
      <c r="A609" s="75"/>
      <c r="B609" s="68"/>
      <c r="C609" s="68" t="str">
        <v/>
      </c>
      <c r="D609" s="68"/>
      <c r="E609" s="68" t="str">
        <v/>
      </c>
      <c r="F609" s="68" t="str">
        <v/>
      </c>
      <c r="G609" s="68" t="str">
        <v/>
      </c>
      <c r="H609" s="68" t="str">
        <v/>
      </c>
      <c r="K609" s="68"/>
      <c r="L609" s="68"/>
      <c r="M609" s="68"/>
      <c r="N609" s="68"/>
      <c r="O609" s="68"/>
      <c r="P609" s="68"/>
      <c r="X609" s="68"/>
    </row>
    <row r="610" spans="1:24" ht="15" customHeight="1">
      <c r="A610" s="75"/>
      <c r="B610" s="68"/>
      <c r="C610" s="68" t="str">
        <v/>
      </c>
      <c r="D610" s="68"/>
      <c r="E610" s="68" t="str">
        <v/>
      </c>
      <c r="F610" s="68" t="str">
        <v/>
      </c>
      <c r="G610" s="68" t="str">
        <v/>
      </c>
      <c r="H610" s="68" t="str">
        <v/>
      </c>
      <c r="K610" s="68"/>
      <c r="L610" s="68"/>
      <c r="M610" s="68"/>
      <c r="N610" s="68"/>
      <c r="O610" s="68"/>
      <c r="P610" s="68"/>
      <c r="X610" s="68"/>
    </row>
    <row r="611" spans="1:24" ht="15" customHeight="1">
      <c r="A611" s="75"/>
      <c r="B611" s="68"/>
      <c r="C611" s="68" t="str">
        <v/>
      </c>
      <c r="D611" s="68"/>
      <c r="E611" s="68" t="str">
        <v/>
      </c>
      <c r="F611" s="68" t="str">
        <v/>
      </c>
      <c r="G611" s="68" t="str">
        <v/>
      </c>
      <c r="H611" s="68" t="str">
        <v/>
      </c>
      <c r="K611" s="68"/>
      <c r="L611" s="68"/>
      <c r="M611" s="68"/>
      <c r="N611" s="68"/>
      <c r="O611" s="68"/>
      <c r="P611" s="68"/>
      <c r="X611" s="68"/>
    </row>
    <row r="612" spans="1:24" ht="15" customHeight="1">
      <c r="A612" s="75"/>
      <c r="B612" s="68"/>
      <c r="C612" s="68" t="str">
        <v/>
      </c>
      <c r="D612" s="68"/>
      <c r="E612" s="68" t="str">
        <v/>
      </c>
      <c r="F612" s="68" t="str">
        <v/>
      </c>
      <c r="G612" s="68" t="str">
        <v/>
      </c>
      <c r="H612" s="68" t="str">
        <v/>
      </c>
      <c r="K612" s="68"/>
      <c r="L612" s="68"/>
      <c r="M612" s="68"/>
      <c r="N612" s="68"/>
      <c r="O612" s="68"/>
      <c r="P612" s="68"/>
      <c r="X612" s="68"/>
    </row>
    <row r="613" spans="1:24" ht="15" customHeight="1">
      <c r="A613" s="75"/>
      <c r="B613" s="68"/>
      <c r="C613" s="68" t="str">
        <v/>
      </c>
      <c r="D613" s="68"/>
      <c r="E613" s="68" t="str">
        <v/>
      </c>
      <c r="F613" s="68" t="str">
        <v/>
      </c>
      <c r="G613" s="68" t="str">
        <v/>
      </c>
      <c r="H613" s="68" t="str">
        <v/>
      </c>
      <c r="K613" s="68"/>
      <c r="L613" s="68"/>
      <c r="M613" s="68"/>
      <c r="N613" s="68"/>
      <c r="O613" s="68"/>
      <c r="P613" s="68"/>
      <c r="X613" s="68"/>
    </row>
    <row r="614" spans="1:24" ht="15" customHeight="1">
      <c r="A614" s="75"/>
      <c r="B614" s="68"/>
      <c r="C614" s="68" t="str">
        <v/>
      </c>
      <c r="D614" s="68"/>
      <c r="E614" s="68" t="str">
        <v/>
      </c>
      <c r="F614" s="68" t="str">
        <v/>
      </c>
      <c r="G614" s="68" t="str">
        <v/>
      </c>
      <c r="H614" s="68" t="str">
        <v/>
      </c>
      <c r="K614" s="68"/>
      <c r="L614" s="68"/>
      <c r="M614" s="68"/>
      <c r="N614" s="68"/>
      <c r="O614" s="68"/>
      <c r="P614" s="68"/>
      <c r="X614" s="68"/>
    </row>
    <row r="615" spans="1:24" ht="15" customHeight="1">
      <c r="A615" s="75"/>
      <c r="B615" s="68"/>
      <c r="C615" s="68" t="str">
        <v/>
      </c>
      <c r="D615" s="68"/>
      <c r="E615" s="68" t="str">
        <v/>
      </c>
      <c r="F615" s="68" t="str">
        <v/>
      </c>
      <c r="G615" s="68" t="str">
        <v/>
      </c>
      <c r="H615" s="68" t="str">
        <v/>
      </c>
      <c r="K615" s="68"/>
      <c r="L615" s="68"/>
      <c r="M615" s="68"/>
      <c r="N615" s="68"/>
      <c r="O615" s="68"/>
      <c r="P615" s="68"/>
      <c r="X615" s="68"/>
    </row>
    <row r="616" spans="1:24" ht="15" customHeight="1">
      <c r="A616" s="75"/>
      <c r="B616" s="68"/>
      <c r="C616" s="68" t="str">
        <v/>
      </c>
      <c r="D616" s="68"/>
      <c r="E616" s="68" t="str">
        <v/>
      </c>
      <c r="F616" s="68" t="str">
        <v/>
      </c>
      <c r="G616" s="68" t="str">
        <v/>
      </c>
      <c r="H616" s="68" t="str">
        <v/>
      </c>
      <c r="K616" s="68"/>
      <c r="L616" s="68"/>
      <c r="M616" s="68"/>
      <c r="N616" s="68"/>
      <c r="O616" s="68"/>
      <c r="P616" s="68"/>
      <c r="X616" s="68"/>
    </row>
    <row r="617" spans="1:24" ht="15" customHeight="1">
      <c r="A617" s="75"/>
      <c r="B617" s="68"/>
      <c r="C617" s="68" t="str">
        <v/>
      </c>
      <c r="D617" s="68"/>
      <c r="E617" s="68" t="str">
        <v/>
      </c>
      <c r="F617" s="68" t="str">
        <v/>
      </c>
      <c r="G617" s="68" t="str">
        <v/>
      </c>
      <c r="H617" s="68" t="str">
        <v/>
      </c>
      <c r="K617" s="68"/>
      <c r="L617" s="68"/>
      <c r="M617" s="68"/>
      <c r="N617" s="68"/>
      <c r="O617" s="68"/>
      <c r="P617" s="68"/>
      <c r="X617" s="68"/>
    </row>
    <row r="618" spans="1:24" ht="15" customHeight="1">
      <c r="A618" s="75"/>
      <c r="B618" s="68"/>
      <c r="C618" s="68" t="str">
        <v/>
      </c>
      <c r="D618" s="68"/>
      <c r="E618" s="68" t="str">
        <v/>
      </c>
      <c r="F618" s="68" t="str">
        <v/>
      </c>
      <c r="G618" s="68" t="str">
        <v/>
      </c>
      <c r="H618" s="68" t="str">
        <v/>
      </c>
      <c r="K618" s="68"/>
      <c r="L618" s="68"/>
      <c r="M618" s="68"/>
      <c r="N618" s="68"/>
      <c r="O618" s="68"/>
      <c r="P618" s="68"/>
      <c r="X618" s="68"/>
    </row>
    <row r="619" spans="1:24" ht="15" customHeight="1">
      <c r="A619" s="75"/>
      <c r="B619" s="68"/>
      <c r="C619" s="68" t="str">
        <v/>
      </c>
      <c r="D619" s="68"/>
      <c r="E619" s="68" t="str">
        <v/>
      </c>
      <c r="F619" s="68" t="str">
        <v/>
      </c>
      <c r="G619" s="68" t="str">
        <v/>
      </c>
      <c r="H619" s="68" t="str">
        <v/>
      </c>
      <c r="K619" s="68"/>
      <c r="L619" s="68"/>
      <c r="M619" s="68"/>
      <c r="N619" s="68"/>
      <c r="O619" s="68"/>
      <c r="P619" s="68"/>
      <c r="X619" s="68"/>
    </row>
    <row r="620" spans="1:24" ht="15" customHeight="1">
      <c r="A620" s="75"/>
      <c r="B620" s="68"/>
      <c r="C620" s="68" t="str">
        <v/>
      </c>
      <c r="D620" s="68"/>
      <c r="E620" s="68" t="str">
        <v/>
      </c>
      <c r="F620" s="68" t="str">
        <v/>
      </c>
      <c r="G620" s="68" t="str">
        <v/>
      </c>
      <c r="H620" s="68" t="str">
        <v/>
      </c>
      <c r="K620" s="68"/>
      <c r="L620" s="68"/>
      <c r="M620" s="68"/>
      <c r="N620" s="68"/>
      <c r="O620" s="68"/>
      <c r="P620" s="68"/>
      <c r="X620" s="68"/>
    </row>
    <row r="621" spans="1:24" ht="15" customHeight="1">
      <c r="A621" s="75"/>
      <c r="B621" s="68"/>
      <c r="C621" s="68" t="str">
        <v/>
      </c>
      <c r="D621" s="68"/>
      <c r="E621" s="68" t="str">
        <v/>
      </c>
      <c r="F621" s="68" t="str">
        <v/>
      </c>
      <c r="G621" s="68" t="str">
        <v/>
      </c>
      <c r="H621" s="68" t="str">
        <v/>
      </c>
      <c r="K621" s="68"/>
      <c r="L621" s="68"/>
      <c r="M621" s="68"/>
      <c r="N621" s="68"/>
      <c r="O621" s="68"/>
      <c r="P621" s="68"/>
      <c r="X621" s="68"/>
    </row>
    <row r="622" spans="1:24" ht="15" customHeight="1">
      <c r="A622" s="75"/>
      <c r="B622" s="68"/>
      <c r="C622" s="68" t="str">
        <v/>
      </c>
      <c r="D622" s="68"/>
      <c r="E622" s="68" t="str">
        <v/>
      </c>
      <c r="F622" s="68" t="str">
        <v/>
      </c>
      <c r="G622" s="68" t="str">
        <v/>
      </c>
      <c r="H622" s="68" t="str">
        <v/>
      </c>
      <c r="K622" s="68"/>
      <c r="L622" s="68"/>
      <c r="M622" s="68"/>
      <c r="N622" s="68"/>
      <c r="O622" s="68"/>
      <c r="P622" s="68"/>
      <c r="X622" s="68"/>
    </row>
    <row r="623" spans="1:24" ht="15" customHeight="1">
      <c r="A623" s="75"/>
      <c r="B623" s="68"/>
      <c r="C623" s="68" t="str">
        <v/>
      </c>
      <c r="D623" s="68"/>
      <c r="E623" s="68" t="str">
        <v/>
      </c>
      <c r="F623" s="68" t="str">
        <v/>
      </c>
      <c r="G623" s="68" t="str">
        <v/>
      </c>
      <c r="H623" s="68" t="str">
        <v/>
      </c>
      <c r="K623" s="68"/>
      <c r="L623" s="68"/>
      <c r="M623" s="68"/>
      <c r="N623" s="68"/>
      <c r="O623" s="68"/>
      <c r="P623" s="68"/>
      <c r="X623" s="68"/>
    </row>
    <row r="624" spans="1:24" ht="15" customHeight="1">
      <c r="A624" s="75"/>
      <c r="B624" s="68"/>
      <c r="C624" s="68" t="str">
        <v/>
      </c>
      <c r="D624" s="68"/>
      <c r="E624" s="68" t="str">
        <v/>
      </c>
      <c r="F624" s="68" t="str">
        <v/>
      </c>
      <c r="G624" s="68" t="str">
        <v/>
      </c>
      <c r="H624" s="68" t="str">
        <v/>
      </c>
      <c r="K624" s="68"/>
      <c r="L624" s="68"/>
      <c r="M624" s="68"/>
      <c r="N624" s="68"/>
      <c r="O624" s="68"/>
      <c r="P624" s="68"/>
      <c r="X624" s="68"/>
    </row>
    <row r="625" spans="1:24" ht="15" customHeight="1">
      <c r="A625" s="75"/>
      <c r="B625" s="68"/>
      <c r="C625" s="68" t="str">
        <v/>
      </c>
      <c r="D625" s="68"/>
      <c r="E625" s="68" t="str">
        <v/>
      </c>
      <c r="F625" s="68" t="str">
        <v/>
      </c>
      <c r="G625" s="68" t="str">
        <v/>
      </c>
      <c r="H625" s="68" t="str">
        <v/>
      </c>
      <c r="K625" s="68"/>
      <c r="L625" s="68"/>
      <c r="M625" s="68"/>
      <c r="N625" s="68"/>
      <c r="O625" s="68"/>
      <c r="P625" s="68"/>
      <c r="X625" s="68"/>
    </row>
    <row r="626" spans="1:24" ht="15" customHeight="1">
      <c r="A626" s="75"/>
      <c r="B626" s="68"/>
      <c r="C626" s="68" t="str">
        <v/>
      </c>
      <c r="D626" s="68"/>
      <c r="E626" s="68" t="str">
        <v/>
      </c>
      <c r="F626" s="68" t="str">
        <v/>
      </c>
      <c r="G626" s="68" t="str">
        <v/>
      </c>
      <c r="H626" s="68" t="str">
        <v/>
      </c>
      <c r="K626" s="68"/>
      <c r="L626" s="68"/>
      <c r="M626" s="68"/>
      <c r="N626" s="68"/>
      <c r="O626" s="68"/>
      <c r="P626" s="68"/>
      <c r="X626" s="68"/>
    </row>
    <row r="627" spans="1:24" ht="15" customHeight="1">
      <c r="A627" s="75"/>
      <c r="B627" s="68"/>
      <c r="C627" s="68" t="str">
        <v/>
      </c>
      <c r="D627" s="68"/>
      <c r="E627" s="68" t="str">
        <v/>
      </c>
      <c r="F627" s="68" t="str">
        <v/>
      </c>
      <c r="G627" s="68" t="str">
        <v/>
      </c>
      <c r="H627" s="68" t="str">
        <v/>
      </c>
      <c r="K627" s="68"/>
      <c r="L627" s="68"/>
      <c r="M627" s="68"/>
      <c r="N627" s="68"/>
      <c r="O627" s="68"/>
      <c r="P627" s="68"/>
      <c r="X627" s="68"/>
    </row>
    <row r="628" spans="1:24" ht="15" customHeight="1">
      <c r="A628" s="75"/>
      <c r="B628" s="68"/>
      <c r="C628" s="68" t="str">
        <v/>
      </c>
      <c r="D628" s="68"/>
      <c r="E628" s="68" t="str">
        <v/>
      </c>
      <c r="F628" s="68" t="str">
        <v/>
      </c>
      <c r="G628" s="68" t="str">
        <v/>
      </c>
      <c r="H628" s="68" t="str">
        <v/>
      </c>
      <c r="K628" s="68"/>
      <c r="L628" s="68"/>
      <c r="M628" s="68"/>
      <c r="N628" s="68"/>
      <c r="O628" s="68"/>
      <c r="P628" s="68"/>
      <c r="X628" s="68"/>
    </row>
    <row r="629" spans="1:24" ht="15" customHeight="1">
      <c r="A629" s="75"/>
      <c r="B629" s="68"/>
      <c r="C629" s="68" t="str">
        <v/>
      </c>
      <c r="D629" s="68"/>
      <c r="E629" s="68" t="str">
        <v/>
      </c>
      <c r="F629" s="68" t="str">
        <v/>
      </c>
      <c r="G629" s="68" t="str">
        <v/>
      </c>
      <c r="H629" s="68" t="str">
        <v/>
      </c>
      <c r="K629" s="68"/>
      <c r="L629" s="68"/>
      <c r="M629" s="68"/>
      <c r="N629" s="68"/>
      <c r="O629" s="68"/>
      <c r="P629" s="68"/>
      <c r="X629" s="68"/>
    </row>
    <row r="630" spans="1:24" ht="15" customHeight="1">
      <c r="A630" s="75"/>
      <c r="B630" s="68"/>
      <c r="C630" s="68" t="str">
        <v/>
      </c>
      <c r="D630" s="68"/>
      <c r="E630" s="68" t="str">
        <v/>
      </c>
      <c r="F630" s="68" t="str">
        <v/>
      </c>
      <c r="G630" s="68" t="str">
        <v/>
      </c>
      <c r="H630" s="68" t="str">
        <v/>
      </c>
      <c r="K630" s="68"/>
      <c r="L630" s="68"/>
      <c r="M630" s="68"/>
      <c r="N630" s="68"/>
      <c r="O630" s="68"/>
      <c r="P630" s="68"/>
      <c r="X630" s="68"/>
    </row>
    <row r="631" spans="1:24" ht="15" customHeight="1">
      <c r="A631" s="75"/>
      <c r="B631" s="68"/>
      <c r="C631" s="68" t="str">
        <v/>
      </c>
      <c r="D631" s="68"/>
      <c r="E631" s="68" t="str">
        <v/>
      </c>
      <c r="F631" s="68" t="str">
        <v/>
      </c>
      <c r="G631" s="68" t="str">
        <v/>
      </c>
      <c r="H631" s="68" t="str">
        <v/>
      </c>
      <c r="K631" s="68"/>
      <c r="L631" s="68"/>
      <c r="M631" s="68"/>
      <c r="N631" s="68"/>
      <c r="O631" s="68"/>
      <c r="P631" s="68"/>
      <c r="X631" s="68"/>
    </row>
    <row r="632" spans="1:24" ht="15" customHeight="1">
      <c r="A632" s="75"/>
      <c r="B632" s="68"/>
      <c r="C632" s="68" t="str">
        <v/>
      </c>
      <c r="D632" s="68"/>
      <c r="E632" s="68" t="str">
        <v/>
      </c>
      <c r="F632" s="68" t="str">
        <v/>
      </c>
      <c r="G632" s="68" t="str">
        <v/>
      </c>
      <c r="H632" s="68" t="str">
        <v/>
      </c>
      <c r="K632" s="68"/>
      <c r="L632" s="68"/>
      <c r="M632" s="68"/>
      <c r="N632" s="68"/>
      <c r="O632" s="68"/>
      <c r="P632" s="68"/>
      <c r="X632" s="68"/>
    </row>
    <row r="633" spans="1:24" ht="15" customHeight="1">
      <c r="A633" s="75"/>
      <c r="B633" s="68"/>
      <c r="C633" s="68" t="str">
        <v/>
      </c>
      <c r="D633" s="68"/>
      <c r="E633" s="68" t="str">
        <v/>
      </c>
      <c r="F633" s="68" t="str">
        <v/>
      </c>
      <c r="G633" s="68" t="str">
        <v/>
      </c>
      <c r="H633" s="68" t="str">
        <v/>
      </c>
      <c r="K633" s="68"/>
      <c r="L633" s="68"/>
      <c r="M633" s="68"/>
      <c r="N633" s="68"/>
      <c r="O633" s="68"/>
      <c r="P633" s="68"/>
      <c r="X633" s="68"/>
    </row>
    <row r="634" spans="1:24" ht="15" customHeight="1">
      <c r="A634" s="75"/>
      <c r="B634" s="68"/>
      <c r="C634" s="68" t="str">
        <v/>
      </c>
      <c r="D634" s="68"/>
      <c r="E634" s="68" t="str">
        <v/>
      </c>
      <c r="F634" s="68" t="str">
        <v/>
      </c>
      <c r="G634" s="68" t="str">
        <v/>
      </c>
      <c r="H634" s="68" t="str">
        <v/>
      </c>
      <c r="K634" s="68"/>
      <c r="L634" s="68"/>
      <c r="M634" s="68"/>
      <c r="N634" s="68"/>
      <c r="O634" s="68"/>
      <c r="P634" s="68"/>
      <c r="X634" s="68"/>
    </row>
    <row r="635" spans="1:24" ht="15" customHeight="1">
      <c r="A635" s="75"/>
      <c r="B635" s="68"/>
      <c r="C635" s="68" t="str">
        <v/>
      </c>
      <c r="D635" s="68"/>
      <c r="E635" s="68" t="str">
        <v/>
      </c>
      <c r="F635" s="68" t="str">
        <v/>
      </c>
      <c r="G635" s="68" t="str">
        <v/>
      </c>
      <c r="H635" s="68" t="str">
        <v/>
      </c>
      <c r="K635" s="68"/>
      <c r="L635" s="68"/>
      <c r="M635" s="68"/>
      <c r="N635" s="68"/>
      <c r="O635" s="68"/>
      <c r="P635" s="68"/>
      <c r="X635" s="68"/>
    </row>
    <row r="636" spans="1:24" ht="15" customHeight="1">
      <c r="A636" s="75"/>
      <c r="B636" s="68"/>
      <c r="C636" s="68" t="str">
        <v/>
      </c>
      <c r="D636" s="68"/>
      <c r="E636" s="68" t="str">
        <v/>
      </c>
      <c r="F636" s="68" t="str">
        <v/>
      </c>
      <c r="G636" s="68" t="str">
        <v/>
      </c>
      <c r="H636" s="68" t="str">
        <v/>
      </c>
      <c r="K636" s="68"/>
      <c r="L636" s="68"/>
      <c r="M636" s="68"/>
      <c r="N636" s="68"/>
      <c r="O636" s="68"/>
      <c r="P636" s="68"/>
      <c r="X636" s="68"/>
    </row>
    <row r="637" spans="1:24" ht="15" customHeight="1">
      <c r="A637" s="75"/>
      <c r="B637" s="68"/>
      <c r="C637" s="68" t="str">
        <v/>
      </c>
      <c r="D637" s="68"/>
      <c r="E637" s="68" t="str">
        <v/>
      </c>
      <c r="F637" s="68" t="str">
        <v/>
      </c>
      <c r="G637" s="68" t="str">
        <v/>
      </c>
      <c r="H637" s="68" t="str">
        <v/>
      </c>
      <c r="K637" s="68"/>
      <c r="L637" s="68"/>
      <c r="M637" s="68"/>
      <c r="N637" s="68"/>
      <c r="O637" s="68"/>
      <c r="P637" s="68"/>
      <c r="X637" s="68"/>
    </row>
    <row r="638" spans="1:24" ht="15" customHeight="1">
      <c r="A638" s="75"/>
      <c r="B638" s="68"/>
      <c r="C638" s="68" t="str">
        <v/>
      </c>
      <c r="D638" s="68"/>
      <c r="E638" s="68" t="str">
        <v/>
      </c>
      <c r="F638" s="68" t="str">
        <v/>
      </c>
      <c r="G638" s="68" t="str">
        <v/>
      </c>
      <c r="H638" s="68" t="str">
        <v/>
      </c>
      <c r="K638" s="68"/>
      <c r="L638" s="68"/>
      <c r="M638" s="68"/>
      <c r="N638" s="68"/>
      <c r="O638" s="68"/>
      <c r="P638" s="68"/>
      <c r="X638" s="68"/>
    </row>
    <row r="639" spans="1:24" ht="15" customHeight="1">
      <c r="A639" s="75"/>
      <c r="B639" s="68"/>
      <c r="C639" s="68" t="str">
        <v/>
      </c>
      <c r="D639" s="68"/>
      <c r="E639" s="68" t="str">
        <v/>
      </c>
      <c r="F639" s="68" t="str">
        <v/>
      </c>
      <c r="G639" s="68" t="str">
        <v/>
      </c>
      <c r="H639" s="68" t="str">
        <v/>
      </c>
      <c r="K639" s="68"/>
      <c r="L639" s="68"/>
      <c r="M639" s="68"/>
      <c r="N639" s="68"/>
      <c r="O639" s="68"/>
      <c r="P639" s="68"/>
      <c r="X639" s="68"/>
    </row>
    <row r="640" spans="1:24" ht="15" customHeight="1">
      <c r="A640" s="75"/>
      <c r="B640" s="68"/>
      <c r="C640" s="68" t="str">
        <v/>
      </c>
      <c r="D640" s="68"/>
      <c r="E640" s="68" t="str">
        <v/>
      </c>
      <c r="F640" s="68" t="str">
        <v/>
      </c>
      <c r="G640" s="68" t="str">
        <v/>
      </c>
      <c r="H640" s="68" t="str">
        <v/>
      </c>
      <c r="K640" s="68"/>
      <c r="L640" s="68"/>
      <c r="M640" s="68"/>
      <c r="N640" s="68"/>
      <c r="O640" s="68"/>
      <c r="P640" s="68"/>
      <c r="X640" s="68"/>
    </row>
    <row r="641" spans="1:24" ht="15" customHeight="1">
      <c r="A641" s="75"/>
      <c r="B641" s="68"/>
      <c r="C641" s="68" t="str">
        <v/>
      </c>
      <c r="D641" s="68"/>
      <c r="E641" s="68" t="str">
        <v/>
      </c>
      <c r="F641" s="68" t="str">
        <v/>
      </c>
      <c r="G641" s="68" t="str">
        <v/>
      </c>
      <c r="H641" s="68" t="str">
        <v/>
      </c>
      <c r="K641" s="68"/>
      <c r="L641" s="68"/>
      <c r="M641" s="68"/>
      <c r="N641" s="68"/>
      <c r="O641" s="68"/>
      <c r="P641" s="68"/>
      <c r="X641" s="68"/>
    </row>
    <row r="642" spans="1:24" ht="15" customHeight="1">
      <c r="A642" s="75"/>
      <c r="B642" s="68"/>
      <c r="C642" s="68" t="str">
        <v/>
      </c>
      <c r="D642" s="68"/>
      <c r="E642" s="68" t="str">
        <v/>
      </c>
      <c r="F642" s="68" t="str">
        <v/>
      </c>
      <c r="G642" s="68" t="str">
        <v/>
      </c>
      <c r="H642" s="68" t="str">
        <v/>
      </c>
      <c r="K642" s="68"/>
      <c r="L642" s="68"/>
      <c r="M642" s="68"/>
      <c r="N642" s="68"/>
      <c r="O642" s="68"/>
      <c r="P642" s="68"/>
      <c r="X642" s="68"/>
    </row>
    <row r="643" spans="1:24" ht="15" customHeight="1">
      <c r="A643" s="75"/>
      <c r="B643" s="68"/>
      <c r="C643" s="68" t="str">
        <v/>
      </c>
      <c r="D643" s="68"/>
      <c r="E643" s="68" t="str">
        <v/>
      </c>
      <c r="F643" s="68" t="str">
        <v/>
      </c>
      <c r="G643" s="68" t="str">
        <v/>
      </c>
      <c r="H643" s="68" t="str">
        <v/>
      </c>
      <c r="K643" s="68"/>
      <c r="L643" s="68"/>
      <c r="M643" s="68"/>
      <c r="N643" s="68"/>
      <c r="O643" s="68"/>
      <c r="P643" s="68"/>
      <c r="X643" s="68"/>
    </row>
    <row r="644" spans="1:24" ht="15" customHeight="1">
      <c r="A644" s="75"/>
      <c r="B644" s="68"/>
      <c r="C644" s="68" t="str">
        <v/>
      </c>
      <c r="D644" s="68"/>
      <c r="E644" s="68" t="str">
        <v/>
      </c>
      <c r="F644" s="68" t="str">
        <v/>
      </c>
      <c r="G644" s="68" t="str">
        <v/>
      </c>
      <c r="H644" s="68" t="str">
        <v/>
      </c>
      <c r="K644" s="68"/>
      <c r="L644" s="68"/>
      <c r="M644" s="68"/>
      <c r="N644" s="68"/>
      <c r="O644" s="68"/>
      <c r="P644" s="68"/>
      <c r="X644" s="68"/>
    </row>
    <row r="645" spans="1:24" ht="15" customHeight="1">
      <c r="A645" s="75"/>
      <c r="B645" s="68"/>
      <c r="C645" s="68" t="str">
        <v/>
      </c>
      <c r="D645" s="68"/>
      <c r="E645" s="68" t="str">
        <v/>
      </c>
      <c r="F645" s="68" t="str">
        <v/>
      </c>
      <c r="G645" s="68" t="str">
        <v/>
      </c>
      <c r="H645" s="68" t="str">
        <v/>
      </c>
      <c r="K645" s="68"/>
      <c r="L645" s="68"/>
      <c r="M645" s="68"/>
      <c r="N645" s="68"/>
      <c r="O645" s="68"/>
      <c r="P645" s="68"/>
      <c r="X645" s="68"/>
    </row>
    <row r="646" spans="1:24" ht="15" customHeight="1">
      <c r="A646" s="75"/>
      <c r="B646" s="68"/>
      <c r="C646" s="68" t="str">
        <v/>
      </c>
      <c r="D646" s="68"/>
      <c r="E646" s="68" t="str">
        <v/>
      </c>
      <c r="F646" s="68" t="str">
        <v/>
      </c>
      <c r="G646" s="68" t="str">
        <v/>
      </c>
      <c r="H646" s="68" t="str">
        <v/>
      </c>
      <c r="K646" s="68"/>
      <c r="L646" s="68"/>
      <c r="M646" s="68"/>
      <c r="N646" s="68"/>
      <c r="O646" s="68"/>
      <c r="P646" s="68"/>
      <c r="X646" s="68"/>
    </row>
    <row r="647" spans="1:24" ht="15" customHeight="1">
      <c r="A647" s="75"/>
      <c r="B647" s="68"/>
      <c r="C647" s="68" t="str">
        <v/>
      </c>
      <c r="D647" s="68"/>
      <c r="E647" s="68" t="str">
        <v/>
      </c>
      <c r="F647" s="68" t="str">
        <v/>
      </c>
      <c r="G647" s="68" t="str">
        <v/>
      </c>
      <c r="H647" s="68" t="str">
        <v/>
      </c>
      <c r="K647" s="68"/>
      <c r="L647" s="68"/>
      <c r="M647" s="68"/>
      <c r="N647" s="68"/>
      <c r="O647" s="68"/>
      <c r="P647" s="68"/>
      <c r="X647" s="68"/>
    </row>
    <row r="648" spans="1:24" ht="15" customHeight="1">
      <c r="A648" s="75"/>
      <c r="B648" s="68"/>
      <c r="C648" s="68" t="str">
        <v/>
      </c>
      <c r="D648" s="68"/>
      <c r="E648" s="68" t="str">
        <v/>
      </c>
      <c r="F648" s="68" t="str">
        <v/>
      </c>
      <c r="G648" s="68" t="str">
        <v/>
      </c>
      <c r="H648" s="68" t="str">
        <v/>
      </c>
      <c r="K648" s="68"/>
      <c r="L648" s="68"/>
      <c r="M648" s="68"/>
      <c r="N648" s="68"/>
      <c r="O648" s="68"/>
      <c r="P648" s="68"/>
      <c r="X648" s="68"/>
    </row>
    <row r="649" spans="1:24" ht="15" customHeight="1">
      <c r="A649" s="75"/>
      <c r="B649" s="68"/>
      <c r="C649" s="68" t="str">
        <v/>
      </c>
      <c r="D649" s="68"/>
      <c r="E649" s="68" t="str">
        <v/>
      </c>
      <c r="F649" s="68" t="str">
        <v/>
      </c>
      <c r="G649" s="68" t="str">
        <v/>
      </c>
      <c r="H649" s="68" t="str">
        <v/>
      </c>
      <c r="K649" s="68"/>
      <c r="L649" s="68"/>
      <c r="M649" s="68"/>
      <c r="N649" s="68"/>
      <c r="O649" s="68"/>
      <c r="P649" s="68"/>
      <c r="X649" s="68"/>
    </row>
    <row r="650" spans="1:24" ht="15" customHeight="1">
      <c r="A650" s="75"/>
      <c r="B650" s="68"/>
      <c r="C650" s="68" t="str">
        <v/>
      </c>
      <c r="D650" s="68"/>
      <c r="E650" s="68" t="str">
        <v/>
      </c>
      <c r="F650" s="68" t="str">
        <v/>
      </c>
      <c r="G650" s="68" t="str">
        <v/>
      </c>
      <c r="H650" s="68" t="str">
        <v/>
      </c>
      <c r="K650" s="68"/>
      <c r="L650" s="68"/>
      <c r="M650" s="68"/>
      <c r="N650" s="68"/>
      <c r="O650" s="68"/>
      <c r="P650" s="68"/>
      <c r="X650" s="68"/>
    </row>
    <row r="651" spans="1:24" ht="15" customHeight="1">
      <c r="A651" s="75"/>
      <c r="B651" s="68"/>
      <c r="C651" s="68" t="str">
        <v/>
      </c>
      <c r="D651" s="68"/>
      <c r="E651" s="68" t="str">
        <v/>
      </c>
      <c r="F651" s="68" t="str">
        <v/>
      </c>
      <c r="G651" s="68" t="str">
        <v/>
      </c>
      <c r="H651" s="68" t="str">
        <v/>
      </c>
      <c r="K651" s="68"/>
      <c r="L651" s="68"/>
      <c r="M651" s="68"/>
      <c r="N651" s="68"/>
      <c r="O651" s="68"/>
      <c r="P651" s="68"/>
      <c r="X651" s="68"/>
    </row>
    <row r="652" spans="1:24" ht="15" customHeight="1">
      <c r="A652" s="75"/>
      <c r="B652" s="68"/>
      <c r="C652" s="68" t="str">
        <v/>
      </c>
      <c r="D652" s="68"/>
      <c r="E652" s="68" t="str">
        <v/>
      </c>
      <c r="F652" s="68" t="str">
        <v/>
      </c>
      <c r="G652" s="68" t="str">
        <v/>
      </c>
      <c r="H652" s="68" t="str">
        <v/>
      </c>
      <c r="K652" s="68"/>
      <c r="L652" s="68"/>
      <c r="M652" s="68"/>
      <c r="N652" s="68"/>
      <c r="O652" s="68"/>
      <c r="P652" s="68"/>
      <c r="X652" s="68"/>
    </row>
    <row r="653" spans="1:24" ht="15" customHeight="1">
      <c r="A653" s="75"/>
      <c r="B653" s="68"/>
      <c r="C653" s="68" t="str">
        <v/>
      </c>
      <c r="D653" s="68"/>
      <c r="E653" s="68" t="str">
        <v/>
      </c>
      <c r="F653" s="68" t="str">
        <v/>
      </c>
      <c r="G653" s="68" t="str">
        <v/>
      </c>
      <c r="H653" s="68" t="str">
        <v/>
      </c>
      <c r="K653" s="68"/>
      <c r="L653" s="68"/>
      <c r="M653" s="68"/>
      <c r="N653" s="68"/>
      <c r="O653" s="68"/>
      <c r="P653" s="68"/>
      <c r="X653" s="68"/>
    </row>
    <row r="654" spans="1:24" ht="15" customHeight="1">
      <c r="A654" s="75"/>
      <c r="B654" s="68"/>
      <c r="C654" s="68" t="str">
        <v/>
      </c>
      <c r="D654" s="68"/>
      <c r="E654" s="68" t="str">
        <v/>
      </c>
      <c r="F654" s="68" t="str">
        <v/>
      </c>
      <c r="G654" s="68" t="str">
        <v/>
      </c>
      <c r="H654" s="68" t="str">
        <v/>
      </c>
      <c r="K654" s="68"/>
      <c r="L654" s="68"/>
      <c r="M654" s="68"/>
      <c r="N654" s="68"/>
      <c r="O654" s="68"/>
      <c r="P654" s="68"/>
      <c r="X654" s="68"/>
    </row>
    <row r="655" spans="1:24" ht="15" customHeight="1">
      <c r="A655" s="75"/>
      <c r="B655" s="68"/>
      <c r="C655" s="68" t="str">
        <v/>
      </c>
      <c r="D655" s="68"/>
      <c r="E655" s="68" t="str">
        <v/>
      </c>
      <c r="F655" s="68" t="str">
        <v/>
      </c>
      <c r="G655" s="68" t="str">
        <v/>
      </c>
      <c r="H655" s="68" t="str">
        <v/>
      </c>
      <c r="K655" s="68"/>
      <c r="L655" s="68"/>
      <c r="M655" s="68"/>
      <c r="N655" s="68"/>
      <c r="O655" s="68"/>
      <c r="P655" s="68"/>
      <c r="X655" s="68"/>
    </row>
    <row r="656" spans="1:24" ht="15" customHeight="1">
      <c r="A656" s="75"/>
      <c r="B656" s="68"/>
      <c r="C656" s="68" t="str">
        <v/>
      </c>
      <c r="D656" s="68"/>
      <c r="E656" s="68" t="str">
        <v/>
      </c>
      <c r="F656" s="68" t="str">
        <v/>
      </c>
      <c r="G656" s="68" t="str">
        <v/>
      </c>
      <c r="H656" s="68" t="str">
        <v/>
      </c>
      <c r="K656" s="68"/>
      <c r="L656" s="68"/>
      <c r="M656" s="68"/>
      <c r="N656" s="68"/>
      <c r="O656" s="68"/>
      <c r="P656" s="68"/>
      <c r="X656" s="68"/>
    </row>
    <row r="657" spans="1:24" ht="15" customHeight="1">
      <c r="A657" s="75"/>
      <c r="B657" s="68"/>
      <c r="C657" s="68" t="str">
        <v/>
      </c>
      <c r="D657" s="68"/>
      <c r="E657" s="68" t="str">
        <v/>
      </c>
      <c r="F657" s="68" t="str">
        <v/>
      </c>
      <c r="G657" s="68" t="str">
        <v/>
      </c>
      <c r="H657" s="68" t="str">
        <v/>
      </c>
      <c r="K657" s="68"/>
      <c r="L657" s="68"/>
      <c r="M657" s="68"/>
      <c r="N657" s="68"/>
      <c r="O657" s="68"/>
      <c r="P657" s="68"/>
      <c r="X657" s="68"/>
    </row>
    <row r="658" spans="1:24" ht="15" customHeight="1">
      <c r="A658" s="75"/>
      <c r="B658" s="68"/>
      <c r="C658" s="68" t="str">
        <v/>
      </c>
      <c r="D658" s="68"/>
      <c r="E658" s="68" t="str">
        <v/>
      </c>
      <c r="F658" s="68" t="str">
        <v/>
      </c>
      <c r="G658" s="68" t="str">
        <v/>
      </c>
      <c r="H658" s="68" t="str">
        <v/>
      </c>
      <c r="K658" s="68"/>
      <c r="L658" s="68"/>
      <c r="M658" s="68"/>
      <c r="N658" s="68"/>
      <c r="O658" s="68"/>
      <c r="P658" s="68"/>
      <c r="X658" s="68"/>
    </row>
    <row r="659" spans="1:24" ht="15" customHeight="1">
      <c r="A659" s="75"/>
      <c r="B659" s="68"/>
      <c r="C659" s="68" t="str">
        <v/>
      </c>
      <c r="D659" s="68"/>
      <c r="E659" s="68" t="str">
        <v/>
      </c>
      <c r="F659" s="68" t="str">
        <v/>
      </c>
      <c r="G659" s="68" t="str">
        <v/>
      </c>
      <c r="H659" s="68" t="str">
        <v/>
      </c>
      <c r="K659" s="68"/>
      <c r="L659" s="68"/>
      <c r="M659" s="68"/>
      <c r="N659" s="68"/>
      <c r="O659" s="68"/>
      <c r="P659" s="68"/>
      <c r="X659" s="68"/>
    </row>
    <row r="660" spans="1:24" ht="15" customHeight="1">
      <c r="A660" s="75"/>
      <c r="B660" s="68"/>
      <c r="C660" s="68" t="str">
        <v/>
      </c>
      <c r="D660" s="68"/>
      <c r="E660" s="68" t="str">
        <v/>
      </c>
      <c r="F660" s="68" t="str">
        <v/>
      </c>
      <c r="G660" s="68" t="str">
        <v/>
      </c>
      <c r="H660" s="68" t="str">
        <v/>
      </c>
      <c r="K660" s="68"/>
      <c r="L660" s="68"/>
      <c r="M660" s="68"/>
      <c r="N660" s="68"/>
      <c r="O660" s="68"/>
      <c r="P660" s="68"/>
      <c r="X660" s="68"/>
    </row>
    <row r="661" spans="1:24" ht="15" customHeight="1">
      <c r="A661" s="75"/>
      <c r="B661" s="68"/>
      <c r="C661" s="68" t="str">
        <v/>
      </c>
      <c r="D661" s="68"/>
      <c r="E661" s="68" t="str">
        <v/>
      </c>
      <c r="F661" s="68" t="str">
        <v/>
      </c>
      <c r="G661" s="68" t="str">
        <v/>
      </c>
      <c r="H661" s="68" t="str">
        <v/>
      </c>
      <c r="K661" s="68"/>
      <c r="L661" s="68"/>
      <c r="M661" s="68"/>
      <c r="N661" s="68"/>
      <c r="O661" s="68"/>
      <c r="P661" s="68"/>
      <c r="X661" s="68"/>
    </row>
    <row r="662" spans="1:24" ht="15" customHeight="1">
      <c r="A662" s="75"/>
      <c r="B662" s="68"/>
      <c r="C662" s="68" t="str">
        <v/>
      </c>
      <c r="D662" s="68"/>
      <c r="E662" s="68" t="str">
        <v/>
      </c>
      <c r="F662" s="68" t="str">
        <v/>
      </c>
      <c r="G662" s="68" t="str">
        <v/>
      </c>
      <c r="H662" s="68" t="str">
        <v/>
      </c>
      <c r="K662" s="68"/>
      <c r="L662" s="68"/>
      <c r="M662" s="68"/>
      <c r="N662" s="68"/>
      <c r="O662" s="68"/>
      <c r="P662" s="68"/>
      <c r="X662" s="68"/>
    </row>
    <row r="663" spans="1:24" ht="15" customHeight="1">
      <c r="A663" s="75"/>
      <c r="B663" s="68"/>
      <c r="C663" s="68" t="str">
        <v/>
      </c>
      <c r="D663" s="68"/>
      <c r="E663" s="68" t="str">
        <v/>
      </c>
      <c r="F663" s="68" t="str">
        <v/>
      </c>
      <c r="G663" s="68" t="str">
        <v/>
      </c>
      <c r="H663" s="68" t="str">
        <v/>
      </c>
      <c r="K663" s="68"/>
      <c r="L663" s="68"/>
      <c r="M663" s="68"/>
      <c r="N663" s="68"/>
      <c r="O663" s="68"/>
      <c r="P663" s="68"/>
      <c r="X663" s="68"/>
    </row>
    <row r="664" spans="1:24" ht="15" customHeight="1">
      <c r="A664" s="75"/>
      <c r="B664" s="68"/>
      <c r="C664" s="68" t="str">
        <v/>
      </c>
      <c r="D664" s="68"/>
      <c r="E664" s="68" t="str">
        <v/>
      </c>
      <c r="F664" s="68" t="str">
        <v/>
      </c>
      <c r="G664" s="68" t="str">
        <v/>
      </c>
      <c r="H664" s="68" t="str">
        <v/>
      </c>
      <c r="K664" s="68"/>
      <c r="L664" s="68"/>
      <c r="M664" s="68"/>
      <c r="N664" s="68"/>
      <c r="O664" s="68"/>
      <c r="P664" s="68"/>
      <c r="X664" s="68"/>
    </row>
    <row r="665" spans="1:24" ht="15" customHeight="1">
      <c r="A665" s="75"/>
      <c r="B665" s="68"/>
      <c r="C665" s="68" t="str">
        <v/>
      </c>
      <c r="D665" s="68"/>
      <c r="E665" s="68" t="str">
        <v/>
      </c>
      <c r="F665" s="68" t="str">
        <v/>
      </c>
      <c r="G665" s="68" t="str">
        <v/>
      </c>
      <c r="H665" s="68" t="str">
        <v/>
      </c>
      <c r="K665" s="68"/>
      <c r="L665" s="68"/>
      <c r="M665" s="68"/>
      <c r="N665" s="68"/>
      <c r="O665" s="68"/>
      <c r="P665" s="68"/>
      <c r="X665" s="68"/>
    </row>
    <row r="666" spans="1:24" ht="15" customHeight="1">
      <c r="A666" s="75"/>
      <c r="B666" s="68"/>
      <c r="C666" s="68" t="str">
        <v/>
      </c>
      <c r="D666" s="68"/>
      <c r="E666" s="68" t="str">
        <v/>
      </c>
      <c r="F666" s="68" t="str">
        <v/>
      </c>
      <c r="G666" s="68" t="str">
        <v/>
      </c>
      <c r="H666" s="68" t="str">
        <v/>
      </c>
      <c r="K666" s="68"/>
      <c r="L666" s="68"/>
      <c r="M666" s="68"/>
      <c r="N666" s="68"/>
      <c r="O666" s="68"/>
      <c r="P666" s="68"/>
      <c r="X666" s="68"/>
    </row>
    <row r="667" spans="1:24" ht="15" customHeight="1">
      <c r="A667" s="75"/>
      <c r="B667" s="68"/>
      <c r="C667" s="68" t="str">
        <v/>
      </c>
      <c r="D667" s="68"/>
      <c r="E667" s="68" t="str">
        <v/>
      </c>
      <c r="F667" s="68" t="str">
        <v/>
      </c>
      <c r="G667" s="68" t="str">
        <v/>
      </c>
      <c r="H667" s="68" t="str">
        <v/>
      </c>
      <c r="K667" s="68"/>
      <c r="L667" s="68"/>
      <c r="M667" s="68"/>
      <c r="N667" s="68"/>
      <c r="O667" s="68"/>
      <c r="P667" s="68"/>
      <c r="X667" s="68"/>
    </row>
    <row r="668" spans="1:24" ht="15" customHeight="1">
      <c r="A668" s="75"/>
      <c r="B668" s="68"/>
      <c r="C668" s="68" t="str">
        <v/>
      </c>
      <c r="D668" s="68"/>
      <c r="E668" s="68" t="str">
        <v/>
      </c>
      <c r="F668" s="68" t="str">
        <v/>
      </c>
      <c r="G668" s="68" t="str">
        <v/>
      </c>
      <c r="H668" s="68" t="str">
        <v/>
      </c>
      <c r="K668" s="68"/>
      <c r="L668" s="68"/>
      <c r="M668" s="68"/>
      <c r="N668" s="68"/>
      <c r="O668" s="68"/>
      <c r="P668" s="68"/>
      <c r="X668" s="68"/>
    </row>
    <row r="669" spans="1:24" ht="15" customHeight="1">
      <c r="A669" s="75"/>
      <c r="B669" s="68"/>
      <c r="C669" s="68" t="str">
        <v/>
      </c>
      <c r="D669" s="68"/>
      <c r="E669" s="68" t="str">
        <v/>
      </c>
      <c r="F669" s="68" t="str">
        <v/>
      </c>
      <c r="G669" s="68" t="str">
        <v/>
      </c>
      <c r="H669" s="68" t="str">
        <v/>
      </c>
      <c r="K669" s="68"/>
      <c r="L669" s="68"/>
      <c r="M669" s="68"/>
      <c r="N669" s="68"/>
      <c r="O669" s="68"/>
      <c r="P669" s="68"/>
      <c r="X669" s="68"/>
    </row>
    <row r="670" spans="1:24" ht="15" customHeight="1">
      <c r="A670" s="75"/>
      <c r="B670" s="68"/>
      <c r="C670" s="68" t="str">
        <v/>
      </c>
      <c r="D670" s="68"/>
      <c r="E670" s="68" t="str">
        <v/>
      </c>
      <c r="F670" s="68" t="str">
        <v/>
      </c>
      <c r="G670" s="68" t="str">
        <v/>
      </c>
      <c r="H670" s="68" t="str">
        <v/>
      </c>
      <c r="K670" s="68"/>
      <c r="L670" s="68"/>
      <c r="M670" s="68"/>
      <c r="N670" s="68"/>
      <c r="O670" s="68"/>
      <c r="P670" s="68"/>
      <c r="X670" s="68"/>
    </row>
    <row r="671" spans="1:24" ht="15" customHeight="1">
      <c r="A671" s="75"/>
      <c r="B671" s="68"/>
      <c r="C671" s="68" t="str">
        <v/>
      </c>
      <c r="D671" s="68"/>
      <c r="E671" s="68" t="str">
        <v/>
      </c>
      <c r="F671" s="68" t="str">
        <v/>
      </c>
      <c r="G671" s="68" t="str">
        <v/>
      </c>
      <c r="H671" s="68" t="str">
        <v/>
      </c>
      <c r="K671" s="68"/>
      <c r="L671" s="68"/>
      <c r="M671" s="68"/>
      <c r="N671" s="68"/>
      <c r="O671" s="68"/>
      <c r="P671" s="68"/>
      <c r="X671" s="68"/>
    </row>
    <row r="672" spans="1:24" ht="15" customHeight="1">
      <c r="A672" s="75"/>
      <c r="B672" s="68"/>
      <c r="C672" s="68" t="str">
        <v/>
      </c>
      <c r="D672" s="68"/>
      <c r="E672" s="68" t="str">
        <v/>
      </c>
      <c r="F672" s="68" t="str">
        <v/>
      </c>
      <c r="G672" s="68" t="str">
        <v/>
      </c>
      <c r="H672" s="68" t="str">
        <v/>
      </c>
      <c r="K672" s="68"/>
      <c r="L672" s="68"/>
      <c r="M672" s="68"/>
      <c r="N672" s="68"/>
      <c r="O672" s="68"/>
      <c r="P672" s="68"/>
      <c r="X672" s="68"/>
    </row>
    <row r="673" spans="1:24" ht="15" customHeight="1">
      <c r="A673" s="75"/>
      <c r="B673" s="68"/>
      <c r="C673" s="68" t="str">
        <v/>
      </c>
      <c r="D673" s="68"/>
      <c r="E673" s="68" t="str">
        <v/>
      </c>
      <c r="F673" s="68" t="str">
        <v/>
      </c>
      <c r="G673" s="68" t="str">
        <v/>
      </c>
      <c r="H673" s="68" t="str">
        <v/>
      </c>
      <c r="K673" s="68"/>
      <c r="L673" s="68"/>
      <c r="M673" s="68"/>
      <c r="N673" s="68"/>
      <c r="O673" s="68"/>
      <c r="P673" s="68"/>
      <c r="X673" s="68"/>
    </row>
    <row r="674" spans="1:24" ht="15" customHeight="1">
      <c r="A674" s="75"/>
      <c r="B674" s="68"/>
      <c r="C674" s="68" t="str">
        <v/>
      </c>
      <c r="D674" s="68"/>
      <c r="E674" s="68" t="str">
        <v/>
      </c>
      <c r="F674" s="68" t="str">
        <v/>
      </c>
      <c r="G674" s="68" t="str">
        <v/>
      </c>
      <c r="H674" s="68" t="str">
        <v/>
      </c>
      <c r="K674" s="68"/>
      <c r="L674" s="68"/>
      <c r="M674" s="68"/>
      <c r="N674" s="68"/>
      <c r="O674" s="68"/>
      <c r="P674" s="68"/>
      <c r="X674" s="68"/>
    </row>
    <row r="675" spans="1:24" ht="15" customHeight="1">
      <c r="A675" s="75"/>
      <c r="B675" s="68"/>
      <c r="C675" s="68" t="str">
        <v/>
      </c>
      <c r="D675" s="68"/>
      <c r="E675" s="68" t="str">
        <v/>
      </c>
      <c r="F675" s="68" t="str">
        <v/>
      </c>
      <c r="G675" s="68" t="str">
        <v/>
      </c>
      <c r="H675" s="68" t="str">
        <v/>
      </c>
      <c r="K675" s="68"/>
      <c r="L675" s="68"/>
      <c r="M675" s="68"/>
      <c r="N675" s="68"/>
      <c r="O675" s="68"/>
      <c r="P675" s="68"/>
      <c r="X675" s="68"/>
    </row>
    <row r="676" spans="1:24" ht="15" customHeight="1">
      <c r="A676" s="75"/>
      <c r="B676" s="68"/>
      <c r="C676" s="68" t="str">
        <v/>
      </c>
      <c r="D676" s="68"/>
      <c r="E676" s="68" t="str">
        <v/>
      </c>
      <c r="F676" s="68" t="str">
        <v/>
      </c>
      <c r="G676" s="68" t="str">
        <v/>
      </c>
      <c r="H676" s="68" t="str">
        <v/>
      </c>
      <c r="K676" s="68"/>
      <c r="L676" s="68"/>
      <c r="M676" s="68"/>
      <c r="N676" s="68"/>
      <c r="O676" s="68"/>
      <c r="P676" s="68"/>
      <c r="X676" s="68"/>
    </row>
    <row r="677" spans="1:24" ht="15" customHeight="1">
      <c r="A677" s="75"/>
      <c r="B677" s="68"/>
      <c r="C677" s="68" t="str">
        <v/>
      </c>
      <c r="D677" s="68"/>
      <c r="E677" s="68" t="str">
        <v/>
      </c>
      <c r="F677" s="68" t="str">
        <v/>
      </c>
      <c r="G677" s="68" t="str">
        <v/>
      </c>
      <c r="H677" s="68" t="str">
        <v/>
      </c>
      <c r="K677" s="68"/>
      <c r="L677" s="68"/>
      <c r="M677" s="68"/>
      <c r="N677" s="68"/>
      <c r="O677" s="68"/>
      <c r="P677" s="68"/>
      <c r="X677" s="68"/>
    </row>
    <row r="678" spans="1:24" ht="15" customHeight="1">
      <c r="A678" s="75"/>
      <c r="B678" s="68"/>
      <c r="C678" s="68" t="str">
        <v/>
      </c>
      <c r="D678" s="68"/>
      <c r="E678" s="68" t="str">
        <v/>
      </c>
      <c r="F678" s="68" t="str">
        <v/>
      </c>
      <c r="G678" s="68" t="str">
        <v/>
      </c>
      <c r="H678" s="68" t="str">
        <v/>
      </c>
      <c r="K678" s="68"/>
      <c r="L678" s="68"/>
      <c r="M678" s="68"/>
      <c r="N678" s="68"/>
      <c r="O678" s="68"/>
      <c r="P678" s="68"/>
      <c r="X678" s="68"/>
    </row>
    <row r="679" spans="1:24" ht="15" customHeight="1">
      <c r="A679" s="75"/>
      <c r="B679" s="68"/>
      <c r="C679" s="68" t="str">
        <v/>
      </c>
      <c r="D679" s="68"/>
      <c r="E679" s="68" t="str">
        <v/>
      </c>
      <c r="F679" s="68" t="str">
        <v/>
      </c>
      <c r="G679" s="68" t="str">
        <v/>
      </c>
      <c r="H679" s="68" t="str">
        <v/>
      </c>
      <c r="K679" s="68"/>
      <c r="L679" s="68"/>
      <c r="M679" s="68"/>
      <c r="N679" s="68"/>
      <c r="O679" s="68"/>
      <c r="P679" s="68"/>
      <c r="X679" s="68"/>
    </row>
    <row r="680" spans="1:24" ht="15" customHeight="1">
      <c r="A680" s="75"/>
      <c r="B680" s="68"/>
      <c r="C680" s="68" t="str">
        <v/>
      </c>
      <c r="D680" s="68"/>
      <c r="E680" s="68" t="str">
        <v/>
      </c>
      <c r="F680" s="68" t="str">
        <v/>
      </c>
      <c r="G680" s="68" t="str">
        <v/>
      </c>
      <c r="H680" s="68" t="str">
        <v/>
      </c>
      <c r="K680" s="68"/>
      <c r="L680" s="68"/>
      <c r="M680" s="68"/>
      <c r="N680" s="68"/>
      <c r="O680" s="68"/>
      <c r="P680" s="68"/>
      <c r="X680" s="68"/>
    </row>
    <row r="681" spans="1:24" ht="15" customHeight="1">
      <c r="A681" s="75"/>
      <c r="B681" s="68"/>
      <c r="C681" s="68" t="str">
        <v/>
      </c>
      <c r="D681" s="68"/>
      <c r="E681" s="68" t="str">
        <v/>
      </c>
      <c r="F681" s="68" t="str">
        <v/>
      </c>
      <c r="G681" s="68" t="str">
        <v/>
      </c>
      <c r="H681" s="68" t="str">
        <v/>
      </c>
      <c r="K681" s="68"/>
      <c r="L681" s="68"/>
      <c r="M681" s="68"/>
      <c r="N681" s="68"/>
      <c r="O681" s="68"/>
      <c r="P681" s="68"/>
      <c r="X681" s="68"/>
    </row>
    <row r="682" spans="1:24" ht="15" customHeight="1">
      <c r="A682" s="75"/>
      <c r="B682" s="68"/>
      <c r="C682" s="68" t="str">
        <v/>
      </c>
      <c r="D682" s="68"/>
      <c r="E682" s="68" t="str">
        <v/>
      </c>
      <c r="F682" s="68" t="str">
        <v/>
      </c>
      <c r="G682" s="68" t="str">
        <v/>
      </c>
      <c r="H682" s="68" t="str">
        <v/>
      </c>
      <c r="K682" s="68"/>
      <c r="L682" s="68"/>
      <c r="M682" s="68"/>
      <c r="N682" s="68"/>
      <c r="O682" s="68"/>
      <c r="P682" s="68"/>
      <c r="X682" s="68"/>
    </row>
    <row r="683" spans="1:24" ht="15" customHeight="1">
      <c r="A683" s="75"/>
      <c r="B683" s="68"/>
      <c r="C683" s="68" t="str">
        <v/>
      </c>
      <c r="D683" s="68"/>
      <c r="E683" s="68" t="str">
        <v/>
      </c>
      <c r="F683" s="68" t="str">
        <v/>
      </c>
      <c r="G683" s="68" t="str">
        <v/>
      </c>
      <c r="H683" s="68" t="str">
        <v/>
      </c>
      <c r="K683" s="68"/>
      <c r="L683" s="68"/>
      <c r="M683" s="68"/>
      <c r="N683" s="68"/>
      <c r="O683" s="68"/>
      <c r="P683" s="68"/>
      <c r="X683" s="68"/>
    </row>
    <row r="684" spans="1:24" ht="15" customHeight="1">
      <c r="A684" s="75"/>
      <c r="B684" s="68"/>
      <c r="C684" s="68" t="str">
        <v/>
      </c>
      <c r="D684" s="68"/>
      <c r="E684" s="68" t="str">
        <v/>
      </c>
      <c r="F684" s="68" t="str">
        <v/>
      </c>
      <c r="G684" s="68" t="str">
        <v/>
      </c>
      <c r="H684" s="68" t="str">
        <v/>
      </c>
      <c r="K684" s="68"/>
      <c r="L684" s="68"/>
      <c r="M684" s="68"/>
      <c r="N684" s="68"/>
      <c r="O684" s="68"/>
      <c r="P684" s="68"/>
      <c r="X684" s="68"/>
    </row>
    <row r="685" spans="1:24" ht="15" customHeight="1">
      <c r="A685" s="75"/>
      <c r="B685" s="68"/>
      <c r="C685" s="68" t="str">
        <v/>
      </c>
      <c r="D685" s="68"/>
      <c r="E685" s="68" t="str">
        <v/>
      </c>
      <c r="F685" s="68" t="str">
        <v/>
      </c>
      <c r="G685" s="68" t="str">
        <v/>
      </c>
      <c r="H685" s="68" t="str">
        <v/>
      </c>
      <c r="K685" s="68"/>
      <c r="L685" s="68"/>
      <c r="M685" s="68"/>
      <c r="N685" s="68"/>
      <c r="O685" s="68"/>
      <c r="P685" s="68"/>
      <c r="X685" s="68"/>
    </row>
    <row r="686" spans="1:24" ht="15" customHeight="1">
      <c r="A686" s="75"/>
      <c r="B686" s="68"/>
      <c r="C686" s="68" t="str">
        <v/>
      </c>
      <c r="D686" s="68"/>
      <c r="E686" s="68" t="str">
        <v/>
      </c>
      <c r="F686" s="68" t="str">
        <v/>
      </c>
      <c r="G686" s="68" t="str">
        <v/>
      </c>
      <c r="H686" s="68" t="str">
        <v/>
      </c>
      <c r="K686" s="68"/>
      <c r="L686" s="68"/>
      <c r="M686" s="68"/>
      <c r="N686" s="68"/>
      <c r="O686" s="68"/>
      <c r="P686" s="68"/>
      <c r="X686" s="68"/>
    </row>
    <row r="687" spans="1:24" ht="15" customHeight="1">
      <c r="A687" s="75"/>
      <c r="B687" s="68"/>
      <c r="C687" s="68" t="str">
        <v/>
      </c>
      <c r="D687" s="68"/>
      <c r="E687" s="68" t="str">
        <v/>
      </c>
      <c r="F687" s="68" t="str">
        <v/>
      </c>
      <c r="G687" s="68" t="str">
        <v/>
      </c>
      <c r="H687" s="68" t="str">
        <v/>
      </c>
      <c r="K687" s="68"/>
      <c r="L687" s="68"/>
      <c r="M687" s="68"/>
      <c r="N687" s="68"/>
      <c r="O687" s="68"/>
      <c r="P687" s="68"/>
      <c r="X687" s="68"/>
    </row>
    <row r="688" spans="1:24" ht="15" customHeight="1">
      <c r="A688" s="75"/>
      <c r="B688" s="68"/>
      <c r="C688" s="68" t="str">
        <v/>
      </c>
      <c r="D688" s="68"/>
      <c r="E688" s="68" t="str">
        <v/>
      </c>
      <c r="F688" s="68" t="str">
        <v/>
      </c>
      <c r="G688" s="68" t="str">
        <v/>
      </c>
      <c r="H688" s="68" t="str">
        <v/>
      </c>
      <c r="K688" s="68"/>
      <c r="L688" s="68"/>
      <c r="M688" s="68"/>
      <c r="N688" s="68"/>
      <c r="O688" s="68"/>
      <c r="P688" s="68"/>
      <c r="X688" s="68"/>
    </row>
    <row r="689" spans="1:24" ht="15" customHeight="1">
      <c r="A689" s="75"/>
      <c r="B689" s="68"/>
      <c r="C689" s="68" t="str">
        <v/>
      </c>
      <c r="D689" s="68"/>
      <c r="E689" s="68" t="str">
        <v/>
      </c>
      <c r="F689" s="68" t="str">
        <v/>
      </c>
      <c r="G689" s="68" t="str">
        <v/>
      </c>
      <c r="H689" s="68" t="str">
        <v/>
      </c>
      <c r="K689" s="68"/>
      <c r="L689" s="68"/>
      <c r="M689" s="68"/>
      <c r="N689" s="68"/>
      <c r="O689" s="68"/>
      <c r="P689" s="68"/>
      <c r="X689" s="68"/>
    </row>
    <row r="690" spans="1:24" ht="15" customHeight="1">
      <c r="A690" s="75"/>
      <c r="B690" s="68"/>
      <c r="C690" s="68" t="str">
        <v/>
      </c>
      <c r="D690" s="68"/>
      <c r="E690" s="68" t="str">
        <v/>
      </c>
      <c r="F690" s="68" t="str">
        <v/>
      </c>
      <c r="G690" s="68" t="str">
        <v/>
      </c>
      <c r="H690" s="68" t="str">
        <v/>
      </c>
      <c r="K690" s="68"/>
      <c r="L690" s="68"/>
      <c r="M690" s="68"/>
      <c r="N690" s="68"/>
      <c r="O690" s="68"/>
      <c r="P690" s="68"/>
      <c r="X690" s="68"/>
    </row>
    <row r="691" spans="1:24" ht="15" customHeight="1">
      <c r="A691" s="75"/>
      <c r="B691" s="68"/>
      <c r="C691" s="68" t="str">
        <v/>
      </c>
      <c r="D691" s="68"/>
      <c r="E691" s="68" t="str">
        <v/>
      </c>
      <c r="F691" s="68" t="str">
        <v/>
      </c>
      <c r="G691" s="68" t="str">
        <v/>
      </c>
      <c r="H691" s="68" t="str">
        <v/>
      </c>
      <c r="K691" s="68"/>
      <c r="L691" s="68"/>
      <c r="M691" s="68"/>
      <c r="N691" s="68"/>
      <c r="O691" s="68"/>
      <c r="P691" s="68"/>
      <c r="X691" s="68"/>
    </row>
    <row r="692" spans="1:24" ht="15" customHeight="1">
      <c r="A692" s="75"/>
      <c r="B692" s="68"/>
      <c r="C692" s="68" t="str">
        <v/>
      </c>
      <c r="D692" s="68"/>
      <c r="E692" s="68" t="str">
        <v/>
      </c>
      <c r="F692" s="68" t="str">
        <v/>
      </c>
      <c r="G692" s="68" t="str">
        <v/>
      </c>
      <c r="H692" s="68" t="str">
        <v/>
      </c>
      <c r="K692" s="68"/>
      <c r="L692" s="68"/>
      <c r="M692" s="68"/>
      <c r="N692" s="68"/>
      <c r="O692" s="68"/>
      <c r="P692" s="68"/>
      <c r="X692" s="68"/>
    </row>
    <row r="693" spans="1:24" ht="15" customHeight="1">
      <c r="A693" s="75"/>
      <c r="B693" s="68"/>
      <c r="C693" s="68" t="str">
        <v/>
      </c>
      <c r="D693" s="68"/>
      <c r="E693" s="68" t="str">
        <v/>
      </c>
      <c r="F693" s="68" t="str">
        <v/>
      </c>
      <c r="G693" s="68" t="str">
        <v/>
      </c>
      <c r="H693" s="68" t="str">
        <v/>
      </c>
      <c r="K693" s="68"/>
      <c r="L693" s="68"/>
      <c r="M693" s="68"/>
      <c r="N693" s="68"/>
      <c r="O693" s="68"/>
      <c r="P693" s="68"/>
      <c r="X693" s="68"/>
    </row>
    <row r="694" spans="1:24" ht="15" customHeight="1">
      <c r="A694" s="75"/>
      <c r="B694" s="68"/>
      <c r="C694" s="68" t="str">
        <v/>
      </c>
      <c r="D694" s="68"/>
      <c r="E694" s="68" t="str">
        <v/>
      </c>
      <c r="F694" s="68" t="str">
        <v/>
      </c>
      <c r="G694" s="68" t="str">
        <v/>
      </c>
      <c r="H694" s="68" t="str">
        <v/>
      </c>
      <c r="K694" s="68"/>
      <c r="L694" s="68"/>
      <c r="M694" s="68"/>
      <c r="N694" s="68"/>
      <c r="O694" s="68"/>
      <c r="P694" s="68"/>
      <c r="X694" s="68"/>
    </row>
    <row r="695" spans="1:24" ht="15" customHeight="1">
      <c r="A695" s="75"/>
      <c r="B695" s="68"/>
      <c r="C695" s="68" t="str">
        <v/>
      </c>
      <c r="D695" s="68"/>
      <c r="E695" s="68" t="str">
        <v/>
      </c>
      <c r="F695" s="68" t="str">
        <v/>
      </c>
      <c r="G695" s="68" t="str">
        <v/>
      </c>
      <c r="H695" s="68" t="str">
        <v/>
      </c>
      <c r="K695" s="68"/>
      <c r="L695" s="68"/>
      <c r="M695" s="68"/>
      <c r="N695" s="68"/>
      <c r="O695" s="68"/>
      <c r="P695" s="68"/>
      <c r="X695" s="68"/>
    </row>
    <row r="696" spans="1:24" ht="15" customHeight="1">
      <c r="A696" s="75"/>
      <c r="B696" s="68"/>
      <c r="C696" s="68" t="str">
        <v/>
      </c>
      <c r="D696" s="68"/>
      <c r="E696" s="68" t="str">
        <v/>
      </c>
      <c r="F696" s="68" t="str">
        <v/>
      </c>
      <c r="G696" s="68" t="str">
        <v/>
      </c>
      <c r="H696" s="68" t="str">
        <v/>
      </c>
      <c r="K696" s="68"/>
      <c r="L696" s="68"/>
      <c r="M696" s="68"/>
      <c r="N696" s="68"/>
      <c r="O696" s="68"/>
      <c r="P696" s="68"/>
      <c r="X696" s="68"/>
    </row>
    <row r="697" spans="1:24" ht="15" customHeight="1">
      <c r="A697" s="75"/>
      <c r="B697" s="68"/>
      <c r="C697" s="68" t="str">
        <v/>
      </c>
      <c r="D697" s="68"/>
      <c r="E697" s="68" t="str">
        <v/>
      </c>
      <c r="F697" s="68" t="str">
        <v/>
      </c>
      <c r="G697" s="68" t="str">
        <v/>
      </c>
      <c r="H697" s="68" t="str">
        <v/>
      </c>
      <c r="K697" s="68"/>
      <c r="L697" s="68"/>
      <c r="M697" s="68"/>
      <c r="N697" s="68"/>
      <c r="O697" s="68"/>
      <c r="P697" s="68"/>
      <c r="X697" s="68"/>
    </row>
    <row r="698" spans="1:24" ht="15" customHeight="1">
      <c r="A698" s="75"/>
      <c r="B698" s="68"/>
      <c r="C698" s="68" t="str">
        <v/>
      </c>
      <c r="D698" s="68"/>
      <c r="E698" s="68" t="str">
        <v/>
      </c>
      <c r="F698" s="68" t="str">
        <v/>
      </c>
      <c r="G698" s="68" t="str">
        <v/>
      </c>
      <c r="H698" s="68" t="str">
        <v/>
      </c>
      <c r="K698" s="68"/>
      <c r="L698" s="68"/>
      <c r="M698" s="68"/>
      <c r="N698" s="68"/>
      <c r="O698" s="68"/>
      <c r="P698" s="68"/>
      <c r="X698" s="68"/>
    </row>
    <row r="699" spans="1:24" ht="15" customHeight="1">
      <c r="A699" s="75"/>
      <c r="B699" s="68"/>
      <c r="C699" s="68" t="str">
        <v/>
      </c>
      <c r="D699" s="68"/>
      <c r="E699" s="68" t="str">
        <v/>
      </c>
      <c r="F699" s="68" t="str">
        <v/>
      </c>
      <c r="G699" s="68" t="str">
        <v/>
      </c>
      <c r="H699" s="68" t="str">
        <v/>
      </c>
      <c r="K699" s="68"/>
      <c r="L699" s="68"/>
      <c r="M699" s="68"/>
      <c r="N699" s="68"/>
      <c r="O699" s="68"/>
      <c r="P699" s="68"/>
      <c r="X699" s="68"/>
    </row>
    <row r="700" spans="1:24" ht="15" customHeight="1">
      <c r="A700" s="75"/>
      <c r="B700" s="68"/>
      <c r="C700" s="68" t="str">
        <v/>
      </c>
      <c r="D700" s="68"/>
      <c r="E700" s="68" t="str">
        <v/>
      </c>
      <c r="F700" s="68" t="str">
        <v/>
      </c>
      <c r="G700" s="68" t="str">
        <v/>
      </c>
      <c r="H700" s="68" t="str">
        <v/>
      </c>
      <c r="K700" s="68"/>
      <c r="L700" s="68"/>
      <c r="M700" s="68"/>
      <c r="N700" s="68"/>
      <c r="O700" s="68"/>
      <c r="P700" s="68"/>
      <c r="X700" s="68"/>
    </row>
    <row r="701" spans="1:24" ht="15" customHeight="1">
      <c r="A701" s="75"/>
      <c r="B701" s="68"/>
      <c r="C701" s="68" t="str">
        <v/>
      </c>
      <c r="D701" s="68"/>
      <c r="E701" s="68" t="str">
        <v/>
      </c>
      <c r="F701" s="68" t="str">
        <v/>
      </c>
      <c r="G701" s="68" t="str">
        <v/>
      </c>
      <c r="H701" s="68" t="str">
        <v/>
      </c>
      <c r="K701" s="68"/>
      <c r="L701" s="68"/>
      <c r="M701" s="68"/>
      <c r="N701" s="68"/>
      <c r="O701" s="68"/>
      <c r="P701" s="68"/>
      <c r="X701" s="68"/>
    </row>
    <row r="702" spans="1:24" ht="15" customHeight="1">
      <c r="A702" s="75"/>
      <c r="B702" s="68"/>
      <c r="C702" s="68" t="str">
        <v/>
      </c>
      <c r="D702" s="68"/>
      <c r="E702" s="68" t="str">
        <v/>
      </c>
      <c r="F702" s="68" t="str">
        <v/>
      </c>
      <c r="G702" s="68" t="str">
        <v/>
      </c>
      <c r="H702" s="68" t="str">
        <v/>
      </c>
      <c r="K702" s="68"/>
      <c r="L702" s="68"/>
      <c r="M702" s="68"/>
      <c r="N702" s="68"/>
      <c r="O702" s="68"/>
      <c r="P702" s="68"/>
      <c r="X702" s="68"/>
    </row>
    <row r="703" spans="1:24" ht="15" customHeight="1">
      <c r="A703" s="75"/>
      <c r="B703" s="68"/>
      <c r="C703" s="68" t="str">
        <v/>
      </c>
      <c r="D703" s="68"/>
      <c r="E703" s="68" t="str">
        <v/>
      </c>
      <c r="F703" s="68" t="str">
        <v/>
      </c>
      <c r="G703" s="68" t="str">
        <v/>
      </c>
      <c r="H703" s="68" t="str">
        <v/>
      </c>
      <c r="K703" s="68"/>
      <c r="L703" s="68"/>
      <c r="M703" s="68"/>
      <c r="N703" s="68"/>
      <c r="O703" s="68"/>
      <c r="P703" s="68"/>
      <c r="X703" s="68"/>
    </row>
    <row r="704" spans="1:24" ht="15" customHeight="1">
      <c r="A704" s="75"/>
      <c r="B704" s="68"/>
      <c r="C704" s="68" t="str">
        <v/>
      </c>
      <c r="D704" s="68"/>
      <c r="E704" s="68" t="str">
        <v/>
      </c>
      <c r="F704" s="68" t="str">
        <v/>
      </c>
      <c r="G704" s="68" t="str">
        <v/>
      </c>
      <c r="H704" s="68" t="str">
        <v/>
      </c>
      <c r="K704" s="68"/>
      <c r="L704" s="68"/>
      <c r="M704" s="68"/>
      <c r="N704" s="68"/>
      <c r="O704" s="68"/>
      <c r="P704" s="68"/>
      <c r="X704" s="68"/>
    </row>
    <row r="705" spans="1:24" ht="15" customHeight="1">
      <c r="A705" s="75"/>
      <c r="B705" s="68"/>
      <c r="C705" s="68" t="str">
        <v/>
      </c>
      <c r="D705" s="68"/>
      <c r="E705" s="68" t="str">
        <v/>
      </c>
      <c r="F705" s="68" t="str">
        <v/>
      </c>
      <c r="G705" s="68" t="str">
        <v/>
      </c>
      <c r="H705" s="68" t="str">
        <v/>
      </c>
      <c r="K705" s="68"/>
      <c r="L705" s="68"/>
      <c r="M705" s="68"/>
      <c r="N705" s="68"/>
      <c r="O705" s="68"/>
      <c r="P705" s="68"/>
      <c r="X705" s="68"/>
    </row>
    <row r="706" spans="1:24" ht="15" customHeight="1">
      <c r="A706" s="75"/>
      <c r="B706" s="68"/>
      <c r="C706" s="68" t="str">
        <v/>
      </c>
      <c r="D706" s="68"/>
      <c r="E706" s="68" t="str">
        <v/>
      </c>
      <c r="F706" s="68" t="str">
        <v/>
      </c>
      <c r="G706" s="68" t="str">
        <v/>
      </c>
      <c r="H706" s="68" t="str">
        <v/>
      </c>
      <c r="K706" s="68"/>
      <c r="L706" s="68"/>
      <c r="M706" s="68"/>
      <c r="N706" s="68"/>
      <c r="O706" s="68"/>
      <c r="P706" s="68"/>
      <c r="X706" s="68"/>
    </row>
    <row r="707" spans="1:24" ht="15" customHeight="1">
      <c r="A707" s="75"/>
      <c r="B707" s="68"/>
      <c r="C707" s="68" t="str">
        <v/>
      </c>
      <c r="D707" s="68"/>
      <c r="E707" s="68" t="str">
        <v/>
      </c>
      <c r="F707" s="68" t="str">
        <v/>
      </c>
      <c r="G707" s="68" t="str">
        <v/>
      </c>
      <c r="H707" s="68" t="str">
        <v/>
      </c>
      <c r="K707" s="68"/>
      <c r="L707" s="68"/>
      <c r="M707" s="68"/>
      <c r="N707" s="68"/>
      <c r="O707" s="68"/>
      <c r="P707" s="68"/>
      <c r="X707" s="68"/>
    </row>
    <row r="708" spans="1:24" ht="15" customHeight="1">
      <c r="A708" s="75"/>
      <c r="B708" s="68"/>
      <c r="C708" s="68" t="str">
        <v/>
      </c>
      <c r="D708" s="68"/>
      <c r="E708" s="68" t="str">
        <v/>
      </c>
      <c r="F708" s="68" t="str">
        <v/>
      </c>
      <c r="G708" s="68" t="str">
        <v/>
      </c>
      <c r="H708" s="68" t="str">
        <v/>
      </c>
      <c r="K708" s="68"/>
      <c r="L708" s="68"/>
      <c r="M708" s="68"/>
      <c r="N708" s="68"/>
      <c r="O708" s="68"/>
      <c r="P708" s="68"/>
      <c r="X708" s="68"/>
    </row>
    <row r="709" spans="1:24" ht="15" customHeight="1">
      <c r="A709" s="75"/>
      <c r="B709" s="68"/>
      <c r="C709" s="68" t="str">
        <v/>
      </c>
      <c r="D709" s="68"/>
      <c r="E709" s="68" t="str">
        <v/>
      </c>
      <c r="F709" s="68" t="str">
        <v/>
      </c>
      <c r="G709" s="68" t="str">
        <v/>
      </c>
      <c r="H709" s="68" t="str">
        <v/>
      </c>
      <c r="K709" s="68"/>
      <c r="L709" s="68"/>
      <c r="M709" s="68"/>
      <c r="N709" s="68"/>
      <c r="O709" s="68"/>
      <c r="P709" s="68"/>
      <c r="X709" s="68"/>
    </row>
    <row r="710" spans="1:24" ht="15" customHeight="1">
      <c r="A710" s="75"/>
      <c r="B710" s="68"/>
      <c r="C710" s="68" t="str">
        <v/>
      </c>
      <c r="D710" s="68"/>
      <c r="E710" s="68" t="str">
        <v/>
      </c>
      <c r="F710" s="68" t="str">
        <v/>
      </c>
      <c r="G710" s="68" t="str">
        <v/>
      </c>
      <c r="H710" s="68" t="str">
        <v/>
      </c>
      <c r="K710" s="68"/>
      <c r="L710" s="68"/>
      <c r="M710" s="68"/>
      <c r="N710" s="68"/>
      <c r="O710" s="68"/>
      <c r="P710" s="68"/>
      <c r="X710" s="68"/>
    </row>
    <row r="711" spans="1:24" ht="15" customHeight="1">
      <c r="A711" s="75"/>
      <c r="B711" s="68"/>
      <c r="C711" s="68" t="str">
        <v/>
      </c>
      <c r="D711" s="68"/>
      <c r="E711" s="68" t="str">
        <v/>
      </c>
      <c r="F711" s="68" t="str">
        <v/>
      </c>
      <c r="G711" s="68" t="str">
        <v/>
      </c>
      <c r="H711" s="68" t="str">
        <v/>
      </c>
      <c r="K711" s="68"/>
      <c r="L711" s="68"/>
      <c r="M711" s="68"/>
      <c r="N711" s="68"/>
      <c r="O711" s="68"/>
      <c r="P711" s="68"/>
      <c r="X711" s="68"/>
    </row>
    <row r="712" spans="1:24" ht="15" customHeight="1">
      <c r="A712" s="75"/>
      <c r="B712" s="68"/>
      <c r="C712" s="68" t="str">
        <v/>
      </c>
      <c r="D712" s="68"/>
      <c r="E712" s="68" t="str">
        <v/>
      </c>
      <c r="F712" s="68" t="str">
        <v/>
      </c>
      <c r="G712" s="68" t="str">
        <v/>
      </c>
      <c r="H712" s="68" t="str">
        <v/>
      </c>
      <c r="K712" s="68"/>
      <c r="L712" s="68"/>
      <c r="M712" s="68"/>
      <c r="N712" s="68"/>
      <c r="O712" s="68"/>
      <c r="P712" s="68"/>
      <c r="X712" s="68"/>
    </row>
    <row r="713" spans="1:24" ht="15" customHeight="1">
      <c r="A713" s="75"/>
      <c r="B713" s="68"/>
      <c r="C713" s="68" t="str">
        <v/>
      </c>
      <c r="D713" s="68"/>
      <c r="E713" s="68" t="str">
        <v/>
      </c>
      <c r="F713" s="68" t="str">
        <v/>
      </c>
      <c r="G713" s="68" t="str">
        <v/>
      </c>
      <c r="H713" s="68" t="str">
        <v/>
      </c>
      <c r="K713" s="68"/>
      <c r="L713" s="68"/>
      <c r="M713" s="68"/>
      <c r="N713" s="68"/>
      <c r="O713" s="68"/>
      <c r="P713" s="68"/>
      <c r="X713" s="68"/>
    </row>
    <row r="714" spans="1:24" ht="15" customHeight="1">
      <c r="A714" s="75"/>
      <c r="B714" s="68"/>
      <c r="C714" s="68" t="str">
        <v/>
      </c>
      <c r="D714" s="68"/>
      <c r="E714" s="68" t="str">
        <v/>
      </c>
      <c r="F714" s="68" t="str">
        <v/>
      </c>
      <c r="G714" s="68" t="str">
        <v/>
      </c>
      <c r="H714" s="68" t="str">
        <v/>
      </c>
      <c r="K714" s="68"/>
      <c r="L714" s="68"/>
      <c r="M714" s="68"/>
      <c r="N714" s="68"/>
      <c r="O714" s="68"/>
      <c r="P714" s="68"/>
      <c r="X714" s="68"/>
    </row>
    <row r="715" spans="1:24" ht="15" customHeight="1">
      <c r="A715" s="75"/>
      <c r="B715" s="68"/>
      <c r="C715" s="68" t="str">
        <v/>
      </c>
      <c r="D715" s="68"/>
      <c r="E715" s="68" t="str">
        <v/>
      </c>
      <c r="F715" s="68" t="str">
        <v/>
      </c>
      <c r="G715" s="68" t="str">
        <v/>
      </c>
      <c r="H715" s="68" t="str">
        <v/>
      </c>
      <c r="K715" s="68"/>
      <c r="L715" s="68"/>
      <c r="M715" s="68"/>
      <c r="N715" s="68"/>
      <c r="O715" s="68"/>
      <c r="P715" s="68"/>
      <c r="X715" s="68"/>
    </row>
    <row r="716" spans="1:24" ht="15" customHeight="1">
      <c r="A716" s="75"/>
      <c r="B716" s="68"/>
      <c r="C716" s="68" t="str">
        <v/>
      </c>
      <c r="D716" s="68"/>
      <c r="E716" s="68" t="str">
        <v/>
      </c>
      <c r="F716" s="68" t="str">
        <v/>
      </c>
      <c r="G716" s="68" t="str">
        <v/>
      </c>
      <c r="H716" s="68" t="str">
        <v/>
      </c>
      <c r="K716" s="68"/>
      <c r="L716" s="68"/>
      <c r="M716" s="68"/>
      <c r="N716" s="68"/>
      <c r="O716" s="68"/>
      <c r="P716" s="68"/>
      <c r="X716" s="68"/>
    </row>
    <row r="717" spans="1:24" ht="15" customHeight="1">
      <c r="A717" s="75"/>
      <c r="B717" s="68"/>
      <c r="C717" s="68" t="str">
        <v/>
      </c>
      <c r="D717" s="68"/>
      <c r="E717" s="68" t="str">
        <v/>
      </c>
      <c r="F717" s="68" t="str">
        <v/>
      </c>
      <c r="G717" s="68" t="str">
        <v/>
      </c>
      <c r="H717" s="68" t="str">
        <v/>
      </c>
      <c r="K717" s="68"/>
      <c r="L717" s="68"/>
      <c r="M717" s="68"/>
      <c r="N717" s="68"/>
      <c r="O717" s="68"/>
      <c r="P717" s="68"/>
      <c r="X717" s="68"/>
    </row>
    <row r="718" spans="1:24" ht="15" customHeight="1">
      <c r="A718" s="75"/>
      <c r="B718" s="68"/>
      <c r="C718" s="68" t="str">
        <v/>
      </c>
      <c r="D718" s="68"/>
      <c r="E718" s="68" t="str">
        <v/>
      </c>
      <c r="F718" s="68" t="str">
        <v/>
      </c>
      <c r="G718" s="68" t="str">
        <v/>
      </c>
      <c r="H718" s="68" t="str">
        <v/>
      </c>
      <c r="K718" s="68"/>
      <c r="L718" s="68"/>
      <c r="M718" s="68"/>
      <c r="N718" s="68"/>
      <c r="O718" s="68"/>
      <c r="P718" s="68"/>
      <c r="X718" s="68"/>
    </row>
    <row r="719" spans="1:24" ht="15" customHeight="1">
      <c r="A719" s="75"/>
      <c r="B719" s="68"/>
      <c r="C719" s="68" t="str">
        <v/>
      </c>
      <c r="D719" s="68"/>
      <c r="E719" s="68" t="str">
        <v/>
      </c>
      <c r="F719" s="68" t="str">
        <v/>
      </c>
      <c r="G719" s="68" t="str">
        <v/>
      </c>
      <c r="H719" s="68" t="str">
        <v/>
      </c>
      <c r="K719" s="68"/>
      <c r="L719" s="68"/>
      <c r="M719" s="68"/>
      <c r="N719" s="68"/>
      <c r="O719" s="68"/>
      <c r="P719" s="68"/>
      <c r="X719" s="68"/>
    </row>
    <row r="720" spans="1:24" ht="15" customHeight="1">
      <c r="A720" s="75"/>
      <c r="B720" s="68"/>
      <c r="C720" s="68" t="str">
        <v/>
      </c>
      <c r="D720" s="68"/>
      <c r="E720" s="68" t="str">
        <v/>
      </c>
      <c r="F720" s="68" t="str">
        <v/>
      </c>
      <c r="G720" s="68" t="str">
        <v/>
      </c>
      <c r="H720" s="68" t="str">
        <v/>
      </c>
      <c r="K720" s="68"/>
      <c r="L720" s="68"/>
      <c r="M720" s="68"/>
      <c r="N720" s="68"/>
      <c r="O720" s="68"/>
      <c r="P720" s="68"/>
      <c r="X720" s="68"/>
    </row>
    <row r="721" spans="1:24" ht="15" customHeight="1">
      <c r="A721" s="75"/>
      <c r="B721" s="68"/>
      <c r="C721" s="68" t="str">
        <v/>
      </c>
      <c r="D721" s="68"/>
      <c r="E721" s="68" t="str">
        <v/>
      </c>
      <c r="F721" s="68" t="str">
        <v/>
      </c>
      <c r="G721" s="68" t="str">
        <v/>
      </c>
      <c r="H721" s="68" t="str">
        <v/>
      </c>
      <c r="K721" s="68"/>
      <c r="L721" s="68"/>
      <c r="M721" s="68"/>
      <c r="N721" s="68"/>
      <c r="O721" s="68"/>
      <c r="P721" s="68"/>
      <c r="X721" s="68"/>
    </row>
    <row r="722" spans="1:24" ht="15" customHeight="1">
      <c r="A722" s="75"/>
      <c r="B722" s="68"/>
      <c r="C722" s="68" t="str">
        <v/>
      </c>
      <c r="D722" s="68"/>
      <c r="E722" s="68" t="str">
        <v/>
      </c>
      <c r="F722" s="68" t="str">
        <v/>
      </c>
      <c r="G722" s="68" t="str">
        <v/>
      </c>
      <c r="H722" s="68" t="str">
        <v/>
      </c>
      <c r="K722" s="68"/>
      <c r="L722" s="68"/>
      <c r="M722" s="68"/>
      <c r="N722" s="68"/>
      <c r="O722" s="68"/>
      <c r="P722" s="68"/>
      <c r="X722" s="68"/>
    </row>
    <row r="723" spans="1:24" ht="15" customHeight="1">
      <c r="A723" s="75"/>
      <c r="B723" s="68"/>
      <c r="C723" s="68" t="str">
        <v/>
      </c>
      <c r="D723" s="68"/>
      <c r="E723" s="68" t="str">
        <v/>
      </c>
      <c r="F723" s="68" t="str">
        <v/>
      </c>
      <c r="G723" s="68" t="str">
        <v/>
      </c>
      <c r="H723" s="68" t="str">
        <v/>
      </c>
      <c r="K723" s="68"/>
      <c r="L723" s="68"/>
      <c r="M723" s="68"/>
      <c r="N723" s="68"/>
      <c r="O723" s="68"/>
      <c r="P723" s="68"/>
      <c r="X723" s="68"/>
    </row>
    <row r="724" spans="1:24" ht="15" customHeight="1">
      <c r="A724" s="75"/>
      <c r="B724" s="68"/>
      <c r="C724" s="68" t="str">
        <v/>
      </c>
      <c r="D724" s="68"/>
      <c r="E724" s="68" t="str">
        <v/>
      </c>
      <c r="F724" s="68" t="str">
        <v/>
      </c>
      <c r="G724" s="68" t="str">
        <v/>
      </c>
      <c r="H724" s="68" t="str">
        <v/>
      </c>
      <c r="K724" s="68"/>
      <c r="L724" s="68"/>
      <c r="M724" s="68"/>
      <c r="N724" s="68"/>
      <c r="O724" s="68"/>
      <c r="P724" s="68"/>
      <c r="X724" s="68"/>
    </row>
    <row r="725" spans="1:24" ht="15" customHeight="1">
      <c r="A725" s="75"/>
      <c r="B725" s="68"/>
      <c r="C725" s="68" t="str">
        <v/>
      </c>
      <c r="D725" s="68"/>
      <c r="E725" s="68" t="str">
        <v/>
      </c>
      <c r="F725" s="68" t="str">
        <v/>
      </c>
      <c r="G725" s="68" t="str">
        <v/>
      </c>
      <c r="H725" s="68" t="str">
        <v/>
      </c>
      <c r="K725" s="68"/>
      <c r="L725" s="68"/>
      <c r="M725" s="68"/>
      <c r="N725" s="68"/>
      <c r="O725" s="68"/>
      <c r="P725" s="68"/>
      <c r="X725" s="68"/>
    </row>
    <row r="726" spans="1:24" ht="15" customHeight="1">
      <c r="A726" s="75"/>
      <c r="B726" s="68"/>
      <c r="C726" s="68" t="str">
        <v/>
      </c>
      <c r="D726" s="68"/>
      <c r="E726" s="68" t="str">
        <v/>
      </c>
      <c r="F726" s="68" t="str">
        <v/>
      </c>
      <c r="G726" s="68" t="str">
        <v/>
      </c>
      <c r="H726" s="68" t="str">
        <v/>
      </c>
      <c r="K726" s="68"/>
      <c r="L726" s="68"/>
      <c r="M726" s="68"/>
      <c r="N726" s="68"/>
      <c r="O726" s="68"/>
      <c r="P726" s="68"/>
      <c r="X726" s="68"/>
    </row>
    <row r="727" spans="1:24" ht="15" customHeight="1">
      <c r="A727" s="75"/>
      <c r="B727" s="68"/>
      <c r="C727" s="68" t="str">
        <v/>
      </c>
      <c r="D727" s="68"/>
      <c r="E727" s="68" t="str">
        <v/>
      </c>
      <c r="F727" s="68" t="str">
        <v/>
      </c>
      <c r="G727" s="68" t="str">
        <v/>
      </c>
      <c r="H727" s="68" t="str">
        <v/>
      </c>
      <c r="K727" s="68"/>
      <c r="L727" s="68"/>
      <c r="M727" s="68"/>
      <c r="N727" s="68"/>
      <c r="O727" s="68"/>
      <c r="P727" s="68"/>
      <c r="X727" s="68"/>
    </row>
    <row r="728" spans="1:24" ht="15" customHeight="1">
      <c r="A728" s="75"/>
      <c r="B728" s="68"/>
      <c r="C728" s="68" t="str">
        <v/>
      </c>
      <c r="D728" s="68"/>
      <c r="E728" s="68" t="str">
        <v/>
      </c>
      <c r="F728" s="68" t="str">
        <v/>
      </c>
      <c r="G728" s="68" t="str">
        <v/>
      </c>
      <c r="H728" s="68" t="str">
        <v/>
      </c>
      <c r="K728" s="68"/>
      <c r="L728" s="68"/>
      <c r="M728" s="68"/>
      <c r="N728" s="68"/>
      <c r="O728" s="68"/>
      <c r="P728" s="68"/>
      <c r="X728" s="68"/>
    </row>
    <row r="729" spans="1:24" ht="15" customHeight="1">
      <c r="A729" s="75"/>
      <c r="B729" s="68"/>
      <c r="C729" s="68" t="str">
        <v/>
      </c>
      <c r="D729" s="68"/>
      <c r="E729" s="68" t="str">
        <v/>
      </c>
      <c r="F729" s="68" t="str">
        <v/>
      </c>
      <c r="G729" s="68" t="str">
        <v/>
      </c>
      <c r="H729" s="68" t="str">
        <v/>
      </c>
      <c r="K729" s="68"/>
      <c r="L729" s="68"/>
      <c r="M729" s="68"/>
      <c r="N729" s="68"/>
      <c r="O729" s="68"/>
      <c r="P729" s="68"/>
      <c r="X729" s="68"/>
    </row>
    <row r="730" spans="1:24" ht="15" customHeight="1">
      <c r="A730" s="75"/>
      <c r="B730" s="68"/>
      <c r="C730" s="68" t="str">
        <v/>
      </c>
      <c r="D730" s="68"/>
      <c r="E730" s="68" t="str">
        <v/>
      </c>
      <c r="F730" s="68" t="str">
        <v/>
      </c>
      <c r="G730" s="68" t="str">
        <v/>
      </c>
      <c r="H730" s="68" t="str">
        <v/>
      </c>
      <c r="K730" s="68"/>
      <c r="L730" s="68"/>
      <c r="M730" s="68"/>
      <c r="N730" s="68"/>
      <c r="O730" s="68"/>
      <c r="P730" s="68"/>
      <c r="X730" s="68"/>
    </row>
    <row r="731" spans="1:24" ht="15" customHeight="1">
      <c r="A731" s="75"/>
      <c r="B731" s="68"/>
      <c r="C731" s="68" t="str">
        <v/>
      </c>
      <c r="D731" s="68"/>
      <c r="E731" s="68" t="str">
        <v/>
      </c>
      <c r="F731" s="68" t="str">
        <v/>
      </c>
      <c r="G731" s="68" t="str">
        <v/>
      </c>
      <c r="H731" s="68" t="str">
        <v/>
      </c>
      <c r="K731" s="68"/>
      <c r="L731" s="68"/>
      <c r="M731" s="68"/>
      <c r="N731" s="68"/>
      <c r="O731" s="68"/>
      <c r="P731" s="68"/>
      <c r="X731" s="68"/>
    </row>
    <row r="732" spans="1:24" ht="15" customHeight="1">
      <c r="A732" s="75"/>
      <c r="B732" s="68"/>
      <c r="C732" s="68" t="str">
        <v/>
      </c>
      <c r="D732" s="68"/>
      <c r="E732" s="68" t="str">
        <v/>
      </c>
      <c r="F732" s="68" t="str">
        <v/>
      </c>
      <c r="G732" s="68" t="str">
        <v/>
      </c>
      <c r="H732" s="68" t="str">
        <v/>
      </c>
      <c r="K732" s="68"/>
      <c r="L732" s="68"/>
      <c r="M732" s="68"/>
      <c r="N732" s="68"/>
      <c r="O732" s="68"/>
      <c r="P732" s="68"/>
      <c r="X732" s="68"/>
    </row>
    <row r="733" spans="1:24" ht="15" customHeight="1">
      <c r="A733" s="75"/>
      <c r="B733" s="68"/>
      <c r="C733" s="68" t="str">
        <v/>
      </c>
      <c r="D733" s="68"/>
      <c r="E733" s="68" t="str">
        <v/>
      </c>
      <c r="F733" s="68" t="str">
        <v/>
      </c>
      <c r="G733" s="68" t="str">
        <v/>
      </c>
      <c r="H733" s="68" t="str">
        <v/>
      </c>
      <c r="K733" s="68"/>
      <c r="L733" s="68"/>
      <c r="M733" s="68"/>
      <c r="N733" s="68"/>
      <c r="O733" s="68"/>
      <c r="P733" s="68"/>
      <c r="X733" s="68"/>
    </row>
    <row r="734" spans="1:24" ht="15" customHeight="1">
      <c r="A734" s="75"/>
      <c r="B734" s="68"/>
      <c r="C734" s="68" t="str">
        <v/>
      </c>
      <c r="D734" s="68"/>
      <c r="E734" s="68" t="str">
        <v/>
      </c>
      <c r="F734" s="68" t="str">
        <v/>
      </c>
      <c r="G734" s="68" t="str">
        <v/>
      </c>
      <c r="H734" s="68" t="str">
        <v/>
      </c>
      <c r="K734" s="68"/>
      <c r="L734" s="68"/>
      <c r="M734" s="68"/>
      <c r="N734" s="68"/>
      <c r="O734" s="68"/>
      <c r="P734" s="68"/>
      <c r="X734" s="68"/>
    </row>
    <row r="735" spans="1:24" ht="15" customHeight="1">
      <c r="A735" s="75"/>
      <c r="B735" s="68"/>
      <c r="C735" s="68" t="str">
        <v/>
      </c>
      <c r="D735" s="68"/>
      <c r="E735" s="68" t="str">
        <v/>
      </c>
      <c r="F735" s="68" t="str">
        <v/>
      </c>
      <c r="G735" s="68" t="str">
        <v/>
      </c>
      <c r="H735" s="68" t="str">
        <v/>
      </c>
      <c r="K735" s="68"/>
      <c r="L735" s="68"/>
      <c r="M735" s="68"/>
      <c r="N735" s="68"/>
      <c r="O735" s="68"/>
      <c r="P735" s="68"/>
      <c r="X735" s="68"/>
    </row>
    <row r="736" spans="1:24" ht="15" customHeight="1">
      <c r="A736" s="75"/>
      <c r="B736" s="68"/>
      <c r="C736" s="68" t="str">
        <v/>
      </c>
      <c r="D736" s="68"/>
      <c r="E736" s="68" t="str">
        <v/>
      </c>
      <c r="F736" s="68" t="str">
        <v/>
      </c>
      <c r="G736" s="68" t="str">
        <v/>
      </c>
      <c r="H736" s="68" t="str">
        <v/>
      </c>
      <c r="K736" s="68"/>
      <c r="L736" s="68"/>
      <c r="M736" s="68"/>
      <c r="N736" s="68"/>
      <c r="O736" s="68"/>
      <c r="P736" s="68"/>
      <c r="X736" s="68"/>
    </row>
    <row r="737" spans="1:24" ht="15" customHeight="1">
      <c r="A737" s="75"/>
      <c r="B737" s="68"/>
      <c r="C737" s="68" t="str">
        <v/>
      </c>
      <c r="D737" s="68"/>
      <c r="E737" s="68" t="str">
        <v/>
      </c>
      <c r="F737" s="68" t="str">
        <v/>
      </c>
      <c r="G737" s="68" t="str">
        <v/>
      </c>
      <c r="H737" s="68" t="str">
        <v/>
      </c>
      <c r="K737" s="68"/>
      <c r="L737" s="68"/>
      <c r="M737" s="68"/>
      <c r="N737" s="68"/>
      <c r="O737" s="68"/>
      <c r="P737" s="68"/>
      <c r="X737" s="68"/>
    </row>
    <row r="738" spans="1:24" ht="15" customHeight="1">
      <c r="A738" s="75"/>
      <c r="B738" s="68"/>
      <c r="C738" s="68" t="str">
        <v/>
      </c>
      <c r="D738" s="68"/>
      <c r="E738" s="68" t="str">
        <v/>
      </c>
      <c r="F738" s="68" t="str">
        <v/>
      </c>
      <c r="G738" s="68" t="str">
        <v/>
      </c>
      <c r="H738" s="68" t="str">
        <v/>
      </c>
      <c r="K738" s="68"/>
      <c r="L738" s="68"/>
      <c r="M738" s="68"/>
      <c r="N738" s="68"/>
      <c r="O738" s="68"/>
      <c r="P738" s="68"/>
      <c r="X738" s="68"/>
    </row>
    <row r="739" spans="1:24" ht="15" customHeight="1">
      <c r="A739" s="75"/>
      <c r="B739" s="68"/>
      <c r="C739" s="68" t="str">
        <v/>
      </c>
      <c r="D739" s="68"/>
      <c r="E739" s="68" t="str">
        <v/>
      </c>
      <c r="F739" s="68" t="str">
        <v/>
      </c>
      <c r="G739" s="68" t="str">
        <v/>
      </c>
      <c r="H739" s="68" t="str">
        <v/>
      </c>
      <c r="K739" s="68"/>
      <c r="L739" s="68"/>
      <c r="M739" s="68"/>
      <c r="N739" s="68"/>
      <c r="O739" s="68"/>
      <c r="P739" s="68"/>
      <c r="X739" s="68"/>
    </row>
    <row r="740" spans="1:24" ht="15" customHeight="1">
      <c r="A740" s="75"/>
      <c r="B740" s="68"/>
      <c r="C740" s="68" t="str">
        <v/>
      </c>
      <c r="D740" s="68"/>
      <c r="E740" s="68" t="str">
        <v/>
      </c>
      <c r="F740" s="68" t="str">
        <v/>
      </c>
      <c r="G740" s="68" t="str">
        <v/>
      </c>
      <c r="H740" s="68" t="str">
        <v/>
      </c>
      <c r="K740" s="68"/>
      <c r="L740" s="68"/>
      <c r="M740" s="68"/>
      <c r="N740" s="68"/>
      <c r="O740" s="68"/>
      <c r="P740" s="68"/>
      <c r="X740" s="68"/>
    </row>
    <row r="741" spans="1:24" ht="15" customHeight="1">
      <c r="A741" s="75"/>
      <c r="B741" s="68"/>
      <c r="C741" s="68" t="str">
        <v/>
      </c>
      <c r="D741" s="68"/>
      <c r="E741" s="68" t="str">
        <v/>
      </c>
      <c r="F741" s="68" t="str">
        <v/>
      </c>
      <c r="G741" s="68" t="str">
        <v/>
      </c>
      <c r="H741" s="68" t="str">
        <v/>
      </c>
      <c r="K741" s="68"/>
      <c r="L741" s="68"/>
      <c r="M741" s="68"/>
      <c r="N741" s="68"/>
      <c r="O741" s="68"/>
      <c r="P741" s="68"/>
      <c r="X741" s="68"/>
    </row>
    <row r="742" spans="1:24" ht="15" customHeight="1">
      <c r="A742" s="75"/>
      <c r="B742" s="68"/>
      <c r="C742" s="68" t="str">
        <v/>
      </c>
      <c r="D742" s="68"/>
      <c r="E742" s="68" t="str">
        <v/>
      </c>
      <c r="F742" s="68" t="str">
        <v/>
      </c>
      <c r="G742" s="68" t="str">
        <v/>
      </c>
      <c r="H742" s="68" t="str">
        <v/>
      </c>
      <c r="K742" s="68"/>
      <c r="L742" s="68"/>
      <c r="M742" s="68"/>
      <c r="N742" s="68"/>
      <c r="O742" s="68"/>
      <c r="P742" s="68"/>
      <c r="X742" s="68"/>
    </row>
    <row r="743" spans="1:24" ht="15" customHeight="1">
      <c r="A743" s="75"/>
      <c r="B743" s="68"/>
      <c r="C743" s="68" t="str">
        <v/>
      </c>
      <c r="D743" s="68"/>
      <c r="E743" s="68" t="str">
        <v/>
      </c>
      <c r="F743" s="68" t="str">
        <v/>
      </c>
      <c r="G743" s="68" t="str">
        <v/>
      </c>
      <c r="H743" s="68" t="str">
        <v/>
      </c>
      <c r="K743" s="68"/>
      <c r="L743" s="68"/>
      <c r="M743" s="68"/>
      <c r="N743" s="68"/>
      <c r="O743" s="68"/>
      <c r="P743" s="68"/>
      <c r="X743" s="68"/>
    </row>
    <row r="744" spans="1:24" ht="15" customHeight="1">
      <c r="A744" s="75"/>
      <c r="B744" s="68"/>
      <c r="C744" s="68" t="str">
        <v/>
      </c>
      <c r="D744" s="68"/>
      <c r="E744" s="68" t="str">
        <v/>
      </c>
      <c r="F744" s="68" t="str">
        <v/>
      </c>
      <c r="G744" s="68" t="str">
        <v/>
      </c>
      <c r="H744" s="68" t="str">
        <v/>
      </c>
      <c r="K744" s="68"/>
      <c r="L744" s="68"/>
      <c r="M744" s="68"/>
      <c r="N744" s="68"/>
      <c r="O744" s="68"/>
      <c r="P744" s="68"/>
      <c r="X744" s="68"/>
    </row>
    <row r="745" spans="1:24" ht="15" customHeight="1">
      <c r="A745" s="75"/>
      <c r="B745" s="68"/>
      <c r="C745" s="68" t="str">
        <v/>
      </c>
      <c r="D745" s="68"/>
      <c r="E745" s="68" t="str">
        <v/>
      </c>
      <c r="F745" s="68" t="str">
        <v/>
      </c>
      <c r="G745" s="68" t="str">
        <v/>
      </c>
      <c r="H745" s="68" t="str">
        <v/>
      </c>
      <c r="K745" s="68"/>
      <c r="L745" s="68"/>
      <c r="M745" s="68"/>
      <c r="N745" s="68"/>
      <c r="O745" s="68"/>
      <c r="P745" s="68"/>
      <c r="X745" s="68"/>
    </row>
    <row r="746" spans="1:24" ht="15" customHeight="1">
      <c r="A746" s="75"/>
      <c r="B746" s="68"/>
      <c r="C746" s="68" t="str">
        <v/>
      </c>
      <c r="D746" s="68"/>
      <c r="E746" s="68" t="str">
        <v/>
      </c>
      <c r="F746" s="68" t="str">
        <v/>
      </c>
      <c r="G746" s="68" t="str">
        <v/>
      </c>
      <c r="H746" s="68" t="str">
        <v/>
      </c>
      <c r="K746" s="68"/>
      <c r="L746" s="68"/>
      <c r="M746" s="68"/>
      <c r="N746" s="68"/>
      <c r="O746" s="68"/>
      <c r="P746" s="68"/>
      <c r="X746" s="68"/>
    </row>
    <row r="747" spans="1:24" ht="15" customHeight="1">
      <c r="A747" s="75"/>
      <c r="B747" s="68"/>
      <c r="C747" s="68" t="str">
        <v/>
      </c>
      <c r="D747" s="68"/>
      <c r="E747" s="68" t="str">
        <v/>
      </c>
      <c r="F747" s="68" t="str">
        <v/>
      </c>
      <c r="G747" s="68" t="str">
        <v/>
      </c>
      <c r="H747" s="68" t="str">
        <v/>
      </c>
      <c r="K747" s="68"/>
      <c r="L747" s="68"/>
      <c r="M747" s="68"/>
      <c r="N747" s="68"/>
      <c r="O747" s="68"/>
      <c r="P747" s="68"/>
      <c r="X747" s="68"/>
    </row>
    <row r="748" spans="1:24" ht="15" customHeight="1">
      <c r="A748" s="75"/>
      <c r="B748" s="68"/>
      <c r="C748" s="68" t="str">
        <v/>
      </c>
      <c r="D748" s="68"/>
      <c r="E748" s="68" t="str">
        <v/>
      </c>
      <c r="F748" s="68" t="str">
        <v/>
      </c>
      <c r="G748" s="68" t="str">
        <v/>
      </c>
      <c r="H748" s="68" t="str">
        <v/>
      </c>
      <c r="K748" s="68"/>
      <c r="L748" s="68"/>
      <c r="M748" s="68"/>
      <c r="N748" s="68"/>
      <c r="O748" s="68"/>
      <c r="P748" s="68"/>
      <c r="X748" s="68"/>
    </row>
    <row r="749" spans="1:24" ht="15" customHeight="1">
      <c r="A749" s="75"/>
      <c r="B749" s="68"/>
      <c r="C749" s="68" t="str">
        <v/>
      </c>
      <c r="D749" s="68"/>
      <c r="E749" s="68" t="str">
        <v/>
      </c>
      <c r="F749" s="68" t="str">
        <v/>
      </c>
      <c r="G749" s="68" t="str">
        <v/>
      </c>
      <c r="H749" s="68" t="str">
        <v/>
      </c>
      <c r="K749" s="68"/>
      <c r="L749" s="68"/>
      <c r="M749" s="68"/>
      <c r="N749" s="68"/>
      <c r="O749" s="68"/>
      <c r="P749" s="68"/>
      <c r="X749" s="68"/>
    </row>
    <row r="750" spans="1:24" ht="15" customHeight="1">
      <c r="A750" s="75"/>
      <c r="B750" s="68"/>
      <c r="C750" s="68" t="str">
        <v/>
      </c>
      <c r="D750" s="68"/>
      <c r="E750" s="68" t="str">
        <v/>
      </c>
      <c r="F750" s="68" t="str">
        <v/>
      </c>
      <c r="G750" s="68" t="str">
        <v/>
      </c>
      <c r="H750" s="68" t="str">
        <v/>
      </c>
      <c r="K750" s="68"/>
      <c r="L750" s="68"/>
      <c r="M750" s="68"/>
      <c r="N750" s="68"/>
      <c r="O750" s="68"/>
      <c r="P750" s="68"/>
      <c r="X750" s="68"/>
    </row>
    <row r="751" spans="1:24" ht="15" customHeight="1">
      <c r="A751" s="75"/>
      <c r="B751" s="68"/>
      <c r="C751" s="68" t="str">
        <v/>
      </c>
      <c r="D751" s="68"/>
      <c r="E751" s="68" t="str">
        <v/>
      </c>
      <c r="F751" s="68" t="str">
        <v/>
      </c>
      <c r="G751" s="68" t="str">
        <v/>
      </c>
      <c r="H751" s="68" t="str">
        <v/>
      </c>
      <c r="K751" s="68"/>
      <c r="L751" s="68"/>
      <c r="M751" s="68"/>
      <c r="N751" s="68"/>
      <c r="O751" s="68"/>
      <c r="P751" s="68"/>
      <c r="X751" s="68"/>
    </row>
    <row r="752" spans="1:24" ht="15" customHeight="1">
      <c r="A752" s="75"/>
      <c r="B752" s="68"/>
      <c r="C752" s="68" t="str">
        <v/>
      </c>
      <c r="D752" s="68"/>
      <c r="E752" s="68" t="str">
        <v/>
      </c>
      <c r="F752" s="68" t="str">
        <v/>
      </c>
      <c r="G752" s="68" t="str">
        <v/>
      </c>
      <c r="H752" s="68" t="str">
        <v/>
      </c>
      <c r="K752" s="68"/>
      <c r="L752" s="68"/>
      <c r="M752" s="68"/>
      <c r="N752" s="68"/>
      <c r="O752" s="68"/>
      <c r="P752" s="68"/>
      <c r="X752" s="68"/>
    </row>
    <row r="753" spans="1:24" ht="15" customHeight="1">
      <c r="A753" s="75"/>
      <c r="B753" s="68"/>
      <c r="C753" s="68" t="str">
        <v/>
      </c>
      <c r="D753" s="68"/>
      <c r="E753" s="68" t="str">
        <v/>
      </c>
      <c r="F753" s="68" t="str">
        <v/>
      </c>
      <c r="G753" s="68" t="str">
        <v/>
      </c>
      <c r="H753" s="68" t="str">
        <v/>
      </c>
      <c r="K753" s="68"/>
      <c r="L753" s="68"/>
      <c r="M753" s="68"/>
      <c r="N753" s="68"/>
      <c r="O753" s="68"/>
      <c r="P753" s="68"/>
      <c r="X753" s="68"/>
    </row>
    <row r="754" spans="1:24" ht="15" customHeight="1">
      <c r="A754" s="75"/>
      <c r="B754" s="68"/>
      <c r="C754" s="68" t="str">
        <v/>
      </c>
      <c r="D754" s="68"/>
      <c r="E754" s="68" t="str">
        <v/>
      </c>
      <c r="F754" s="68" t="str">
        <v/>
      </c>
      <c r="G754" s="68" t="str">
        <v/>
      </c>
      <c r="H754" s="68" t="str">
        <v/>
      </c>
      <c r="K754" s="68"/>
      <c r="L754" s="68"/>
      <c r="M754" s="68"/>
      <c r="N754" s="68"/>
      <c r="O754" s="68"/>
      <c r="P754" s="68"/>
      <c r="X754" s="68"/>
    </row>
    <row r="755" spans="1:24" ht="15" customHeight="1">
      <c r="A755" s="75"/>
      <c r="B755" s="68"/>
      <c r="C755" s="68" t="str">
        <v/>
      </c>
      <c r="D755" s="68"/>
      <c r="E755" s="68" t="str">
        <v/>
      </c>
      <c r="F755" s="68" t="str">
        <v/>
      </c>
      <c r="G755" s="68" t="str">
        <v/>
      </c>
      <c r="H755" s="68" t="str">
        <v/>
      </c>
      <c r="K755" s="68"/>
      <c r="L755" s="68"/>
      <c r="M755" s="68"/>
      <c r="N755" s="68"/>
      <c r="O755" s="68"/>
      <c r="P755" s="68"/>
      <c r="X755" s="68"/>
    </row>
    <row r="756" spans="1:24" ht="15" customHeight="1">
      <c r="A756" s="75"/>
      <c r="B756" s="68"/>
      <c r="C756" s="68" t="str">
        <v/>
      </c>
      <c r="D756" s="68"/>
      <c r="E756" s="68" t="str">
        <v/>
      </c>
      <c r="F756" s="68" t="str">
        <v/>
      </c>
      <c r="G756" s="68" t="str">
        <v/>
      </c>
      <c r="H756" s="68" t="str">
        <v/>
      </c>
      <c r="K756" s="68"/>
      <c r="L756" s="68"/>
      <c r="M756" s="68"/>
      <c r="N756" s="68"/>
      <c r="O756" s="68"/>
      <c r="P756" s="68"/>
      <c r="X756" s="68"/>
    </row>
    <row r="757" spans="1:24" ht="15" customHeight="1">
      <c r="A757" s="75"/>
      <c r="B757" s="68"/>
      <c r="C757" s="68" t="str">
        <v/>
      </c>
      <c r="D757" s="68"/>
      <c r="E757" s="68" t="str">
        <v/>
      </c>
      <c r="F757" s="68" t="str">
        <v/>
      </c>
      <c r="G757" s="68" t="str">
        <v/>
      </c>
      <c r="H757" s="68" t="str">
        <v/>
      </c>
      <c r="K757" s="68"/>
      <c r="L757" s="68"/>
      <c r="M757" s="68"/>
      <c r="N757" s="68"/>
      <c r="O757" s="68"/>
      <c r="P757" s="68"/>
      <c r="X757" s="68"/>
    </row>
    <row r="758" spans="1:24" ht="15" customHeight="1">
      <c r="A758" s="75"/>
      <c r="B758" s="68"/>
      <c r="C758" s="68" t="str">
        <v/>
      </c>
      <c r="D758" s="68"/>
      <c r="E758" s="68" t="str">
        <v/>
      </c>
      <c r="F758" s="68" t="str">
        <v/>
      </c>
      <c r="G758" s="68" t="str">
        <v/>
      </c>
      <c r="H758" s="68" t="str">
        <v/>
      </c>
      <c r="K758" s="68"/>
      <c r="L758" s="68"/>
      <c r="M758" s="68"/>
      <c r="N758" s="68"/>
      <c r="O758" s="68"/>
      <c r="P758" s="68"/>
      <c r="X758" s="68"/>
    </row>
    <row r="759" spans="1:24" ht="15" customHeight="1">
      <c r="A759" s="75"/>
      <c r="B759" s="68"/>
      <c r="C759" s="68" t="str">
        <v/>
      </c>
      <c r="D759" s="68"/>
      <c r="E759" s="68" t="str">
        <v/>
      </c>
      <c r="F759" s="68" t="str">
        <v/>
      </c>
      <c r="G759" s="68" t="str">
        <v/>
      </c>
      <c r="H759" s="68" t="str">
        <v/>
      </c>
      <c r="K759" s="68"/>
      <c r="L759" s="68"/>
      <c r="M759" s="68"/>
      <c r="N759" s="68"/>
      <c r="O759" s="68"/>
      <c r="P759" s="68"/>
      <c r="X759" s="68"/>
    </row>
    <row r="760" spans="1:24" ht="15" customHeight="1">
      <c r="A760" s="75"/>
      <c r="B760" s="68"/>
      <c r="C760" s="68" t="str">
        <v/>
      </c>
      <c r="D760" s="68"/>
      <c r="E760" s="68" t="str">
        <v/>
      </c>
      <c r="F760" s="68" t="str">
        <v/>
      </c>
      <c r="G760" s="68" t="str">
        <v/>
      </c>
      <c r="H760" s="68" t="str">
        <v/>
      </c>
      <c r="K760" s="68"/>
      <c r="L760" s="68"/>
      <c r="M760" s="68"/>
      <c r="N760" s="68"/>
      <c r="O760" s="68"/>
      <c r="P760" s="68"/>
      <c r="X760" s="68"/>
    </row>
    <row r="761" spans="1:24" ht="15" customHeight="1">
      <c r="A761" s="75"/>
      <c r="B761" s="68"/>
      <c r="C761" s="68" t="str">
        <v/>
      </c>
      <c r="D761" s="68"/>
      <c r="E761" s="68" t="str">
        <v/>
      </c>
      <c r="F761" s="68" t="str">
        <v/>
      </c>
      <c r="G761" s="68" t="str">
        <v/>
      </c>
      <c r="H761" s="68" t="str">
        <v/>
      </c>
      <c r="K761" s="68"/>
      <c r="L761" s="68"/>
      <c r="M761" s="68"/>
      <c r="N761" s="68"/>
      <c r="O761" s="68"/>
      <c r="P761" s="68"/>
      <c r="X761" s="68"/>
    </row>
    <row r="762" spans="1:24" ht="15" customHeight="1">
      <c r="A762" s="75"/>
      <c r="B762" s="68"/>
      <c r="C762" s="68" t="str">
        <v/>
      </c>
      <c r="D762" s="68"/>
      <c r="E762" s="68" t="str">
        <v/>
      </c>
      <c r="F762" s="68" t="str">
        <v/>
      </c>
      <c r="G762" s="68" t="str">
        <v/>
      </c>
      <c r="H762" s="68" t="str">
        <v/>
      </c>
      <c r="K762" s="68"/>
      <c r="L762" s="68"/>
      <c r="M762" s="68"/>
      <c r="N762" s="68"/>
      <c r="O762" s="68"/>
      <c r="P762" s="68"/>
      <c r="X762" s="68"/>
    </row>
    <row r="763" spans="1:24" ht="15" customHeight="1">
      <c r="A763" s="75"/>
      <c r="B763" s="68"/>
      <c r="C763" s="68" t="str">
        <v/>
      </c>
      <c r="D763" s="68"/>
      <c r="E763" s="68" t="str">
        <v/>
      </c>
      <c r="F763" s="68" t="str">
        <v/>
      </c>
      <c r="G763" s="68" t="str">
        <v/>
      </c>
      <c r="H763" s="68" t="str">
        <v/>
      </c>
      <c r="K763" s="68"/>
      <c r="L763" s="68"/>
      <c r="M763" s="68"/>
      <c r="N763" s="68"/>
      <c r="O763" s="68"/>
      <c r="P763" s="68"/>
      <c r="X763" s="68"/>
    </row>
    <row r="764" spans="1:24" ht="15" customHeight="1">
      <c r="A764" s="75"/>
      <c r="B764" s="68"/>
      <c r="C764" s="68" t="str">
        <v/>
      </c>
      <c r="D764" s="68"/>
      <c r="E764" s="68" t="str">
        <v/>
      </c>
      <c r="F764" s="68" t="str">
        <v/>
      </c>
      <c r="G764" s="68" t="str">
        <v/>
      </c>
      <c r="H764" s="68" t="str">
        <v/>
      </c>
      <c r="K764" s="68"/>
      <c r="L764" s="68"/>
      <c r="M764" s="68"/>
      <c r="N764" s="68"/>
      <c r="O764" s="68"/>
      <c r="P764" s="68"/>
      <c r="X764" s="68"/>
    </row>
    <row r="765" spans="1:24" ht="15" customHeight="1">
      <c r="A765" s="75"/>
      <c r="B765" s="68"/>
      <c r="C765" s="68" t="str">
        <v/>
      </c>
      <c r="D765" s="68"/>
      <c r="E765" s="68" t="str">
        <v/>
      </c>
      <c r="F765" s="68" t="str">
        <v/>
      </c>
      <c r="G765" s="68" t="str">
        <v/>
      </c>
      <c r="H765" s="68" t="str">
        <v/>
      </c>
      <c r="K765" s="68"/>
      <c r="L765" s="68"/>
      <c r="M765" s="68"/>
      <c r="N765" s="68"/>
      <c r="O765" s="68"/>
      <c r="P765" s="68"/>
      <c r="X765" s="68"/>
    </row>
    <row r="766" spans="1:24" ht="15" customHeight="1">
      <c r="A766" s="75"/>
      <c r="B766" s="68"/>
      <c r="C766" s="68" t="str">
        <v/>
      </c>
      <c r="D766" s="68"/>
      <c r="E766" s="68" t="str">
        <v/>
      </c>
      <c r="F766" s="68" t="str">
        <v/>
      </c>
      <c r="G766" s="68" t="str">
        <v/>
      </c>
      <c r="H766" s="68" t="str">
        <v/>
      </c>
      <c r="K766" s="68"/>
      <c r="L766" s="68"/>
      <c r="M766" s="68"/>
      <c r="N766" s="68"/>
      <c r="O766" s="68"/>
      <c r="P766" s="68"/>
      <c r="X766" s="68"/>
    </row>
    <row r="767" spans="1:24" ht="15" customHeight="1">
      <c r="A767" s="75"/>
      <c r="B767" s="68"/>
      <c r="C767" s="68" t="str">
        <v/>
      </c>
      <c r="D767" s="68"/>
      <c r="E767" s="68" t="str">
        <v/>
      </c>
      <c r="F767" s="68" t="str">
        <v/>
      </c>
      <c r="G767" s="68" t="str">
        <v/>
      </c>
      <c r="H767" s="68" t="str">
        <v/>
      </c>
      <c r="K767" s="68"/>
      <c r="L767" s="68"/>
      <c r="M767" s="68"/>
      <c r="N767" s="68"/>
      <c r="O767" s="68"/>
      <c r="P767" s="68"/>
      <c r="X767" s="68"/>
    </row>
    <row r="768" spans="1:24" ht="15" customHeight="1">
      <c r="A768" s="75"/>
      <c r="B768" s="68"/>
      <c r="C768" s="68" t="str">
        <v/>
      </c>
      <c r="D768" s="68"/>
      <c r="E768" s="68" t="str">
        <v/>
      </c>
      <c r="F768" s="68" t="str">
        <v/>
      </c>
      <c r="G768" s="68" t="str">
        <v/>
      </c>
      <c r="H768" s="68" t="str">
        <v/>
      </c>
      <c r="K768" s="68"/>
      <c r="L768" s="68"/>
      <c r="M768" s="68"/>
      <c r="N768" s="68"/>
      <c r="O768" s="68"/>
      <c r="P768" s="68"/>
      <c r="X768" s="68"/>
    </row>
    <row r="769" spans="1:24" ht="15" customHeight="1">
      <c r="A769" s="75"/>
      <c r="B769" s="68"/>
      <c r="C769" s="68" t="str">
        <v/>
      </c>
      <c r="D769" s="68"/>
      <c r="E769" s="68" t="str">
        <v/>
      </c>
      <c r="F769" s="68" t="str">
        <v/>
      </c>
      <c r="G769" s="68" t="str">
        <v/>
      </c>
      <c r="H769" s="68" t="str">
        <v/>
      </c>
      <c r="K769" s="68"/>
      <c r="L769" s="68"/>
      <c r="M769" s="68"/>
      <c r="N769" s="68"/>
      <c r="O769" s="68"/>
      <c r="P769" s="68"/>
      <c r="X769" s="68"/>
    </row>
    <row r="770" spans="1:24" ht="15" customHeight="1">
      <c r="A770" s="75"/>
      <c r="B770" s="68"/>
      <c r="C770" s="68" t="str">
        <v/>
      </c>
      <c r="D770" s="68"/>
      <c r="E770" s="68" t="str">
        <v/>
      </c>
      <c r="F770" s="68" t="str">
        <v/>
      </c>
      <c r="G770" s="68" t="str">
        <v/>
      </c>
      <c r="H770" s="68" t="str">
        <v/>
      </c>
      <c r="K770" s="68"/>
      <c r="L770" s="68"/>
      <c r="M770" s="68"/>
      <c r="N770" s="68"/>
      <c r="O770" s="68"/>
      <c r="P770" s="68"/>
      <c r="X770" s="68"/>
    </row>
    <row r="771" spans="1:24" ht="15" customHeight="1">
      <c r="A771" s="75"/>
      <c r="B771" s="68"/>
      <c r="C771" s="68" t="str">
        <v/>
      </c>
      <c r="D771" s="68"/>
      <c r="E771" s="68" t="str">
        <v/>
      </c>
      <c r="F771" s="68" t="str">
        <v/>
      </c>
      <c r="G771" s="68" t="str">
        <v/>
      </c>
      <c r="H771" s="68" t="str">
        <v/>
      </c>
      <c r="K771" s="68"/>
      <c r="L771" s="68"/>
      <c r="M771" s="68"/>
      <c r="N771" s="68"/>
      <c r="O771" s="68"/>
      <c r="P771" s="68"/>
      <c r="X771" s="68"/>
    </row>
    <row r="772" spans="1:24" ht="15" customHeight="1">
      <c r="A772" s="75"/>
      <c r="B772" s="68"/>
      <c r="C772" s="68" t="str">
        <v/>
      </c>
      <c r="D772" s="68"/>
      <c r="E772" s="68" t="str">
        <v/>
      </c>
      <c r="F772" s="68" t="str">
        <v/>
      </c>
      <c r="G772" s="68" t="str">
        <v/>
      </c>
      <c r="H772" s="68" t="str">
        <v/>
      </c>
      <c r="K772" s="68"/>
      <c r="L772" s="68"/>
      <c r="M772" s="68"/>
      <c r="N772" s="68"/>
      <c r="O772" s="68"/>
      <c r="P772" s="68"/>
      <c r="X772" s="68"/>
    </row>
    <row r="773" spans="1:24" ht="15" customHeight="1">
      <c r="A773" s="75"/>
      <c r="B773" s="68"/>
      <c r="C773" s="68" t="str">
        <v/>
      </c>
      <c r="D773" s="68"/>
      <c r="E773" s="68" t="str">
        <v/>
      </c>
      <c r="F773" s="68" t="str">
        <v/>
      </c>
      <c r="G773" s="68" t="str">
        <v/>
      </c>
      <c r="H773" s="68" t="str">
        <v/>
      </c>
      <c r="K773" s="68"/>
      <c r="L773" s="68"/>
      <c r="M773" s="68"/>
      <c r="N773" s="68"/>
      <c r="O773" s="68"/>
      <c r="P773" s="68"/>
      <c r="X773" s="68"/>
    </row>
    <row r="774" spans="1:24" ht="15" customHeight="1">
      <c r="A774" s="75"/>
      <c r="B774" s="68"/>
      <c r="C774" s="68" t="str">
        <v/>
      </c>
      <c r="D774" s="68"/>
      <c r="E774" s="68" t="str">
        <v/>
      </c>
      <c r="F774" s="68" t="str">
        <v/>
      </c>
      <c r="G774" s="68" t="str">
        <v/>
      </c>
      <c r="H774" s="68" t="str">
        <v/>
      </c>
      <c r="K774" s="68"/>
      <c r="L774" s="68"/>
      <c r="M774" s="68"/>
      <c r="N774" s="68"/>
      <c r="O774" s="68"/>
      <c r="P774" s="68"/>
      <c r="X774" s="68"/>
    </row>
    <row r="775" spans="1:24" ht="15" customHeight="1">
      <c r="A775" s="75"/>
      <c r="B775" s="68"/>
      <c r="C775" s="68" t="str">
        <v/>
      </c>
      <c r="D775" s="68"/>
      <c r="E775" s="68" t="str">
        <v/>
      </c>
      <c r="F775" s="68" t="str">
        <v/>
      </c>
      <c r="G775" s="68" t="str">
        <v/>
      </c>
      <c r="H775" s="68" t="str">
        <v/>
      </c>
      <c r="K775" s="68"/>
      <c r="L775" s="68"/>
      <c r="M775" s="68"/>
      <c r="N775" s="68"/>
      <c r="O775" s="68"/>
      <c r="P775" s="68"/>
      <c r="X775" s="68"/>
    </row>
    <row r="776" spans="1:24" ht="15" customHeight="1">
      <c r="A776" s="75"/>
      <c r="B776" s="68"/>
      <c r="C776" s="68" t="str">
        <v/>
      </c>
      <c r="D776" s="68"/>
      <c r="E776" s="68" t="str">
        <v/>
      </c>
      <c r="F776" s="68" t="str">
        <v/>
      </c>
      <c r="G776" s="68" t="str">
        <v/>
      </c>
      <c r="H776" s="68" t="str">
        <v/>
      </c>
      <c r="K776" s="68"/>
      <c r="L776" s="68"/>
      <c r="M776" s="68"/>
      <c r="N776" s="68"/>
      <c r="O776" s="68"/>
      <c r="P776" s="68"/>
      <c r="X776" s="68"/>
    </row>
    <row r="777" spans="1:24" ht="15" customHeight="1">
      <c r="A777" s="75"/>
      <c r="B777" s="68"/>
      <c r="C777" s="68" t="str">
        <v/>
      </c>
      <c r="D777" s="68"/>
      <c r="E777" s="68" t="str">
        <v/>
      </c>
      <c r="F777" s="68" t="str">
        <v/>
      </c>
      <c r="G777" s="68" t="str">
        <v/>
      </c>
      <c r="H777" s="68" t="str">
        <v/>
      </c>
      <c r="K777" s="68"/>
      <c r="L777" s="68"/>
      <c r="M777" s="68"/>
      <c r="N777" s="68"/>
      <c r="O777" s="68"/>
      <c r="P777" s="68"/>
      <c r="X777" s="68"/>
    </row>
    <row r="778" spans="1:24" ht="15" customHeight="1">
      <c r="A778" s="75"/>
      <c r="B778" s="68"/>
      <c r="C778" s="68" t="str">
        <v/>
      </c>
      <c r="D778" s="68"/>
      <c r="E778" s="68" t="str">
        <v/>
      </c>
      <c r="F778" s="68" t="str">
        <v/>
      </c>
      <c r="G778" s="68" t="str">
        <v/>
      </c>
      <c r="H778" s="68" t="str">
        <v/>
      </c>
      <c r="K778" s="68"/>
      <c r="L778" s="68"/>
      <c r="M778" s="68"/>
      <c r="N778" s="68"/>
      <c r="O778" s="68"/>
      <c r="P778" s="68"/>
      <c r="X778" s="68"/>
    </row>
    <row r="779" spans="1:24" ht="15" customHeight="1">
      <c r="A779" s="75"/>
      <c r="B779" s="68"/>
      <c r="C779" s="68" t="str">
        <v/>
      </c>
      <c r="D779" s="68"/>
      <c r="E779" s="68" t="str">
        <v/>
      </c>
      <c r="F779" s="68" t="str">
        <v/>
      </c>
      <c r="G779" s="68" t="str">
        <v/>
      </c>
      <c r="H779" s="68" t="str">
        <v/>
      </c>
      <c r="K779" s="68"/>
      <c r="L779" s="68"/>
      <c r="M779" s="68"/>
      <c r="N779" s="68"/>
      <c r="O779" s="68"/>
      <c r="P779" s="68"/>
      <c r="X779" s="68"/>
    </row>
    <row r="780" spans="1:24" ht="15" customHeight="1">
      <c r="A780" s="75"/>
      <c r="B780" s="68"/>
      <c r="C780" s="68" t="str">
        <v/>
      </c>
      <c r="D780" s="68"/>
      <c r="E780" s="68" t="str">
        <v/>
      </c>
      <c r="F780" s="68" t="str">
        <v/>
      </c>
      <c r="G780" s="68" t="str">
        <v/>
      </c>
      <c r="H780" s="68" t="str">
        <v/>
      </c>
      <c r="K780" s="68"/>
      <c r="L780" s="68"/>
      <c r="M780" s="68"/>
      <c r="N780" s="68"/>
      <c r="O780" s="68"/>
      <c r="P780" s="68"/>
      <c r="X780" s="68"/>
    </row>
    <row r="781" spans="1:24" ht="15" customHeight="1">
      <c r="A781" s="75"/>
      <c r="B781" s="68"/>
      <c r="C781" s="68" t="str">
        <v/>
      </c>
      <c r="D781" s="68"/>
      <c r="E781" s="68" t="str">
        <v/>
      </c>
      <c r="F781" s="68" t="str">
        <v/>
      </c>
      <c r="G781" s="68" t="str">
        <v/>
      </c>
      <c r="H781" s="68" t="str">
        <v/>
      </c>
      <c r="K781" s="68"/>
      <c r="L781" s="68"/>
      <c r="M781" s="68"/>
      <c r="N781" s="68"/>
      <c r="O781" s="68"/>
      <c r="P781" s="68"/>
      <c r="X781" s="68"/>
    </row>
    <row r="782" spans="1:24" ht="15" customHeight="1">
      <c r="A782" s="75"/>
      <c r="B782" s="68"/>
      <c r="C782" s="68" t="str">
        <v/>
      </c>
      <c r="D782" s="68"/>
      <c r="E782" s="68" t="str">
        <v/>
      </c>
      <c r="F782" s="68" t="str">
        <v/>
      </c>
      <c r="G782" s="68" t="str">
        <v/>
      </c>
      <c r="H782" s="68" t="str">
        <v/>
      </c>
      <c r="K782" s="68"/>
      <c r="L782" s="68"/>
      <c r="M782" s="68"/>
      <c r="N782" s="68"/>
      <c r="O782" s="68"/>
      <c r="P782" s="68"/>
      <c r="X782" s="68"/>
    </row>
    <row r="783" spans="1:24" ht="15" customHeight="1">
      <c r="A783" s="75"/>
      <c r="B783" s="68"/>
      <c r="C783" s="68" t="str">
        <v/>
      </c>
      <c r="D783" s="68"/>
      <c r="E783" s="68" t="str">
        <v/>
      </c>
      <c r="F783" s="68" t="str">
        <v/>
      </c>
      <c r="G783" s="68" t="str">
        <v/>
      </c>
      <c r="H783" s="68" t="str">
        <v/>
      </c>
      <c r="K783" s="68"/>
      <c r="L783" s="68"/>
      <c r="M783" s="68"/>
      <c r="N783" s="68"/>
      <c r="O783" s="68"/>
      <c r="P783" s="68"/>
      <c r="X783" s="68"/>
    </row>
    <row r="784" spans="1:24" ht="15" customHeight="1">
      <c r="A784" s="75"/>
      <c r="B784" s="68"/>
      <c r="C784" s="68" t="str">
        <v/>
      </c>
      <c r="D784" s="68"/>
      <c r="E784" s="68" t="str">
        <v/>
      </c>
      <c r="F784" s="68" t="str">
        <v/>
      </c>
      <c r="G784" s="68" t="str">
        <v/>
      </c>
      <c r="H784" s="68" t="str">
        <v/>
      </c>
      <c r="K784" s="68"/>
      <c r="L784" s="68"/>
      <c r="M784" s="68"/>
      <c r="N784" s="68"/>
      <c r="O784" s="68"/>
      <c r="P784" s="68"/>
      <c r="X784" s="68"/>
    </row>
    <row r="785" spans="1:24" ht="15" customHeight="1">
      <c r="A785" s="75"/>
      <c r="B785" s="68"/>
      <c r="C785" s="68" t="str">
        <v/>
      </c>
      <c r="D785" s="68"/>
      <c r="E785" s="68" t="str">
        <v/>
      </c>
      <c r="F785" s="68" t="str">
        <v/>
      </c>
      <c r="G785" s="68" t="str">
        <v/>
      </c>
      <c r="H785" s="68" t="str">
        <v/>
      </c>
      <c r="K785" s="68"/>
      <c r="L785" s="68"/>
      <c r="M785" s="68"/>
      <c r="N785" s="68"/>
      <c r="O785" s="68"/>
      <c r="P785" s="68"/>
      <c r="X785" s="68"/>
    </row>
    <row r="786" spans="1:24" ht="15" customHeight="1">
      <c r="A786" s="75"/>
      <c r="B786" s="68"/>
      <c r="C786" s="68" t="str">
        <v/>
      </c>
      <c r="D786" s="68"/>
      <c r="E786" s="68" t="str">
        <v/>
      </c>
      <c r="F786" s="68" t="str">
        <v/>
      </c>
      <c r="G786" s="68" t="str">
        <v/>
      </c>
      <c r="H786" s="68" t="str">
        <v/>
      </c>
      <c r="K786" s="68"/>
      <c r="L786" s="68"/>
      <c r="M786" s="68"/>
      <c r="N786" s="68"/>
      <c r="O786" s="68"/>
      <c r="P786" s="68"/>
      <c r="X786" s="68"/>
    </row>
    <row r="787" spans="1:24" ht="15" customHeight="1">
      <c r="A787" s="75"/>
      <c r="B787" s="68"/>
      <c r="C787" s="68" t="str">
        <v/>
      </c>
      <c r="D787" s="68"/>
      <c r="E787" s="68" t="str">
        <v/>
      </c>
      <c r="F787" s="68" t="str">
        <v/>
      </c>
      <c r="G787" s="68" t="str">
        <v/>
      </c>
      <c r="H787" s="68" t="str">
        <v/>
      </c>
      <c r="K787" s="68"/>
      <c r="L787" s="68"/>
      <c r="M787" s="68"/>
      <c r="N787" s="68"/>
      <c r="O787" s="68"/>
      <c r="P787" s="68"/>
      <c r="X787" s="68"/>
    </row>
    <row r="788" spans="1:24" ht="15" customHeight="1">
      <c r="A788" s="75"/>
      <c r="B788" s="68"/>
      <c r="C788" s="68" t="str">
        <v/>
      </c>
      <c r="D788" s="68"/>
      <c r="E788" s="68" t="str">
        <v/>
      </c>
      <c r="F788" s="68" t="str">
        <v/>
      </c>
      <c r="G788" s="68" t="str">
        <v/>
      </c>
      <c r="H788" s="68" t="str">
        <v/>
      </c>
      <c r="K788" s="68"/>
      <c r="L788" s="68"/>
      <c r="M788" s="68"/>
      <c r="N788" s="68"/>
      <c r="O788" s="68"/>
      <c r="P788" s="68"/>
      <c r="X788" s="68"/>
    </row>
    <row r="789" spans="1:24" ht="15" customHeight="1">
      <c r="A789" s="75"/>
      <c r="B789" s="68"/>
      <c r="C789" s="68" t="str">
        <v/>
      </c>
      <c r="D789" s="68"/>
      <c r="E789" s="68" t="str">
        <v/>
      </c>
      <c r="F789" s="68" t="str">
        <v/>
      </c>
      <c r="G789" s="68" t="str">
        <v/>
      </c>
      <c r="H789" s="68" t="str">
        <v/>
      </c>
      <c r="K789" s="68"/>
      <c r="L789" s="68"/>
      <c r="M789" s="68"/>
      <c r="N789" s="68"/>
      <c r="O789" s="68"/>
      <c r="P789" s="68"/>
      <c r="X789" s="68"/>
    </row>
    <row r="790" spans="1:24" ht="15" customHeight="1">
      <c r="A790" s="75"/>
      <c r="B790" s="68"/>
      <c r="C790" s="68" t="str">
        <v/>
      </c>
      <c r="D790" s="68"/>
      <c r="E790" s="68" t="str">
        <v/>
      </c>
      <c r="F790" s="68" t="str">
        <v/>
      </c>
      <c r="G790" s="68" t="str">
        <v/>
      </c>
      <c r="H790" s="68" t="str">
        <v/>
      </c>
      <c r="K790" s="68"/>
      <c r="L790" s="68"/>
      <c r="M790" s="68"/>
      <c r="N790" s="68"/>
      <c r="O790" s="68"/>
      <c r="P790" s="68"/>
      <c r="X790" s="68"/>
    </row>
    <row r="791" spans="1:24" ht="15" customHeight="1">
      <c r="A791" s="75"/>
      <c r="B791" s="68"/>
      <c r="C791" s="68" t="str">
        <v/>
      </c>
      <c r="D791" s="68"/>
      <c r="E791" s="68" t="str">
        <v/>
      </c>
      <c r="F791" s="68" t="str">
        <v/>
      </c>
      <c r="G791" s="68" t="str">
        <v/>
      </c>
      <c r="H791" s="68" t="str">
        <v/>
      </c>
      <c r="K791" s="68"/>
      <c r="L791" s="68"/>
      <c r="M791" s="68"/>
      <c r="N791" s="68"/>
      <c r="O791" s="68"/>
      <c r="P791" s="68"/>
      <c r="X791" s="68"/>
    </row>
    <row r="792" spans="1:24" ht="15" customHeight="1">
      <c r="A792" s="75"/>
      <c r="B792" s="68"/>
      <c r="C792" s="68" t="str">
        <v/>
      </c>
      <c r="D792" s="68"/>
      <c r="E792" s="68" t="str">
        <v/>
      </c>
      <c r="F792" s="68" t="str">
        <v/>
      </c>
      <c r="G792" s="68" t="str">
        <v/>
      </c>
      <c r="H792" s="68" t="str">
        <v/>
      </c>
      <c r="K792" s="68"/>
      <c r="L792" s="68"/>
      <c r="M792" s="68"/>
      <c r="N792" s="68"/>
      <c r="O792" s="68"/>
      <c r="P792" s="68"/>
      <c r="X792" s="68"/>
    </row>
    <row r="793" spans="1:24" ht="15" customHeight="1">
      <c r="A793" s="75"/>
      <c r="B793" s="68"/>
      <c r="C793" s="68" t="str">
        <v/>
      </c>
      <c r="D793" s="68"/>
      <c r="E793" s="68" t="str">
        <v/>
      </c>
      <c r="F793" s="68" t="str">
        <v/>
      </c>
      <c r="G793" s="68" t="str">
        <v/>
      </c>
      <c r="H793" s="68" t="str">
        <v/>
      </c>
      <c r="K793" s="68"/>
      <c r="L793" s="68"/>
      <c r="M793" s="68"/>
      <c r="N793" s="68"/>
      <c r="O793" s="68"/>
      <c r="P793" s="68"/>
      <c r="X793" s="68"/>
    </row>
    <row r="794" spans="1:24" ht="15" customHeight="1">
      <c r="A794" s="75"/>
      <c r="B794" s="68"/>
      <c r="C794" s="68" t="str">
        <v/>
      </c>
      <c r="D794" s="68"/>
      <c r="E794" s="68" t="str">
        <v/>
      </c>
      <c r="F794" s="68" t="str">
        <v/>
      </c>
      <c r="G794" s="68" t="str">
        <v/>
      </c>
      <c r="H794" s="68" t="str">
        <v/>
      </c>
      <c r="K794" s="68"/>
      <c r="L794" s="68"/>
      <c r="M794" s="68"/>
      <c r="N794" s="68"/>
      <c r="O794" s="68"/>
      <c r="P794" s="68"/>
      <c r="X794" s="68"/>
    </row>
    <row r="795" spans="1:24" ht="15" customHeight="1">
      <c r="A795" s="75"/>
      <c r="B795" s="68"/>
      <c r="C795" s="68" t="str">
        <v/>
      </c>
      <c r="D795" s="68"/>
      <c r="E795" s="68" t="str">
        <v/>
      </c>
      <c r="F795" s="68" t="str">
        <v/>
      </c>
      <c r="G795" s="68" t="str">
        <v/>
      </c>
      <c r="H795" s="68" t="str">
        <v/>
      </c>
      <c r="K795" s="68"/>
      <c r="L795" s="68"/>
      <c r="M795" s="68"/>
      <c r="N795" s="68"/>
      <c r="O795" s="68"/>
      <c r="P795" s="68"/>
      <c r="X795" s="68"/>
    </row>
    <row r="796" spans="1:24" ht="15" customHeight="1">
      <c r="A796" s="75"/>
      <c r="B796" s="68"/>
      <c r="C796" s="68" t="str">
        <v/>
      </c>
      <c r="D796" s="68"/>
      <c r="E796" s="68" t="str">
        <v/>
      </c>
      <c r="F796" s="68" t="str">
        <v/>
      </c>
      <c r="G796" s="68" t="str">
        <v/>
      </c>
      <c r="H796" s="68" t="str">
        <v/>
      </c>
      <c r="K796" s="68"/>
      <c r="L796" s="68"/>
      <c r="M796" s="68"/>
      <c r="N796" s="68"/>
      <c r="O796" s="68"/>
      <c r="P796" s="68"/>
      <c r="X796" s="68"/>
    </row>
    <row r="797" spans="1:24" ht="15" customHeight="1">
      <c r="A797" s="75"/>
      <c r="B797" s="68"/>
      <c r="C797" s="68" t="str">
        <v/>
      </c>
      <c r="D797" s="68"/>
      <c r="E797" s="68" t="str">
        <v/>
      </c>
      <c r="F797" s="68" t="str">
        <v/>
      </c>
      <c r="G797" s="68" t="str">
        <v/>
      </c>
      <c r="H797" s="68" t="str">
        <v/>
      </c>
      <c r="K797" s="68"/>
      <c r="L797" s="68"/>
      <c r="M797" s="68"/>
      <c r="N797" s="68"/>
      <c r="O797" s="68"/>
      <c r="P797" s="68"/>
      <c r="X797" s="68"/>
    </row>
    <row r="798" spans="1:24" ht="15" customHeight="1">
      <c r="A798" s="75"/>
      <c r="B798" s="68"/>
      <c r="C798" s="68" t="str">
        <v/>
      </c>
      <c r="D798" s="68"/>
      <c r="E798" s="68" t="str">
        <v/>
      </c>
      <c r="F798" s="68" t="str">
        <v/>
      </c>
      <c r="G798" s="68" t="str">
        <v/>
      </c>
      <c r="H798" s="68" t="str">
        <v/>
      </c>
      <c r="K798" s="68"/>
      <c r="L798" s="68"/>
      <c r="M798" s="68"/>
      <c r="N798" s="68"/>
      <c r="O798" s="68"/>
      <c r="P798" s="68"/>
      <c r="X798" s="68"/>
    </row>
    <row r="799" spans="1:24" ht="15" customHeight="1">
      <c r="A799" s="75"/>
      <c r="B799" s="68"/>
      <c r="C799" s="68" t="str">
        <v/>
      </c>
      <c r="D799" s="68"/>
      <c r="E799" s="68" t="str">
        <v/>
      </c>
      <c r="F799" s="68" t="str">
        <v/>
      </c>
      <c r="G799" s="68" t="str">
        <v/>
      </c>
      <c r="H799" s="68" t="str">
        <v/>
      </c>
      <c r="K799" s="68"/>
      <c r="L799" s="68"/>
      <c r="M799" s="68"/>
      <c r="N799" s="68"/>
      <c r="O799" s="68"/>
      <c r="P799" s="68"/>
      <c r="X799" s="68"/>
    </row>
    <row r="800" spans="1:24" ht="15" customHeight="1">
      <c r="A800" s="75"/>
      <c r="B800" s="68"/>
      <c r="C800" s="68" t="str">
        <v/>
      </c>
      <c r="D800" s="68"/>
      <c r="E800" s="68" t="str">
        <v/>
      </c>
      <c r="F800" s="68" t="str">
        <v/>
      </c>
      <c r="G800" s="68" t="str">
        <v/>
      </c>
      <c r="H800" s="68" t="str">
        <v/>
      </c>
      <c r="K800" s="68"/>
      <c r="L800" s="68"/>
      <c r="M800" s="68"/>
      <c r="N800" s="68"/>
      <c r="O800" s="68"/>
      <c r="P800" s="68"/>
      <c r="X800" s="68"/>
    </row>
    <row r="801" spans="1:24" ht="15" customHeight="1">
      <c r="A801" s="75"/>
      <c r="B801" s="68"/>
      <c r="C801" s="68" t="str">
        <v/>
      </c>
      <c r="D801" s="68"/>
      <c r="E801" s="68" t="str">
        <v/>
      </c>
      <c r="F801" s="68" t="str">
        <v/>
      </c>
      <c r="G801" s="68" t="str">
        <v/>
      </c>
      <c r="H801" s="68" t="str">
        <v/>
      </c>
      <c r="K801" s="68"/>
      <c r="L801" s="68"/>
      <c r="M801" s="68"/>
      <c r="N801" s="68"/>
      <c r="O801" s="68"/>
      <c r="P801" s="68"/>
      <c r="X801" s="68"/>
    </row>
    <row r="802" spans="1:24" ht="15" customHeight="1">
      <c r="A802" s="75"/>
      <c r="B802" s="68"/>
      <c r="C802" s="68" t="str">
        <v/>
      </c>
      <c r="D802" s="68"/>
      <c r="E802" s="68" t="str">
        <v/>
      </c>
      <c r="F802" s="68" t="str">
        <v/>
      </c>
      <c r="G802" s="68" t="str">
        <v/>
      </c>
      <c r="H802" s="68" t="str">
        <v/>
      </c>
      <c r="K802" s="68"/>
      <c r="L802" s="68"/>
      <c r="M802" s="68"/>
      <c r="N802" s="68"/>
      <c r="O802" s="68"/>
      <c r="P802" s="68"/>
      <c r="X802" s="68"/>
    </row>
    <row r="803" spans="1:24" ht="15" customHeight="1">
      <c r="A803" s="75"/>
      <c r="B803" s="68"/>
      <c r="C803" s="68" t="str">
        <v/>
      </c>
      <c r="D803" s="68"/>
      <c r="E803" s="68" t="str">
        <v/>
      </c>
      <c r="F803" s="68" t="str">
        <v/>
      </c>
      <c r="G803" s="68" t="str">
        <v/>
      </c>
      <c r="H803" s="68" t="str">
        <v/>
      </c>
      <c r="K803" s="68"/>
      <c r="L803" s="68"/>
      <c r="M803" s="68"/>
      <c r="N803" s="68"/>
      <c r="O803" s="68"/>
      <c r="P803" s="68"/>
      <c r="X803" s="68"/>
    </row>
    <row r="804" spans="1:24" ht="15" customHeight="1">
      <c r="A804" s="75"/>
      <c r="B804" s="68"/>
      <c r="C804" s="68" t="str">
        <v/>
      </c>
      <c r="D804" s="68"/>
      <c r="E804" s="68" t="str">
        <v/>
      </c>
      <c r="F804" s="68" t="str">
        <v/>
      </c>
      <c r="G804" s="68" t="str">
        <v/>
      </c>
      <c r="H804" s="68" t="str">
        <v/>
      </c>
      <c r="K804" s="68"/>
      <c r="L804" s="68"/>
      <c r="M804" s="68"/>
      <c r="N804" s="68"/>
      <c r="O804" s="68"/>
      <c r="P804" s="68"/>
      <c r="X804" s="68"/>
    </row>
    <row r="805" spans="1:24" ht="15" customHeight="1">
      <c r="A805" s="75"/>
      <c r="B805" s="68"/>
      <c r="C805" s="68" t="str">
        <v/>
      </c>
      <c r="D805" s="68"/>
      <c r="E805" s="68" t="str">
        <v/>
      </c>
      <c r="F805" s="68" t="str">
        <v/>
      </c>
      <c r="G805" s="68" t="str">
        <v/>
      </c>
      <c r="H805" s="68" t="str">
        <v/>
      </c>
      <c r="K805" s="68"/>
      <c r="L805" s="68"/>
      <c r="M805" s="68"/>
      <c r="N805" s="68"/>
      <c r="O805" s="68"/>
      <c r="P805" s="68"/>
      <c r="X805" s="68"/>
    </row>
    <row r="806" spans="1:24" ht="15" customHeight="1">
      <c r="A806" s="75"/>
      <c r="B806" s="68"/>
      <c r="C806" s="68" t="str">
        <v/>
      </c>
      <c r="D806" s="68"/>
      <c r="E806" s="68" t="str">
        <v/>
      </c>
      <c r="F806" s="68" t="str">
        <v/>
      </c>
      <c r="G806" s="68" t="str">
        <v/>
      </c>
      <c r="H806" s="68" t="str">
        <v/>
      </c>
      <c r="K806" s="68"/>
      <c r="L806" s="68"/>
      <c r="M806" s="68"/>
      <c r="N806" s="68"/>
      <c r="O806" s="68"/>
      <c r="P806" s="68"/>
      <c r="X806" s="68"/>
    </row>
    <row r="807" spans="1:24" ht="15" customHeight="1">
      <c r="A807" s="75"/>
      <c r="B807" s="68"/>
      <c r="C807" s="68" t="str">
        <v/>
      </c>
      <c r="D807" s="68"/>
      <c r="E807" s="68" t="str">
        <v/>
      </c>
      <c r="F807" s="68" t="str">
        <v/>
      </c>
      <c r="G807" s="68" t="str">
        <v/>
      </c>
      <c r="H807" s="68" t="str">
        <v/>
      </c>
      <c r="K807" s="68"/>
      <c r="L807" s="68"/>
      <c r="M807" s="68"/>
      <c r="N807" s="68"/>
      <c r="O807" s="68"/>
      <c r="P807" s="68"/>
      <c r="X807" s="68"/>
    </row>
    <row r="808" spans="1:24" ht="15" customHeight="1">
      <c r="A808" s="75"/>
      <c r="B808" s="68"/>
      <c r="C808" s="68" t="str">
        <v/>
      </c>
      <c r="D808" s="68"/>
      <c r="E808" s="68" t="str">
        <v/>
      </c>
      <c r="F808" s="68" t="str">
        <v/>
      </c>
      <c r="G808" s="68" t="str">
        <v/>
      </c>
      <c r="H808" s="68" t="str">
        <v/>
      </c>
      <c r="K808" s="68"/>
      <c r="L808" s="68"/>
      <c r="M808" s="68"/>
      <c r="N808" s="68"/>
      <c r="O808" s="68"/>
      <c r="P808" s="68"/>
      <c r="X808" s="68"/>
    </row>
    <row r="809" spans="1:24" ht="15" customHeight="1">
      <c r="A809" s="75"/>
      <c r="B809" s="68"/>
      <c r="C809" s="68" t="str">
        <v/>
      </c>
      <c r="D809" s="68"/>
      <c r="E809" s="68" t="str">
        <v/>
      </c>
      <c r="F809" s="68" t="str">
        <v/>
      </c>
      <c r="G809" s="68" t="str">
        <v/>
      </c>
      <c r="H809" s="68" t="str">
        <v/>
      </c>
      <c r="K809" s="68"/>
      <c r="L809" s="68"/>
      <c r="M809" s="68"/>
      <c r="N809" s="68"/>
      <c r="O809" s="68"/>
      <c r="P809" s="68"/>
      <c r="X809" s="68"/>
    </row>
    <row r="810" spans="1:24" ht="15" customHeight="1">
      <c r="A810" s="75"/>
      <c r="B810" s="68"/>
      <c r="C810" s="68" t="str">
        <v/>
      </c>
      <c r="D810" s="68"/>
      <c r="E810" s="68" t="str">
        <v/>
      </c>
      <c r="F810" s="68" t="str">
        <v/>
      </c>
      <c r="G810" s="68" t="str">
        <v/>
      </c>
      <c r="H810" s="68" t="str">
        <v/>
      </c>
      <c r="K810" s="68"/>
      <c r="L810" s="68"/>
      <c r="M810" s="68"/>
      <c r="N810" s="68"/>
      <c r="O810" s="68"/>
      <c r="P810" s="68"/>
      <c r="X810" s="68"/>
    </row>
    <row r="811" spans="1:24" ht="15" customHeight="1">
      <c r="A811" s="75"/>
      <c r="B811" s="68"/>
      <c r="C811" s="68" t="str">
        <v/>
      </c>
      <c r="D811" s="68"/>
      <c r="E811" s="68" t="str">
        <v/>
      </c>
      <c r="F811" s="68" t="str">
        <v/>
      </c>
      <c r="G811" s="68" t="str">
        <v/>
      </c>
      <c r="H811" s="68" t="str">
        <v/>
      </c>
      <c r="K811" s="68"/>
      <c r="L811" s="68"/>
      <c r="M811" s="68"/>
      <c r="N811" s="68"/>
      <c r="O811" s="68"/>
      <c r="P811" s="68"/>
      <c r="X811" s="68"/>
    </row>
    <row r="812" spans="1:24" ht="15" customHeight="1">
      <c r="A812" s="75"/>
      <c r="B812" s="68"/>
      <c r="C812" s="68" t="str">
        <v/>
      </c>
      <c r="D812" s="68"/>
      <c r="E812" s="68" t="str">
        <v/>
      </c>
      <c r="F812" s="68" t="str">
        <v/>
      </c>
      <c r="G812" s="68" t="str">
        <v/>
      </c>
      <c r="H812" s="68" t="str">
        <v/>
      </c>
      <c r="K812" s="68"/>
      <c r="L812" s="68"/>
      <c r="M812" s="68"/>
      <c r="N812" s="68"/>
      <c r="O812" s="68"/>
      <c r="P812" s="68"/>
      <c r="X812" s="68"/>
    </row>
    <row r="813" spans="1:24" ht="15" customHeight="1">
      <c r="A813" s="75"/>
      <c r="B813" s="68"/>
      <c r="C813" s="68" t="str">
        <v/>
      </c>
      <c r="D813" s="68"/>
      <c r="E813" s="68" t="str">
        <v/>
      </c>
      <c r="F813" s="68" t="str">
        <v/>
      </c>
      <c r="G813" s="68" t="str">
        <v/>
      </c>
      <c r="H813" s="68" t="str">
        <v/>
      </c>
      <c r="K813" s="68"/>
      <c r="L813" s="68"/>
      <c r="M813" s="68"/>
      <c r="N813" s="68"/>
      <c r="O813" s="68"/>
      <c r="P813" s="68"/>
      <c r="X813" s="68"/>
    </row>
    <row r="814" spans="1:24" ht="15" customHeight="1">
      <c r="A814" s="75"/>
      <c r="B814" s="68"/>
      <c r="C814" s="68" t="str">
        <v/>
      </c>
      <c r="D814" s="68"/>
      <c r="E814" s="68" t="str">
        <v/>
      </c>
      <c r="F814" s="68" t="str">
        <v/>
      </c>
      <c r="G814" s="68" t="str">
        <v/>
      </c>
      <c r="H814" s="68" t="str">
        <v/>
      </c>
      <c r="K814" s="68"/>
      <c r="L814" s="68"/>
      <c r="M814" s="68"/>
      <c r="N814" s="68"/>
      <c r="O814" s="68"/>
      <c r="P814" s="68"/>
      <c r="X814" s="68"/>
    </row>
    <row r="815" spans="1:24" ht="15" customHeight="1">
      <c r="A815" s="75"/>
      <c r="B815" s="68"/>
      <c r="C815" s="68" t="str">
        <v/>
      </c>
      <c r="D815" s="68"/>
      <c r="E815" s="68" t="str">
        <v/>
      </c>
      <c r="F815" s="68" t="str">
        <v/>
      </c>
      <c r="G815" s="68" t="str">
        <v/>
      </c>
      <c r="H815" s="68" t="str">
        <v/>
      </c>
      <c r="K815" s="68"/>
      <c r="L815" s="68"/>
      <c r="M815" s="68"/>
      <c r="N815" s="68"/>
      <c r="O815" s="68"/>
      <c r="P815" s="68"/>
      <c r="X815" s="68"/>
    </row>
    <row r="816" spans="1:24" ht="15" customHeight="1">
      <c r="A816" s="75"/>
      <c r="B816" s="68"/>
      <c r="C816" s="68" t="str">
        <v/>
      </c>
      <c r="D816" s="68"/>
      <c r="E816" s="68" t="str">
        <v/>
      </c>
      <c r="F816" s="68" t="str">
        <v/>
      </c>
      <c r="G816" s="68" t="str">
        <v/>
      </c>
      <c r="H816" s="68" t="str">
        <v/>
      </c>
      <c r="K816" s="68"/>
      <c r="L816" s="68"/>
      <c r="M816" s="68"/>
      <c r="N816" s="68"/>
      <c r="O816" s="68"/>
      <c r="P816" s="68"/>
      <c r="X816" s="68"/>
    </row>
    <row r="817" spans="1:24" ht="15" customHeight="1">
      <c r="A817" s="75"/>
      <c r="B817" s="68"/>
      <c r="C817" s="68" t="str">
        <v/>
      </c>
      <c r="D817" s="68"/>
      <c r="E817" s="68" t="str">
        <v/>
      </c>
      <c r="F817" s="68" t="str">
        <v/>
      </c>
      <c r="G817" s="68" t="str">
        <v/>
      </c>
      <c r="H817" s="68" t="str">
        <v/>
      </c>
      <c r="K817" s="68"/>
      <c r="L817" s="68"/>
      <c r="M817" s="68"/>
      <c r="N817" s="68"/>
      <c r="O817" s="68"/>
      <c r="P817" s="68"/>
      <c r="X817" s="68"/>
    </row>
    <row r="818" spans="1:24" ht="15" customHeight="1">
      <c r="A818" s="75"/>
      <c r="B818" s="68"/>
      <c r="C818" s="68" t="str">
        <v/>
      </c>
      <c r="D818" s="68"/>
      <c r="E818" s="68" t="str">
        <v/>
      </c>
      <c r="F818" s="68" t="str">
        <v/>
      </c>
      <c r="G818" s="68" t="str">
        <v/>
      </c>
      <c r="H818" s="68" t="str">
        <v/>
      </c>
      <c r="K818" s="68"/>
      <c r="L818" s="68"/>
      <c r="M818" s="68"/>
      <c r="N818" s="68"/>
      <c r="O818" s="68"/>
      <c r="P818" s="68"/>
      <c r="X818" s="68"/>
    </row>
    <row r="819" spans="1:24" ht="15" customHeight="1">
      <c r="A819" s="75"/>
      <c r="B819" s="68"/>
      <c r="C819" s="68" t="str">
        <v/>
      </c>
      <c r="D819" s="68"/>
      <c r="E819" s="68" t="str">
        <v/>
      </c>
      <c r="F819" s="68" t="str">
        <v/>
      </c>
      <c r="G819" s="68" t="str">
        <v/>
      </c>
      <c r="H819" s="68" t="str">
        <v/>
      </c>
      <c r="K819" s="68"/>
      <c r="L819" s="68"/>
      <c r="M819" s="68"/>
      <c r="N819" s="68"/>
      <c r="O819" s="68"/>
      <c r="P819" s="68"/>
      <c r="X819" s="68"/>
    </row>
    <row r="820" spans="1:24" ht="15" customHeight="1">
      <c r="A820" s="75"/>
      <c r="B820" s="68"/>
      <c r="C820" s="68" t="str">
        <v/>
      </c>
      <c r="D820" s="68"/>
      <c r="E820" s="68" t="str">
        <v/>
      </c>
      <c r="F820" s="68" t="str">
        <v/>
      </c>
      <c r="G820" s="68" t="str">
        <v/>
      </c>
      <c r="H820" s="68" t="str">
        <v/>
      </c>
      <c r="K820" s="68"/>
      <c r="L820" s="68"/>
      <c r="M820" s="68"/>
      <c r="N820" s="68"/>
      <c r="O820" s="68"/>
      <c r="P820" s="68"/>
      <c r="X820" s="68"/>
    </row>
    <row r="821" spans="1:24" ht="15" customHeight="1">
      <c r="A821" s="75"/>
      <c r="B821" s="68"/>
      <c r="C821" s="68" t="str">
        <v/>
      </c>
      <c r="D821" s="68"/>
      <c r="E821" s="68" t="str">
        <v/>
      </c>
      <c r="F821" s="68" t="str">
        <v/>
      </c>
      <c r="G821" s="68" t="str">
        <v/>
      </c>
      <c r="H821" s="68" t="str">
        <v/>
      </c>
      <c r="K821" s="68"/>
      <c r="L821" s="68"/>
      <c r="M821" s="68"/>
      <c r="N821" s="68"/>
      <c r="O821" s="68"/>
      <c r="P821" s="68"/>
      <c r="X821" s="68"/>
    </row>
    <row r="822" spans="1:24" ht="15" customHeight="1">
      <c r="A822" s="75"/>
      <c r="B822" s="68"/>
      <c r="C822" s="68" t="str">
        <v/>
      </c>
      <c r="D822" s="68"/>
      <c r="E822" s="68" t="str">
        <v/>
      </c>
      <c r="F822" s="68" t="str">
        <v/>
      </c>
      <c r="G822" s="68" t="str">
        <v/>
      </c>
      <c r="H822" s="68" t="str">
        <v/>
      </c>
      <c r="K822" s="68"/>
      <c r="L822" s="68"/>
      <c r="M822" s="68"/>
      <c r="N822" s="68"/>
      <c r="O822" s="68"/>
      <c r="P822" s="68"/>
      <c r="X822" s="68"/>
    </row>
    <row r="823" spans="1:24" ht="15" customHeight="1">
      <c r="A823" s="75"/>
      <c r="B823" s="68"/>
      <c r="C823" s="68" t="str">
        <v/>
      </c>
      <c r="D823" s="68"/>
      <c r="E823" s="68" t="str">
        <v/>
      </c>
      <c r="F823" s="68" t="str">
        <v/>
      </c>
      <c r="G823" s="68" t="str">
        <v/>
      </c>
      <c r="H823" s="68" t="str">
        <v/>
      </c>
      <c r="K823" s="68"/>
      <c r="L823" s="68"/>
      <c r="M823" s="68"/>
      <c r="N823" s="68"/>
      <c r="O823" s="68"/>
      <c r="P823" s="68"/>
      <c r="X823" s="68"/>
    </row>
    <row r="824" spans="1:24" ht="15" customHeight="1">
      <c r="A824" s="75"/>
      <c r="B824" s="68"/>
      <c r="C824" s="68" t="str">
        <v/>
      </c>
      <c r="D824" s="68"/>
      <c r="E824" s="68" t="str">
        <v/>
      </c>
      <c r="F824" s="68" t="str">
        <v/>
      </c>
      <c r="G824" s="68" t="str">
        <v/>
      </c>
      <c r="H824" s="68" t="str">
        <v/>
      </c>
      <c r="K824" s="68"/>
      <c r="L824" s="68"/>
      <c r="M824" s="68"/>
      <c r="N824" s="68"/>
      <c r="O824" s="68"/>
      <c r="P824" s="68"/>
      <c r="X824" s="68"/>
    </row>
    <row r="825" spans="1:24" ht="15" customHeight="1">
      <c r="A825" s="75"/>
      <c r="B825" s="68"/>
      <c r="C825" s="68" t="str">
        <v/>
      </c>
      <c r="D825" s="68"/>
      <c r="E825" s="68" t="str">
        <v/>
      </c>
      <c r="F825" s="68" t="str">
        <v/>
      </c>
      <c r="G825" s="68" t="str">
        <v/>
      </c>
      <c r="H825" s="68" t="str">
        <v/>
      </c>
      <c r="K825" s="68"/>
      <c r="L825" s="68"/>
      <c r="M825" s="68"/>
      <c r="N825" s="68"/>
      <c r="O825" s="68"/>
      <c r="P825" s="68"/>
      <c r="X825" s="68"/>
    </row>
    <row r="826" spans="1:24" ht="15" customHeight="1">
      <c r="A826" s="75"/>
      <c r="B826" s="68"/>
      <c r="C826" s="68" t="str">
        <v/>
      </c>
      <c r="D826" s="68"/>
      <c r="E826" s="68" t="str">
        <v/>
      </c>
      <c r="F826" s="68" t="str">
        <v/>
      </c>
      <c r="G826" s="68" t="str">
        <v/>
      </c>
      <c r="H826" s="68" t="str">
        <v/>
      </c>
      <c r="K826" s="68"/>
      <c r="L826" s="68"/>
      <c r="M826" s="68"/>
      <c r="N826" s="68"/>
      <c r="O826" s="68"/>
      <c r="P826" s="68"/>
      <c r="X826" s="68"/>
    </row>
    <row r="827" spans="1:24" ht="15" customHeight="1">
      <c r="A827" s="75"/>
      <c r="B827" s="68"/>
      <c r="C827" s="68" t="str">
        <v/>
      </c>
      <c r="D827" s="68"/>
      <c r="E827" s="68" t="str">
        <v/>
      </c>
      <c r="F827" s="68" t="str">
        <v/>
      </c>
      <c r="G827" s="68" t="str">
        <v/>
      </c>
      <c r="H827" s="68" t="str">
        <v/>
      </c>
      <c r="K827" s="68"/>
      <c r="L827" s="68"/>
      <c r="M827" s="68"/>
      <c r="N827" s="68"/>
      <c r="O827" s="68"/>
      <c r="P827" s="68"/>
      <c r="X827" s="68"/>
    </row>
    <row r="828" spans="1:24" ht="15" customHeight="1">
      <c r="A828" s="75"/>
      <c r="B828" s="68"/>
      <c r="C828" s="68" t="str">
        <v/>
      </c>
      <c r="D828" s="68"/>
      <c r="E828" s="68" t="str">
        <v/>
      </c>
      <c r="F828" s="68" t="str">
        <v/>
      </c>
      <c r="G828" s="68" t="str">
        <v/>
      </c>
      <c r="H828" s="68" t="str">
        <v/>
      </c>
      <c r="K828" s="68"/>
      <c r="L828" s="68"/>
      <c r="M828" s="68"/>
      <c r="N828" s="68"/>
      <c r="O828" s="68"/>
      <c r="P828" s="68"/>
      <c r="X828" s="68"/>
    </row>
    <row r="829" spans="1:24" ht="15" customHeight="1">
      <c r="A829" s="75"/>
      <c r="B829" s="68"/>
      <c r="C829" s="68" t="str">
        <v/>
      </c>
      <c r="D829" s="68"/>
      <c r="E829" s="68" t="str">
        <v/>
      </c>
      <c r="F829" s="68" t="str">
        <v/>
      </c>
      <c r="G829" s="68" t="str">
        <v/>
      </c>
      <c r="H829" s="68" t="str">
        <v/>
      </c>
      <c r="K829" s="68"/>
      <c r="L829" s="68"/>
      <c r="M829" s="68"/>
      <c r="N829" s="68"/>
      <c r="O829" s="68"/>
      <c r="P829" s="68"/>
      <c r="X829" s="68"/>
    </row>
    <row r="830" spans="1:24" ht="15" customHeight="1">
      <c r="A830" s="75"/>
      <c r="B830" s="68"/>
      <c r="C830" s="68" t="str">
        <v/>
      </c>
      <c r="D830" s="68"/>
      <c r="E830" s="68" t="str">
        <v/>
      </c>
      <c r="F830" s="68" t="str">
        <v/>
      </c>
      <c r="G830" s="68" t="str">
        <v/>
      </c>
      <c r="H830" s="68" t="str">
        <v/>
      </c>
      <c r="K830" s="68"/>
      <c r="L830" s="68"/>
      <c r="M830" s="68"/>
      <c r="N830" s="68"/>
      <c r="O830" s="68"/>
      <c r="P830" s="68"/>
      <c r="X830" s="68"/>
    </row>
    <row r="831" spans="1:24" ht="15" customHeight="1">
      <c r="A831" s="75"/>
      <c r="B831" s="68"/>
      <c r="C831" s="68" t="str">
        <v/>
      </c>
      <c r="D831" s="68"/>
      <c r="E831" s="68" t="str">
        <v/>
      </c>
      <c r="F831" s="68" t="str">
        <v/>
      </c>
      <c r="G831" s="68" t="str">
        <v/>
      </c>
      <c r="H831" s="68" t="str">
        <v/>
      </c>
      <c r="K831" s="68"/>
      <c r="L831" s="68"/>
      <c r="M831" s="68"/>
      <c r="N831" s="68"/>
      <c r="O831" s="68"/>
      <c r="P831" s="68"/>
      <c r="X831" s="68"/>
    </row>
    <row r="832" spans="1:24" ht="15" customHeight="1">
      <c r="A832" s="75"/>
      <c r="B832" s="68"/>
      <c r="C832" s="68" t="str">
        <v/>
      </c>
      <c r="D832" s="68"/>
      <c r="E832" s="68" t="str">
        <v/>
      </c>
      <c r="F832" s="68" t="str">
        <v/>
      </c>
      <c r="G832" s="68" t="str">
        <v/>
      </c>
      <c r="H832" s="68" t="str">
        <v/>
      </c>
      <c r="K832" s="68"/>
      <c r="L832" s="68"/>
      <c r="M832" s="68"/>
      <c r="N832" s="68"/>
      <c r="O832" s="68"/>
      <c r="P832" s="68"/>
      <c r="X832" s="68"/>
    </row>
    <row r="833" spans="1:24" ht="15" customHeight="1">
      <c r="A833" s="75"/>
      <c r="B833" s="68"/>
      <c r="C833" s="68" t="str">
        <v/>
      </c>
      <c r="D833" s="68"/>
      <c r="E833" s="68" t="str">
        <v/>
      </c>
      <c r="F833" s="68" t="str">
        <v/>
      </c>
      <c r="G833" s="68" t="str">
        <v/>
      </c>
      <c r="H833" s="68" t="str">
        <v/>
      </c>
      <c r="K833" s="68"/>
      <c r="L833" s="68"/>
      <c r="M833" s="68"/>
      <c r="N833" s="68"/>
      <c r="O833" s="68"/>
      <c r="P833" s="68"/>
      <c r="X833" s="68"/>
    </row>
    <row r="834" spans="1:24" ht="15" customHeight="1">
      <c r="A834" s="75"/>
      <c r="B834" s="68"/>
      <c r="C834" s="68" t="str">
        <v/>
      </c>
      <c r="D834" s="68"/>
      <c r="E834" s="68" t="str">
        <v/>
      </c>
      <c r="F834" s="68" t="str">
        <v/>
      </c>
      <c r="G834" s="68" t="str">
        <v/>
      </c>
      <c r="H834" s="68" t="str">
        <v/>
      </c>
      <c r="K834" s="68"/>
      <c r="L834" s="68"/>
      <c r="M834" s="68"/>
      <c r="N834" s="68"/>
      <c r="O834" s="68"/>
      <c r="P834" s="68"/>
      <c r="X834" s="68"/>
    </row>
    <row r="835" spans="1:24" ht="15" customHeight="1">
      <c r="A835" s="75"/>
      <c r="B835" s="68"/>
      <c r="C835" s="68" t="str">
        <v/>
      </c>
      <c r="D835" s="68"/>
      <c r="E835" s="68" t="str">
        <v/>
      </c>
      <c r="F835" s="68" t="str">
        <v/>
      </c>
      <c r="G835" s="68" t="str">
        <v/>
      </c>
      <c r="H835" s="68" t="str">
        <v/>
      </c>
      <c r="K835" s="68"/>
      <c r="L835" s="68"/>
      <c r="M835" s="68"/>
      <c r="N835" s="68"/>
      <c r="O835" s="68"/>
      <c r="P835" s="68"/>
      <c r="X835" s="68"/>
    </row>
    <row r="836" spans="1:24" ht="15" customHeight="1">
      <c r="A836" s="75"/>
      <c r="B836" s="68"/>
      <c r="C836" s="68" t="str">
        <v/>
      </c>
      <c r="D836" s="68"/>
      <c r="E836" s="68" t="str">
        <v/>
      </c>
      <c r="F836" s="68" t="str">
        <v/>
      </c>
      <c r="G836" s="68" t="str">
        <v/>
      </c>
      <c r="H836" s="68" t="str">
        <v/>
      </c>
      <c r="K836" s="68"/>
      <c r="L836" s="68"/>
      <c r="M836" s="68"/>
      <c r="N836" s="68"/>
      <c r="O836" s="68"/>
      <c r="P836" s="68"/>
      <c r="X836" s="68"/>
    </row>
    <row r="837" spans="1:24" ht="15" customHeight="1">
      <c r="A837" s="75"/>
      <c r="B837" s="68"/>
      <c r="C837" s="68" t="str">
        <v/>
      </c>
      <c r="D837" s="68"/>
      <c r="E837" s="68" t="str">
        <v/>
      </c>
      <c r="F837" s="68" t="str">
        <v/>
      </c>
      <c r="G837" s="68" t="str">
        <v/>
      </c>
      <c r="H837" s="68" t="str">
        <v/>
      </c>
      <c r="K837" s="68"/>
      <c r="L837" s="68"/>
      <c r="M837" s="68"/>
      <c r="N837" s="68"/>
      <c r="O837" s="68"/>
      <c r="P837" s="68"/>
      <c r="X837" s="68"/>
    </row>
    <row r="838" spans="1:24" ht="15" customHeight="1">
      <c r="A838" s="75"/>
      <c r="B838" s="68"/>
      <c r="C838" s="68" t="str">
        <v/>
      </c>
      <c r="D838" s="68"/>
      <c r="E838" s="68" t="str">
        <v/>
      </c>
      <c r="F838" s="68" t="str">
        <v/>
      </c>
      <c r="G838" s="68" t="str">
        <v/>
      </c>
      <c r="H838" s="68" t="str">
        <v/>
      </c>
      <c r="K838" s="68"/>
      <c r="L838" s="68"/>
      <c r="M838" s="68"/>
      <c r="N838" s="68"/>
      <c r="O838" s="68"/>
      <c r="P838" s="68"/>
      <c r="X838" s="68"/>
    </row>
    <row r="839" spans="1:24" ht="15" customHeight="1">
      <c r="A839" s="75"/>
      <c r="B839" s="68"/>
      <c r="C839" s="68" t="str">
        <v/>
      </c>
      <c r="D839" s="68"/>
      <c r="E839" s="68" t="str">
        <v/>
      </c>
      <c r="F839" s="68" t="str">
        <v/>
      </c>
      <c r="G839" s="68" t="str">
        <v/>
      </c>
      <c r="H839" s="68" t="str">
        <v/>
      </c>
      <c r="K839" s="68"/>
      <c r="L839" s="68"/>
      <c r="M839" s="68"/>
      <c r="N839" s="68"/>
      <c r="O839" s="68"/>
      <c r="P839" s="68"/>
      <c r="X839" s="68"/>
    </row>
    <row r="840" spans="1:24" ht="15" customHeight="1">
      <c r="A840" s="75"/>
      <c r="B840" s="68"/>
      <c r="C840" s="68" t="str">
        <v/>
      </c>
      <c r="D840" s="68"/>
      <c r="E840" s="68" t="str">
        <v/>
      </c>
      <c r="F840" s="68" t="str">
        <v/>
      </c>
      <c r="G840" s="68" t="str">
        <v/>
      </c>
      <c r="H840" s="68" t="str">
        <v/>
      </c>
      <c r="K840" s="68"/>
      <c r="L840" s="68"/>
      <c r="M840" s="68"/>
      <c r="N840" s="68"/>
      <c r="O840" s="68"/>
      <c r="P840" s="68"/>
      <c r="X840" s="68"/>
    </row>
    <row r="841" spans="1:24" ht="15" customHeight="1">
      <c r="A841" s="75"/>
      <c r="B841" s="68"/>
      <c r="C841" s="68" t="str">
        <v/>
      </c>
      <c r="D841" s="68"/>
      <c r="E841" s="68" t="str">
        <v/>
      </c>
      <c r="F841" s="68" t="str">
        <v/>
      </c>
      <c r="G841" s="68" t="str">
        <v/>
      </c>
      <c r="H841" s="68" t="str">
        <v/>
      </c>
      <c r="K841" s="68"/>
      <c r="L841" s="68"/>
      <c r="M841" s="68"/>
      <c r="N841" s="68"/>
      <c r="O841" s="68"/>
      <c r="P841" s="68"/>
      <c r="X841" s="68"/>
    </row>
    <row r="842" spans="1:24" ht="15" customHeight="1">
      <c r="A842" s="75"/>
      <c r="B842" s="68"/>
      <c r="C842" s="68" t="str">
        <v/>
      </c>
      <c r="D842" s="68"/>
      <c r="E842" s="68" t="str">
        <v/>
      </c>
      <c r="F842" s="68" t="str">
        <v/>
      </c>
      <c r="G842" s="68" t="str">
        <v/>
      </c>
      <c r="H842" s="68" t="str">
        <v/>
      </c>
      <c r="K842" s="68"/>
      <c r="L842" s="68"/>
      <c r="M842" s="68"/>
      <c r="N842" s="68"/>
      <c r="O842" s="68"/>
      <c r="P842" s="68"/>
      <c r="X842" s="68"/>
    </row>
    <row r="843" spans="1:24" ht="15" customHeight="1">
      <c r="A843" s="75"/>
      <c r="B843" s="68"/>
      <c r="C843" s="68" t="str">
        <v/>
      </c>
      <c r="D843" s="68"/>
      <c r="E843" s="68" t="str">
        <v/>
      </c>
      <c r="F843" s="68" t="str">
        <v/>
      </c>
      <c r="G843" s="68" t="str">
        <v/>
      </c>
      <c r="H843" s="68" t="str">
        <v/>
      </c>
      <c r="K843" s="68"/>
      <c r="L843" s="68"/>
      <c r="M843" s="68"/>
      <c r="N843" s="68"/>
      <c r="O843" s="68"/>
      <c r="P843" s="68"/>
      <c r="X843" s="68"/>
    </row>
    <row r="844" spans="1:24" ht="15" customHeight="1">
      <c r="A844" s="75"/>
      <c r="B844" s="68"/>
      <c r="C844" s="68" t="str">
        <v/>
      </c>
      <c r="D844" s="68"/>
      <c r="E844" s="68" t="str">
        <v/>
      </c>
      <c r="F844" s="68" t="str">
        <v/>
      </c>
      <c r="G844" s="68" t="str">
        <v/>
      </c>
      <c r="H844" s="68" t="str">
        <v/>
      </c>
      <c r="K844" s="68"/>
      <c r="L844" s="68"/>
      <c r="M844" s="68"/>
      <c r="N844" s="68"/>
      <c r="O844" s="68"/>
      <c r="P844" s="68"/>
      <c r="X844" s="68"/>
    </row>
    <row r="845" spans="1:24" ht="15" customHeight="1">
      <c r="A845" s="75"/>
      <c r="B845" s="68"/>
      <c r="C845" s="68" t="str">
        <v/>
      </c>
      <c r="D845" s="68"/>
      <c r="E845" s="68" t="str">
        <v/>
      </c>
      <c r="F845" s="68" t="str">
        <v/>
      </c>
      <c r="G845" s="68" t="str">
        <v/>
      </c>
      <c r="H845" s="68" t="str">
        <v/>
      </c>
      <c r="K845" s="68"/>
      <c r="L845" s="68"/>
      <c r="M845" s="68"/>
      <c r="N845" s="68"/>
      <c r="O845" s="68"/>
      <c r="P845" s="68"/>
      <c r="X845" s="68"/>
    </row>
    <row r="846" spans="1:24" ht="15" customHeight="1">
      <c r="A846" s="75"/>
      <c r="B846" s="68"/>
      <c r="C846" s="68" t="str">
        <v/>
      </c>
      <c r="D846" s="68"/>
      <c r="E846" s="68" t="str">
        <v/>
      </c>
      <c r="F846" s="68" t="str">
        <v/>
      </c>
      <c r="G846" s="68" t="str">
        <v/>
      </c>
      <c r="H846" s="68" t="str">
        <v/>
      </c>
      <c r="K846" s="68"/>
      <c r="L846" s="68"/>
      <c r="M846" s="68"/>
      <c r="N846" s="68"/>
      <c r="O846" s="68"/>
      <c r="P846" s="68"/>
      <c r="X846" s="68"/>
    </row>
    <row r="847" spans="1:24" ht="15" customHeight="1">
      <c r="A847" s="75"/>
      <c r="B847" s="68"/>
      <c r="C847" s="68" t="str">
        <v/>
      </c>
      <c r="D847" s="68"/>
      <c r="E847" s="68" t="str">
        <v/>
      </c>
      <c r="F847" s="68" t="str">
        <v/>
      </c>
      <c r="G847" s="68" t="str">
        <v/>
      </c>
      <c r="H847" s="68" t="str">
        <v/>
      </c>
      <c r="K847" s="68"/>
      <c r="L847" s="68"/>
      <c r="M847" s="68"/>
      <c r="N847" s="68"/>
      <c r="O847" s="68"/>
      <c r="P847" s="68"/>
      <c r="X847" s="68"/>
    </row>
    <row r="848" spans="1:24" ht="15" customHeight="1">
      <c r="A848" s="75"/>
      <c r="B848" s="68"/>
      <c r="C848" s="68" t="str">
        <v/>
      </c>
      <c r="D848" s="68"/>
      <c r="E848" s="68" t="str">
        <v/>
      </c>
      <c r="F848" s="68" t="str">
        <v/>
      </c>
      <c r="G848" s="68" t="str">
        <v/>
      </c>
      <c r="H848" s="68" t="str">
        <v/>
      </c>
      <c r="K848" s="68"/>
      <c r="L848" s="68"/>
      <c r="M848" s="68"/>
      <c r="N848" s="68"/>
      <c r="O848" s="68"/>
      <c r="P848" s="68"/>
      <c r="X848" s="68"/>
    </row>
    <row r="849" spans="1:24" ht="15" customHeight="1">
      <c r="A849" s="75"/>
      <c r="B849" s="68"/>
      <c r="C849" s="68" t="str">
        <v/>
      </c>
      <c r="D849" s="68"/>
      <c r="E849" s="68" t="str">
        <v/>
      </c>
      <c r="F849" s="68" t="str">
        <v/>
      </c>
      <c r="G849" s="68" t="str">
        <v/>
      </c>
      <c r="H849" s="68" t="str">
        <v/>
      </c>
      <c r="K849" s="68"/>
      <c r="L849" s="68"/>
      <c r="M849" s="68"/>
      <c r="N849" s="68"/>
      <c r="O849" s="68"/>
      <c r="P849" s="68"/>
      <c r="X849" s="68"/>
    </row>
    <row r="850" spans="1:24" ht="15" customHeight="1">
      <c r="A850" s="75"/>
      <c r="B850" s="68"/>
      <c r="C850" s="68" t="str">
        <v/>
      </c>
      <c r="D850" s="68"/>
      <c r="E850" s="68" t="str">
        <v/>
      </c>
      <c r="F850" s="68" t="str">
        <v/>
      </c>
      <c r="G850" s="68" t="str">
        <v/>
      </c>
      <c r="H850" s="68" t="str">
        <v/>
      </c>
      <c r="K850" s="68"/>
      <c r="L850" s="68"/>
      <c r="M850" s="68"/>
      <c r="N850" s="68"/>
      <c r="O850" s="68"/>
      <c r="P850" s="68"/>
      <c r="X850" s="68"/>
    </row>
    <row r="851" spans="1:24" ht="15" customHeight="1">
      <c r="A851" s="75"/>
      <c r="B851" s="68"/>
      <c r="C851" s="68" t="str">
        <v/>
      </c>
      <c r="D851" s="68"/>
      <c r="E851" s="68" t="str">
        <v/>
      </c>
      <c r="F851" s="68" t="str">
        <v/>
      </c>
      <c r="G851" s="68" t="str">
        <v/>
      </c>
      <c r="H851" s="68" t="str">
        <v/>
      </c>
      <c r="K851" s="68"/>
      <c r="L851" s="68"/>
      <c r="M851" s="68"/>
      <c r="N851" s="68"/>
      <c r="O851" s="68"/>
      <c r="P851" s="68"/>
      <c r="X851" s="68"/>
    </row>
    <row r="852" spans="1:24" ht="15" customHeight="1">
      <c r="A852" s="75"/>
      <c r="B852" s="68"/>
      <c r="C852" s="68" t="str">
        <v/>
      </c>
      <c r="D852" s="68"/>
      <c r="E852" s="68" t="str">
        <v/>
      </c>
      <c r="F852" s="68" t="str">
        <v/>
      </c>
      <c r="G852" s="68" t="str">
        <v/>
      </c>
      <c r="H852" s="68" t="str">
        <v/>
      </c>
      <c r="K852" s="68"/>
      <c r="L852" s="68"/>
      <c r="M852" s="68"/>
      <c r="N852" s="68"/>
      <c r="O852" s="68"/>
      <c r="P852" s="68"/>
      <c r="X852" s="68"/>
    </row>
    <row r="853" spans="1:24" ht="15" customHeight="1">
      <c r="A853" s="75"/>
      <c r="B853" s="68"/>
      <c r="C853" s="68" t="str">
        <v/>
      </c>
      <c r="D853" s="68"/>
      <c r="E853" s="68" t="str">
        <v/>
      </c>
      <c r="F853" s="68" t="str">
        <v/>
      </c>
      <c r="G853" s="68" t="str">
        <v/>
      </c>
      <c r="H853" s="68" t="str">
        <v/>
      </c>
      <c r="K853" s="68"/>
      <c r="L853" s="68"/>
      <c r="M853" s="68"/>
      <c r="N853" s="68"/>
      <c r="O853" s="68"/>
      <c r="P853" s="68"/>
      <c r="X853" s="68"/>
    </row>
    <row r="854" spans="1:24" ht="15" customHeight="1">
      <c r="A854" s="75"/>
      <c r="B854" s="68"/>
      <c r="C854" s="68" t="str">
        <v/>
      </c>
      <c r="D854" s="68"/>
      <c r="E854" s="68" t="str">
        <v/>
      </c>
      <c r="F854" s="68" t="str">
        <v/>
      </c>
      <c r="G854" s="68" t="str">
        <v/>
      </c>
      <c r="H854" s="68" t="str">
        <v/>
      </c>
      <c r="K854" s="68"/>
      <c r="L854" s="68"/>
      <c r="M854" s="68"/>
      <c r="N854" s="68"/>
      <c r="O854" s="68"/>
      <c r="P854" s="68"/>
      <c r="X854" s="68"/>
    </row>
    <row r="855" spans="1:24" ht="15" customHeight="1">
      <c r="A855" s="75"/>
      <c r="B855" s="68"/>
      <c r="C855" s="68" t="str">
        <v/>
      </c>
      <c r="D855" s="68"/>
      <c r="E855" s="68" t="str">
        <v/>
      </c>
      <c r="F855" s="68" t="str">
        <v/>
      </c>
      <c r="G855" s="68" t="str">
        <v/>
      </c>
      <c r="H855" s="68" t="str">
        <v/>
      </c>
      <c r="K855" s="68"/>
      <c r="L855" s="68"/>
      <c r="M855" s="68"/>
      <c r="N855" s="68"/>
      <c r="O855" s="68"/>
      <c r="P855" s="68"/>
      <c r="X855" s="68"/>
    </row>
    <row r="856" spans="1:24" ht="15" customHeight="1">
      <c r="A856" s="75"/>
      <c r="B856" s="68"/>
      <c r="C856" s="68" t="str">
        <v/>
      </c>
      <c r="D856" s="68"/>
      <c r="E856" s="68" t="str">
        <v/>
      </c>
      <c r="F856" s="68" t="str">
        <v/>
      </c>
      <c r="G856" s="68" t="str">
        <v/>
      </c>
      <c r="H856" s="68" t="str">
        <v/>
      </c>
      <c r="K856" s="68"/>
      <c r="L856" s="68"/>
      <c r="M856" s="68"/>
      <c r="N856" s="68"/>
      <c r="O856" s="68"/>
      <c r="P856" s="68"/>
      <c r="X856" s="68"/>
    </row>
    <row r="857" spans="1:24" ht="15" customHeight="1">
      <c r="A857" s="75"/>
      <c r="B857" s="68"/>
      <c r="C857" s="68" t="str">
        <v/>
      </c>
      <c r="D857" s="68"/>
      <c r="E857" s="68" t="str">
        <v/>
      </c>
      <c r="F857" s="68" t="str">
        <v/>
      </c>
      <c r="G857" s="68" t="str">
        <v/>
      </c>
      <c r="H857" s="68" t="str">
        <v/>
      </c>
      <c r="K857" s="68"/>
      <c r="L857" s="68"/>
      <c r="M857" s="68"/>
      <c r="N857" s="68"/>
      <c r="O857" s="68"/>
      <c r="P857" s="68"/>
      <c r="X857" s="68"/>
    </row>
    <row r="858" spans="1:24" ht="15" customHeight="1">
      <c r="A858" s="75"/>
      <c r="B858" s="68"/>
      <c r="C858" s="68" t="str">
        <v/>
      </c>
      <c r="D858" s="68"/>
      <c r="E858" s="68" t="str">
        <v/>
      </c>
      <c r="F858" s="68" t="str">
        <v/>
      </c>
      <c r="G858" s="68" t="str">
        <v/>
      </c>
      <c r="H858" s="68" t="str">
        <v/>
      </c>
      <c r="K858" s="68"/>
      <c r="L858" s="68"/>
      <c r="M858" s="68"/>
      <c r="N858" s="68"/>
      <c r="O858" s="68"/>
      <c r="P858" s="68"/>
      <c r="X858" s="68"/>
    </row>
    <row r="859" spans="1:24" ht="15" customHeight="1">
      <c r="A859" s="75"/>
      <c r="B859" s="68"/>
      <c r="C859" s="68" t="str">
        <v/>
      </c>
      <c r="D859" s="68"/>
      <c r="E859" s="68" t="str">
        <v/>
      </c>
      <c r="F859" s="68" t="str">
        <v/>
      </c>
      <c r="G859" s="68" t="str">
        <v/>
      </c>
      <c r="H859" s="68" t="str">
        <v/>
      </c>
      <c r="K859" s="68"/>
      <c r="L859" s="68"/>
      <c r="M859" s="68"/>
      <c r="N859" s="68"/>
      <c r="O859" s="68"/>
      <c r="P859" s="68"/>
      <c r="X859" s="68"/>
    </row>
    <row r="860" spans="1:24" ht="15" customHeight="1">
      <c r="A860" s="75"/>
      <c r="B860" s="68"/>
      <c r="C860" s="68" t="str">
        <v/>
      </c>
      <c r="D860" s="68"/>
      <c r="E860" s="68" t="str">
        <v/>
      </c>
      <c r="F860" s="68" t="str">
        <v/>
      </c>
      <c r="G860" s="68" t="str">
        <v/>
      </c>
      <c r="H860" s="68" t="str">
        <v/>
      </c>
      <c r="K860" s="68"/>
      <c r="L860" s="68"/>
      <c r="M860" s="68"/>
      <c r="N860" s="68"/>
      <c r="O860" s="68"/>
      <c r="P860" s="68"/>
      <c r="X860" s="68"/>
    </row>
    <row r="861" spans="1:24" ht="15" customHeight="1">
      <c r="A861" s="75"/>
      <c r="B861" s="68"/>
      <c r="C861" s="68" t="str">
        <v/>
      </c>
      <c r="D861" s="68"/>
      <c r="E861" s="68" t="str">
        <v/>
      </c>
      <c r="F861" s="68" t="str">
        <v/>
      </c>
      <c r="G861" s="68" t="str">
        <v/>
      </c>
      <c r="H861" s="68" t="str">
        <v/>
      </c>
      <c r="K861" s="68"/>
      <c r="L861" s="68"/>
      <c r="M861" s="68"/>
      <c r="N861" s="68"/>
      <c r="O861" s="68"/>
      <c r="P861" s="68"/>
      <c r="X861" s="68"/>
    </row>
    <row r="862" spans="1:24" ht="15" customHeight="1">
      <c r="A862" s="75"/>
      <c r="B862" s="68"/>
      <c r="C862" s="68" t="str">
        <v/>
      </c>
      <c r="D862" s="68"/>
      <c r="E862" s="68" t="str">
        <v/>
      </c>
      <c r="F862" s="68" t="str">
        <v/>
      </c>
      <c r="G862" s="68" t="str">
        <v/>
      </c>
      <c r="H862" s="68" t="str">
        <v/>
      </c>
      <c r="K862" s="68"/>
      <c r="L862" s="68"/>
      <c r="M862" s="68"/>
      <c r="N862" s="68"/>
      <c r="O862" s="68"/>
      <c r="P862" s="68"/>
      <c r="X862" s="68"/>
    </row>
    <row r="863" spans="1:24" ht="15" customHeight="1">
      <c r="A863" s="75"/>
      <c r="B863" s="68"/>
      <c r="C863" s="68" t="str">
        <v/>
      </c>
      <c r="D863" s="68"/>
      <c r="E863" s="68" t="str">
        <v/>
      </c>
      <c r="F863" s="68" t="str">
        <v/>
      </c>
      <c r="G863" s="68" t="str">
        <v/>
      </c>
      <c r="H863" s="68" t="str">
        <v/>
      </c>
      <c r="K863" s="68"/>
      <c r="L863" s="68"/>
      <c r="M863" s="68"/>
      <c r="N863" s="68"/>
      <c r="O863" s="68"/>
      <c r="P863" s="68"/>
      <c r="X863" s="68"/>
    </row>
    <row r="864" spans="1:24" ht="15" customHeight="1">
      <c r="A864" s="75"/>
      <c r="B864" s="68"/>
      <c r="C864" s="68" t="str">
        <v/>
      </c>
      <c r="D864" s="68"/>
      <c r="E864" s="68" t="str">
        <v/>
      </c>
      <c r="F864" s="68" t="str">
        <v/>
      </c>
      <c r="G864" s="68" t="str">
        <v/>
      </c>
      <c r="H864" s="68" t="str">
        <v/>
      </c>
      <c r="K864" s="68"/>
      <c r="L864" s="68"/>
      <c r="M864" s="68"/>
      <c r="N864" s="68"/>
      <c r="O864" s="68"/>
      <c r="P864" s="68"/>
      <c r="X864" s="68"/>
    </row>
    <row r="865" spans="1:24" ht="15" customHeight="1">
      <c r="A865" s="75"/>
      <c r="B865" s="68"/>
      <c r="C865" s="68" t="str">
        <v/>
      </c>
      <c r="D865" s="68"/>
      <c r="E865" s="68" t="str">
        <v/>
      </c>
      <c r="F865" s="68" t="str">
        <v/>
      </c>
      <c r="G865" s="68" t="str">
        <v/>
      </c>
      <c r="H865" s="68" t="str">
        <v/>
      </c>
      <c r="K865" s="68"/>
      <c r="L865" s="68"/>
      <c r="M865" s="68"/>
      <c r="N865" s="68"/>
      <c r="O865" s="68"/>
      <c r="P865" s="68"/>
      <c r="X865" s="68"/>
    </row>
    <row r="866" spans="1:24" ht="15" customHeight="1">
      <c r="A866" s="75"/>
      <c r="B866" s="68"/>
      <c r="C866" s="68" t="str">
        <v/>
      </c>
      <c r="D866" s="68"/>
      <c r="E866" s="68" t="str">
        <v/>
      </c>
      <c r="F866" s="68" t="str">
        <v/>
      </c>
      <c r="G866" s="68" t="str">
        <v/>
      </c>
      <c r="H866" s="68" t="str">
        <v/>
      </c>
      <c r="K866" s="68"/>
      <c r="L866" s="68"/>
      <c r="M866" s="68"/>
      <c r="N866" s="68"/>
      <c r="O866" s="68"/>
      <c r="P866" s="68"/>
      <c r="X866" s="68"/>
    </row>
    <row r="867" spans="1:24" ht="15" customHeight="1">
      <c r="A867" s="75"/>
      <c r="B867" s="68"/>
      <c r="C867" s="68" t="str">
        <v/>
      </c>
      <c r="D867" s="68"/>
      <c r="E867" s="68" t="str">
        <v/>
      </c>
      <c r="F867" s="68" t="str">
        <v/>
      </c>
      <c r="G867" s="68" t="str">
        <v/>
      </c>
      <c r="H867" s="68" t="str">
        <v/>
      </c>
      <c r="K867" s="68"/>
      <c r="L867" s="68"/>
      <c r="M867" s="68"/>
      <c r="N867" s="68"/>
      <c r="O867" s="68"/>
      <c r="P867" s="68"/>
      <c r="X867" s="68"/>
    </row>
    <row r="868" spans="1:24" ht="15" customHeight="1">
      <c r="A868" s="75"/>
      <c r="B868" s="68"/>
      <c r="C868" s="68" t="str">
        <v/>
      </c>
      <c r="D868" s="68"/>
      <c r="E868" s="68" t="str">
        <v/>
      </c>
      <c r="F868" s="68" t="str">
        <v/>
      </c>
      <c r="G868" s="68" t="str">
        <v/>
      </c>
      <c r="H868" s="68" t="str">
        <v/>
      </c>
      <c r="K868" s="68"/>
      <c r="L868" s="68"/>
      <c r="M868" s="68"/>
      <c r="N868" s="68"/>
      <c r="O868" s="68"/>
      <c r="P868" s="68"/>
      <c r="X868" s="68"/>
    </row>
    <row r="869" spans="1:24" ht="15" customHeight="1">
      <c r="A869" s="75"/>
      <c r="B869" s="68"/>
      <c r="C869" s="68" t="str">
        <v/>
      </c>
      <c r="D869" s="68"/>
      <c r="E869" s="68" t="str">
        <v/>
      </c>
      <c r="F869" s="68" t="str">
        <v/>
      </c>
      <c r="G869" s="68" t="str">
        <v/>
      </c>
      <c r="H869" s="68" t="str">
        <v/>
      </c>
      <c r="K869" s="68"/>
      <c r="L869" s="68"/>
      <c r="M869" s="68"/>
      <c r="N869" s="68"/>
      <c r="O869" s="68"/>
      <c r="P869" s="68"/>
      <c r="X869" s="68"/>
    </row>
    <row r="870" spans="1:24" ht="15" customHeight="1">
      <c r="A870" s="75"/>
      <c r="B870" s="68"/>
      <c r="C870" s="68" t="str">
        <v/>
      </c>
      <c r="D870" s="68"/>
      <c r="E870" s="68" t="str">
        <v/>
      </c>
      <c r="F870" s="68" t="str">
        <v/>
      </c>
      <c r="G870" s="68" t="str">
        <v/>
      </c>
      <c r="H870" s="68" t="str">
        <v/>
      </c>
      <c r="K870" s="68"/>
      <c r="L870" s="68"/>
      <c r="M870" s="68"/>
      <c r="N870" s="68"/>
      <c r="O870" s="68"/>
      <c r="P870" s="68"/>
      <c r="X870" s="68"/>
    </row>
    <row r="871" spans="1:24" ht="15" customHeight="1">
      <c r="A871" s="75"/>
      <c r="B871" s="68"/>
      <c r="C871" s="68" t="str">
        <v/>
      </c>
      <c r="D871" s="68"/>
      <c r="E871" s="68" t="str">
        <v/>
      </c>
      <c r="F871" s="68" t="str">
        <v/>
      </c>
      <c r="G871" s="68" t="str">
        <v/>
      </c>
      <c r="H871" s="68" t="str">
        <v/>
      </c>
      <c r="K871" s="68"/>
      <c r="L871" s="68"/>
      <c r="M871" s="68"/>
      <c r="N871" s="68"/>
      <c r="O871" s="68"/>
      <c r="P871" s="68"/>
      <c r="X871" s="68"/>
    </row>
    <row r="872" spans="1:24" ht="15" customHeight="1">
      <c r="A872" s="75"/>
      <c r="B872" s="68"/>
      <c r="C872" s="68" t="str">
        <v/>
      </c>
      <c r="D872" s="68"/>
      <c r="E872" s="68" t="str">
        <v/>
      </c>
      <c r="F872" s="68" t="str">
        <v/>
      </c>
      <c r="G872" s="68" t="str">
        <v/>
      </c>
      <c r="H872" s="68" t="str">
        <v/>
      </c>
      <c r="K872" s="68"/>
      <c r="L872" s="68"/>
      <c r="M872" s="68"/>
      <c r="N872" s="68"/>
      <c r="O872" s="68"/>
      <c r="P872" s="68"/>
      <c r="X872" s="68"/>
    </row>
    <row r="873" spans="1:24" ht="15" customHeight="1">
      <c r="A873" s="75"/>
      <c r="B873" s="68"/>
      <c r="C873" s="68" t="str">
        <v/>
      </c>
      <c r="D873" s="68"/>
      <c r="E873" s="68" t="str">
        <v/>
      </c>
      <c r="F873" s="68" t="str">
        <v/>
      </c>
      <c r="G873" s="68" t="str">
        <v/>
      </c>
      <c r="H873" s="68" t="str">
        <v/>
      </c>
      <c r="K873" s="68"/>
      <c r="L873" s="68"/>
      <c r="M873" s="68"/>
      <c r="N873" s="68"/>
      <c r="O873" s="68"/>
      <c r="P873" s="68"/>
      <c r="X873" s="68"/>
    </row>
    <row r="874" spans="1:24" ht="15" customHeight="1">
      <c r="A874" s="75"/>
      <c r="B874" s="68"/>
      <c r="C874" s="68" t="str">
        <v/>
      </c>
      <c r="D874" s="68"/>
      <c r="E874" s="68" t="str">
        <v/>
      </c>
      <c r="F874" s="68" t="str">
        <v/>
      </c>
      <c r="G874" s="68" t="str">
        <v/>
      </c>
      <c r="H874" s="68" t="str">
        <v/>
      </c>
      <c r="K874" s="68"/>
      <c r="L874" s="68"/>
      <c r="M874" s="68"/>
      <c r="N874" s="68"/>
      <c r="O874" s="68"/>
      <c r="P874" s="68"/>
      <c r="X874" s="68"/>
    </row>
    <row r="875" spans="1:24" ht="15" customHeight="1">
      <c r="A875" s="75"/>
      <c r="B875" s="68"/>
      <c r="C875" s="68" t="str">
        <v/>
      </c>
      <c r="D875" s="68"/>
      <c r="E875" s="68" t="str">
        <v/>
      </c>
      <c r="F875" s="68" t="str">
        <v/>
      </c>
      <c r="G875" s="68" t="str">
        <v/>
      </c>
      <c r="H875" s="68" t="str">
        <v/>
      </c>
      <c r="K875" s="68"/>
      <c r="L875" s="68"/>
      <c r="M875" s="68"/>
      <c r="N875" s="68"/>
      <c r="O875" s="68"/>
      <c r="P875" s="68"/>
      <c r="X875" s="68"/>
    </row>
    <row r="876" spans="1:24" ht="15" customHeight="1">
      <c r="A876" s="75"/>
      <c r="B876" s="68"/>
      <c r="C876" s="68" t="str">
        <v/>
      </c>
      <c r="D876" s="68"/>
      <c r="E876" s="68" t="str">
        <v/>
      </c>
      <c r="F876" s="68" t="str">
        <v/>
      </c>
      <c r="G876" s="68" t="str">
        <v/>
      </c>
      <c r="H876" s="68" t="str">
        <v/>
      </c>
      <c r="K876" s="68"/>
      <c r="L876" s="68"/>
      <c r="M876" s="68"/>
      <c r="N876" s="68"/>
      <c r="O876" s="68"/>
      <c r="P876" s="68"/>
      <c r="X876" s="68"/>
    </row>
    <row r="877" spans="1:24" ht="15" customHeight="1">
      <c r="A877" s="75"/>
      <c r="B877" s="68"/>
      <c r="C877" s="68" t="str">
        <v/>
      </c>
      <c r="D877" s="68"/>
      <c r="E877" s="68" t="str">
        <v/>
      </c>
      <c r="F877" s="68" t="str">
        <v/>
      </c>
      <c r="G877" s="68" t="str">
        <v/>
      </c>
      <c r="H877" s="68" t="str">
        <v/>
      </c>
      <c r="K877" s="68"/>
      <c r="L877" s="68"/>
      <c r="M877" s="68"/>
      <c r="N877" s="68"/>
      <c r="O877" s="68"/>
      <c r="P877" s="68"/>
      <c r="X877" s="68"/>
    </row>
    <row r="878" spans="1:24" ht="15" customHeight="1">
      <c r="A878" s="75"/>
      <c r="B878" s="68"/>
      <c r="C878" s="68" t="str">
        <v/>
      </c>
      <c r="D878" s="68"/>
      <c r="E878" s="68" t="str">
        <v/>
      </c>
      <c r="F878" s="68" t="str">
        <v/>
      </c>
      <c r="G878" s="68" t="str">
        <v/>
      </c>
      <c r="H878" s="68" t="str">
        <v/>
      </c>
      <c r="K878" s="68"/>
      <c r="L878" s="68"/>
      <c r="M878" s="68"/>
      <c r="N878" s="68"/>
      <c r="O878" s="68"/>
      <c r="P878" s="68"/>
      <c r="X878" s="68"/>
    </row>
    <row r="879" spans="1:24" ht="15" customHeight="1">
      <c r="A879" s="75"/>
      <c r="B879" s="68"/>
      <c r="C879" s="68" t="str">
        <v/>
      </c>
      <c r="D879" s="68"/>
      <c r="E879" s="68" t="str">
        <v/>
      </c>
      <c r="F879" s="68" t="str">
        <v/>
      </c>
      <c r="G879" s="68" t="str">
        <v/>
      </c>
      <c r="H879" s="68" t="str">
        <v/>
      </c>
      <c r="K879" s="68"/>
      <c r="L879" s="68"/>
      <c r="M879" s="68"/>
      <c r="N879" s="68"/>
      <c r="O879" s="68"/>
      <c r="P879" s="68"/>
      <c r="X879" s="68"/>
    </row>
    <row r="880" spans="1:24" ht="15" customHeight="1">
      <c r="A880" s="75"/>
      <c r="B880" s="68"/>
      <c r="C880" s="68" t="str">
        <v/>
      </c>
      <c r="D880" s="68"/>
      <c r="E880" s="68" t="str">
        <v/>
      </c>
      <c r="F880" s="68" t="str">
        <v/>
      </c>
      <c r="G880" s="68" t="str">
        <v/>
      </c>
      <c r="H880" s="68" t="str">
        <v/>
      </c>
      <c r="K880" s="68"/>
      <c r="L880" s="68"/>
      <c r="M880" s="68"/>
      <c r="N880" s="68"/>
      <c r="O880" s="68"/>
      <c r="P880" s="68"/>
      <c r="X880" s="68"/>
    </row>
    <row r="881" spans="1:24" ht="15" customHeight="1">
      <c r="A881" s="75"/>
      <c r="B881" s="68"/>
      <c r="C881" s="68" t="str">
        <v/>
      </c>
      <c r="D881" s="68"/>
      <c r="E881" s="68" t="str">
        <v/>
      </c>
      <c r="F881" s="68" t="str">
        <v/>
      </c>
      <c r="G881" s="68" t="str">
        <v/>
      </c>
      <c r="H881" s="68" t="str">
        <v/>
      </c>
      <c r="K881" s="68"/>
      <c r="L881" s="68"/>
      <c r="M881" s="68"/>
      <c r="N881" s="68"/>
      <c r="O881" s="68"/>
      <c r="P881" s="68"/>
      <c r="X881" s="68"/>
    </row>
    <row r="882" spans="1:24" ht="15" customHeight="1">
      <c r="A882" s="75"/>
      <c r="B882" s="68"/>
      <c r="C882" s="68" t="str">
        <v/>
      </c>
      <c r="D882" s="68"/>
      <c r="E882" s="68" t="str">
        <v/>
      </c>
      <c r="F882" s="68" t="str">
        <v/>
      </c>
      <c r="G882" s="68" t="str">
        <v/>
      </c>
      <c r="H882" s="68" t="str">
        <v/>
      </c>
      <c r="K882" s="68"/>
      <c r="L882" s="68"/>
      <c r="M882" s="68"/>
      <c r="N882" s="68"/>
      <c r="O882" s="68"/>
      <c r="P882" s="68"/>
      <c r="X882" s="68"/>
    </row>
    <row r="883" spans="1:24" ht="15" customHeight="1">
      <c r="A883" s="75"/>
      <c r="B883" s="68"/>
      <c r="C883" s="68" t="str">
        <v/>
      </c>
      <c r="D883" s="68"/>
      <c r="E883" s="68" t="str">
        <v/>
      </c>
      <c r="F883" s="68" t="str">
        <v/>
      </c>
      <c r="G883" s="68" t="str">
        <v/>
      </c>
      <c r="H883" s="68" t="str">
        <v/>
      </c>
      <c r="K883" s="68"/>
      <c r="L883" s="68"/>
      <c r="M883" s="68"/>
      <c r="N883" s="68"/>
      <c r="O883" s="68"/>
      <c r="P883" s="68"/>
      <c r="X883" s="68"/>
    </row>
    <row r="884" spans="1:24" ht="15" customHeight="1">
      <c r="A884" s="75"/>
      <c r="B884" s="68"/>
      <c r="C884" s="68" t="str">
        <v/>
      </c>
      <c r="D884" s="68"/>
      <c r="E884" s="68" t="str">
        <v/>
      </c>
      <c r="F884" s="68" t="str">
        <v/>
      </c>
      <c r="G884" s="68" t="str">
        <v/>
      </c>
      <c r="H884" s="68" t="str">
        <v/>
      </c>
      <c r="K884" s="68"/>
      <c r="L884" s="68"/>
      <c r="M884" s="68"/>
      <c r="N884" s="68"/>
      <c r="O884" s="68"/>
      <c r="P884" s="68"/>
      <c r="X884" s="68"/>
    </row>
    <row r="885" spans="1:24" ht="15" customHeight="1">
      <c r="A885" s="75"/>
      <c r="B885" s="68"/>
      <c r="C885" s="68" t="str">
        <v/>
      </c>
      <c r="D885" s="68"/>
      <c r="E885" s="68" t="str">
        <v/>
      </c>
      <c r="F885" s="68" t="str">
        <v/>
      </c>
      <c r="G885" s="68" t="str">
        <v/>
      </c>
      <c r="H885" s="68" t="str">
        <v/>
      </c>
      <c r="K885" s="68"/>
      <c r="L885" s="68"/>
      <c r="M885" s="68"/>
      <c r="N885" s="68"/>
      <c r="O885" s="68"/>
      <c r="P885" s="68"/>
      <c r="X885" s="68"/>
    </row>
    <row r="886" spans="1:24" ht="15" customHeight="1">
      <c r="A886" s="75"/>
      <c r="B886" s="68"/>
      <c r="C886" s="68" t="str">
        <v/>
      </c>
      <c r="D886" s="68"/>
      <c r="E886" s="68" t="str">
        <v/>
      </c>
      <c r="F886" s="68" t="str">
        <v/>
      </c>
      <c r="G886" s="68" t="str">
        <v/>
      </c>
      <c r="H886" s="68" t="str">
        <v/>
      </c>
      <c r="K886" s="68"/>
      <c r="L886" s="68"/>
      <c r="M886" s="68"/>
      <c r="N886" s="68"/>
      <c r="O886" s="68"/>
      <c r="P886" s="68"/>
      <c r="X886" s="68"/>
    </row>
    <row r="887" spans="1:24" ht="15" customHeight="1">
      <c r="A887" s="75"/>
      <c r="B887" s="68"/>
      <c r="C887" s="68" t="str">
        <v/>
      </c>
      <c r="D887" s="68"/>
      <c r="E887" s="68" t="str">
        <v/>
      </c>
      <c r="F887" s="68" t="str">
        <v/>
      </c>
      <c r="G887" s="68" t="str">
        <v/>
      </c>
      <c r="H887" s="68" t="str">
        <v/>
      </c>
      <c r="K887" s="68"/>
      <c r="L887" s="68"/>
      <c r="M887" s="68"/>
      <c r="N887" s="68"/>
      <c r="O887" s="68"/>
      <c r="P887" s="68"/>
      <c r="X887" s="68"/>
    </row>
    <row r="888" spans="1:24" ht="15" customHeight="1">
      <c r="A888" s="75"/>
      <c r="B888" s="68"/>
      <c r="C888" s="68" t="str">
        <v/>
      </c>
      <c r="D888" s="68"/>
      <c r="E888" s="68" t="str">
        <v/>
      </c>
      <c r="F888" s="68" t="str">
        <v/>
      </c>
      <c r="G888" s="68" t="str">
        <v/>
      </c>
      <c r="H888" s="68" t="str">
        <v/>
      </c>
      <c r="K888" s="68"/>
      <c r="L888" s="68"/>
      <c r="M888" s="68"/>
      <c r="N888" s="68"/>
      <c r="O888" s="68"/>
      <c r="P888" s="68"/>
      <c r="X888" s="68"/>
    </row>
    <row r="889" spans="1:24" ht="15" customHeight="1">
      <c r="A889" s="75"/>
      <c r="B889" s="68"/>
      <c r="C889" s="68" t="str">
        <v/>
      </c>
      <c r="D889" s="68"/>
      <c r="E889" s="68" t="str">
        <v/>
      </c>
      <c r="F889" s="68" t="str">
        <v/>
      </c>
      <c r="G889" s="68" t="str">
        <v/>
      </c>
      <c r="H889" s="68" t="str">
        <v/>
      </c>
      <c r="K889" s="68"/>
      <c r="L889" s="68"/>
      <c r="M889" s="68"/>
      <c r="N889" s="68"/>
      <c r="O889" s="68"/>
      <c r="P889" s="68"/>
      <c r="X889" s="68"/>
    </row>
    <row r="890" spans="1:24" ht="15" customHeight="1">
      <c r="A890" s="75"/>
      <c r="B890" s="68"/>
      <c r="C890" s="68" t="str">
        <v/>
      </c>
      <c r="D890" s="68"/>
      <c r="E890" s="68" t="str">
        <v/>
      </c>
      <c r="F890" s="68" t="str">
        <v/>
      </c>
      <c r="G890" s="68" t="str">
        <v/>
      </c>
      <c r="H890" s="68" t="str">
        <v/>
      </c>
      <c r="K890" s="68"/>
      <c r="L890" s="68"/>
      <c r="M890" s="68"/>
      <c r="N890" s="68"/>
      <c r="O890" s="68"/>
      <c r="P890" s="68"/>
      <c r="X890" s="68"/>
    </row>
    <row r="891" spans="1:24" ht="15" customHeight="1">
      <c r="A891" s="75"/>
      <c r="B891" s="68"/>
      <c r="C891" s="68" t="str">
        <v/>
      </c>
      <c r="D891" s="68"/>
      <c r="E891" s="68" t="str">
        <v/>
      </c>
      <c r="F891" s="68" t="str">
        <v/>
      </c>
      <c r="G891" s="68" t="str">
        <v/>
      </c>
      <c r="H891" s="68" t="str">
        <v/>
      </c>
      <c r="K891" s="68"/>
      <c r="L891" s="68"/>
      <c r="M891" s="68"/>
      <c r="N891" s="68"/>
      <c r="O891" s="68"/>
      <c r="P891" s="68"/>
      <c r="X891" s="68"/>
    </row>
    <row r="892" spans="1:24" ht="15" customHeight="1">
      <c r="A892" s="75"/>
      <c r="B892" s="68"/>
      <c r="C892" s="68" t="str">
        <v/>
      </c>
      <c r="D892" s="68"/>
      <c r="E892" s="68" t="str">
        <v/>
      </c>
      <c r="F892" s="68" t="str">
        <v/>
      </c>
      <c r="G892" s="68" t="str">
        <v/>
      </c>
      <c r="H892" s="68" t="str">
        <v/>
      </c>
      <c r="K892" s="68"/>
      <c r="L892" s="68"/>
      <c r="M892" s="68"/>
      <c r="N892" s="68"/>
      <c r="O892" s="68"/>
      <c r="P892" s="68"/>
      <c r="X892" s="68"/>
    </row>
    <row r="893" spans="1:24" ht="15" customHeight="1">
      <c r="A893" s="75"/>
      <c r="B893" s="68"/>
      <c r="C893" s="68" t="str">
        <v/>
      </c>
      <c r="D893" s="68"/>
      <c r="E893" s="68" t="str">
        <v/>
      </c>
      <c r="F893" s="68" t="str">
        <v/>
      </c>
      <c r="G893" s="68" t="str">
        <v/>
      </c>
      <c r="H893" s="68" t="str">
        <v/>
      </c>
      <c r="K893" s="68"/>
      <c r="L893" s="68"/>
      <c r="M893" s="68"/>
      <c r="N893" s="68"/>
      <c r="O893" s="68"/>
      <c r="P893" s="68"/>
      <c r="X893" s="68"/>
    </row>
    <row r="894" spans="1:24" ht="15" customHeight="1">
      <c r="A894" s="75"/>
      <c r="B894" s="68"/>
      <c r="C894" s="68" t="str">
        <v/>
      </c>
      <c r="D894" s="68"/>
      <c r="E894" s="68" t="str">
        <v/>
      </c>
      <c r="F894" s="68" t="str">
        <v/>
      </c>
      <c r="G894" s="68" t="str">
        <v/>
      </c>
      <c r="H894" s="68" t="str">
        <v/>
      </c>
      <c r="K894" s="68"/>
      <c r="L894" s="68"/>
      <c r="M894" s="68"/>
      <c r="N894" s="68"/>
      <c r="O894" s="68"/>
      <c r="P894" s="68"/>
      <c r="X894" s="68"/>
    </row>
    <row r="895" spans="1:24" ht="15" customHeight="1">
      <c r="A895" s="75"/>
      <c r="B895" s="68"/>
      <c r="C895" s="68" t="str">
        <v/>
      </c>
      <c r="D895" s="68"/>
      <c r="E895" s="68" t="str">
        <v/>
      </c>
      <c r="F895" s="68" t="str">
        <v/>
      </c>
      <c r="G895" s="68" t="str">
        <v/>
      </c>
      <c r="H895" s="68" t="str">
        <v/>
      </c>
      <c r="K895" s="68"/>
      <c r="L895" s="68"/>
      <c r="M895" s="68"/>
      <c r="N895" s="68"/>
      <c r="O895" s="68"/>
      <c r="P895" s="68"/>
      <c r="X895" s="68"/>
    </row>
    <row r="896" spans="1:24" ht="15" customHeight="1">
      <c r="A896" s="75"/>
      <c r="B896" s="68"/>
      <c r="C896" s="68" t="str">
        <v/>
      </c>
      <c r="D896" s="68"/>
      <c r="E896" s="68" t="str">
        <v/>
      </c>
      <c r="F896" s="68" t="str">
        <v/>
      </c>
      <c r="G896" s="68" t="str">
        <v/>
      </c>
      <c r="H896" s="68" t="str">
        <v/>
      </c>
      <c r="K896" s="68"/>
      <c r="L896" s="68"/>
      <c r="M896" s="68"/>
      <c r="N896" s="68"/>
      <c r="O896" s="68"/>
      <c r="P896" s="68"/>
      <c r="X896" s="68"/>
    </row>
    <row r="897" spans="1:24" ht="15" customHeight="1">
      <c r="A897" s="75"/>
      <c r="B897" s="68"/>
      <c r="C897" s="68" t="str">
        <v/>
      </c>
      <c r="D897" s="68"/>
      <c r="E897" s="68" t="str">
        <v/>
      </c>
      <c r="F897" s="68" t="str">
        <v/>
      </c>
      <c r="G897" s="68" t="str">
        <v/>
      </c>
      <c r="H897" s="68" t="str">
        <v/>
      </c>
      <c r="K897" s="68"/>
      <c r="L897" s="68"/>
      <c r="M897" s="68"/>
      <c r="N897" s="68"/>
      <c r="O897" s="68"/>
      <c r="P897" s="68"/>
      <c r="X897" s="68"/>
    </row>
    <row r="898" spans="1:24" ht="15" customHeight="1">
      <c r="A898" s="75"/>
      <c r="B898" s="68"/>
      <c r="C898" s="68" t="str">
        <v/>
      </c>
      <c r="D898" s="68"/>
      <c r="E898" s="68" t="str">
        <v/>
      </c>
      <c r="F898" s="68" t="str">
        <v/>
      </c>
      <c r="G898" s="68" t="str">
        <v/>
      </c>
      <c r="H898" s="68" t="str">
        <v/>
      </c>
      <c r="K898" s="68"/>
      <c r="L898" s="68"/>
      <c r="M898" s="68"/>
      <c r="N898" s="68"/>
      <c r="O898" s="68"/>
      <c r="P898" s="68"/>
      <c r="X898" s="68"/>
    </row>
    <row r="899" spans="1:24" ht="15" customHeight="1">
      <c r="A899" s="75"/>
      <c r="B899" s="68"/>
      <c r="C899" s="68" t="str">
        <v/>
      </c>
      <c r="D899" s="68"/>
      <c r="E899" s="68" t="str">
        <v/>
      </c>
      <c r="F899" s="68" t="str">
        <v/>
      </c>
      <c r="G899" s="68" t="str">
        <v/>
      </c>
      <c r="H899" s="68" t="str">
        <v/>
      </c>
      <c r="K899" s="68"/>
      <c r="L899" s="68"/>
      <c r="M899" s="68"/>
      <c r="N899" s="68"/>
      <c r="O899" s="68"/>
      <c r="P899" s="68"/>
      <c r="X899" s="68"/>
    </row>
    <row r="900" spans="1:24" ht="15" customHeight="1">
      <c r="A900" s="75"/>
      <c r="B900" s="68"/>
      <c r="C900" s="68" t="str">
        <v/>
      </c>
      <c r="D900" s="68"/>
      <c r="E900" s="68" t="str">
        <v/>
      </c>
      <c r="F900" s="68" t="str">
        <v/>
      </c>
      <c r="G900" s="68" t="str">
        <v/>
      </c>
      <c r="H900" s="68" t="str">
        <v/>
      </c>
      <c r="K900" s="68"/>
      <c r="L900" s="68"/>
      <c r="M900" s="68"/>
      <c r="N900" s="68"/>
      <c r="O900" s="68"/>
      <c r="P900" s="68"/>
      <c r="X900" s="68"/>
    </row>
    <row r="901" spans="1:24" ht="15" customHeight="1">
      <c r="A901" s="75"/>
      <c r="B901" s="68"/>
      <c r="C901" s="68" t="str">
        <v/>
      </c>
      <c r="D901" s="68"/>
      <c r="E901" s="68" t="str">
        <v/>
      </c>
      <c r="F901" s="68" t="str">
        <v/>
      </c>
      <c r="G901" s="68" t="str">
        <v/>
      </c>
      <c r="H901" s="68" t="str">
        <v/>
      </c>
      <c r="K901" s="68"/>
      <c r="L901" s="68"/>
      <c r="M901" s="68"/>
      <c r="N901" s="68"/>
      <c r="O901" s="68"/>
      <c r="P901" s="68"/>
      <c r="X901" s="68"/>
    </row>
    <row r="902" spans="1:24" ht="15" customHeight="1">
      <c r="A902" s="75"/>
      <c r="B902" s="68"/>
      <c r="C902" s="68" t="str">
        <v/>
      </c>
      <c r="D902" s="68"/>
      <c r="E902" s="68" t="str">
        <v/>
      </c>
      <c r="F902" s="68" t="str">
        <v/>
      </c>
      <c r="G902" s="68" t="str">
        <v/>
      </c>
      <c r="H902" s="68" t="str">
        <v/>
      </c>
      <c r="K902" s="68"/>
      <c r="L902" s="68"/>
      <c r="M902" s="68"/>
      <c r="N902" s="68"/>
      <c r="O902" s="68"/>
      <c r="P902" s="68"/>
      <c r="X902" s="68"/>
    </row>
    <row r="903" spans="1:24" ht="15" customHeight="1">
      <c r="A903" s="75"/>
      <c r="B903" s="68"/>
      <c r="C903" s="68" t="str">
        <v/>
      </c>
      <c r="D903" s="68"/>
      <c r="E903" s="68" t="str">
        <v/>
      </c>
      <c r="F903" s="68" t="str">
        <v/>
      </c>
      <c r="G903" s="68" t="str">
        <v/>
      </c>
      <c r="H903" s="68" t="str">
        <v/>
      </c>
      <c r="K903" s="68"/>
      <c r="L903" s="68"/>
      <c r="M903" s="68"/>
      <c r="N903" s="68"/>
      <c r="O903" s="68"/>
      <c r="P903" s="68"/>
      <c r="X903" s="68"/>
    </row>
    <row r="904" spans="1:24" ht="15" customHeight="1">
      <c r="A904" s="75"/>
      <c r="B904" s="68"/>
      <c r="C904" s="68" t="str">
        <v/>
      </c>
      <c r="D904" s="68"/>
      <c r="E904" s="68" t="str">
        <v/>
      </c>
      <c r="F904" s="68" t="str">
        <v/>
      </c>
      <c r="G904" s="68" t="str">
        <v/>
      </c>
      <c r="H904" s="68" t="str">
        <v/>
      </c>
      <c r="K904" s="68"/>
      <c r="L904" s="68"/>
      <c r="M904" s="68"/>
      <c r="N904" s="68"/>
      <c r="O904" s="68"/>
      <c r="P904" s="68"/>
      <c r="X904" s="68"/>
    </row>
    <row r="905" spans="1:24" ht="15" customHeight="1">
      <c r="A905" s="75"/>
      <c r="B905" s="68"/>
      <c r="C905" s="68" t="str">
        <v/>
      </c>
      <c r="D905" s="68"/>
      <c r="E905" s="68" t="str">
        <v/>
      </c>
      <c r="F905" s="68" t="str">
        <v/>
      </c>
      <c r="G905" s="68" t="str">
        <v/>
      </c>
      <c r="H905" s="68" t="str">
        <v/>
      </c>
      <c r="K905" s="68"/>
      <c r="L905" s="68"/>
      <c r="M905" s="68"/>
      <c r="N905" s="68"/>
      <c r="O905" s="68"/>
      <c r="P905" s="68"/>
      <c r="X905" s="68"/>
    </row>
    <row r="906" spans="1:24" ht="15" customHeight="1">
      <c r="A906" s="75"/>
      <c r="B906" s="68"/>
      <c r="C906" s="68" t="str">
        <v/>
      </c>
      <c r="D906" s="68"/>
      <c r="E906" s="68" t="str">
        <v/>
      </c>
      <c r="F906" s="68" t="str">
        <v/>
      </c>
      <c r="G906" s="68" t="str">
        <v/>
      </c>
      <c r="H906" s="68" t="str">
        <v/>
      </c>
      <c r="K906" s="68"/>
      <c r="L906" s="68"/>
      <c r="M906" s="68"/>
      <c r="N906" s="68"/>
      <c r="O906" s="68"/>
      <c r="P906" s="68"/>
      <c r="X906" s="68"/>
    </row>
    <row r="907" spans="1:24" ht="15" customHeight="1">
      <c r="A907" s="75"/>
      <c r="B907" s="68"/>
      <c r="C907" s="68" t="str">
        <v/>
      </c>
      <c r="D907" s="68"/>
      <c r="E907" s="68" t="str">
        <v/>
      </c>
      <c r="F907" s="68" t="str">
        <v/>
      </c>
      <c r="G907" s="68" t="str">
        <v/>
      </c>
      <c r="H907" s="68" t="str">
        <v/>
      </c>
      <c r="K907" s="68"/>
      <c r="L907" s="68"/>
      <c r="M907" s="68"/>
      <c r="N907" s="68"/>
      <c r="O907" s="68"/>
      <c r="P907" s="68"/>
      <c r="X907" s="68"/>
    </row>
    <row r="908" spans="1:24" ht="15" customHeight="1">
      <c r="A908" s="75"/>
      <c r="B908" s="68"/>
      <c r="C908" s="68" t="str">
        <v/>
      </c>
      <c r="D908" s="68"/>
      <c r="E908" s="68" t="str">
        <v/>
      </c>
      <c r="F908" s="68" t="str">
        <v/>
      </c>
      <c r="G908" s="68" t="str">
        <v/>
      </c>
      <c r="H908" s="68" t="str">
        <v/>
      </c>
      <c r="K908" s="68"/>
      <c r="L908" s="68"/>
      <c r="M908" s="68"/>
      <c r="N908" s="68"/>
      <c r="O908" s="68"/>
      <c r="P908" s="68"/>
      <c r="X908" s="68"/>
    </row>
    <row r="909" spans="1:24" ht="15" customHeight="1">
      <c r="A909" s="75"/>
      <c r="B909" s="68"/>
      <c r="C909" s="68" t="str">
        <v/>
      </c>
      <c r="D909" s="68"/>
      <c r="E909" s="68" t="str">
        <v/>
      </c>
      <c r="F909" s="68" t="str">
        <v/>
      </c>
      <c r="G909" s="68" t="str">
        <v/>
      </c>
      <c r="H909" s="68" t="str">
        <v/>
      </c>
      <c r="K909" s="68"/>
      <c r="L909" s="68"/>
      <c r="M909" s="68"/>
      <c r="N909" s="68"/>
      <c r="O909" s="68"/>
      <c r="P909" s="68"/>
      <c r="X909" s="68"/>
    </row>
    <row r="910" spans="1:24" ht="15" customHeight="1">
      <c r="A910" s="75"/>
      <c r="B910" s="68"/>
      <c r="C910" s="68" t="str">
        <v/>
      </c>
      <c r="D910" s="68"/>
      <c r="E910" s="68" t="str">
        <v/>
      </c>
      <c r="F910" s="68" t="str">
        <v/>
      </c>
      <c r="G910" s="68" t="str">
        <v/>
      </c>
      <c r="H910" s="68" t="str">
        <v/>
      </c>
      <c r="K910" s="68"/>
      <c r="L910" s="68"/>
      <c r="M910" s="68"/>
      <c r="N910" s="68"/>
      <c r="O910" s="68"/>
      <c r="P910" s="68"/>
      <c r="X910" s="68"/>
    </row>
    <row r="911" spans="1:24" ht="15" customHeight="1">
      <c r="A911" s="75"/>
      <c r="B911" s="68"/>
      <c r="C911" s="68" t="str">
        <v/>
      </c>
      <c r="D911" s="68"/>
      <c r="E911" s="68" t="str">
        <v/>
      </c>
      <c r="F911" s="68" t="str">
        <v/>
      </c>
      <c r="G911" s="68" t="str">
        <v/>
      </c>
      <c r="H911" s="68" t="str">
        <v/>
      </c>
      <c r="K911" s="68"/>
      <c r="L911" s="68"/>
      <c r="M911" s="68"/>
      <c r="N911" s="68"/>
      <c r="O911" s="68"/>
      <c r="P911" s="68"/>
      <c r="X911" s="68"/>
    </row>
    <row r="912" spans="1:24" ht="15" customHeight="1">
      <c r="A912" s="75"/>
      <c r="B912" s="68"/>
      <c r="C912" s="68" t="str">
        <v/>
      </c>
      <c r="D912" s="68"/>
      <c r="E912" s="68" t="str">
        <v/>
      </c>
      <c r="F912" s="68" t="str">
        <v/>
      </c>
      <c r="G912" s="68" t="str">
        <v/>
      </c>
      <c r="H912" s="68" t="str">
        <v/>
      </c>
      <c r="K912" s="68"/>
      <c r="L912" s="68"/>
      <c r="M912" s="68"/>
      <c r="N912" s="68"/>
      <c r="O912" s="68"/>
      <c r="P912" s="68"/>
      <c r="X912" s="68"/>
    </row>
    <row r="913" spans="1:24" ht="15" customHeight="1">
      <c r="A913" s="75"/>
      <c r="B913" s="68"/>
      <c r="C913" s="68" t="str">
        <v/>
      </c>
      <c r="D913" s="68"/>
      <c r="E913" s="68" t="str">
        <v/>
      </c>
      <c r="F913" s="68" t="str">
        <v/>
      </c>
      <c r="G913" s="68" t="str">
        <v/>
      </c>
      <c r="H913" s="68" t="str">
        <v/>
      </c>
      <c r="K913" s="68"/>
      <c r="L913" s="68"/>
      <c r="M913" s="68"/>
      <c r="N913" s="68"/>
      <c r="O913" s="68"/>
      <c r="P913" s="68"/>
      <c r="X913" s="68"/>
    </row>
    <row r="914" spans="1:24" ht="15" customHeight="1">
      <c r="A914" s="75"/>
      <c r="B914" s="68"/>
      <c r="C914" s="68" t="str">
        <v/>
      </c>
      <c r="D914" s="68"/>
      <c r="E914" s="68" t="str">
        <v/>
      </c>
      <c r="F914" s="68" t="str">
        <v/>
      </c>
      <c r="G914" s="68" t="str">
        <v/>
      </c>
      <c r="H914" s="68" t="str">
        <v/>
      </c>
      <c r="K914" s="68"/>
      <c r="L914" s="68"/>
      <c r="M914" s="68"/>
      <c r="N914" s="68"/>
      <c r="O914" s="68"/>
      <c r="P914" s="68"/>
      <c r="X914" s="68"/>
    </row>
    <row r="915" spans="1:24" ht="15" customHeight="1">
      <c r="A915" s="75"/>
      <c r="B915" s="68"/>
      <c r="C915" s="68" t="str">
        <v/>
      </c>
      <c r="D915" s="68"/>
      <c r="E915" s="68" t="str">
        <v/>
      </c>
      <c r="F915" s="68" t="str">
        <v/>
      </c>
      <c r="G915" s="68" t="str">
        <v/>
      </c>
      <c r="H915" s="68" t="str">
        <v/>
      </c>
      <c r="K915" s="68"/>
      <c r="L915" s="68"/>
      <c r="M915" s="68"/>
      <c r="N915" s="68"/>
      <c r="O915" s="68"/>
      <c r="P915" s="68"/>
      <c r="X915" s="68"/>
    </row>
    <row r="916" spans="1:24" ht="15" customHeight="1">
      <c r="A916" s="75"/>
      <c r="B916" s="68"/>
      <c r="C916" s="68" t="str">
        <v/>
      </c>
      <c r="D916" s="68"/>
      <c r="E916" s="68" t="str">
        <v/>
      </c>
      <c r="F916" s="68" t="str">
        <v/>
      </c>
      <c r="G916" s="68" t="str">
        <v/>
      </c>
      <c r="H916" s="68" t="str">
        <v/>
      </c>
      <c r="K916" s="68"/>
      <c r="L916" s="68"/>
      <c r="M916" s="68"/>
      <c r="N916" s="68"/>
      <c r="O916" s="68"/>
      <c r="P916" s="68"/>
      <c r="X916" s="68"/>
    </row>
    <row r="917" spans="1:24" ht="15" customHeight="1">
      <c r="A917" s="75"/>
      <c r="B917" s="68"/>
      <c r="C917" s="68" t="str">
        <v/>
      </c>
      <c r="D917" s="68"/>
      <c r="E917" s="68" t="str">
        <v/>
      </c>
      <c r="F917" s="68" t="str">
        <v/>
      </c>
      <c r="G917" s="68" t="str">
        <v/>
      </c>
      <c r="H917" s="68" t="str">
        <v/>
      </c>
      <c r="K917" s="68"/>
      <c r="L917" s="68"/>
      <c r="M917" s="68"/>
      <c r="N917" s="68"/>
      <c r="O917" s="68"/>
      <c r="P917" s="68"/>
      <c r="X917" s="68"/>
    </row>
    <row r="918" spans="1:24" ht="15" customHeight="1">
      <c r="A918" s="75"/>
      <c r="B918" s="68"/>
      <c r="C918" s="68" t="str">
        <v/>
      </c>
      <c r="D918" s="68"/>
      <c r="E918" s="68" t="str">
        <v/>
      </c>
      <c r="F918" s="68" t="str">
        <v/>
      </c>
      <c r="G918" s="68" t="str">
        <v/>
      </c>
      <c r="H918" s="68" t="str">
        <v/>
      </c>
      <c r="K918" s="68"/>
      <c r="L918" s="68"/>
      <c r="M918" s="68"/>
      <c r="N918" s="68"/>
      <c r="O918" s="68"/>
      <c r="P918" s="68"/>
      <c r="X918" s="68"/>
    </row>
    <row r="919" spans="1:24" ht="15" customHeight="1">
      <c r="A919" s="75"/>
      <c r="B919" s="68"/>
      <c r="C919" s="68" t="str">
        <v/>
      </c>
      <c r="D919" s="68"/>
      <c r="E919" s="68" t="str">
        <v/>
      </c>
      <c r="F919" s="68" t="str">
        <v/>
      </c>
      <c r="G919" s="68" t="str">
        <v/>
      </c>
      <c r="H919" s="68" t="str">
        <v/>
      </c>
      <c r="K919" s="68"/>
      <c r="L919" s="68"/>
      <c r="M919" s="68"/>
      <c r="N919" s="68"/>
      <c r="O919" s="68"/>
      <c r="P919" s="68"/>
      <c r="X919" s="68"/>
    </row>
    <row r="920" spans="1:24" ht="15" customHeight="1">
      <c r="A920" s="75"/>
      <c r="B920" s="68"/>
      <c r="C920" s="68" t="str">
        <v/>
      </c>
      <c r="D920" s="68"/>
      <c r="E920" s="68" t="str">
        <v/>
      </c>
      <c r="F920" s="68" t="str">
        <v/>
      </c>
      <c r="G920" s="68" t="str">
        <v/>
      </c>
      <c r="H920" s="68" t="str">
        <v/>
      </c>
      <c r="K920" s="68"/>
      <c r="L920" s="68"/>
      <c r="M920" s="68"/>
      <c r="N920" s="68"/>
      <c r="O920" s="68"/>
      <c r="P920" s="68"/>
      <c r="X920" s="68"/>
    </row>
    <row r="921" spans="1:24" ht="15" customHeight="1">
      <c r="A921" s="75"/>
      <c r="B921" s="68"/>
      <c r="C921" s="68" t="str">
        <v/>
      </c>
      <c r="D921" s="68"/>
      <c r="E921" s="68" t="str">
        <v/>
      </c>
      <c r="F921" s="68" t="str">
        <v/>
      </c>
      <c r="G921" s="68" t="str">
        <v/>
      </c>
      <c r="H921" s="68" t="str">
        <v/>
      </c>
      <c r="K921" s="68"/>
      <c r="L921" s="68"/>
      <c r="M921" s="68"/>
      <c r="N921" s="68"/>
      <c r="O921" s="68"/>
      <c r="P921" s="68"/>
      <c r="X921" s="68"/>
    </row>
    <row r="922" spans="1:24" ht="15" customHeight="1">
      <c r="A922" s="75"/>
      <c r="B922" s="68"/>
      <c r="C922" s="68" t="str">
        <v/>
      </c>
      <c r="D922" s="68"/>
      <c r="E922" s="68" t="str">
        <v/>
      </c>
      <c r="F922" s="68" t="str">
        <v/>
      </c>
      <c r="G922" s="68" t="str">
        <v/>
      </c>
      <c r="H922" s="68" t="str">
        <v/>
      </c>
      <c r="K922" s="68"/>
      <c r="L922" s="68"/>
      <c r="M922" s="68"/>
      <c r="N922" s="68"/>
      <c r="O922" s="68"/>
      <c r="P922" s="68"/>
      <c r="X922" s="68"/>
    </row>
    <row r="923" spans="1:24" ht="15" customHeight="1">
      <c r="A923" s="75"/>
      <c r="B923" s="68"/>
      <c r="C923" s="68" t="str">
        <v/>
      </c>
      <c r="D923" s="68"/>
      <c r="E923" s="68" t="str">
        <v/>
      </c>
      <c r="F923" s="68" t="str">
        <v/>
      </c>
      <c r="G923" s="68" t="str">
        <v/>
      </c>
      <c r="H923" s="68" t="str">
        <v/>
      </c>
      <c r="K923" s="68"/>
      <c r="L923" s="68"/>
      <c r="M923" s="68"/>
      <c r="N923" s="68"/>
      <c r="O923" s="68"/>
      <c r="P923" s="68"/>
      <c r="X923" s="68"/>
    </row>
    <row r="924" spans="1:24" ht="15" customHeight="1">
      <c r="A924" s="75"/>
      <c r="B924" s="68"/>
      <c r="C924" s="68" t="str">
        <v/>
      </c>
      <c r="D924" s="68"/>
      <c r="E924" s="68" t="str">
        <v/>
      </c>
      <c r="F924" s="68" t="str">
        <v/>
      </c>
      <c r="G924" s="68" t="str">
        <v/>
      </c>
      <c r="H924" s="68" t="str">
        <v/>
      </c>
      <c r="K924" s="68"/>
      <c r="L924" s="68"/>
      <c r="M924" s="68"/>
      <c r="N924" s="68"/>
      <c r="O924" s="68"/>
      <c r="P924" s="68"/>
      <c r="X924" s="68"/>
    </row>
    <row r="925" spans="1:24" ht="15" customHeight="1">
      <c r="A925" s="75"/>
      <c r="B925" s="68"/>
      <c r="C925" s="68" t="str">
        <v/>
      </c>
      <c r="D925" s="68"/>
      <c r="E925" s="68" t="str">
        <v/>
      </c>
      <c r="F925" s="68" t="str">
        <v/>
      </c>
      <c r="G925" s="68" t="str">
        <v/>
      </c>
      <c r="H925" s="68" t="str">
        <v/>
      </c>
      <c r="K925" s="68"/>
      <c r="L925" s="68"/>
      <c r="M925" s="68"/>
      <c r="N925" s="68"/>
      <c r="O925" s="68"/>
      <c r="P925" s="68"/>
      <c r="X925" s="68"/>
    </row>
    <row r="926" spans="1:24" ht="15" customHeight="1">
      <c r="A926" s="75"/>
      <c r="B926" s="68"/>
      <c r="C926" s="68" t="str">
        <v/>
      </c>
      <c r="D926" s="68"/>
      <c r="E926" s="68" t="str">
        <v/>
      </c>
      <c r="F926" s="68" t="str">
        <v/>
      </c>
      <c r="G926" s="68" t="str">
        <v/>
      </c>
      <c r="H926" s="68" t="str">
        <v/>
      </c>
      <c r="K926" s="68"/>
      <c r="L926" s="68"/>
      <c r="M926" s="68"/>
      <c r="N926" s="68"/>
      <c r="O926" s="68"/>
      <c r="P926" s="68"/>
      <c r="X926" s="68"/>
    </row>
    <row r="927" spans="1:24" ht="15" customHeight="1">
      <c r="A927" s="75"/>
      <c r="B927" s="68"/>
      <c r="C927" s="68" t="str">
        <v/>
      </c>
      <c r="D927" s="68"/>
      <c r="E927" s="68" t="str">
        <v/>
      </c>
      <c r="F927" s="68" t="str">
        <v/>
      </c>
      <c r="G927" s="68" t="str">
        <v/>
      </c>
      <c r="H927" s="68" t="str">
        <v/>
      </c>
      <c r="K927" s="68"/>
      <c r="L927" s="68"/>
      <c r="M927" s="68"/>
      <c r="N927" s="68"/>
      <c r="O927" s="68"/>
      <c r="P927" s="68"/>
      <c r="X927" s="68"/>
    </row>
    <row r="928" spans="1:24" ht="15" customHeight="1">
      <c r="A928" s="75"/>
      <c r="B928" s="68"/>
      <c r="C928" s="68" t="str">
        <v/>
      </c>
      <c r="D928" s="68"/>
      <c r="E928" s="68" t="str">
        <v/>
      </c>
      <c r="F928" s="68" t="str">
        <v/>
      </c>
      <c r="G928" s="68" t="str">
        <v/>
      </c>
      <c r="H928" s="68" t="str">
        <v/>
      </c>
      <c r="K928" s="68"/>
      <c r="L928" s="68"/>
      <c r="M928" s="68"/>
      <c r="N928" s="68"/>
      <c r="O928" s="68"/>
      <c r="P928" s="68"/>
      <c r="X928" s="68"/>
    </row>
    <row r="929" spans="1:24" ht="15" customHeight="1">
      <c r="A929" s="75"/>
      <c r="B929" s="68"/>
      <c r="C929" s="68" t="str">
        <v/>
      </c>
      <c r="D929" s="68"/>
      <c r="E929" s="68" t="str">
        <v/>
      </c>
      <c r="F929" s="68" t="str">
        <v/>
      </c>
      <c r="G929" s="68" t="str">
        <v/>
      </c>
      <c r="H929" s="68" t="str">
        <v/>
      </c>
      <c r="K929" s="68"/>
      <c r="L929" s="68"/>
      <c r="M929" s="68"/>
      <c r="N929" s="68"/>
      <c r="O929" s="68"/>
      <c r="P929" s="68"/>
      <c r="X929" s="68"/>
    </row>
    <row r="930" spans="1:24" ht="15" customHeight="1">
      <c r="A930" s="75"/>
      <c r="B930" s="68"/>
      <c r="C930" s="68" t="str">
        <v/>
      </c>
      <c r="D930" s="68"/>
      <c r="E930" s="68" t="str">
        <v/>
      </c>
      <c r="F930" s="68" t="str">
        <v/>
      </c>
      <c r="G930" s="68" t="str">
        <v/>
      </c>
      <c r="H930" s="68" t="str">
        <v/>
      </c>
      <c r="K930" s="68"/>
      <c r="L930" s="68"/>
      <c r="M930" s="68"/>
      <c r="N930" s="68"/>
      <c r="O930" s="68"/>
      <c r="P930" s="68"/>
      <c r="X930" s="68"/>
    </row>
    <row r="931" spans="1:24" ht="15" customHeight="1">
      <c r="A931" s="75"/>
      <c r="B931" s="68"/>
      <c r="C931" s="68" t="str">
        <v/>
      </c>
      <c r="D931" s="68"/>
      <c r="E931" s="68" t="str">
        <v/>
      </c>
      <c r="F931" s="68" t="str">
        <v/>
      </c>
      <c r="G931" s="68" t="str">
        <v/>
      </c>
      <c r="H931" s="68" t="str">
        <v/>
      </c>
      <c r="K931" s="68"/>
      <c r="L931" s="68"/>
      <c r="M931" s="68"/>
      <c r="N931" s="68"/>
      <c r="O931" s="68"/>
      <c r="P931" s="68"/>
      <c r="X931" s="68"/>
    </row>
    <row r="932" spans="1:24" ht="15" customHeight="1">
      <c r="A932" s="75"/>
      <c r="B932" s="68"/>
      <c r="C932" s="68" t="str">
        <v/>
      </c>
      <c r="D932" s="68"/>
      <c r="E932" s="68" t="str">
        <v/>
      </c>
      <c r="F932" s="68" t="str">
        <v/>
      </c>
      <c r="G932" s="68" t="str">
        <v/>
      </c>
      <c r="H932" s="68" t="str">
        <v/>
      </c>
      <c r="K932" s="68"/>
      <c r="L932" s="68"/>
      <c r="M932" s="68"/>
      <c r="N932" s="68"/>
      <c r="O932" s="68"/>
      <c r="P932" s="68"/>
      <c r="X932" s="68"/>
    </row>
    <row r="933" spans="1:24" ht="15" customHeight="1">
      <c r="A933" s="75"/>
      <c r="B933" s="68"/>
      <c r="C933" s="68" t="str">
        <v/>
      </c>
      <c r="D933" s="68"/>
      <c r="E933" s="68" t="str">
        <v/>
      </c>
      <c r="F933" s="68" t="str">
        <v/>
      </c>
      <c r="G933" s="68" t="str">
        <v/>
      </c>
      <c r="H933" s="68" t="str">
        <v/>
      </c>
      <c r="K933" s="68"/>
      <c r="L933" s="68"/>
      <c r="M933" s="68"/>
      <c r="N933" s="68"/>
      <c r="O933" s="68"/>
      <c r="P933" s="68"/>
      <c r="X933" s="68"/>
    </row>
    <row r="934" spans="1:24" ht="15" customHeight="1">
      <c r="A934" s="75"/>
      <c r="B934" s="68"/>
      <c r="C934" s="68" t="str">
        <v/>
      </c>
      <c r="D934" s="68"/>
      <c r="E934" s="68" t="str">
        <v/>
      </c>
      <c r="F934" s="68" t="str">
        <v/>
      </c>
      <c r="G934" s="68" t="str">
        <v/>
      </c>
      <c r="H934" s="68" t="str">
        <v/>
      </c>
      <c r="K934" s="68"/>
      <c r="L934" s="68"/>
      <c r="M934" s="68"/>
      <c r="N934" s="68"/>
      <c r="O934" s="68"/>
      <c r="P934" s="68"/>
      <c r="X934" s="68"/>
    </row>
    <row r="935" spans="1:24" ht="15" customHeight="1">
      <c r="A935" s="75"/>
      <c r="B935" s="68"/>
      <c r="C935" s="68" t="str">
        <v/>
      </c>
      <c r="D935" s="68"/>
      <c r="E935" s="68" t="str">
        <v/>
      </c>
      <c r="F935" s="68" t="str">
        <v/>
      </c>
      <c r="G935" s="68" t="str">
        <v/>
      </c>
      <c r="H935" s="68" t="str">
        <v/>
      </c>
      <c r="K935" s="68"/>
      <c r="L935" s="68"/>
      <c r="M935" s="68"/>
      <c r="N935" s="68"/>
      <c r="O935" s="68"/>
      <c r="P935" s="68"/>
      <c r="X935" s="68"/>
    </row>
    <row r="936" spans="1:24" ht="15" customHeight="1">
      <c r="A936" s="75"/>
      <c r="B936" s="68"/>
      <c r="C936" s="68" t="str">
        <v/>
      </c>
      <c r="D936" s="68"/>
      <c r="E936" s="68" t="str">
        <v/>
      </c>
      <c r="F936" s="68" t="str">
        <v/>
      </c>
      <c r="G936" s="68" t="str">
        <v/>
      </c>
      <c r="H936" s="68" t="str">
        <v/>
      </c>
      <c r="K936" s="68"/>
      <c r="L936" s="68"/>
      <c r="M936" s="68"/>
      <c r="N936" s="68"/>
      <c r="O936" s="68"/>
      <c r="P936" s="68"/>
      <c r="X936" s="68"/>
    </row>
    <row r="937" spans="1:24" ht="15" customHeight="1">
      <c r="A937" s="75"/>
      <c r="B937" s="68"/>
      <c r="C937" s="68" t="str">
        <v/>
      </c>
      <c r="D937" s="68"/>
      <c r="E937" s="68" t="str">
        <v/>
      </c>
      <c r="F937" s="68" t="str">
        <v/>
      </c>
      <c r="G937" s="68" t="str">
        <v/>
      </c>
      <c r="H937" s="68" t="str">
        <v/>
      </c>
      <c r="K937" s="68"/>
      <c r="L937" s="68"/>
      <c r="M937" s="68"/>
      <c r="N937" s="68"/>
      <c r="O937" s="68"/>
      <c r="P937" s="68"/>
      <c r="X937" s="68"/>
    </row>
    <row r="938" spans="1:24" ht="15" customHeight="1">
      <c r="A938" s="75"/>
      <c r="B938" s="68"/>
      <c r="C938" s="68" t="str">
        <v/>
      </c>
      <c r="D938" s="68"/>
      <c r="E938" s="68" t="str">
        <v/>
      </c>
      <c r="F938" s="68" t="str">
        <v/>
      </c>
      <c r="G938" s="68" t="str">
        <v/>
      </c>
      <c r="H938" s="68" t="str">
        <v/>
      </c>
      <c r="K938" s="68"/>
      <c r="L938" s="68"/>
      <c r="M938" s="68"/>
      <c r="N938" s="68"/>
      <c r="O938" s="68"/>
      <c r="P938" s="68"/>
      <c r="X938" s="68"/>
    </row>
    <row r="939" spans="1:24" ht="15" customHeight="1">
      <c r="A939" s="75"/>
      <c r="B939" s="68"/>
      <c r="C939" s="68" t="str">
        <v/>
      </c>
      <c r="D939" s="68"/>
      <c r="E939" s="68" t="str">
        <v/>
      </c>
      <c r="F939" s="68" t="str">
        <v/>
      </c>
      <c r="G939" s="68" t="str">
        <v/>
      </c>
      <c r="H939" s="68" t="str">
        <v/>
      </c>
      <c r="K939" s="68"/>
      <c r="L939" s="68"/>
      <c r="M939" s="68"/>
      <c r="N939" s="68"/>
      <c r="O939" s="68"/>
      <c r="P939" s="68"/>
      <c r="X939" s="68"/>
    </row>
    <row r="940" spans="1:24" ht="15" customHeight="1">
      <c r="A940" s="75"/>
      <c r="B940" s="68"/>
      <c r="C940" s="68" t="str">
        <v/>
      </c>
      <c r="D940" s="68"/>
      <c r="E940" s="68" t="str">
        <v/>
      </c>
      <c r="F940" s="68" t="str">
        <v/>
      </c>
      <c r="G940" s="68" t="str">
        <v/>
      </c>
      <c r="H940" s="68" t="str">
        <v/>
      </c>
      <c r="K940" s="68"/>
      <c r="L940" s="68"/>
      <c r="M940" s="68"/>
      <c r="N940" s="68"/>
      <c r="O940" s="68"/>
      <c r="P940" s="68"/>
      <c r="X940" s="68"/>
    </row>
    <row r="941" spans="1:24" ht="15" customHeight="1">
      <c r="A941" s="75"/>
      <c r="B941" s="68"/>
      <c r="C941" s="68" t="str">
        <v/>
      </c>
      <c r="D941" s="68"/>
      <c r="E941" s="68" t="str">
        <v/>
      </c>
      <c r="F941" s="68" t="str">
        <v/>
      </c>
      <c r="G941" s="68" t="str">
        <v/>
      </c>
      <c r="H941" s="68" t="str">
        <v/>
      </c>
      <c r="K941" s="68"/>
      <c r="L941" s="68"/>
      <c r="M941" s="68"/>
      <c r="N941" s="68"/>
      <c r="O941" s="68"/>
      <c r="P941" s="68"/>
      <c r="X941" s="68"/>
    </row>
    <row r="942" spans="1:24" ht="15" customHeight="1">
      <c r="A942" s="75"/>
      <c r="B942" s="68"/>
      <c r="C942" s="68" t="str">
        <v/>
      </c>
      <c r="D942" s="68"/>
      <c r="E942" s="68" t="str">
        <v/>
      </c>
      <c r="F942" s="68" t="str">
        <v/>
      </c>
      <c r="G942" s="68" t="str">
        <v/>
      </c>
      <c r="H942" s="68" t="str">
        <v/>
      </c>
      <c r="K942" s="68"/>
      <c r="L942" s="68"/>
      <c r="M942" s="68"/>
      <c r="N942" s="68"/>
      <c r="O942" s="68"/>
      <c r="P942" s="68"/>
      <c r="X942" s="68"/>
    </row>
    <row r="943" spans="1:24" ht="15" customHeight="1">
      <c r="A943" s="75"/>
      <c r="B943" s="68"/>
      <c r="C943" s="68" t="str">
        <v/>
      </c>
      <c r="D943" s="68"/>
      <c r="E943" s="68" t="str">
        <v/>
      </c>
      <c r="F943" s="68" t="str">
        <v/>
      </c>
      <c r="G943" s="68" t="str">
        <v/>
      </c>
      <c r="H943" s="68" t="str">
        <v/>
      </c>
      <c r="K943" s="68"/>
      <c r="L943" s="68"/>
      <c r="M943" s="68"/>
      <c r="N943" s="68"/>
      <c r="O943" s="68"/>
      <c r="P943" s="68"/>
      <c r="X943" s="68"/>
    </row>
    <row r="944" spans="1:24" ht="15" customHeight="1">
      <c r="A944" s="75"/>
      <c r="B944" s="68"/>
      <c r="C944" s="68" t="str">
        <v/>
      </c>
      <c r="D944" s="68"/>
      <c r="E944" s="68" t="str">
        <v/>
      </c>
      <c r="F944" s="68" t="str">
        <v/>
      </c>
      <c r="G944" s="68" t="str">
        <v/>
      </c>
      <c r="H944" s="68" t="str">
        <v/>
      </c>
      <c r="K944" s="68"/>
      <c r="L944" s="68"/>
      <c r="M944" s="68"/>
      <c r="N944" s="68"/>
      <c r="O944" s="68"/>
      <c r="P944" s="68"/>
      <c r="X944" s="68"/>
    </row>
    <row r="945" spans="1:24" ht="15" customHeight="1">
      <c r="A945" s="75"/>
      <c r="B945" s="68"/>
      <c r="C945" s="68" t="str">
        <v/>
      </c>
      <c r="D945" s="68"/>
      <c r="E945" s="68" t="str">
        <v/>
      </c>
      <c r="F945" s="68" t="str">
        <v/>
      </c>
      <c r="G945" s="68" t="str">
        <v/>
      </c>
      <c r="H945" s="68" t="str">
        <v/>
      </c>
      <c r="K945" s="68"/>
      <c r="L945" s="68"/>
      <c r="M945" s="68"/>
      <c r="N945" s="68"/>
      <c r="O945" s="68"/>
      <c r="P945" s="68"/>
      <c r="X945" s="68"/>
    </row>
    <row r="946" spans="1:24" ht="15" customHeight="1">
      <c r="A946" s="75"/>
      <c r="B946" s="68"/>
      <c r="C946" s="68" t="str">
        <v/>
      </c>
      <c r="D946" s="68"/>
      <c r="E946" s="68" t="str">
        <v/>
      </c>
      <c r="F946" s="68" t="str">
        <v/>
      </c>
      <c r="G946" s="68" t="str">
        <v/>
      </c>
      <c r="H946" s="68" t="str">
        <v/>
      </c>
      <c r="K946" s="68"/>
      <c r="L946" s="68"/>
      <c r="M946" s="68"/>
      <c r="N946" s="68"/>
      <c r="O946" s="68"/>
      <c r="P946" s="68"/>
      <c r="X946" s="68"/>
    </row>
    <row r="947" spans="1:24" ht="15" customHeight="1">
      <c r="A947" s="75"/>
      <c r="B947" s="68"/>
      <c r="C947" s="68" t="str">
        <v/>
      </c>
      <c r="D947" s="68"/>
      <c r="E947" s="68" t="str">
        <v/>
      </c>
      <c r="F947" s="68" t="str">
        <v/>
      </c>
      <c r="G947" s="68" t="str">
        <v/>
      </c>
      <c r="H947" s="68" t="str">
        <v/>
      </c>
      <c r="K947" s="68"/>
      <c r="L947" s="68"/>
      <c r="M947" s="68"/>
      <c r="N947" s="68"/>
      <c r="O947" s="68"/>
      <c r="P947" s="68"/>
      <c r="X947" s="68"/>
    </row>
    <row r="948" spans="1:24" ht="15" customHeight="1">
      <c r="A948" s="75"/>
      <c r="B948" s="68"/>
      <c r="C948" s="68" t="str">
        <v/>
      </c>
      <c r="D948" s="68"/>
      <c r="E948" s="68" t="str">
        <v/>
      </c>
      <c r="F948" s="68" t="str">
        <v/>
      </c>
      <c r="G948" s="68" t="str">
        <v/>
      </c>
      <c r="H948" s="68" t="str">
        <v/>
      </c>
      <c r="K948" s="68"/>
      <c r="L948" s="68"/>
      <c r="M948" s="68"/>
      <c r="N948" s="68"/>
      <c r="O948" s="68"/>
      <c r="P948" s="68"/>
      <c r="X948" s="68"/>
    </row>
    <row r="949" spans="1:24" ht="15" customHeight="1">
      <c r="A949" s="75"/>
      <c r="B949" s="68"/>
      <c r="C949" s="68" t="str">
        <v/>
      </c>
      <c r="D949" s="68"/>
      <c r="E949" s="68" t="str">
        <v/>
      </c>
      <c r="F949" s="68" t="str">
        <v/>
      </c>
      <c r="G949" s="68" t="str">
        <v/>
      </c>
      <c r="H949" s="68" t="str">
        <v/>
      </c>
      <c r="K949" s="68"/>
      <c r="L949" s="68"/>
      <c r="M949" s="68"/>
      <c r="N949" s="68"/>
      <c r="O949" s="68"/>
      <c r="P949" s="68"/>
      <c r="X949" s="68"/>
    </row>
    <row r="950" spans="1:24" ht="15" customHeight="1">
      <c r="A950" s="75"/>
      <c r="B950" s="68"/>
      <c r="C950" s="68" t="str">
        <v/>
      </c>
      <c r="D950" s="68"/>
      <c r="E950" s="68" t="str">
        <v/>
      </c>
      <c r="F950" s="68" t="str">
        <v/>
      </c>
      <c r="G950" s="68" t="str">
        <v/>
      </c>
      <c r="H950" s="68" t="str">
        <v/>
      </c>
      <c r="K950" s="68"/>
      <c r="L950" s="68"/>
      <c r="M950" s="68"/>
      <c r="N950" s="68"/>
      <c r="O950" s="68"/>
      <c r="P950" s="68"/>
      <c r="X950" s="68"/>
    </row>
    <row r="951" spans="1:24" ht="15" customHeight="1">
      <c r="A951" s="75"/>
      <c r="B951" s="68"/>
      <c r="C951" s="68" t="str">
        <v/>
      </c>
      <c r="D951" s="68"/>
      <c r="E951" s="68" t="str">
        <v/>
      </c>
      <c r="F951" s="68" t="str">
        <v/>
      </c>
      <c r="G951" s="68" t="str">
        <v/>
      </c>
      <c r="H951" s="68" t="str">
        <v/>
      </c>
      <c r="K951" s="68"/>
      <c r="L951" s="68"/>
      <c r="M951" s="68"/>
      <c r="N951" s="68"/>
      <c r="O951" s="68"/>
      <c r="P951" s="68"/>
      <c r="X951" s="68"/>
    </row>
    <row r="952" spans="1:24" ht="15" customHeight="1">
      <c r="A952" s="75"/>
      <c r="B952" s="68"/>
      <c r="C952" s="68" t="str">
        <v/>
      </c>
      <c r="D952" s="68"/>
      <c r="E952" s="68" t="str">
        <v/>
      </c>
      <c r="F952" s="68" t="str">
        <v/>
      </c>
      <c r="G952" s="68" t="str">
        <v/>
      </c>
      <c r="H952" s="68" t="str">
        <v/>
      </c>
      <c r="K952" s="68"/>
      <c r="L952" s="68"/>
      <c r="M952" s="68"/>
      <c r="N952" s="68"/>
      <c r="O952" s="68"/>
      <c r="P952" s="68"/>
      <c r="X952" s="68"/>
    </row>
    <row r="953" spans="1:24" ht="15" customHeight="1">
      <c r="A953" s="75"/>
      <c r="B953" s="68"/>
      <c r="C953" s="68" t="str">
        <v/>
      </c>
      <c r="D953" s="68"/>
      <c r="E953" s="68" t="str">
        <v/>
      </c>
      <c r="F953" s="68" t="str">
        <v/>
      </c>
      <c r="G953" s="68" t="str">
        <v/>
      </c>
      <c r="H953" s="68" t="str">
        <v/>
      </c>
      <c r="K953" s="68"/>
      <c r="L953" s="68"/>
      <c r="M953" s="68"/>
      <c r="N953" s="68"/>
      <c r="O953" s="68"/>
      <c r="P953" s="68"/>
      <c r="X953" s="68"/>
    </row>
    <row r="954" spans="1:24" ht="15" customHeight="1">
      <c r="A954" s="75"/>
      <c r="B954" s="68"/>
      <c r="C954" s="68" t="str">
        <v/>
      </c>
      <c r="D954" s="68"/>
      <c r="E954" s="68" t="str">
        <v/>
      </c>
      <c r="F954" s="68" t="str">
        <v/>
      </c>
      <c r="G954" s="68" t="str">
        <v/>
      </c>
      <c r="H954" s="68" t="str">
        <v/>
      </c>
      <c r="K954" s="68"/>
      <c r="L954" s="68"/>
      <c r="M954" s="68"/>
      <c r="N954" s="68"/>
      <c r="O954" s="68"/>
      <c r="P954" s="68"/>
      <c r="X954" s="68"/>
    </row>
    <row r="955" spans="1:24" ht="15" customHeight="1">
      <c r="A955" s="75"/>
      <c r="B955" s="68"/>
      <c r="C955" s="68" t="str">
        <v/>
      </c>
      <c r="D955" s="68"/>
      <c r="E955" s="68" t="str">
        <v/>
      </c>
      <c r="F955" s="68" t="str">
        <v/>
      </c>
      <c r="G955" s="68" t="str">
        <v/>
      </c>
      <c r="H955" s="68" t="str">
        <v/>
      </c>
      <c r="K955" s="68"/>
      <c r="L955" s="68"/>
      <c r="M955" s="68"/>
      <c r="N955" s="68"/>
      <c r="O955" s="68"/>
      <c r="P955" s="68"/>
      <c r="X955" s="68"/>
    </row>
    <row r="956" spans="1:24" ht="15" customHeight="1">
      <c r="A956" s="75"/>
      <c r="B956" s="68"/>
      <c r="C956" s="68" t="str">
        <v/>
      </c>
      <c r="D956" s="68"/>
      <c r="E956" s="68" t="str">
        <v/>
      </c>
      <c r="F956" s="68" t="str">
        <v/>
      </c>
      <c r="G956" s="68" t="str">
        <v/>
      </c>
      <c r="H956" s="68" t="str">
        <v/>
      </c>
      <c r="K956" s="68"/>
      <c r="L956" s="68"/>
      <c r="M956" s="68"/>
      <c r="N956" s="68"/>
      <c r="O956" s="68"/>
      <c r="P956" s="68"/>
      <c r="X956" s="68"/>
    </row>
    <row r="957" spans="1:24" ht="15" customHeight="1">
      <c r="A957" s="75"/>
      <c r="B957" s="68"/>
      <c r="C957" s="68" t="str">
        <v/>
      </c>
      <c r="D957" s="68"/>
      <c r="E957" s="68" t="str">
        <v/>
      </c>
      <c r="F957" s="68" t="str">
        <v/>
      </c>
      <c r="G957" s="68" t="str">
        <v/>
      </c>
      <c r="H957" s="68" t="str">
        <v/>
      </c>
      <c r="K957" s="68"/>
      <c r="L957" s="68"/>
      <c r="M957" s="68"/>
      <c r="N957" s="68"/>
      <c r="O957" s="68"/>
      <c r="P957" s="68"/>
      <c r="X957" s="68"/>
    </row>
    <row r="958" spans="1:24" ht="15" customHeight="1">
      <c r="A958" s="75"/>
      <c r="B958" s="68"/>
      <c r="C958" s="68" t="str">
        <v/>
      </c>
      <c r="D958" s="68"/>
      <c r="E958" s="68" t="str">
        <v/>
      </c>
      <c r="F958" s="68" t="str">
        <v/>
      </c>
      <c r="G958" s="68" t="str">
        <v/>
      </c>
      <c r="H958" s="68" t="str">
        <v/>
      </c>
      <c r="K958" s="68"/>
      <c r="L958" s="68"/>
      <c r="M958" s="68"/>
      <c r="N958" s="68"/>
      <c r="O958" s="68"/>
      <c r="P958" s="68"/>
      <c r="X958" s="68"/>
    </row>
    <row r="959" spans="1:24" ht="15" customHeight="1">
      <c r="A959" s="75"/>
      <c r="B959" s="68"/>
      <c r="C959" s="68" t="str">
        <v/>
      </c>
      <c r="D959" s="68"/>
      <c r="E959" s="68" t="str">
        <v/>
      </c>
      <c r="F959" s="68" t="str">
        <v/>
      </c>
      <c r="G959" s="68" t="str">
        <v/>
      </c>
      <c r="H959" s="68" t="str">
        <v/>
      </c>
      <c r="K959" s="68"/>
      <c r="L959" s="68"/>
      <c r="M959" s="68"/>
      <c r="N959" s="68"/>
      <c r="O959" s="68"/>
      <c r="P959" s="68"/>
      <c r="X959" s="68"/>
    </row>
    <row r="960" spans="1:24" ht="15" customHeight="1">
      <c r="A960" s="75"/>
      <c r="B960" s="68"/>
      <c r="C960" s="68" t="str">
        <v/>
      </c>
      <c r="D960" s="68"/>
      <c r="E960" s="68" t="str">
        <v/>
      </c>
      <c r="F960" s="68" t="str">
        <v/>
      </c>
      <c r="G960" s="68" t="str">
        <v/>
      </c>
      <c r="H960" s="68" t="str">
        <v/>
      </c>
      <c r="K960" s="68"/>
      <c r="L960" s="68"/>
      <c r="M960" s="68"/>
      <c r="N960" s="68"/>
      <c r="O960" s="68"/>
      <c r="P960" s="68"/>
      <c r="X960" s="68"/>
    </row>
    <row r="961" spans="1:24" ht="15" customHeight="1">
      <c r="A961" s="75"/>
      <c r="B961" s="68"/>
      <c r="C961" s="68" t="str">
        <v/>
      </c>
      <c r="D961" s="68"/>
      <c r="E961" s="68" t="str">
        <v/>
      </c>
      <c r="F961" s="68" t="str">
        <v/>
      </c>
      <c r="G961" s="68" t="str">
        <v/>
      </c>
      <c r="H961" s="68" t="str">
        <v/>
      </c>
      <c r="K961" s="68"/>
      <c r="L961" s="68"/>
      <c r="M961" s="68"/>
      <c r="N961" s="68"/>
      <c r="O961" s="68"/>
      <c r="P961" s="68"/>
      <c r="X961" s="68"/>
    </row>
    <row r="962" spans="1:24" ht="15" customHeight="1">
      <c r="A962" s="75"/>
      <c r="B962" s="68"/>
      <c r="C962" s="68" t="str">
        <v/>
      </c>
      <c r="D962" s="68"/>
      <c r="E962" s="68" t="str">
        <v/>
      </c>
      <c r="F962" s="68" t="str">
        <v/>
      </c>
      <c r="G962" s="68" t="str">
        <v/>
      </c>
      <c r="H962" s="68" t="str">
        <v/>
      </c>
      <c r="K962" s="68"/>
      <c r="L962" s="68"/>
      <c r="M962" s="68"/>
      <c r="N962" s="68"/>
      <c r="O962" s="68"/>
      <c r="P962" s="68"/>
      <c r="X962" s="68"/>
    </row>
    <row r="963" spans="1:24" ht="15" customHeight="1">
      <c r="A963" s="75"/>
      <c r="B963" s="68"/>
      <c r="C963" s="68" t="str">
        <v/>
      </c>
      <c r="D963" s="68"/>
      <c r="E963" s="68" t="str">
        <v/>
      </c>
      <c r="F963" s="68" t="str">
        <v/>
      </c>
      <c r="G963" s="68" t="str">
        <v/>
      </c>
      <c r="H963" s="68" t="str">
        <v/>
      </c>
      <c r="K963" s="68"/>
      <c r="L963" s="68"/>
      <c r="M963" s="68"/>
      <c r="N963" s="68"/>
      <c r="O963" s="68"/>
      <c r="P963" s="68"/>
      <c r="X963" s="68"/>
    </row>
    <row r="964" spans="1:24" ht="15" customHeight="1">
      <c r="A964" s="75"/>
      <c r="B964" s="68"/>
      <c r="C964" s="68" t="str">
        <v/>
      </c>
      <c r="D964" s="68"/>
      <c r="E964" s="68" t="str">
        <v/>
      </c>
      <c r="F964" s="68" t="str">
        <v/>
      </c>
      <c r="G964" s="68" t="str">
        <v/>
      </c>
      <c r="H964" s="68" t="str">
        <v/>
      </c>
      <c r="K964" s="68"/>
      <c r="L964" s="68"/>
      <c r="M964" s="68"/>
      <c r="N964" s="68"/>
      <c r="O964" s="68"/>
      <c r="P964" s="68"/>
      <c r="X964" s="68"/>
    </row>
    <row r="965" spans="1:24" ht="15" customHeight="1">
      <c r="A965" s="75"/>
      <c r="B965" s="68"/>
      <c r="C965" s="68" t="str">
        <v/>
      </c>
      <c r="D965" s="68"/>
      <c r="E965" s="68" t="str">
        <v/>
      </c>
      <c r="F965" s="68" t="str">
        <v/>
      </c>
      <c r="G965" s="68" t="str">
        <v/>
      </c>
      <c r="H965" s="68" t="str">
        <v/>
      </c>
      <c r="K965" s="68"/>
      <c r="L965" s="68"/>
      <c r="M965" s="68"/>
      <c r="N965" s="68"/>
      <c r="O965" s="68"/>
      <c r="P965" s="68"/>
      <c r="X965" s="68"/>
    </row>
    <row r="966" spans="1:24" ht="15" customHeight="1">
      <c r="A966" s="75"/>
      <c r="B966" s="68"/>
      <c r="C966" s="68" t="str">
        <v/>
      </c>
      <c r="D966" s="68"/>
      <c r="E966" s="68" t="str">
        <v/>
      </c>
      <c r="F966" s="68" t="str">
        <v/>
      </c>
      <c r="G966" s="68" t="str">
        <v/>
      </c>
      <c r="H966" s="68" t="str">
        <v/>
      </c>
      <c r="K966" s="68"/>
      <c r="L966" s="68"/>
      <c r="M966" s="68"/>
      <c r="N966" s="68"/>
      <c r="O966" s="68"/>
      <c r="P966" s="68"/>
      <c r="X966" s="68"/>
    </row>
    <row r="967" spans="1:24" ht="15" customHeight="1">
      <c r="A967" s="75"/>
      <c r="B967" s="68"/>
      <c r="C967" s="68" t="str">
        <v/>
      </c>
      <c r="D967" s="68"/>
      <c r="E967" s="68" t="str">
        <v/>
      </c>
      <c r="F967" s="68" t="str">
        <v/>
      </c>
      <c r="G967" s="68" t="str">
        <v/>
      </c>
      <c r="H967" s="68" t="str">
        <v/>
      </c>
      <c r="K967" s="68"/>
      <c r="L967" s="68"/>
      <c r="M967" s="68"/>
      <c r="N967" s="68"/>
      <c r="O967" s="68"/>
      <c r="P967" s="68"/>
      <c r="X967" s="68"/>
    </row>
    <row r="968" spans="1:24" ht="15" customHeight="1">
      <c r="A968" s="75"/>
      <c r="B968" s="68"/>
      <c r="C968" s="68" t="str">
        <v/>
      </c>
      <c r="D968" s="68"/>
      <c r="E968" s="68" t="str">
        <v/>
      </c>
      <c r="F968" s="68" t="str">
        <v/>
      </c>
      <c r="G968" s="68" t="str">
        <v/>
      </c>
      <c r="H968" s="68" t="str">
        <v/>
      </c>
      <c r="K968" s="68"/>
      <c r="L968" s="68"/>
      <c r="M968" s="68"/>
      <c r="N968" s="68"/>
      <c r="O968" s="68"/>
      <c r="P968" s="68"/>
      <c r="X968" s="68"/>
    </row>
    <row r="969" spans="1:24" ht="15" customHeight="1">
      <c r="A969" s="75"/>
      <c r="B969" s="68"/>
      <c r="C969" s="68" t="str">
        <v/>
      </c>
      <c r="D969" s="68"/>
      <c r="E969" s="68" t="str">
        <v/>
      </c>
      <c r="F969" s="68" t="str">
        <v/>
      </c>
      <c r="G969" s="68" t="str">
        <v/>
      </c>
      <c r="H969" s="68" t="str">
        <v/>
      </c>
      <c r="K969" s="68"/>
      <c r="L969" s="68"/>
      <c r="M969" s="68"/>
      <c r="N969" s="68"/>
      <c r="O969" s="68"/>
      <c r="P969" s="68"/>
      <c r="X969" s="68"/>
    </row>
    <row r="970" spans="1:24" ht="15" customHeight="1">
      <c r="A970" s="75"/>
      <c r="B970" s="68"/>
      <c r="C970" s="68" t="str">
        <v/>
      </c>
      <c r="D970" s="68"/>
      <c r="E970" s="68" t="str">
        <v/>
      </c>
      <c r="F970" s="68" t="str">
        <v/>
      </c>
      <c r="G970" s="68" t="str">
        <v/>
      </c>
      <c r="H970" s="68" t="str">
        <v/>
      </c>
      <c r="K970" s="68"/>
      <c r="L970" s="68"/>
      <c r="M970" s="68"/>
      <c r="N970" s="68"/>
      <c r="O970" s="68"/>
      <c r="P970" s="68"/>
      <c r="X970" s="68"/>
    </row>
    <row r="971" spans="1:24" ht="15" customHeight="1">
      <c r="A971" s="75"/>
      <c r="B971" s="68"/>
      <c r="C971" s="68" t="str">
        <v/>
      </c>
      <c r="D971" s="68"/>
      <c r="E971" s="68" t="str">
        <v/>
      </c>
      <c r="F971" s="68" t="str">
        <v/>
      </c>
      <c r="G971" s="68" t="str">
        <v/>
      </c>
      <c r="H971" s="68" t="str">
        <v/>
      </c>
      <c r="K971" s="68"/>
      <c r="L971" s="68"/>
      <c r="M971" s="68"/>
      <c r="N971" s="68"/>
      <c r="O971" s="68"/>
      <c r="P971" s="68"/>
      <c r="X971" s="68"/>
    </row>
    <row r="972" spans="1:24" ht="15" customHeight="1">
      <c r="A972" s="75"/>
      <c r="B972" s="68"/>
      <c r="C972" s="68" t="str">
        <v/>
      </c>
      <c r="D972" s="68"/>
      <c r="E972" s="68" t="str">
        <v/>
      </c>
      <c r="F972" s="68" t="str">
        <v/>
      </c>
      <c r="G972" s="68" t="str">
        <v/>
      </c>
      <c r="H972" s="68" t="str">
        <v/>
      </c>
      <c r="K972" s="68"/>
      <c r="L972" s="68"/>
      <c r="M972" s="68"/>
      <c r="N972" s="68"/>
      <c r="O972" s="68"/>
      <c r="P972" s="68"/>
      <c r="X972" s="68"/>
    </row>
    <row r="973" spans="1:24" ht="15" customHeight="1">
      <c r="A973" s="75"/>
      <c r="B973" s="68"/>
      <c r="C973" s="68" t="str">
        <v/>
      </c>
      <c r="D973" s="68"/>
      <c r="E973" s="68" t="str">
        <v/>
      </c>
      <c r="F973" s="68" t="str">
        <v/>
      </c>
      <c r="G973" s="68" t="str">
        <v/>
      </c>
      <c r="H973" s="68" t="str">
        <v/>
      </c>
      <c r="K973" s="68"/>
      <c r="L973" s="68"/>
      <c r="M973" s="68"/>
      <c r="N973" s="68"/>
      <c r="O973" s="68"/>
      <c r="P973" s="68"/>
      <c r="X973" s="68"/>
    </row>
    <row r="974" spans="1:24" ht="15" customHeight="1">
      <c r="A974" s="75"/>
      <c r="B974" s="68"/>
      <c r="C974" s="68" t="str">
        <v/>
      </c>
      <c r="D974" s="68"/>
      <c r="E974" s="68" t="str">
        <v/>
      </c>
      <c r="F974" s="68" t="str">
        <v/>
      </c>
      <c r="G974" s="68" t="str">
        <v/>
      </c>
      <c r="H974" s="68" t="str">
        <v/>
      </c>
      <c r="K974" s="68"/>
      <c r="L974" s="68"/>
      <c r="M974" s="68"/>
      <c r="N974" s="68"/>
      <c r="O974" s="68"/>
      <c r="P974" s="68"/>
      <c r="X974" s="68"/>
    </row>
    <row r="975" spans="1:24" ht="15" customHeight="1">
      <c r="A975" s="75"/>
      <c r="B975" s="68"/>
      <c r="C975" s="68" t="str">
        <v/>
      </c>
      <c r="D975" s="68"/>
      <c r="E975" s="68" t="str">
        <v/>
      </c>
      <c r="F975" s="68" t="str">
        <v/>
      </c>
      <c r="G975" s="68" t="str">
        <v/>
      </c>
      <c r="H975" s="68" t="str">
        <v/>
      </c>
      <c r="K975" s="68"/>
      <c r="L975" s="68"/>
      <c r="M975" s="68"/>
      <c r="N975" s="68"/>
      <c r="O975" s="68"/>
      <c r="P975" s="68"/>
      <c r="X975" s="68"/>
    </row>
    <row r="976" spans="1:24" ht="15" customHeight="1">
      <c r="A976" s="75"/>
      <c r="B976" s="68"/>
      <c r="C976" s="68" t="str">
        <v/>
      </c>
      <c r="D976" s="68"/>
      <c r="E976" s="68" t="str">
        <v/>
      </c>
      <c r="F976" s="68" t="str">
        <v/>
      </c>
      <c r="G976" s="68" t="str">
        <v/>
      </c>
      <c r="H976" s="68" t="str">
        <v/>
      </c>
      <c r="K976" s="68"/>
      <c r="L976" s="68"/>
      <c r="M976" s="68"/>
      <c r="N976" s="68"/>
      <c r="O976" s="68"/>
      <c r="P976" s="68"/>
      <c r="X976" s="68"/>
    </row>
    <row r="977" spans="1:24" ht="15" customHeight="1">
      <c r="A977" s="75"/>
      <c r="B977" s="68"/>
      <c r="C977" s="68" t="str">
        <v/>
      </c>
      <c r="D977" s="68"/>
      <c r="E977" s="68" t="str">
        <v/>
      </c>
      <c r="F977" s="68" t="str">
        <v/>
      </c>
      <c r="G977" s="68" t="str">
        <v/>
      </c>
      <c r="H977" s="68" t="str">
        <v/>
      </c>
      <c r="K977" s="68"/>
      <c r="L977" s="68"/>
      <c r="M977" s="68"/>
      <c r="N977" s="68"/>
      <c r="O977" s="68"/>
      <c r="P977" s="68"/>
      <c r="X977" s="68"/>
    </row>
    <row r="978" spans="1:24" ht="15" customHeight="1">
      <c r="A978" s="75"/>
      <c r="B978" s="68"/>
      <c r="C978" s="68" t="str">
        <v/>
      </c>
      <c r="D978" s="68"/>
      <c r="E978" s="68" t="str">
        <v/>
      </c>
      <c r="F978" s="68" t="str">
        <v/>
      </c>
      <c r="G978" s="68" t="str">
        <v/>
      </c>
      <c r="H978" s="68" t="str">
        <v/>
      </c>
      <c r="K978" s="68"/>
      <c r="L978" s="68"/>
      <c r="M978" s="68"/>
      <c r="N978" s="68"/>
      <c r="O978" s="68"/>
      <c r="P978" s="68"/>
      <c r="X978" s="68"/>
    </row>
    <row r="979" spans="1:24" ht="15" customHeight="1">
      <c r="A979" s="75"/>
      <c r="B979" s="68"/>
      <c r="C979" s="68" t="str">
        <v/>
      </c>
      <c r="D979" s="68"/>
      <c r="E979" s="68" t="str">
        <v/>
      </c>
      <c r="F979" s="68" t="str">
        <v/>
      </c>
      <c r="G979" s="68" t="str">
        <v/>
      </c>
      <c r="H979" s="68" t="str">
        <v/>
      </c>
      <c r="K979" s="68"/>
      <c r="L979" s="68"/>
      <c r="M979" s="68"/>
      <c r="N979" s="68"/>
      <c r="O979" s="68"/>
      <c r="P979" s="68"/>
      <c r="X979" s="68"/>
    </row>
    <row r="980" spans="1:24" ht="15" customHeight="1">
      <c r="A980" s="75"/>
      <c r="B980" s="68"/>
      <c r="C980" s="68" t="str">
        <v/>
      </c>
      <c r="D980" s="68"/>
      <c r="E980" s="68" t="str">
        <v/>
      </c>
      <c r="F980" s="68" t="str">
        <v/>
      </c>
      <c r="G980" s="68" t="str">
        <v/>
      </c>
      <c r="H980" s="68" t="str">
        <v/>
      </c>
      <c r="K980" s="68"/>
      <c r="L980" s="68"/>
      <c r="M980" s="68"/>
      <c r="N980" s="68"/>
      <c r="O980" s="68"/>
      <c r="P980" s="68"/>
      <c r="X980" s="68"/>
    </row>
    <row r="981" spans="1:24" ht="15" customHeight="1">
      <c r="A981" s="75"/>
      <c r="B981" s="68"/>
      <c r="C981" s="68" t="str">
        <v/>
      </c>
      <c r="D981" s="68"/>
      <c r="E981" s="68" t="str">
        <v/>
      </c>
      <c r="F981" s="68" t="str">
        <v/>
      </c>
      <c r="G981" s="68" t="str">
        <v/>
      </c>
      <c r="H981" s="68" t="str">
        <v/>
      </c>
      <c r="K981" s="68"/>
      <c r="L981" s="68"/>
      <c r="M981" s="68"/>
      <c r="N981" s="68"/>
      <c r="O981" s="68"/>
      <c r="P981" s="68"/>
      <c r="X981" s="68"/>
    </row>
    <row r="982" spans="1:24" ht="15" customHeight="1">
      <c r="A982" s="75"/>
      <c r="B982" s="68"/>
      <c r="C982" s="68" t="str">
        <v/>
      </c>
      <c r="D982" s="68"/>
      <c r="E982" s="68" t="str">
        <v/>
      </c>
      <c r="F982" s="68" t="str">
        <v/>
      </c>
      <c r="G982" s="68" t="str">
        <v/>
      </c>
      <c r="H982" s="68" t="str">
        <v/>
      </c>
      <c r="K982" s="68"/>
      <c r="L982" s="68"/>
      <c r="M982" s="68"/>
      <c r="N982" s="68"/>
      <c r="O982" s="68"/>
      <c r="P982" s="68"/>
      <c r="X982" s="68"/>
    </row>
    <row r="983" spans="1:24" ht="15" customHeight="1">
      <c r="A983" s="75"/>
      <c r="B983" s="68"/>
      <c r="C983" s="68" t="str">
        <v/>
      </c>
      <c r="D983" s="68"/>
      <c r="E983" s="68" t="str">
        <v/>
      </c>
      <c r="F983" s="68" t="str">
        <v/>
      </c>
      <c r="G983" s="68" t="str">
        <v/>
      </c>
      <c r="H983" s="68" t="str">
        <v/>
      </c>
      <c r="K983" s="68"/>
      <c r="L983" s="68"/>
      <c r="M983" s="68"/>
      <c r="N983" s="68"/>
      <c r="O983" s="68"/>
      <c r="P983" s="68"/>
      <c r="X983" s="68"/>
    </row>
    <row r="984" spans="1:24" ht="15" customHeight="1">
      <c r="A984" s="75"/>
      <c r="B984" s="68"/>
      <c r="C984" s="68" t="str">
        <v/>
      </c>
      <c r="D984" s="68"/>
      <c r="E984" s="68" t="str">
        <v/>
      </c>
      <c r="F984" s="68" t="str">
        <v/>
      </c>
      <c r="G984" s="68" t="str">
        <v/>
      </c>
      <c r="H984" s="68" t="str">
        <v/>
      </c>
      <c r="K984" s="68"/>
      <c r="L984" s="68"/>
      <c r="M984" s="68"/>
      <c r="N984" s="68"/>
      <c r="O984" s="68"/>
      <c r="P984" s="68"/>
      <c r="X984" s="68"/>
    </row>
    <row r="985" spans="1:24" ht="15" customHeight="1">
      <c r="A985" s="75"/>
      <c r="B985" s="68"/>
      <c r="C985" s="68" t="str">
        <v/>
      </c>
      <c r="D985" s="68"/>
      <c r="E985" s="68" t="str">
        <v/>
      </c>
      <c r="F985" s="68" t="str">
        <v/>
      </c>
      <c r="G985" s="68" t="str">
        <v/>
      </c>
      <c r="H985" s="68" t="str">
        <v/>
      </c>
      <c r="K985" s="68"/>
      <c r="L985" s="68"/>
      <c r="M985" s="68"/>
      <c r="N985" s="68"/>
      <c r="O985" s="68"/>
      <c r="P985" s="68"/>
      <c r="X985" s="68"/>
    </row>
    <row r="986" spans="1:24" ht="15" customHeight="1">
      <c r="A986" s="75"/>
      <c r="B986" s="68"/>
      <c r="C986" s="68" t="str">
        <v/>
      </c>
      <c r="D986" s="68"/>
      <c r="E986" s="68" t="str">
        <v/>
      </c>
      <c r="F986" s="68" t="str">
        <v/>
      </c>
      <c r="G986" s="68" t="str">
        <v/>
      </c>
      <c r="H986" s="68" t="str">
        <v/>
      </c>
      <c r="K986" s="68"/>
      <c r="L986" s="68"/>
      <c r="M986" s="68"/>
      <c r="N986" s="68"/>
      <c r="O986" s="68"/>
      <c r="P986" s="68"/>
      <c r="X986" s="68"/>
    </row>
    <row r="987" spans="1:24" ht="15" customHeight="1">
      <c r="A987" s="75"/>
      <c r="B987" s="68"/>
      <c r="C987" s="68" t="str">
        <v/>
      </c>
      <c r="D987" s="68"/>
      <c r="E987" s="68" t="str">
        <v/>
      </c>
      <c r="F987" s="68" t="str">
        <v/>
      </c>
      <c r="G987" s="68" t="str">
        <v/>
      </c>
      <c r="H987" s="68" t="str">
        <v/>
      </c>
      <c r="K987" s="68"/>
      <c r="L987" s="68"/>
      <c r="M987" s="68"/>
      <c r="N987" s="68"/>
      <c r="O987" s="68"/>
      <c r="P987" s="68"/>
      <c r="X987" s="68"/>
    </row>
    <row r="988" spans="1:24" ht="15" customHeight="1">
      <c r="A988" s="75"/>
      <c r="B988" s="68"/>
      <c r="C988" s="68" t="str">
        <v/>
      </c>
      <c r="D988" s="68"/>
      <c r="E988" s="68" t="str">
        <v/>
      </c>
      <c r="F988" s="68" t="str">
        <v/>
      </c>
      <c r="G988" s="68" t="str">
        <v/>
      </c>
      <c r="H988" s="68" t="str">
        <v/>
      </c>
      <c r="K988" s="68"/>
      <c r="L988" s="68"/>
      <c r="M988" s="68"/>
      <c r="N988" s="68"/>
      <c r="O988" s="68"/>
      <c r="P988" s="68"/>
      <c r="X988" s="68"/>
    </row>
    <row r="989" spans="1:24" ht="15" customHeight="1">
      <c r="A989" s="75"/>
      <c r="B989" s="68"/>
      <c r="C989" s="68" t="str">
        <v/>
      </c>
      <c r="D989" s="68"/>
      <c r="E989" s="68" t="str">
        <v/>
      </c>
      <c r="F989" s="68" t="str">
        <v/>
      </c>
      <c r="G989" s="68" t="str">
        <v/>
      </c>
      <c r="H989" s="68" t="str">
        <v/>
      </c>
      <c r="K989" s="68"/>
      <c r="L989" s="68"/>
      <c r="M989" s="68"/>
      <c r="N989" s="68"/>
      <c r="O989" s="68"/>
      <c r="P989" s="68"/>
      <c r="X989" s="68"/>
    </row>
    <row r="990" spans="1:24" ht="15" customHeight="1">
      <c r="A990" s="75"/>
      <c r="B990" s="68"/>
      <c r="C990" s="68" t="str">
        <v/>
      </c>
      <c r="D990" s="68"/>
      <c r="E990" s="68" t="str">
        <v/>
      </c>
      <c r="F990" s="68" t="str">
        <v/>
      </c>
      <c r="G990" s="68" t="str">
        <v/>
      </c>
      <c r="H990" s="68" t="str">
        <v/>
      </c>
      <c r="K990" s="68"/>
      <c r="L990" s="68"/>
      <c r="M990" s="68"/>
      <c r="N990" s="68"/>
      <c r="O990" s="68"/>
      <c r="P990" s="68"/>
      <c r="X990" s="68"/>
    </row>
    <row r="991" spans="1:24" ht="15" customHeight="1">
      <c r="A991" s="75"/>
      <c r="B991" s="68"/>
      <c r="C991" s="68" t="str">
        <v/>
      </c>
      <c r="D991" s="68"/>
      <c r="E991" s="68" t="str">
        <v/>
      </c>
      <c r="F991" s="68" t="str">
        <v/>
      </c>
      <c r="G991" s="68" t="str">
        <v/>
      </c>
      <c r="H991" s="68" t="str">
        <v/>
      </c>
      <c r="K991" s="68"/>
      <c r="L991" s="68"/>
      <c r="M991" s="68"/>
      <c r="N991" s="68"/>
      <c r="O991" s="68"/>
      <c r="P991" s="68"/>
      <c r="X991" s="68"/>
    </row>
    <row r="992" spans="1:24" ht="15" customHeight="1">
      <c r="A992" s="75"/>
      <c r="B992" s="68"/>
      <c r="C992" s="68" t="str">
        <v/>
      </c>
      <c r="D992" s="68"/>
      <c r="E992" s="68" t="str">
        <v/>
      </c>
      <c r="F992" s="68" t="str">
        <v/>
      </c>
      <c r="G992" s="68" t="str">
        <v/>
      </c>
      <c r="H992" s="68" t="str">
        <v/>
      </c>
      <c r="K992" s="68"/>
      <c r="L992" s="68"/>
      <c r="M992" s="68"/>
      <c r="N992" s="68"/>
      <c r="O992" s="68"/>
      <c r="P992" s="68"/>
      <c r="X992" s="68"/>
    </row>
    <row r="993" spans="1:24" ht="15" customHeight="1">
      <c r="A993" s="75"/>
      <c r="B993" s="68"/>
      <c r="C993" s="68" t="str">
        <v/>
      </c>
      <c r="D993" s="68"/>
      <c r="E993" s="68" t="str">
        <v/>
      </c>
      <c r="F993" s="68" t="str">
        <v/>
      </c>
      <c r="G993" s="68" t="str">
        <v/>
      </c>
      <c r="H993" s="68" t="str">
        <v/>
      </c>
      <c r="K993" s="68"/>
      <c r="L993" s="68"/>
      <c r="M993" s="68"/>
      <c r="N993" s="68"/>
      <c r="O993" s="68"/>
      <c r="P993" s="68"/>
      <c r="X993" s="68"/>
    </row>
    <row r="994" spans="1:24" ht="15" customHeight="1">
      <c r="A994" s="75"/>
      <c r="B994" s="68"/>
      <c r="C994" s="68" t="str">
        <v/>
      </c>
      <c r="D994" s="68"/>
      <c r="E994" s="68" t="str">
        <v/>
      </c>
      <c r="F994" s="68" t="str">
        <v/>
      </c>
      <c r="G994" s="68" t="str">
        <v/>
      </c>
      <c r="H994" s="68" t="str">
        <v/>
      </c>
      <c r="K994" s="68"/>
      <c r="L994" s="68"/>
      <c r="M994" s="68"/>
      <c r="N994" s="68"/>
      <c r="O994" s="68"/>
      <c r="P994" s="68"/>
      <c r="X994" s="68"/>
    </row>
    <row r="995" spans="1:24" ht="15" customHeight="1">
      <c r="A995" s="75"/>
      <c r="B995" s="68"/>
      <c r="C995" s="68" t="str">
        <v/>
      </c>
      <c r="D995" s="68"/>
      <c r="E995" s="68" t="str">
        <v/>
      </c>
      <c r="F995" s="68" t="str">
        <v/>
      </c>
      <c r="G995" s="68" t="str">
        <v/>
      </c>
      <c r="H995" s="68" t="str">
        <v/>
      </c>
      <c r="K995" s="68"/>
      <c r="L995" s="68"/>
      <c r="M995" s="68"/>
      <c r="N995" s="68"/>
      <c r="O995" s="68"/>
      <c r="P995" s="68"/>
      <c r="X995" s="68"/>
    </row>
    <row r="996" spans="1:24" ht="15" customHeight="1">
      <c r="A996" s="75"/>
      <c r="B996" s="68"/>
      <c r="C996" s="68" t="str">
        <v/>
      </c>
      <c r="D996" s="68"/>
      <c r="E996" s="68" t="str">
        <v/>
      </c>
      <c r="F996" s="68" t="str">
        <v/>
      </c>
      <c r="G996" s="68" t="str">
        <v/>
      </c>
      <c r="H996" s="68" t="str">
        <v/>
      </c>
      <c r="K996" s="68"/>
      <c r="L996" s="68"/>
      <c r="M996" s="68"/>
      <c r="N996" s="68"/>
      <c r="O996" s="68"/>
      <c r="P996" s="68"/>
      <c r="X996" s="68"/>
    </row>
    <row r="997" spans="1:24" ht="15" customHeight="1">
      <c r="A997" s="75"/>
      <c r="B997" s="68"/>
      <c r="C997" s="68" t="str">
        <v/>
      </c>
      <c r="D997" s="68"/>
      <c r="E997" s="68" t="str">
        <v/>
      </c>
      <c r="F997" s="68" t="str">
        <v/>
      </c>
      <c r="G997" s="68" t="str">
        <v/>
      </c>
      <c r="H997" s="68" t="str">
        <v/>
      </c>
      <c r="K997" s="68"/>
      <c r="L997" s="68"/>
      <c r="M997" s="68"/>
      <c r="N997" s="68"/>
      <c r="O997" s="68"/>
      <c r="P997" s="68"/>
      <c r="X997" s="68"/>
    </row>
    <row r="998" spans="1:24" ht="15" customHeight="1">
      <c r="A998" s="75"/>
      <c r="B998" s="68"/>
      <c r="C998" s="68" t="str">
        <v/>
      </c>
      <c r="D998" s="68"/>
      <c r="E998" s="68" t="str">
        <v/>
      </c>
      <c r="F998" s="68" t="str">
        <v/>
      </c>
      <c r="G998" s="68" t="str">
        <v/>
      </c>
      <c r="H998" s="68" t="str">
        <v/>
      </c>
      <c r="K998" s="68"/>
      <c r="L998" s="68"/>
      <c r="M998" s="68"/>
      <c r="N998" s="68"/>
      <c r="O998" s="68"/>
      <c r="P998" s="68"/>
      <c r="X998" s="68"/>
    </row>
    <row r="999" spans="1:24" ht="15" customHeight="1">
      <c r="A999" s="75"/>
      <c r="B999" s="68"/>
      <c r="C999" s="68" t="str">
        <v/>
      </c>
      <c r="D999" s="68"/>
      <c r="E999" s="68" t="str">
        <v/>
      </c>
      <c r="F999" s="68" t="str">
        <v/>
      </c>
      <c r="G999" s="68" t="str">
        <v/>
      </c>
      <c r="H999" s="68" t="str">
        <v/>
      </c>
      <c r="K999" s="68"/>
      <c r="L999" s="68"/>
      <c r="M999" s="68"/>
      <c r="N999" s="68"/>
      <c r="O999" s="68"/>
      <c r="P999" s="68"/>
      <c r="X999" s="68"/>
    </row>
    <row r="1000" spans="1:24" ht="15" customHeight="1">
      <c r="A1000" s="75"/>
      <c r="B1000" s="68"/>
      <c r="C1000" s="68" t="str">
        <v/>
      </c>
      <c r="D1000" s="68"/>
      <c r="E1000" s="68" t="str">
        <v/>
      </c>
      <c r="F1000" s="68" t="str">
        <v/>
      </c>
      <c r="G1000" s="68" t="str">
        <v/>
      </c>
      <c r="H1000" s="68" t="str">
        <v/>
      </c>
      <c r="K1000" s="68"/>
      <c r="L1000" s="68"/>
      <c r="M1000" s="68"/>
      <c r="N1000" s="68"/>
      <c r="O1000" s="68"/>
      <c r="P1000" s="68"/>
      <c r="X1000" s="68"/>
    </row>
    <row r="1001" spans="1:24" ht="15" customHeight="1">
      <c r="B1001" s="68"/>
      <c r="C1001" s="68" t="str">
        <v/>
      </c>
      <c r="D1001" s="68"/>
      <c r="E1001" s="68" t="str">
        <v/>
      </c>
      <c r="F1001" s="68" t="str">
        <v/>
      </c>
      <c r="G1001" s="68" t="str">
        <v/>
      </c>
      <c r="H1001" s="68" t="str">
        <v/>
      </c>
      <c r="K1001" s="68"/>
      <c r="L1001" s="68"/>
      <c r="M1001" s="68"/>
      <c r="N1001" s="68"/>
      <c r="O1001" s="68"/>
      <c r="P1001" s="68"/>
      <c r="X1001" s="68"/>
    </row>
    <row r="1002" spans="1:24" ht="15" customHeight="1">
      <c r="B1002" s="68"/>
      <c r="C1002" s="68" t="str">
        <v/>
      </c>
      <c r="D1002" s="68"/>
      <c r="E1002" s="68" t="str">
        <v/>
      </c>
      <c r="F1002" s="68" t="str">
        <v/>
      </c>
      <c r="G1002" s="68" t="str">
        <v/>
      </c>
      <c r="H1002" s="68" t="str">
        <v/>
      </c>
      <c r="K1002" s="68"/>
      <c r="L1002" s="68"/>
      <c r="M1002" s="68"/>
      <c r="N1002" s="68"/>
      <c r="O1002" s="68"/>
      <c r="P1002" s="68"/>
      <c r="X1002" s="68"/>
    </row>
    <row r="1003" spans="1:24" ht="15" customHeight="1">
      <c r="B1003" s="68"/>
      <c r="C1003" s="68" t="str">
        <v/>
      </c>
      <c r="D1003" s="68"/>
      <c r="E1003" s="68" t="str">
        <v/>
      </c>
      <c r="F1003" s="68" t="str">
        <v/>
      </c>
      <c r="G1003" s="68" t="str">
        <v/>
      </c>
      <c r="H1003" s="68" t="str">
        <v/>
      </c>
      <c r="X1003" s="68"/>
    </row>
    <row r="1004" spans="1:24" ht="15" customHeight="1">
      <c r="B1004" s="68"/>
      <c r="C1004" s="68" t="str">
        <v/>
      </c>
      <c r="D1004" s="68"/>
      <c r="E1004" s="68" t="str">
        <v/>
      </c>
      <c r="F1004" s="68" t="str">
        <v/>
      </c>
      <c r="G1004" s="68" t="str">
        <v/>
      </c>
      <c r="H1004" s="68" t="str">
        <v/>
      </c>
      <c r="X1004" s="68"/>
    </row>
    <row r="1005" spans="1:24" ht="15" customHeight="1">
      <c r="B1005" s="68"/>
      <c r="C1005" s="68" t="str">
        <v/>
      </c>
      <c r="D1005" s="68"/>
      <c r="E1005" s="68" t="str">
        <v/>
      </c>
      <c r="F1005" s="68" t="str">
        <v/>
      </c>
      <c r="G1005" s="68" t="str">
        <v/>
      </c>
      <c r="H1005" s="68" t="str">
        <v/>
      </c>
      <c r="X1005" s="68"/>
    </row>
    <row r="1006" spans="1:24" ht="15" customHeight="1">
      <c r="B1006" s="68"/>
      <c r="C1006" s="68" t="str">
        <v/>
      </c>
      <c r="D1006" s="68"/>
      <c r="E1006" s="68" t="str">
        <v/>
      </c>
      <c r="F1006" s="68" t="str">
        <v/>
      </c>
      <c r="G1006" s="68" t="str">
        <v/>
      </c>
      <c r="H1006" s="68" t="str">
        <v/>
      </c>
      <c r="X1006" s="68"/>
    </row>
    <row r="1007" spans="1:24" ht="15" customHeight="1">
      <c r="B1007" s="68"/>
      <c r="C1007" s="68" t="str">
        <v/>
      </c>
      <c r="D1007" s="68"/>
      <c r="E1007" s="68" t="str">
        <v/>
      </c>
      <c r="F1007" s="68" t="str">
        <v/>
      </c>
      <c r="G1007" s="68" t="str">
        <v/>
      </c>
      <c r="H1007" s="68" t="str">
        <v/>
      </c>
      <c r="X1007" s="68"/>
    </row>
    <row r="1008" spans="1:24" ht="15" customHeight="1">
      <c r="B1008" s="68"/>
      <c r="C1008" s="68" t="str">
        <v/>
      </c>
      <c r="D1008" s="68"/>
      <c r="E1008" s="68" t="str">
        <v/>
      </c>
      <c r="F1008" s="68" t="str">
        <v/>
      </c>
      <c r="G1008" s="68" t="str">
        <v/>
      </c>
      <c r="H1008" s="68" t="str">
        <v/>
      </c>
      <c r="X1008" s="68"/>
    </row>
    <row r="1009" spans="2:24" ht="15" customHeight="1">
      <c r="B1009" s="68"/>
      <c r="C1009" s="68" t="str">
        <v/>
      </c>
      <c r="D1009" s="68"/>
      <c r="E1009" s="68" t="str">
        <v/>
      </c>
      <c r="F1009" s="68" t="str">
        <v/>
      </c>
      <c r="G1009" s="68" t="str">
        <v/>
      </c>
      <c r="H1009" s="68" t="str">
        <v/>
      </c>
      <c r="X1009" s="68"/>
    </row>
    <row r="1010" spans="2:24" ht="15" customHeight="1">
      <c r="B1010" s="68"/>
      <c r="C1010" s="68" t="str">
        <v/>
      </c>
      <c r="D1010" s="68"/>
      <c r="E1010" s="68" t="str">
        <v/>
      </c>
      <c r="F1010" s="68" t="str">
        <v/>
      </c>
      <c r="G1010" s="68" t="str">
        <v/>
      </c>
      <c r="H1010" s="68" t="str">
        <v/>
      </c>
      <c r="X1010" s="68"/>
    </row>
    <row r="1011" spans="2:24" ht="15" customHeight="1">
      <c r="B1011" s="68"/>
      <c r="C1011" s="68" t="str">
        <v/>
      </c>
      <c r="D1011" s="68"/>
      <c r="E1011" s="68" t="str">
        <v/>
      </c>
      <c r="F1011" s="68" t="str">
        <v/>
      </c>
      <c r="G1011" s="68" t="str">
        <v/>
      </c>
      <c r="H1011" s="68" t="str">
        <v/>
      </c>
      <c r="X1011" s="68"/>
    </row>
    <row r="1012" spans="2:24" ht="15" customHeight="1">
      <c r="B1012" s="68"/>
      <c r="C1012" s="68" t="str">
        <v/>
      </c>
      <c r="D1012" s="68"/>
      <c r="E1012" s="68" t="str">
        <v/>
      </c>
      <c r="F1012" s="68" t="str">
        <v/>
      </c>
      <c r="G1012" s="68" t="str">
        <v/>
      </c>
      <c r="H1012" s="68" t="str">
        <v/>
      </c>
      <c r="X1012" s="68"/>
    </row>
    <row r="1013" spans="2:24" ht="15" customHeight="1">
      <c r="B1013" s="68"/>
      <c r="C1013" s="68" t="str">
        <v/>
      </c>
      <c r="D1013" s="68"/>
      <c r="E1013" s="68" t="str">
        <v/>
      </c>
      <c r="F1013" s="68" t="str">
        <v/>
      </c>
      <c r="G1013" s="68" t="str">
        <v/>
      </c>
      <c r="H1013" s="68" t="str">
        <v/>
      </c>
      <c r="X1013" s="68"/>
    </row>
    <row r="1014" spans="2:24" ht="15" customHeight="1">
      <c r="B1014" s="68"/>
      <c r="C1014" s="68" t="str">
        <v/>
      </c>
      <c r="D1014" s="68"/>
      <c r="E1014" s="68" t="str">
        <v/>
      </c>
      <c r="F1014" s="68" t="str">
        <v/>
      </c>
      <c r="G1014" s="68" t="str">
        <v/>
      </c>
      <c r="H1014" s="68" t="str">
        <v/>
      </c>
      <c r="X1014" s="68"/>
    </row>
    <row r="1015" spans="2:24" ht="15" customHeight="1">
      <c r="B1015" s="68"/>
      <c r="C1015" s="68" t="str">
        <v/>
      </c>
      <c r="D1015" s="68"/>
      <c r="E1015" s="68" t="str">
        <v/>
      </c>
      <c r="F1015" s="68" t="str">
        <v/>
      </c>
      <c r="G1015" s="68" t="str">
        <v/>
      </c>
      <c r="H1015" s="68" t="str">
        <v/>
      </c>
      <c r="X1015" s="68"/>
    </row>
    <row r="1016" spans="2:24" ht="15" customHeight="1">
      <c r="B1016" s="68"/>
      <c r="C1016" s="68" t="str">
        <v/>
      </c>
      <c r="D1016" s="68"/>
      <c r="E1016" s="68" t="str">
        <v/>
      </c>
      <c r="F1016" s="68" t="str">
        <v/>
      </c>
      <c r="G1016" s="68" t="str">
        <v/>
      </c>
      <c r="H1016" s="68" t="str">
        <v/>
      </c>
      <c r="X1016" s="68"/>
    </row>
    <row r="1017" spans="2:24" ht="15" customHeight="1">
      <c r="B1017" s="68"/>
      <c r="C1017" s="68" t="str">
        <v/>
      </c>
      <c r="D1017" s="68"/>
      <c r="E1017" s="68" t="str">
        <v/>
      </c>
      <c r="F1017" s="68" t="str">
        <v/>
      </c>
      <c r="G1017" s="68" t="str">
        <v/>
      </c>
      <c r="H1017" s="68" t="str">
        <v/>
      </c>
      <c r="X1017" s="68"/>
    </row>
    <row r="1018" spans="2:24" ht="15" customHeight="1">
      <c r="B1018" s="68"/>
      <c r="C1018" s="68" t="str">
        <v/>
      </c>
      <c r="D1018" s="68"/>
      <c r="E1018" s="68" t="str">
        <v/>
      </c>
      <c r="F1018" s="68" t="str">
        <v/>
      </c>
      <c r="G1018" s="68" t="str">
        <v/>
      </c>
      <c r="H1018" s="68" t="str">
        <v/>
      </c>
      <c r="X1018" s="68"/>
    </row>
    <row r="1019" spans="2:24" ht="15" customHeight="1">
      <c r="B1019" s="68"/>
      <c r="C1019" s="68" t="str">
        <v/>
      </c>
      <c r="D1019" s="68"/>
      <c r="E1019" s="68" t="str">
        <v/>
      </c>
      <c r="F1019" s="68" t="str">
        <v/>
      </c>
      <c r="G1019" s="68" t="str">
        <v/>
      </c>
      <c r="H1019" s="68" t="str">
        <v/>
      </c>
      <c r="X1019" s="68"/>
    </row>
    <row r="1020" spans="2:24" ht="15" customHeight="1">
      <c r="B1020" s="68"/>
      <c r="C1020" s="68" t="str">
        <v/>
      </c>
      <c r="D1020" s="68"/>
      <c r="E1020" s="68" t="str">
        <v/>
      </c>
      <c r="F1020" s="68" t="str">
        <v/>
      </c>
      <c r="G1020" s="68" t="str">
        <v/>
      </c>
      <c r="H1020" s="68" t="str">
        <v/>
      </c>
      <c r="X1020" s="68"/>
    </row>
    <row r="1021" spans="2:24" ht="15" customHeight="1">
      <c r="B1021" s="68"/>
      <c r="C1021" s="68" t="str">
        <v/>
      </c>
      <c r="D1021" s="68"/>
      <c r="E1021" s="68" t="str">
        <v/>
      </c>
      <c r="F1021" s="68" t="str">
        <v/>
      </c>
      <c r="G1021" s="68" t="str">
        <v/>
      </c>
      <c r="H1021" s="68" t="str">
        <v/>
      </c>
      <c r="X1021" s="68"/>
    </row>
    <row r="1022" spans="2:24" ht="15" customHeight="1">
      <c r="B1022" s="68"/>
      <c r="C1022" s="68" t="str">
        <v/>
      </c>
      <c r="D1022" s="68"/>
      <c r="E1022" s="68" t="str">
        <v/>
      </c>
      <c r="F1022" s="68" t="str">
        <v/>
      </c>
      <c r="G1022" s="68" t="str">
        <v/>
      </c>
      <c r="H1022" s="68" t="str">
        <v/>
      </c>
      <c r="X1022" s="68"/>
    </row>
    <row r="1023" spans="2:24" ht="15" customHeight="1">
      <c r="B1023" s="68"/>
      <c r="C1023" s="68" t="str">
        <v/>
      </c>
      <c r="D1023" s="68"/>
      <c r="E1023" s="68" t="str">
        <v/>
      </c>
      <c r="F1023" s="68" t="str">
        <v/>
      </c>
      <c r="G1023" s="68" t="str">
        <v/>
      </c>
      <c r="H1023" s="68" t="str">
        <v/>
      </c>
      <c r="X1023" s="68"/>
    </row>
    <row r="1024" spans="2:24" ht="15" customHeight="1">
      <c r="B1024" s="68"/>
      <c r="C1024" s="68" t="str">
        <v/>
      </c>
      <c r="D1024" s="68"/>
      <c r="E1024" s="68" t="str">
        <v/>
      </c>
      <c r="F1024" s="68" t="str">
        <v/>
      </c>
      <c r="G1024" s="68" t="str">
        <v/>
      </c>
      <c r="H1024" s="68" t="str">
        <v/>
      </c>
      <c r="X1024" s="68"/>
    </row>
    <row r="1025" spans="2:24" ht="15" customHeight="1">
      <c r="B1025" s="68"/>
      <c r="C1025" s="68" t="str">
        <v/>
      </c>
      <c r="D1025" s="68"/>
      <c r="E1025" s="68" t="str">
        <v/>
      </c>
      <c r="F1025" s="68" t="str">
        <v/>
      </c>
      <c r="G1025" s="68" t="str">
        <v/>
      </c>
      <c r="H1025" s="68" t="str">
        <v/>
      </c>
      <c r="X1025" s="68"/>
    </row>
    <row r="1026" spans="2:24" ht="15" customHeight="1">
      <c r="B1026" s="68"/>
      <c r="C1026" s="68" t="str">
        <v/>
      </c>
      <c r="D1026" s="68"/>
      <c r="E1026" s="68" t="str">
        <v/>
      </c>
      <c r="F1026" s="68" t="str">
        <v/>
      </c>
      <c r="G1026" s="68" t="str">
        <v/>
      </c>
      <c r="H1026" s="68" t="str">
        <v/>
      </c>
      <c r="X1026" s="68"/>
    </row>
    <row r="1027" spans="2:24" ht="15" customHeight="1">
      <c r="B1027" s="68"/>
      <c r="C1027" s="68" t="str">
        <v/>
      </c>
      <c r="D1027" s="68"/>
      <c r="E1027" s="68" t="str">
        <v/>
      </c>
      <c r="F1027" s="68" t="str">
        <v/>
      </c>
      <c r="G1027" s="68" t="str">
        <v/>
      </c>
      <c r="H1027" s="68" t="str">
        <v/>
      </c>
      <c r="X1027" s="68"/>
    </row>
    <row r="1028" spans="2:24" ht="15" customHeight="1">
      <c r="B1028" s="68"/>
      <c r="C1028" s="68" t="str">
        <v/>
      </c>
      <c r="D1028" s="68"/>
      <c r="E1028" s="68" t="str">
        <v/>
      </c>
      <c r="F1028" s="68" t="str">
        <v/>
      </c>
      <c r="G1028" s="68" t="str">
        <v/>
      </c>
      <c r="H1028" s="68" t="str">
        <v/>
      </c>
      <c r="X1028" s="68"/>
    </row>
    <row r="1029" spans="2:24" ht="15" customHeight="1">
      <c r="B1029" s="68"/>
      <c r="C1029" s="68" t="str">
        <v/>
      </c>
      <c r="D1029" s="68"/>
      <c r="E1029" s="68" t="str">
        <v/>
      </c>
      <c r="F1029" s="68" t="str">
        <v/>
      </c>
      <c r="G1029" s="68" t="str">
        <v/>
      </c>
      <c r="H1029" s="68" t="str">
        <v/>
      </c>
      <c r="X1029" s="68"/>
    </row>
    <row r="1030" spans="2:24" ht="15" customHeight="1">
      <c r="B1030" s="68"/>
      <c r="C1030" s="68" t="str">
        <v/>
      </c>
      <c r="D1030" s="68"/>
      <c r="E1030" s="68" t="str">
        <v/>
      </c>
      <c r="F1030" s="68" t="str">
        <v/>
      </c>
      <c r="G1030" s="68" t="str">
        <v/>
      </c>
      <c r="H1030" s="68" t="str">
        <v/>
      </c>
      <c r="X1030" s="68"/>
    </row>
    <row r="1031" spans="2:24" ht="15" customHeight="1">
      <c r="B1031" s="68"/>
      <c r="C1031" s="68" t="str">
        <v/>
      </c>
      <c r="D1031" s="68"/>
      <c r="E1031" s="68" t="str">
        <v/>
      </c>
      <c r="F1031" s="68" t="str">
        <v/>
      </c>
      <c r="G1031" s="68" t="str">
        <v/>
      </c>
      <c r="H1031" s="68" t="str">
        <v/>
      </c>
      <c r="X1031" s="68"/>
    </row>
    <row r="1032" spans="2:24" ht="15" customHeight="1">
      <c r="B1032" s="68"/>
      <c r="C1032" s="68" t="str">
        <v/>
      </c>
      <c r="D1032" s="68"/>
      <c r="E1032" s="68" t="str">
        <v/>
      </c>
      <c r="F1032" s="68" t="str">
        <v/>
      </c>
      <c r="G1032" s="68" t="str">
        <v/>
      </c>
      <c r="H1032" s="68" t="str">
        <v/>
      </c>
      <c r="X1032" s="68"/>
    </row>
    <row r="1033" spans="2:24" ht="15" customHeight="1">
      <c r="B1033" s="68"/>
      <c r="C1033" s="68" t="str">
        <v/>
      </c>
      <c r="D1033" s="68"/>
      <c r="E1033" s="68" t="str">
        <v/>
      </c>
      <c r="F1033" s="68" t="str">
        <v/>
      </c>
      <c r="G1033" s="68" t="str">
        <v/>
      </c>
      <c r="H1033" s="68" t="str">
        <v/>
      </c>
      <c r="X1033" s="68"/>
    </row>
    <row r="1034" spans="2:24" ht="15" customHeight="1">
      <c r="B1034" s="68"/>
      <c r="C1034" s="68" t="str">
        <v/>
      </c>
      <c r="D1034" s="68"/>
      <c r="E1034" s="68" t="str">
        <v/>
      </c>
      <c r="F1034" s="68" t="str">
        <v/>
      </c>
      <c r="G1034" s="68" t="str">
        <v/>
      </c>
      <c r="H1034" s="68" t="str">
        <v/>
      </c>
      <c r="X1034" s="68"/>
    </row>
    <row r="1035" spans="2:24" ht="15" customHeight="1">
      <c r="B1035" s="68"/>
      <c r="C1035" s="68" t="str">
        <v/>
      </c>
      <c r="D1035" s="68"/>
      <c r="E1035" s="68" t="str">
        <v/>
      </c>
      <c r="F1035" s="68" t="str">
        <v/>
      </c>
      <c r="G1035" s="68" t="str">
        <v/>
      </c>
      <c r="H1035" s="68" t="str">
        <v/>
      </c>
      <c r="X1035" s="68"/>
    </row>
    <row r="1036" spans="2:24" ht="15" customHeight="1">
      <c r="B1036" s="68"/>
      <c r="C1036" s="68" t="str">
        <v/>
      </c>
      <c r="D1036" s="68"/>
      <c r="E1036" s="68" t="str">
        <v/>
      </c>
      <c r="F1036" s="68" t="str">
        <v/>
      </c>
      <c r="G1036" s="68" t="str">
        <v/>
      </c>
      <c r="H1036" s="68" t="str">
        <v/>
      </c>
      <c r="X1036" s="68"/>
    </row>
    <row r="1037" spans="2:24" ht="15" customHeight="1">
      <c r="B1037" s="68"/>
      <c r="C1037" s="68" t="str">
        <v/>
      </c>
      <c r="D1037" s="68"/>
      <c r="E1037" s="68" t="str">
        <v/>
      </c>
      <c r="F1037" s="68" t="str">
        <v/>
      </c>
      <c r="G1037" s="68" t="str">
        <v/>
      </c>
      <c r="H1037" s="68" t="str">
        <v/>
      </c>
      <c r="X1037" s="68"/>
    </row>
    <row r="1038" spans="2:24" ht="15" customHeight="1">
      <c r="B1038" s="68"/>
      <c r="C1038" s="68" t="str">
        <v/>
      </c>
      <c r="D1038" s="68"/>
      <c r="E1038" s="68" t="str">
        <v/>
      </c>
      <c r="F1038" s="68" t="str">
        <v/>
      </c>
      <c r="G1038" s="68" t="str">
        <v/>
      </c>
      <c r="H1038" s="68" t="str">
        <v/>
      </c>
      <c r="X1038" s="68"/>
    </row>
    <row r="1039" spans="2:24" ht="15" customHeight="1">
      <c r="B1039" s="68"/>
      <c r="C1039" s="68" t="str">
        <v/>
      </c>
      <c r="D1039" s="68"/>
      <c r="E1039" s="68" t="str">
        <v/>
      </c>
      <c r="F1039" s="68" t="str">
        <v/>
      </c>
      <c r="G1039" s="68" t="str">
        <v/>
      </c>
      <c r="H1039" s="68" t="str">
        <v/>
      </c>
      <c r="X1039" s="68"/>
    </row>
    <row r="1040" spans="2:24" ht="15" customHeight="1">
      <c r="B1040" s="68"/>
      <c r="C1040" s="68" t="str">
        <v/>
      </c>
      <c r="D1040" s="68"/>
      <c r="E1040" s="68" t="str">
        <v/>
      </c>
      <c r="F1040" s="68" t="str">
        <v/>
      </c>
      <c r="G1040" s="68" t="str">
        <v/>
      </c>
      <c r="H1040" s="68" t="str">
        <v/>
      </c>
      <c r="X1040" s="68"/>
    </row>
    <row r="1041" spans="2:24" ht="15" customHeight="1">
      <c r="B1041" s="68"/>
      <c r="C1041" s="68" t="str">
        <v/>
      </c>
      <c r="D1041" s="68"/>
      <c r="E1041" s="68" t="str">
        <v/>
      </c>
      <c r="F1041" s="68" t="str">
        <v/>
      </c>
      <c r="G1041" s="68" t="str">
        <v/>
      </c>
      <c r="H1041" s="68" t="str">
        <v/>
      </c>
      <c r="X1041" s="68"/>
    </row>
    <row r="1042" spans="2:24" ht="15" customHeight="1">
      <c r="B1042" s="68"/>
      <c r="C1042" s="68" t="str">
        <v/>
      </c>
      <c r="D1042" s="68"/>
      <c r="E1042" s="68" t="str">
        <v/>
      </c>
      <c r="F1042" s="68" t="str">
        <v/>
      </c>
      <c r="G1042" s="68" t="str">
        <v/>
      </c>
      <c r="H1042" s="68" t="str">
        <v/>
      </c>
      <c r="X1042" s="68"/>
    </row>
    <row r="1043" spans="2:24" ht="15" customHeight="1">
      <c r="B1043" s="68"/>
      <c r="C1043" s="68" t="str">
        <v/>
      </c>
      <c r="D1043" s="68"/>
      <c r="E1043" s="68" t="str">
        <v/>
      </c>
      <c r="F1043" s="68" t="str">
        <v/>
      </c>
      <c r="G1043" s="68" t="str">
        <v/>
      </c>
      <c r="H1043" s="68" t="str">
        <v/>
      </c>
      <c r="X1043" s="68"/>
    </row>
    <row r="1044" spans="2:24" ht="15" customHeight="1">
      <c r="B1044" s="68"/>
      <c r="C1044" s="68" t="str">
        <v/>
      </c>
      <c r="D1044" s="68"/>
      <c r="E1044" s="68" t="str">
        <v/>
      </c>
      <c r="F1044" s="68" t="str">
        <v/>
      </c>
      <c r="G1044" s="68" t="str">
        <v/>
      </c>
      <c r="H1044" s="68" t="str">
        <v/>
      </c>
      <c r="X1044" s="68"/>
    </row>
    <row r="1045" spans="2:24" ht="15" customHeight="1">
      <c r="B1045" s="68"/>
      <c r="C1045" s="68" t="str">
        <v/>
      </c>
      <c r="D1045" s="68"/>
      <c r="E1045" s="68" t="str">
        <v/>
      </c>
      <c r="F1045" s="68" t="str">
        <v/>
      </c>
      <c r="G1045" s="68" t="str">
        <v/>
      </c>
      <c r="H1045" s="68" t="str">
        <v/>
      </c>
      <c r="X1045" s="68"/>
    </row>
    <row r="1046" spans="2:24" ht="15" customHeight="1">
      <c r="B1046" s="68"/>
      <c r="C1046" s="68" t="str">
        <v/>
      </c>
      <c r="D1046" s="68"/>
      <c r="E1046" s="68" t="str">
        <v/>
      </c>
      <c r="F1046" s="68" t="str">
        <v/>
      </c>
      <c r="G1046" s="68" t="str">
        <v/>
      </c>
      <c r="H1046" s="68" t="str">
        <v/>
      </c>
      <c r="X1046" s="68"/>
    </row>
    <row r="1047" spans="2:24" ht="15" customHeight="1">
      <c r="B1047" s="68"/>
      <c r="C1047" s="68" t="str">
        <v/>
      </c>
      <c r="D1047" s="68"/>
      <c r="E1047" s="68" t="str">
        <v/>
      </c>
      <c r="F1047" s="68" t="str">
        <v/>
      </c>
      <c r="G1047" s="68" t="str">
        <v/>
      </c>
      <c r="H1047" s="68" t="str">
        <v/>
      </c>
      <c r="X1047" s="68"/>
    </row>
    <row r="1048" spans="2:24" ht="15" customHeight="1">
      <c r="B1048" s="68"/>
      <c r="C1048" s="68" t="str">
        <v/>
      </c>
      <c r="D1048" s="68"/>
      <c r="E1048" s="68" t="str">
        <v/>
      </c>
      <c r="F1048" s="68" t="str">
        <v/>
      </c>
      <c r="G1048" s="68" t="str">
        <v/>
      </c>
      <c r="H1048" s="68" t="str">
        <v/>
      </c>
      <c r="X1048" s="68"/>
    </row>
    <row r="1049" spans="2:24" ht="15" customHeight="1">
      <c r="B1049" s="68"/>
      <c r="C1049" s="68" t="str">
        <v/>
      </c>
      <c r="D1049" s="68"/>
      <c r="E1049" s="68" t="str">
        <v/>
      </c>
      <c r="F1049" s="68" t="str">
        <v/>
      </c>
      <c r="G1049" s="68" t="str">
        <v/>
      </c>
      <c r="H1049" s="68" t="str">
        <v/>
      </c>
      <c r="X1049" s="68"/>
    </row>
    <row r="1050" spans="2:24" ht="15" customHeight="1">
      <c r="B1050" s="68"/>
      <c r="C1050" s="68" t="str">
        <v/>
      </c>
      <c r="D1050" s="68"/>
      <c r="E1050" s="68" t="str">
        <v/>
      </c>
      <c r="F1050" s="68" t="str">
        <v/>
      </c>
      <c r="G1050" s="68" t="str">
        <v/>
      </c>
      <c r="H1050" s="68" t="str">
        <v/>
      </c>
      <c r="X1050" s="68"/>
    </row>
    <row r="1051" spans="2:24" ht="15" customHeight="1">
      <c r="B1051" s="68"/>
      <c r="C1051" s="68" t="str">
        <v/>
      </c>
      <c r="D1051" s="68"/>
      <c r="E1051" s="68" t="str">
        <v/>
      </c>
      <c r="F1051" s="68" t="str">
        <v/>
      </c>
      <c r="G1051" s="68" t="str">
        <v/>
      </c>
      <c r="H1051" s="68" t="str">
        <v/>
      </c>
      <c r="X1051" s="68"/>
    </row>
    <row r="1052" spans="2:24" ht="15" customHeight="1">
      <c r="B1052" s="68"/>
      <c r="C1052" s="68" t="str">
        <v/>
      </c>
      <c r="D1052" s="68"/>
      <c r="E1052" s="68" t="str">
        <v/>
      </c>
      <c r="F1052" s="68" t="str">
        <v/>
      </c>
      <c r="G1052" s="68" t="str">
        <v/>
      </c>
      <c r="H1052" s="68" t="str">
        <v/>
      </c>
      <c r="X1052" s="68"/>
    </row>
    <row r="1053" spans="2:24" ht="15" customHeight="1">
      <c r="B1053" s="68"/>
      <c r="C1053" s="68" t="str">
        <v/>
      </c>
      <c r="D1053" s="68"/>
      <c r="E1053" s="68" t="str">
        <v/>
      </c>
      <c r="F1053" s="68" t="str">
        <v/>
      </c>
      <c r="G1053" s="68" t="str">
        <v/>
      </c>
      <c r="H1053" s="68" t="str">
        <v/>
      </c>
      <c r="X1053" s="68"/>
    </row>
    <row r="1054" spans="2:24" ht="15" customHeight="1">
      <c r="B1054" s="68"/>
      <c r="C1054" s="68" t="str">
        <v/>
      </c>
      <c r="D1054" s="68"/>
      <c r="E1054" s="68" t="str">
        <v/>
      </c>
      <c r="F1054" s="68" t="str">
        <v/>
      </c>
      <c r="G1054" s="68" t="str">
        <v/>
      </c>
      <c r="H1054" s="68" t="str">
        <v/>
      </c>
      <c r="X1054" s="68"/>
    </row>
    <row r="1055" spans="2:24" ht="15" customHeight="1">
      <c r="B1055" s="68"/>
      <c r="C1055" s="68" t="str">
        <v/>
      </c>
      <c r="D1055" s="68"/>
      <c r="E1055" s="68" t="str">
        <v/>
      </c>
      <c r="F1055" s="68" t="str">
        <v/>
      </c>
      <c r="G1055" s="68" t="str">
        <v/>
      </c>
      <c r="H1055" s="68" t="str">
        <v/>
      </c>
      <c r="X1055" s="68"/>
    </row>
    <row r="1056" spans="2:24" ht="15" customHeight="1">
      <c r="B1056" s="68"/>
      <c r="C1056" s="68" t="str">
        <v/>
      </c>
      <c r="D1056" s="68"/>
      <c r="E1056" s="68" t="str">
        <v/>
      </c>
      <c r="F1056" s="68" t="str">
        <v/>
      </c>
      <c r="G1056" s="68" t="str">
        <v/>
      </c>
      <c r="H1056" s="68" t="str">
        <v/>
      </c>
      <c r="X1056" s="68"/>
    </row>
    <row r="1057" spans="2:24" ht="15" customHeight="1">
      <c r="B1057" s="68"/>
      <c r="C1057" s="68" t="str">
        <v/>
      </c>
      <c r="D1057" s="68"/>
      <c r="E1057" s="68" t="str">
        <v/>
      </c>
      <c r="F1057" s="68" t="str">
        <v/>
      </c>
      <c r="G1057" s="68" t="str">
        <v/>
      </c>
      <c r="H1057" s="68" t="str">
        <v/>
      </c>
      <c r="X1057" s="68"/>
    </row>
    <row r="1058" spans="2:24" ht="15" customHeight="1">
      <c r="B1058" s="68"/>
      <c r="C1058" s="68" t="str">
        <v/>
      </c>
      <c r="D1058" s="68"/>
      <c r="E1058" s="68" t="str">
        <v/>
      </c>
      <c r="F1058" s="68" t="str">
        <v/>
      </c>
      <c r="G1058" s="68" t="str">
        <v/>
      </c>
      <c r="H1058" s="68" t="str">
        <v/>
      </c>
      <c r="X1058" s="68"/>
    </row>
    <row r="1059" spans="2:24" ht="15" customHeight="1">
      <c r="B1059" s="68"/>
      <c r="C1059" s="68" t="str">
        <v/>
      </c>
      <c r="D1059" s="68"/>
      <c r="E1059" s="68" t="str">
        <v/>
      </c>
      <c r="F1059" s="68" t="str">
        <v/>
      </c>
      <c r="G1059" s="68" t="str">
        <v/>
      </c>
      <c r="H1059" s="68" t="str">
        <v/>
      </c>
      <c r="X1059" s="68"/>
    </row>
    <row r="1060" spans="2:24" ht="15" customHeight="1">
      <c r="B1060" s="68"/>
      <c r="C1060" s="68" t="str">
        <v/>
      </c>
      <c r="D1060" s="68"/>
      <c r="E1060" s="68" t="str">
        <v/>
      </c>
      <c r="F1060" s="68" t="str">
        <v/>
      </c>
      <c r="G1060" s="68" t="str">
        <v/>
      </c>
      <c r="H1060" s="68" t="str">
        <v/>
      </c>
      <c r="X1060" s="68"/>
    </row>
    <row r="1061" spans="2:24" ht="15" customHeight="1">
      <c r="B1061" s="68"/>
      <c r="C1061" s="68" t="str">
        <v/>
      </c>
      <c r="D1061" s="68"/>
      <c r="E1061" s="68" t="str">
        <v/>
      </c>
      <c r="F1061" s="68" t="str">
        <v/>
      </c>
      <c r="G1061" s="68" t="str">
        <v/>
      </c>
      <c r="H1061" s="68" t="str">
        <v/>
      </c>
      <c r="X1061" s="68"/>
    </row>
    <row r="1062" spans="2:24" ht="15" customHeight="1">
      <c r="B1062" s="68"/>
      <c r="C1062" s="68" t="str">
        <v/>
      </c>
      <c r="D1062" s="68"/>
      <c r="E1062" s="68" t="str">
        <v/>
      </c>
      <c r="F1062" s="68" t="str">
        <v/>
      </c>
      <c r="G1062" s="68" t="str">
        <v/>
      </c>
      <c r="H1062" s="68" t="str">
        <v/>
      </c>
      <c r="X1062" s="68"/>
    </row>
    <row r="1063" spans="2:24" ht="15" customHeight="1">
      <c r="B1063" s="68"/>
      <c r="C1063" s="68" t="str">
        <v/>
      </c>
      <c r="D1063" s="68"/>
      <c r="E1063" s="68" t="str">
        <v/>
      </c>
      <c r="F1063" s="68" t="str">
        <v/>
      </c>
      <c r="G1063" s="68" t="str">
        <v/>
      </c>
      <c r="H1063" s="68" t="str">
        <v/>
      </c>
      <c r="X1063" s="68"/>
    </row>
    <row r="1064" spans="2:24" ht="15" customHeight="1">
      <c r="B1064" s="68"/>
      <c r="C1064" s="68" t="str">
        <v/>
      </c>
      <c r="D1064" s="68"/>
      <c r="E1064" s="68" t="str">
        <v/>
      </c>
      <c r="F1064" s="68" t="str">
        <v/>
      </c>
      <c r="G1064" s="68" t="str">
        <v/>
      </c>
      <c r="H1064" s="68" t="str">
        <v/>
      </c>
      <c r="X1064" s="68"/>
    </row>
    <row r="1065" spans="2:24" ht="15" customHeight="1">
      <c r="B1065" s="68"/>
      <c r="C1065" s="68" t="str">
        <v/>
      </c>
      <c r="D1065" s="68"/>
      <c r="E1065" s="68" t="str">
        <v/>
      </c>
      <c r="F1065" s="68" t="str">
        <v/>
      </c>
      <c r="G1065" s="68" t="str">
        <v/>
      </c>
      <c r="H1065" s="68" t="str">
        <v/>
      </c>
      <c r="X1065" s="68"/>
    </row>
    <row r="1066" spans="2:24" ht="15" customHeight="1">
      <c r="B1066" s="68"/>
      <c r="C1066" s="68" t="str">
        <v/>
      </c>
      <c r="D1066" s="68"/>
      <c r="E1066" s="68" t="str">
        <v/>
      </c>
      <c r="F1066" s="68" t="str">
        <v/>
      </c>
      <c r="G1066" s="68" t="str">
        <v/>
      </c>
      <c r="H1066" s="68" t="str">
        <v/>
      </c>
      <c r="X1066" s="68"/>
    </row>
    <row r="1067" spans="2:24" ht="15" customHeight="1">
      <c r="B1067" s="68"/>
      <c r="C1067" s="68" t="str">
        <v/>
      </c>
      <c r="D1067" s="68"/>
      <c r="E1067" s="68" t="str">
        <v/>
      </c>
      <c r="F1067" s="68" t="str">
        <v/>
      </c>
      <c r="G1067" s="68" t="str">
        <v/>
      </c>
      <c r="H1067" s="68" t="str">
        <v/>
      </c>
      <c r="X1067" s="68"/>
    </row>
    <row r="1068" spans="2:24" ht="15" customHeight="1">
      <c r="B1068" s="68"/>
      <c r="C1068" s="68" t="str">
        <v/>
      </c>
      <c r="D1068" s="68"/>
      <c r="E1068" s="68" t="str">
        <v/>
      </c>
      <c r="F1068" s="68" t="str">
        <v/>
      </c>
      <c r="G1068" s="68" t="str">
        <v/>
      </c>
      <c r="H1068" s="68" t="str">
        <v/>
      </c>
      <c r="X1068" s="68"/>
    </row>
    <row r="1069" spans="2:24" ht="15" customHeight="1">
      <c r="B1069" s="68"/>
      <c r="C1069" s="68" t="str">
        <v/>
      </c>
      <c r="D1069" s="68"/>
      <c r="E1069" s="68" t="str">
        <v/>
      </c>
      <c r="F1069" s="68" t="str">
        <v/>
      </c>
      <c r="G1069" s="68" t="str">
        <v/>
      </c>
      <c r="H1069" s="68" t="str">
        <v/>
      </c>
      <c r="X1069" s="68"/>
    </row>
    <row r="1070" spans="2:24" ht="15" customHeight="1">
      <c r="B1070" s="68"/>
      <c r="C1070" s="68" t="str">
        <v/>
      </c>
      <c r="D1070" s="68"/>
      <c r="E1070" s="68" t="str">
        <v/>
      </c>
      <c r="F1070" s="68" t="str">
        <v/>
      </c>
      <c r="G1070" s="68" t="str">
        <v/>
      </c>
      <c r="H1070" s="68" t="str">
        <v/>
      </c>
      <c r="X1070" s="68"/>
    </row>
    <row r="1071" spans="2:24" ht="15" customHeight="1">
      <c r="B1071" s="68"/>
      <c r="C1071" s="68" t="str">
        <v/>
      </c>
      <c r="D1071" s="68"/>
      <c r="E1071" s="68" t="str">
        <v/>
      </c>
      <c r="F1071" s="68" t="str">
        <v/>
      </c>
      <c r="G1071" s="68" t="str">
        <v/>
      </c>
      <c r="H1071" s="68" t="str">
        <v/>
      </c>
      <c r="X1071" s="68"/>
    </row>
    <row r="1072" spans="2:24" ht="15" customHeight="1">
      <c r="B1072" s="68"/>
      <c r="C1072" s="68" t="str">
        <v/>
      </c>
      <c r="D1072" s="68"/>
      <c r="E1072" s="68" t="str">
        <v/>
      </c>
      <c r="F1072" s="68" t="str">
        <v/>
      </c>
      <c r="G1072" s="68" t="str">
        <v/>
      </c>
      <c r="H1072" s="68" t="str">
        <v/>
      </c>
      <c r="X1072" s="68"/>
    </row>
    <row r="1073" spans="2:24" ht="15" customHeight="1">
      <c r="B1073" s="68"/>
      <c r="C1073" s="68" t="str">
        <v/>
      </c>
      <c r="D1073" s="68"/>
      <c r="E1073" s="68" t="str">
        <v/>
      </c>
      <c r="F1073" s="68" t="str">
        <v/>
      </c>
      <c r="G1073" s="68" t="str">
        <v/>
      </c>
      <c r="H1073" s="68" t="str">
        <v/>
      </c>
      <c r="X1073" s="68"/>
    </row>
    <row r="1074" spans="2:24" ht="15" customHeight="1">
      <c r="B1074" s="68"/>
      <c r="C1074" s="68" t="str">
        <v/>
      </c>
      <c r="D1074" s="68"/>
      <c r="E1074" s="68" t="str">
        <v/>
      </c>
      <c r="F1074" s="68" t="str">
        <v/>
      </c>
      <c r="G1074" s="68" t="str">
        <v/>
      </c>
      <c r="H1074" s="68" t="str">
        <v/>
      </c>
      <c r="X1074" s="68"/>
    </row>
    <row r="1075" spans="2:24" ht="15" customHeight="1">
      <c r="B1075" s="68"/>
      <c r="C1075" s="68" t="str">
        <v/>
      </c>
      <c r="D1075" s="68"/>
      <c r="E1075" s="68" t="str">
        <v/>
      </c>
      <c r="F1075" s="68" t="str">
        <v/>
      </c>
      <c r="G1075" s="68" t="str">
        <v/>
      </c>
      <c r="H1075" s="68" t="str">
        <v/>
      </c>
      <c r="X1075" s="68"/>
    </row>
    <row r="1076" spans="2:24" ht="15" customHeight="1">
      <c r="B1076" s="68"/>
      <c r="C1076" s="68" t="str">
        <v/>
      </c>
      <c r="D1076" s="68"/>
      <c r="E1076" s="68" t="str">
        <v/>
      </c>
      <c r="F1076" s="68" t="str">
        <v/>
      </c>
      <c r="G1076" s="68" t="str">
        <v/>
      </c>
      <c r="H1076" s="68" t="str">
        <v/>
      </c>
      <c r="X1076" s="68"/>
    </row>
    <row r="1077" spans="2:24" ht="15" customHeight="1">
      <c r="B1077" s="68"/>
      <c r="C1077" s="68" t="str">
        <v/>
      </c>
      <c r="D1077" s="68"/>
      <c r="E1077" s="68" t="str">
        <v/>
      </c>
      <c r="F1077" s="68" t="str">
        <v/>
      </c>
      <c r="G1077" s="68" t="str">
        <v/>
      </c>
      <c r="H1077" s="68" t="str">
        <v/>
      </c>
      <c r="X1077" s="68"/>
    </row>
    <row r="1078" spans="2:24" ht="15" customHeight="1">
      <c r="B1078" s="68"/>
      <c r="C1078" s="68" t="str">
        <v/>
      </c>
      <c r="D1078" s="68"/>
      <c r="E1078" s="68" t="str">
        <v/>
      </c>
      <c r="F1078" s="68" t="str">
        <v/>
      </c>
      <c r="G1078" s="68" t="str">
        <v/>
      </c>
      <c r="H1078" s="68" t="str">
        <v/>
      </c>
      <c r="X1078" s="68"/>
    </row>
    <row r="1079" spans="2:24" ht="15" customHeight="1">
      <c r="B1079" s="68"/>
      <c r="C1079" s="68" t="str">
        <v/>
      </c>
      <c r="D1079" s="68"/>
      <c r="E1079" s="68" t="str">
        <v/>
      </c>
      <c r="F1079" s="68" t="str">
        <v/>
      </c>
      <c r="G1079" s="68" t="str">
        <v/>
      </c>
      <c r="H1079" s="68" t="str">
        <v/>
      </c>
      <c r="X1079" s="68"/>
    </row>
    <row r="1080" spans="2:24" ht="15" customHeight="1">
      <c r="B1080" s="68"/>
      <c r="C1080" s="68" t="str">
        <v/>
      </c>
      <c r="D1080" s="68"/>
      <c r="E1080" s="68" t="str">
        <v/>
      </c>
      <c r="F1080" s="68" t="str">
        <v/>
      </c>
      <c r="G1080" s="68" t="str">
        <v/>
      </c>
      <c r="H1080" s="68" t="str">
        <v/>
      </c>
      <c r="X1080" s="68"/>
    </row>
    <row r="1081" spans="2:24" ht="15" customHeight="1">
      <c r="B1081" s="68"/>
      <c r="C1081" s="68" t="str">
        <v/>
      </c>
      <c r="D1081" s="68"/>
      <c r="E1081" s="68" t="str">
        <v/>
      </c>
      <c r="F1081" s="68" t="str">
        <v/>
      </c>
      <c r="G1081" s="68" t="str">
        <v/>
      </c>
      <c r="H1081" s="68" t="str">
        <v/>
      </c>
      <c r="X1081" s="68"/>
    </row>
    <row r="1082" spans="2:24" ht="15" customHeight="1">
      <c r="B1082" s="68"/>
      <c r="C1082" s="68" t="str">
        <v/>
      </c>
      <c r="D1082" s="68"/>
      <c r="E1082" s="68" t="str">
        <v/>
      </c>
      <c r="F1082" s="68" t="str">
        <v/>
      </c>
      <c r="G1082" s="68" t="str">
        <v/>
      </c>
      <c r="H1082" s="68" t="str">
        <v/>
      </c>
      <c r="X1082" s="68"/>
    </row>
    <row r="1083" spans="2:24" ht="15" customHeight="1">
      <c r="B1083" s="68"/>
      <c r="C1083" s="68" t="str">
        <v/>
      </c>
      <c r="D1083" s="68"/>
      <c r="E1083" s="68" t="str">
        <v/>
      </c>
      <c r="F1083" s="68" t="str">
        <v/>
      </c>
      <c r="G1083" s="68" t="str">
        <v/>
      </c>
      <c r="H1083" s="68" t="str">
        <v/>
      </c>
      <c r="X1083" s="68"/>
    </row>
    <row r="1084" spans="2:24" ht="15" customHeight="1">
      <c r="B1084" s="68"/>
      <c r="C1084" s="68" t="str">
        <v/>
      </c>
      <c r="D1084" s="68"/>
      <c r="E1084" s="68" t="str">
        <v/>
      </c>
      <c r="F1084" s="68" t="str">
        <v/>
      </c>
      <c r="G1084" s="68" t="str">
        <v/>
      </c>
      <c r="H1084" s="68" t="str">
        <v/>
      </c>
      <c r="X1084" s="68"/>
    </row>
    <row r="1085" spans="2:24" ht="15" customHeight="1">
      <c r="B1085" s="68"/>
      <c r="C1085" s="68" t="str">
        <v/>
      </c>
      <c r="D1085" s="68"/>
      <c r="E1085" s="68" t="str">
        <v/>
      </c>
      <c r="F1085" s="68" t="str">
        <v/>
      </c>
      <c r="G1085" s="68" t="str">
        <v/>
      </c>
      <c r="H1085" s="68" t="str">
        <v/>
      </c>
      <c r="X1085" s="68"/>
    </row>
    <row r="1086" spans="2:24" ht="15" customHeight="1">
      <c r="B1086" s="68"/>
      <c r="C1086" s="68" t="str">
        <v/>
      </c>
      <c r="D1086" s="68"/>
      <c r="E1086" s="68" t="str">
        <v/>
      </c>
      <c r="F1086" s="68" t="str">
        <v/>
      </c>
      <c r="G1086" s="68" t="str">
        <v/>
      </c>
      <c r="H1086" s="68" t="str">
        <v/>
      </c>
      <c r="X1086" s="68"/>
    </row>
    <row r="1087" spans="2:24" ht="15" customHeight="1">
      <c r="B1087" s="68"/>
      <c r="C1087" s="68" t="str">
        <v/>
      </c>
      <c r="D1087" s="68"/>
      <c r="E1087" s="68" t="str">
        <v/>
      </c>
      <c r="F1087" s="68" t="str">
        <v/>
      </c>
      <c r="G1087" s="68" t="str">
        <v/>
      </c>
      <c r="H1087" s="68" t="str">
        <v/>
      </c>
      <c r="X1087" s="68"/>
    </row>
    <row r="1088" spans="2:24" ht="15" customHeight="1">
      <c r="B1088" s="68"/>
      <c r="C1088" s="68" t="str">
        <v/>
      </c>
      <c r="D1088" s="68"/>
      <c r="E1088" s="68" t="str">
        <v/>
      </c>
      <c r="F1088" s="68" t="str">
        <v/>
      </c>
      <c r="G1088" s="68" t="str">
        <v/>
      </c>
      <c r="H1088" s="68" t="str">
        <v/>
      </c>
      <c r="X1088" s="68"/>
    </row>
    <row r="1089" spans="2:24" ht="15" customHeight="1">
      <c r="B1089" s="68"/>
      <c r="C1089" s="68" t="str">
        <v/>
      </c>
      <c r="D1089" s="68"/>
      <c r="E1089" s="68" t="str">
        <v/>
      </c>
      <c r="F1089" s="68" t="str">
        <v/>
      </c>
      <c r="G1089" s="68" t="str">
        <v/>
      </c>
      <c r="H1089" s="68" t="str">
        <v/>
      </c>
      <c r="X1089" s="68"/>
    </row>
    <row r="1090" spans="2:24" ht="15" customHeight="1">
      <c r="B1090" s="68"/>
      <c r="C1090" s="68" t="str">
        <v/>
      </c>
      <c r="D1090" s="68"/>
      <c r="E1090" s="68" t="str">
        <v/>
      </c>
      <c r="F1090" s="68" t="str">
        <v/>
      </c>
      <c r="G1090" s="68" t="str">
        <v/>
      </c>
      <c r="H1090" s="68" t="str">
        <v/>
      </c>
      <c r="X1090" s="68"/>
    </row>
    <row r="1091" spans="2:24" ht="15" customHeight="1">
      <c r="B1091" s="68"/>
      <c r="C1091" s="68" t="str">
        <v/>
      </c>
      <c r="D1091" s="68"/>
      <c r="E1091" s="68" t="str">
        <v/>
      </c>
      <c r="F1091" s="68" t="str">
        <v/>
      </c>
      <c r="G1091" s="68" t="str">
        <v/>
      </c>
      <c r="H1091" s="68" t="str">
        <v/>
      </c>
      <c r="X1091" s="68"/>
    </row>
    <row r="1092" spans="2:24" ht="15" customHeight="1">
      <c r="B1092" s="68"/>
      <c r="C1092" s="68" t="str">
        <v/>
      </c>
      <c r="D1092" s="68"/>
      <c r="E1092" s="68" t="str">
        <v/>
      </c>
      <c r="F1092" s="68" t="str">
        <v/>
      </c>
      <c r="G1092" s="68" t="str">
        <v/>
      </c>
      <c r="H1092" s="68" t="str">
        <v/>
      </c>
      <c r="X1092" s="68"/>
    </row>
    <row r="1093" spans="2:24" ht="15" customHeight="1">
      <c r="B1093" s="68"/>
      <c r="C1093" s="68" t="str">
        <v/>
      </c>
      <c r="D1093" s="68"/>
      <c r="E1093" s="68" t="str">
        <v/>
      </c>
      <c r="F1093" s="68" t="str">
        <v/>
      </c>
      <c r="G1093" s="68" t="str">
        <v/>
      </c>
      <c r="H1093" s="68" t="str">
        <v/>
      </c>
      <c r="X1093" s="68"/>
    </row>
    <row r="1094" spans="2:24" ht="15" customHeight="1">
      <c r="B1094" s="68"/>
      <c r="C1094" s="68" t="str">
        <v/>
      </c>
      <c r="D1094" s="68"/>
      <c r="E1094" s="68" t="str">
        <v/>
      </c>
      <c r="F1094" s="68" t="str">
        <v/>
      </c>
      <c r="G1094" s="68" t="str">
        <v/>
      </c>
      <c r="H1094" s="68" t="str">
        <v/>
      </c>
      <c r="X1094" s="68"/>
    </row>
    <row r="1095" spans="2:24" ht="15" customHeight="1">
      <c r="B1095" s="68"/>
      <c r="C1095" s="68" t="str">
        <v/>
      </c>
      <c r="D1095" s="68"/>
      <c r="E1095" s="68" t="str">
        <v/>
      </c>
      <c r="F1095" s="68" t="str">
        <v/>
      </c>
      <c r="G1095" s="68" t="str">
        <v/>
      </c>
      <c r="H1095" s="68" t="str">
        <v/>
      </c>
      <c r="X1095" s="68"/>
    </row>
    <row r="1096" spans="2:24" ht="15" customHeight="1">
      <c r="B1096" s="68"/>
      <c r="C1096" s="68" t="str">
        <v/>
      </c>
      <c r="D1096" s="68"/>
      <c r="E1096" s="68" t="str">
        <v/>
      </c>
      <c r="F1096" s="68" t="str">
        <v/>
      </c>
      <c r="G1096" s="68" t="str">
        <v/>
      </c>
      <c r="H1096" s="68" t="str">
        <v/>
      </c>
      <c r="X1096" s="68"/>
    </row>
    <row r="1097" spans="2:24" ht="15" customHeight="1">
      <c r="B1097" s="68"/>
      <c r="C1097" s="68" t="str">
        <v/>
      </c>
      <c r="D1097" s="68"/>
      <c r="E1097" s="68" t="str">
        <v/>
      </c>
      <c r="F1097" s="68" t="str">
        <v/>
      </c>
      <c r="G1097" s="68" t="str">
        <v/>
      </c>
      <c r="H1097" s="68" t="str">
        <v/>
      </c>
      <c r="X1097" s="68"/>
    </row>
    <row r="1098" spans="2:24" ht="15" customHeight="1">
      <c r="B1098" s="68"/>
      <c r="C1098" s="68" t="str">
        <v/>
      </c>
      <c r="D1098" s="68"/>
      <c r="E1098" s="68" t="str">
        <v/>
      </c>
      <c r="F1098" s="68" t="str">
        <v/>
      </c>
      <c r="G1098" s="68" t="str">
        <v/>
      </c>
      <c r="H1098" s="68" t="str">
        <v/>
      </c>
      <c r="X1098" s="68"/>
    </row>
    <row r="1099" spans="2:24" ht="15" customHeight="1">
      <c r="B1099" s="68"/>
      <c r="C1099" s="68" t="str">
        <v/>
      </c>
      <c r="D1099" s="68"/>
      <c r="E1099" s="68" t="str">
        <v/>
      </c>
      <c r="F1099" s="68" t="str">
        <v/>
      </c>
      <c r="G1099" s="68" t="str">
        <v/>
      </c>
      <c r="H1099" s="68" t="str">
        <v/>
      </c>
      <c r="X1099" s="68"/>
    </row>
    <row r="1100" spans="2:24" ht="15" customHeight="1">
      <c r="B1100" s="68"/>
      <c r="C1100" s="68" t="str">
        <v/>
      </c>
      <c r="D1100" s="68"/>
      <c r="E1100" s="68" t="str">
        <v/>
      </c>
      <c r="F1100" s="68" t="str">
        <v/>
      </c>
      <c r="G1100" s="68" t="str">
        <v/>
      </c>
      <c r="H1100" s="68" t="str">
        <v/>
      </c>
      <c r="X1100" s="68"/>
    </row>
    <row r="1101" spans="2:24" ht="15" customHeight="1">
      <c r="B1101" s="68"/>
      <c r="C1101" s="68" t="str">
        <v/>
      </c>
      <c r="D1101" s="68"/>
      <c r="E1101" s="68" t="str">
        <v/>
      </c>
      <c r="F1101" s="68" t="str">
        <v/>
      </c>
      <c r="G1101" s="68" t="str">
        <v/>
      </c>
      <c r="H1101" s="68" t="str">
        <v/>
      </c>
      <c r="X1101" s="68"/>
    </row>
    <row r="1102" spans="2:24" ht="15" customHeight="1">
      <c r="B1102" s="68"/>
      <c r="C1102" s="68" t="str">
        <v/>
      </c>
      <c r="D1102" s="68"/>
      <c r="E1102" s="68" t="str">
        <v/>
      </c>
      <c r="F1102" s="68" t="str">
        <v/>
      </c>
      <c r="G1102" s="68" t="str">
        <v/>
      </c>
      <c r="H1102" s="68" t="str">
        <v/>
      </c>
      <c r="X1102" s="68"/>
    </row>
    <row r="1103" spans="2:24" ht="15" customHeight="1">
      <c r="B1103" s="68"/>
      <c r="C1103" s="68" t="str">
        <v/>
      </c>
      <c r="D1103" s="68"/>
      <c r="E1103" s="68" t="str">
        <v/>
      </c>
      <c r="F1103" s="68" t="str">
        <v/>
      </c>
      <c r="G1103" s="68" t="str">
        <v/>
      </c>
      <c r="H1103" s="68" t="str">
        <v/>
      </c>
      <c r="X1103" s="68"/>
    </row>
    <row r="1104" spans="2:24" ht="15" customHeight="1">
      <c r="B1104" s="68"/>
      <c r="C1104" s="68" t="str">
        <v/>
      </c>
      <c r="D1104" s="68"/>
      <c r="E1104" s="68" t="str">
        <v/>
      </c>
      <c r="F1104" s="68" t="str">
        <v/>
      </c>
      <c r="G1104" s="68" t="str">
        <v/>
      </c>
      <c r="H1104" s="68" t="str">
        <v/>
      </c>
      <c r="X1104" s="68"/>
    </row>
    <row r="1105" spans="2:24" ht="15" customHeight="1">
      <c r="B1105" s="68"/>
      <c r="C1105" s="68" t="str">
        <v/>
      </c>
      <c r="D1105" s="68"/>
      <c r="E1105" s="68" t="str">
        <v/>
      </c>
      <c r="F1105" s="68" t="str">
        <v/>
      </c>
      <c r="G1105" s="68" t="str">
        <v/>
      </c>
      <c r="H1105" s="68" t="str">
        <v/>
      </c>
      <c r="X1105" s="68"/>
    </row>
    <row r="1106" spans="2:24" ht="15" customHeight="1">
      <c r="B1106" s="68"/>
      <c r="C1106" s="68" t="str">
        <v/>
      </c>
      <c r="D1106" s="68"/>
      <c r="E1106" s="68" t="str">
        <v/>
      </c>
      <c r="F1106" s="68" t="str">
        <v/>
      </c>
      <c r="G1106" s="68" t="str">
        <v/>
      </c>
      <c r="H1106" s="68" t="str">
        <v/>
      </c>
      <c r="X1106" s="68"/>
    </row>
    <row r="1107" spans="2:24" ht="15" customHeight="1">
      <c r="B1107" s="68"/>
      <c r="C1107" s="68" t="str">
        <v/>
      </c>
      <c r="D1107" s="68"/>
      <c r="E1107" s="68" t="str">
        <v/>
      </c>
      <c r="F1107" s="68" t="str">
        <v/>
      </c>
      <c r="G1107" s="68" t="str">
        <v/>
      </c>
      <c r="H1107" s="68" t="str">
        <v/>
      </c>
      <c r="X1107" s="68"/>
    </row>
    <row r="1108" spans="2:24" ht="15" customHeight="1">
      <c r="B1108" s="68"/>
      <c r="C1108" s="68" t="str">
        <v/>
      </c>
      <c r="D1108" s="68"/>
      <c r="E1108" s="68" t="str">
        <v/>
      </c>
      <c r="F1108" s="68" t="str">
        <v/>
      </c>
      <c r="G1108" s="68" t="str">
        <v/>
      </c>
      <c r="H1108" s="68" t="str">
        <v/>
      </c>
      <c r="X1108" s="68"/>
    </row>
    <row r="1109" spans="2:24" ht="15" customHeight="1">
      <c r="B1109" s="68"/>
      <c r="C1109" s="68" t="str">
        <v/>
      </c>
      <c r="D1109" s="68"/>
      <c r="E1109" s="68" t="str">
        <v/>
      </c>
      <c r="F1109" s="68" t="str">
        <v/>
      </c>
      <c r="G1109" s="68" t="str">
        <v/>
      </c>
      <c r="H1109" s="68" t="str">
        <v/>
      </c>
      <c r="X1109" s="68"/>
    </row>
    <row r="1110" spans="2:24" ht="15" customHeight="1">
      <c r="B1110" s="68"/>
      <c r="C1110" s="68" t="str">
        <v/>
      </c>
      <c r="D1110" s="68"/>
      <c r="E1110" s="68" t="str">
        <v/>
      </c>
      <c r="F1110" s="68" t="str">
        <v/>
      </c>
      <c r="G1110" s="68" t="str">
        <v/>
      </c>
      <c r="H1110" s="68" t="str">
        <v/>
      </c>
      <c r="X1110" s="68"/>
    </row>
    <row r="1111" spans="2:24" ht="15" customHeight="1">
      <c r="B1111" s="68"/>
      <c r="C1111" s="68" t="str">
        <v/>
      </c>
      <c r="D1111" s="68"/>
      <c r="E1111" s="68" t="str">
        <v/>
      </c>
      <c r="F1111" s="68" t="str">
        <v/>
      </c>
      <c r="G1111" s="68" t="str">
        <v/>
      </c>
      <c r="H1111" s="68" t="str">
        <v/>
      </c>
      <c r="X1111" s="68"/>
    </row>
    <row r="1112" spans="2:24" ht="15" customHeight="1">
      <c r="B1112" s="68"/>
      <c r="C1112" s="68" t="str">
        <v/>
      </c>
      <c r="D1112" s="68"/>
      <c r="E1112" s="68" t="str">
        <v/>
      </c>
      <c r="F1112" s="68" t="str">
        <v/>
      </c>
      <c r="G1112" s="68" t="str">
        <v/>
      </c>
      <c r="H1112" s="68" t="str">
        <v/>
      </c>
      <c r="X1112" s="68"/>
    </row>
    <row r="1113" spans="2:24" ht="15" customHeight="1">
      <c r="B1113" s="68"/>
      <c r="C1113" s="68" t="str">
        <v/>
      </c>
      <c r="D1113" s="68"/>
      <c r="E1113" s="68" t="str">
        <v/>
      </c>
      <c r="F1113" s="68" t="str">
        <v/>
      </c>
      <c r="G1113" s="68" t="str">
        <v/>
      </c>
      <c r="H1113" s="68" t="str">
        <v/>
      </c>
      <c r="X1113" s="68"/>
    </row>
    <row r="1114" spans="2:24" ht="15" customHeight="1">
      <c r="B1114" s="68"/>
      <c r="C1114" s="68" t="str">
        <v/>
      </c>
      <c r="D1114" s="68"/>
      <c r="E1114" s="68" t="str">
        <v/>
      </c>
      <c r="F1114" s="68" t="str">
        <v/>
      </c>
      <c r="G1114" s="68" t="str">
        <v/>
      </c>
      <c r="H1114" s="68" t="str">
        <v/>
      </c>
      <c r="X1114" s="68"/>
    </row>
    <row r="1115" spans="2:24" ht="15" customHeight="1">
      <c r="B1115" s="68"/>
      <c r="C1115" s="68" t="str">
        <v/>
      </c>
      <c r="D1115" s="68"/>
      <c r="E1115" s="68" t="str">
        <v/>
      </c>
      <c r="F1115" s="68" t="str">
        <v/>
      </c>
      <c r="G1115" s="68" t="str">
        <v/>
      </c>
      <c r="H1115" s="68" t="str">
        <v/>
      </c>
      <c r="X1115" s="68"/>
    </row>
    <row r="1116" spans="2:24" ht="15" customHeight="1">
      <c r="B1116" s="68"/>
      <c r="C1116" s="68" t="str">
        <v/>
      </c>
      <c r="D1116" s="68"/>
      <c r="E1116" s="68" t="str">
        <v/>
      </c>
      <c r="F1116" s="68" t="str">
        <v/>
      </c>
      <c r="G1116" s="68" t="str">
        <v/>
      </c>
      <c r="H1116" s="68" t="str">
        <v/>
      </c>
      <c r="X1116" s="68"/>
    </row>
    <row r="1117" spans="2:24" ht="15" customHeight="1">
      <c r="B1117" s="68"/>
      <c r="C1117" s="68" t="str">
        <v/>
      </c>
      <c r="D1117" s="68"/>
      <c r="E1117" s="68" t="str">
        <v/>
      </c>
      <c r="F1117" s="68" t="str">
        <v/>
      </c>
      <c r="G1117" s="68" t="str">
        <v/>
      </c>
      <c r="H1117" s="68" t="str">
        <v/>
      </c>
      <c r="X1117" s="68"/>
    </row>
    <row r="1118" spans="2:24" ht="15" customHeight="1">
      <c r="B1118" s="68"/>
      <c r="C1118" s="68" t="str">
        <v/>
      </c>
      <c r="D1118" s="68"/>
      <c r="E1118" s="68" t="str">
        <v/>
      </c>
      <c r="F1118" s="68" t="str">
        <v/>
      </c>
      <c r="G1118" s="68" t="str">
        <v/>
      </c>
      <c r="H1118" s="68" t="str">
        <v/>
      </c>
      <c r="X1118" s="68"/>
    </row>
    <row r="1119" spans="2:24" ht="15" customHeight="1">
      <c r="B1119" s="68"/>
      <c r="C1119" s="68" t="str">
        <v/>
      </c>
      <c r="D1119" s="68"/>
      <c r="E1119" s="68" t="str">
        <v/>
      </c>
      <c r="F1119" s="68" t="str">
        <v/>
      </c>
      <c r="G1119" s="68" t="str">
        <v/>
      </c>
      <c r="H1119" s="68" t="str">
        <v/>
      </c>
      <c r="X1119" s="68"/>
    </row>
    <row r="1120" spans="2:24" ht="15" customHeight="1">
      <c r="B1120" s="68"/>
      <c r="C1120" s="68" t="str">
        <v/>
      </c>
      <c r="D1120" s="68"/>
      <c r="E1120" s="68" t="str">
        <v/>
      </c>
      <c r="F1120" s="68" t="str">
        <v/>
      </c>
      <c r="G1120" s="68" t="str">
        <v/>
      </c>
      <c r="H1120" s="68" t="str">
        <v/>
      </c>
      <c r="X1120" s="68"/>
    </row>
    <row r="1121" spans="2:24" ht="15" customHeight="1">
      <c r="B1121" s="68"/>
      <c r="C1121" s="68" t="str">
        <v/>
      </c>
      <c r="D1121" s="68"/>
      <c r="E1121" s="68" t="str">
        <v/>
      </c>
      <c r="F1121" s="68" t="str">
        <v/>
      </c>
      <c r="G1121" s="68" t="str">
        <v/>
      </c>
      <c r="H1121" s="68" t="str">
        <v/>
      </c>
      <c r="X1121" s="68"/>
    </row>
    <row r="1122" spans="2:24" ht="15" customHeight="1">
      <c r="B1122" s="68"/>
      <c r="C1122" s="68" t="str">
        <v/>
      </c>
      <c r="D1122" s="68"/>
      <c r="E1122" s="68" t="str">
        <v/>
      </c>
      <c r="F1122" s="68" t="str">
        <v/>
      </c>
      <c r="G1122" s="68" t="str">
        <v/>
      </c>
      <c r="H1122" s="68" t="str">
        <v/>
      </c>
      <c r="X1122" s="68"/>
    </row>
    <row r="1123" spans="2:24" ht="15" customHeight="1">
      <c r="B1123" s="68"/>
      <c r="C1123" s="68" t="str">
        <v/>
      </c>
      <c r="D1123" s="68"/>
      <c r="E1123" s="68" t="str">
        <v/>
      </c>
      <c r="F1123" s="68" t="str">
        <v/>
      </c>
      <c r="G1123" s="68" t="str">
        <v/>
      </c>
      <c r="H1123" s="68" t="str">
        <v/>
      </c>
      <c r="X1123" s="68"/>
    </row>
    <row r="1124" spans="2:24" ht="15" customHeight="1">
      <c r="B1124" s="68"/>
      <c r="C1124" s="68" t="str">
        <v/>
      </c>
      <c r="D1124" s="68"/>
      <c r="E1124" s="68" t="str">
        <v/>
      </c>
      <c r="F1124" s="68" t="str">
        <v/>
      </c>
      <c r="G1124" s="68" t="str">
        <v/>
      </c>
      <c r="H1124" s="68" t="str">
        <v/>
      </c>
      <c r="X1124" s="68"/>
    </row>
    <row r="1125" spans="2:24" ht="15" customHeight="1">
      <c r="B1125" s="68"/>
      <c r="C1125" s="68" t="str">
        <v/>
      </c>
      <c r="D1125" s="68"/>
      <c r="E1125" s="68" t="str">
        <v/>
      </c>
      <c r="F1125" s="68" t="str">
        <v/>
      </c>
      <c r="G1125" s="68" t="str">
        <v/>
      </c>
      <c r="H1125" s="68" t="str">
        <v/>
      </c>
      <c r="X1125" s="68"/>
    </row>
    <row r="1126" spans="2:24" ht="15" customHeight="1">
      <c r="B1126" s="68"/>
      <c r="C1126" s="68" t="str">
        <v/>
      </c>
      <c r="D1126" s="68"/>
      <c r="E1126" s="68" t="str">
        <v/>
      </c>
      <c r="F1126" s="68" t="str">
        <v/>
      </c>
      <c r="G1126" s="68" t="str">
        <v/>
      </c>
      <c r="H1126" s="68" t="str">
        <v/>
      </c>
      <c r="X1126" s="68"/>
    </row>
    <row r="1127" spans="2:24" ht="15" customHeight="1">
      <c r="B1127" s="68"/>
      <c r="C1127" s="68" t="str">
        <v/>
      </c>
      <c r="D1127" s="68"/>
      <c r="E1127" s="68" t="str">
        <v/>
      </c>
      <c r="F1127" s="68" t="str">
        <v/>
      </c>
      <c r="G1127" s="68" t="str">
        <v/>
      </c>
      <c r="H1127" s="68" t="str">
        <v/>
      </c>
      <c r="X1127" s="68"/>
    </row>
    <row r="1128" spans="2:24" ht="15" customHeight="1">
      <c r="B1128" s="68"/>
      <c r="C1128" s="68" t="str">
        <v/>
      </c>
      <c r="D1128" s="68"/>
      <c r="E1128" s="68" t="str">
        <v/>
      </c>
      <c r="F1128" s="68" t="str">
        <v/>
      </c>
      <c r="G1128" s="68" t="str">
        <v/>
      </c>
      <c r="H1128" s="68" t="str">
        <v/>
      </c>
      <c r="X1128" s="68"/>
    </row>
    <row r="1129" spans="2:24" ht="15" customHeight="1">
      <c r="B1129" s="68"/>
      <c r="C1129" s="68" t="str">
        <v/>
      </c>
      <c r="D1129" s="68"/>
      <c r="E1129" s="68" t="str">
        <v/>
      </c>
      <c r="F1129" s="68" t="str">
        <v/>
      </c>
      <c r="G1129" s="68" t="str">
        <v/>
      </c>
      <c r="H1129" s="68" t="str">
        <v/>
      </c>
      <c r="X1129" s="68"/>
    </row>
    <row r="1130" spans="2:24" ht="15" customHeight="1">
      <c r="B1130" s="68"/>
      <c r="C1130" s="68" t="str">
        <v/>
      </c>
      <c r="D1130" s="68"/>
      <c r="E1130" s="68" t="str">
        <v/>
      </c>
      <c r="F1130" s="68" t="str">
        <v/>
      </c>
      <c r="G1130" s="68" t="str">
        <v/>
      </c>
      <c r="H1130" s="68" t="str">
        <v/>
      </c>
      <c r="X1130" s="68"/>
    </row>
    <row r="1131" spans="2:24" ht="15" customHeight="1">
      <c r="B1131" s="68"/>
      <c r="C1131" s="68" t="str">
        <v/>
      </c>
      <c r="D1131" s="68"/>
      <c r="E1131" s="68" t="str">
        <v/>
      </c>
      <c r="F1131" s="68" t="str">
        <v/>
      </c>
      <c r="G1131" s="68" t="str">
        <v/>
      </c>
      <c r="H1131" s="68" t="str">
        <v/>
      </c>
      <c r="X1131" s="68"/>
    </row>
    <row r="1132" spans="2:24" ht="15" customHeight="1">
      <c r="B1132" s="68"/>
      <c r="C1132" s="68" t="str">
        <v/>
      </c>
      <c r="D1132" s="68"/>
      <c r="E1132" s="68" t="str">
        <v/>
      </c>
      <c r="F1132" s="68" t="str">
        <v/>
      </c>
      <c r="G1132" s="68" t="str">
        <v/>
      </c>
      <c r="H1132" s="68" t="str">
        <v/>
      </c>
      <c r="X1132" s="68"/>
    </row>
    <row r="1133" spans="2:24" ht="15" customHeight="1">
      <c r="B1133" s="68"/>
      <c r="C1133" s="68" t="str">
        <v/>
      </c>
      <c r="D1133" s="68"/>
      <c r="E1133" s="68" t="str">
        <v/>
      </c>
      <c r="F1133" s="68" t="str">
        <v/>
      </c>
      <c r="G1133" s="68" t="str">
        <v/>
      </c>
      <c r="H1133" s="68" t="str">
        <v/>
      </c>
      <c r="X1133" s="68"/>
    </row>
    <row r="1134" spans="2:24" ht="15" customHeight="1">
      <c r="B1134" s="68"/>
      <c r="C1134" s="68" t="str">
        <v/>
      </c>
      <c r="D1134" s="68"/>
      <c r="E1134" s="68" t="str">
        <v/>
      </c>
      <c r="F1134" s="68" t="str">
        <v/>
      </c>
      <c r="G1134" s="68" t="str">
        <v/>
      </c>
      <c r="H1134" s="68" t="str">
        <v/>
      </c>
      <c r="X1134" s="68"/>
    </row>
    <row r="1135" spans="2:24" ht="15" customHeight="1">
      <c r="B1135" s="68"/>
      <c r="C1135" s="68" t="str">
        <v/>
      </c>
      <c r="D1135" s="68"/>
      <c r="E1135" s="68" t="str">
        <v/>
      </c>
      <c r="F1135" s="68" t="str">
        <v/>
      </c>
      <c r="G1135" s="68" t="str">
        <v/>
      </c>
      <c r="H1135" s="68" t="str">
        <v/>
      </c>
      <c r="X1135" s="68"/>
    </row>
    <row r="1136" spans="2:24" ht="15" customHeight="1">
      <c r="B1136" s="68"/>
      <c r="C1136" s="68" t="str">
        <v/>
      </c>
      <c r="D1136" s="68"/>
      <c r="E1136" s="68" t="str">
        <v/>
      </c>
      <c r="F1136" s="68" t="str">
        <v/>
      </c>
      <c r="G1136" s="68" t="str">
        <v/>
      </c>
      <c r="H1136" s="68" t="str">
        <v/>
      </c>
      <c r="X1136" s="68"/>
    </row>
    <row r="1137" spans="2:24" ht="15" customHeight="1">
      <c r="B1137" s="68"/>
      <c r="C1137" s="68" t="str">
        <v/>
      </c>
      <c r="D1137" s="68"/>
      <c r="E1137" s="68" t="str">
        <v/>
      </c>
      <c r="F1137" s="68" t="str">
        <v/>
      </c>
      <c r="G1137" s="68" t="str">
        <v/>
      </c>
      <c r="H1137" s="68" t="str">
        <v/>
      </c>
      <c r="X1137" s="68"/>
    </row>
    <row r="1138" spans="2:24" ht="15" customHeight="1">
      <c r="B1138" s="68"/>
      <c r="C1138" s="68" t="str">
        <v/>
      </c>
      <c r="D1138" s="68"/>
      <c r="E1138" s="68" t="str">
        <v/>
      </c>
      <c r="F1138" s="68" t="str">
        <v/>
      </c>
      <c r="G1138" s="68" t="str">
        <v/>
      </c>
      <c r="H1138" s="68" t="str">
        <v/>
      </c>
      <c r="X1138" s="68"/>
    </row>
    <row r="1139" spans="2:24" ht="15" customHeight="1">
      <c r="B1139" s="68"/>
      <c r="C1139" s="68" t="str">
        <v/>
      </c>
      <c r="D1139" s="68"/>
      <c r="E1139" s="68" t="str">
        <v/>
      </c>
      <c r="F1139" s="68" t="str">
        <v/>
      </c>
      <c r="G1139" s="68" t="str">
        <v/>
      </c>
      <c r="H1139" s="68" t="str">
        <v/>
      </c>
      <c r="X1139" s="68"/>
    </row>
    <row r="1140" spans="2:24" ht="15" customHeight="1">
      <c r="B1140" s="68"/>
      <c r="C1140" s="68" t="str">
        <v/>
      </c>
      <c r="D1140" s="68"/>
      <c r="E1140" s="68" t="str">
        <v/>
      </c>
      <c r="F1140" s="68" t="str">
        <v/>
      </c>
      <c r="G1140" s="68" t="str">
        <v/>
      </c>
      <c r="H1140" s="68" t="str">
        <v/>
      </c>
      <c r="X1140" s="68"/>
    </row>
    <row r="1141" spans="2:24" ht="15" customHeight="1">
      <c r="B1141" s="68"/>
      <c r="C1141" s="68" t="str">
        <v/>
      </c>
      <c r="D1141" s="68"/>
      <c r="E1141" s="68" t="str">
        <v/>
      </c>
      <c r="F1141" s="68" t="str">
        <v/>
      </c>
      <c r="G1141" s="68" t="str">
        <v/>
      </c>
      <c r="H1141" s="68" t="str">
        <v/>
      </c>
      <c r="X1141" s="68"/>
    </row>
    <row r="1142" spans="2:24" ht="15" customHeight="1">
      <c r="B1142" s="68"/>
      <c r="C1142" s="68" t="str">
        <v/>
      </c>
      <c r="D1142" s="68"/>
      <c r="E1142" s="68" t="str">
        <v/>
      </c>
      <c r="F1142" s="68" t="str">
        <v/>
      </c>
      <c r="G1142" s="68" t="str">
        <v/>
      </c>
      <c r="H1142" s="68" t="str">
        <v/>
      </c>
      <c r="X1142" s="68"/>
    </row>
    <row r="1143" spans="2:24" ht="15" customHeight="1">
      <c r="B1143" s="68"/>
      <c r="C1143" s="68" t="str">
        <v/>
      </c>
      <c r="D1143" s="68"/>
      <c r="E1143" s="68" t="str">
        <v/>
      </c>
      <c r="F1143" s="68" t="str">
        <v/>
      </c>
      <c r="G1143" s="68" t="str">
        <v/>
      </c>
      <c r="H1143" s="68" t="str">
        <v/>
      </c>
      <c r="X1143" s="68"/>
    </row>
    <row r="1144" spans="2:24" ht="15" customHeight="1">
      <c r="B1144" s="68"/>
      <c r="C1144" s="68" t="str">
        <v/>
      </c>
      <c r="D1144" s="68"/>
      <c r="E1144" s="68" t="str">
        <v/>
      </c>
      <c r="F1144" s="68" t="str">
        <v/>
      </c>
      <c r="G1144" s="68" t="str">
        <v/>
      </c>
      <c r="H1144" s="68" t="str">
        <v/>
      </c>
      <c r="X1144" s="68"/>
    </row>
    <row r="1145" spans="2:24" ht="15" customHeight="1">
      <c r="B1145" s="68"/>
      <c r="C1145" s="68" t="str">
        <v/>
      </c>
      <c r="D1145" s="68"/>
      <c r="E1145" s="68" t="str">
        <v/>
      </c>
      <c r="F1145" s="68" t="str">
        <v/>
      </c>
      <c r="G1145" s="68" t="str">
        <v/>
      </c>
      <c r="H1145" s="68" t="str">
        <v/>
      </c>
      <c r="X1145" s="68"/>
    </row>
    <row r="1146" spans="2:24" ht="15" customHeight="1">
      <c r="B1146" s="68"/>
      <c r="C1146" s="68" t="str">
        <v/>
      </c>
      <c r="D1146" s="68"/>
      <c r="E1146" s="68" t="str">
        <v/>
      </c>
      <c r="F1146" s="68" t="str">
        <v/>
      </c>
      <c r="G1146" s="68" t="str">
        <v/>
      </c>
      <c r="H1146" s="68" t="str">
        <v/>
      </c>
      <c r="X1146" s="68"/>
    </row>
    <row r="1147" spans="2:24" ht="15" customHeight="1">
      <c r="B1147" s="68"/>
      <c r="C1147" s="68" t="str">
        <v/>
      </c>
      <c r="D1147" s="68"/>
      <c r="E1147" s="68" t="str">
        <v/>
      </c>
      <c r="F1147" s="68" t="str">
        <v/>
      </c>
      <c r="G1147" s="68" t="str">
        <v/>
      </c>
      <c r="H1147" s="68" t="str">
        <v/>
      </c>
      <c r="X1147" s="68"/>
    </row>
    <row r="1148" spans="2:24" ht="15" customHeight="1">
      <c r="B1148" s="68"/>
      <c r="C1148" s="68" t="str">
        <v/>
      </c>
      <c r="D1148" s="68"/>
      <c r="E1148" s="68" t="str">
        <v/>
      </c>
      <c r="F1148" s="68" t="str">
        <v/>
      </c>
      <c r="G1148" s="68" t="str">
        <v/>
      </c>
      <c r="H1148" s="68" t="str">
        <v/>
      </c>
      <c r="X1148" s="68"/>
    </row>
    <row r="1149" spans="2:24" ht="15" customHeight="1">
      <c r="B1149" s="68"/>
      <c r="C1149" s="68" t="str">
        <v/>
      </c>
      <c r="D1149" s="68"/>
      <c r="E1149" s="68" t="str">
        <v/>
      </c>
      <c r="F1149" s="68" t="str">
        <v/>
      </c>
      <c r="G1149" s="68" t="str">
        <v/>
      </c>
      <c r="H1149" s="68" t="str">
        <v/>
      </c>
      <c r="X1149" s="68"/>
    </row>
    <row r="1150" spans="2:24" ht="15" customHeight="1">
      <c r="B1150" s="68"/>
      <c r="C1150" s="68" t="str">
        <v/>
      </c>
      <c r="D1150" s="68"/>
      <c r="E1150" s="68" t="str">
        <v/>
      </c>
      <c r="F1150" s="68" t="str">
        <v/>
      </c>
      <c r="G1150" s="68" t="str">
        <v/>
      </c>
      <c r="H1150" s="68" t="str">
        <v/>
      </c>
      <c r="X1150" s="68"/>
    </row>
    <row r="1151" spans="2:24" ht="15" customHeight="1">
      <c r="B1151" s="68"/>
      <c r="C1151" s="68" t="str">
        <v/>
      </c>
      <c r="D1151" s="68"/>
      <c r="E1151" s="68" t="str">
        <v/>
      </c>
      <c r="F1151" s="68" t="str">
        <v/>
      </c>
      <c r="G1151" s="68" t="str">
        <v/>
      </c>
      <c r="H1151" s="68" t="str">
        <v/>
      </c>
      <c r="X1151" s="68"/>
    </row>
    <row r="1152" spans="2:24" ht="15" customHeight="1">
      <c r="B1152" s="68"/>
      <c r="C1152" s="68" t="str">
        <v/>
      </c>
      <c r="D1152" s="68"/>
      <c r="E1152" s="68" t="str">
        <v/>
      </c>
      <c r="F1152" s="68" t="str">
        <v/>
      </c>
      <c r="G1152" s="68" t="str">
        <v/>
      </c>
      <c r="H1152" s="68" t="str">
        <v/>
      </c>
      <c r="X1152" s="68"/>
    </row>
    <row r="1153" spans="2:24" ht="15" customHeight="1">
      <c r="B1153" s="68"/>
      <c r="C1153" s="68" t="str">
        <v/>
      </c>
      <c r="D1153" s="68"/>
      <c r="E1153" s="68" t="str">
        <v/>
      </c>
      <c r="F1153" s="68" t="str">
        <v/>
      </c>
      <c r="G1153" s="68" t="str">
        <v/>
      </c>
      <c r="H1153" s="68" t="str">
        <v/>
      </c>
      <c r="X1153" s="68"/>
    </row>
    <row r="1154" spans="2:24" ht="15" customHeight="1">
      <c r="B1154" s="68"/>
      <c r="C1154" s="68" t="str">
        <v/>
      </c>
      <c r="D1154" s="68"/>
      <c r="E1154" s="68" t="str">
        <v/>
      </c>
      <c r="F1154" s="68" t="str">
        <v/>
      </c>
      <c r="G1154" s="68" t="str">
        <v/>
      </c>
      <c r="H1154" s="68" t="str">
        <v/>
      </c>
      <c r="X1154" s="68"/>
    </row>
    <row r="1155" spans="2:24" ht="15" customHeight="1">
      <c r="B1155" s="68"/>
      <c r="C1155" s="68" t="str">
        <v/>
      </c>
      <c r="D1155" s="68"/>
      <c r="E1155" s="68" t="str">
        <v/>
      </c>
      <c r="F1155" s="68" t="str">
        <v/>
      </c>
      <c r="G1155" s="68" t="str">
        <v/>
      </c>
      <c r="H1155" s="68" t="str">
        <v/>
      </c>
      <c r="X1155" s="68"/>
    </row>
    <row r="1156" spans="2:24" ht="15" customHeight="1">
      <c r="B1156" s="68"/>
      <c r="C1156" s="68" t="str">
        <v/>
      </c>
      <c r="D1156" s="68"/>
      <c r="E1156" s="68" t="str">
        <v/>
      </c>
      <c r="F1156" s="68" t="str">
        <v/>
      </c>
      <c r="G1156" s="68" t="str">
        <v/>
      </c>
      <c r="H1156" s="68" t="str">
        <v/>
      </c>
      <c r="X1156" s="68"/>
    </row>
    <row r="1157" spans="2:24" ht="15" customHeight="1">
      <c r="B1157" s="68"/>
      <c r="C1157" s="68" t="str">
        <v/>
      </c>
      <c r="D1157" s="68"/>
      <c r="E1157" s="68" t="str">
        <v/>
      </c>
      <c r="F1157" s="68" t="str">
        <v/>
      </c>
      <c r="G1157" s="68" t="str">
        <v/>
      </c>
      <c r="H1157" s="68" t="str">
        <v/>
      </c>
      <c r="X1157" s="68"/>
    </row>
    <row r="1158" spans="2:24" ht="15" customHeight="1">
      <c r="B1158" s="68"/>
      <c r="C1158" s="68" t="str">
        <v/>
      </c>
      <c r="D1158" s="68"/>
      <c r="E1158" s="68" t="str">
        <v/>
      </c>
      <c r="F1158" s="68" t="str">
        <v/>
      </c>
      <c r="G1158" s="68" t="str">
        <v/>
      </c>
      <c r="H1158" s="68" t="str">
        <v/>
      </c>
      <c r="X1158" s="68"/>
    </row>
    <row r="1159" spans="2:24" ht="15" customHeight="1">
      <c r="B1159" s="68"/>
      <c r="C1159" s="68" t="str">
        <v/>
      </c>
      <c r="D1159" s="68"/>
      <c r="E1159" s="68" t="str">
        <v/>
      </c>
      <c r="F1159" s="68" t="str">
        <v/>
      </c>
      <c r="G1159" s="68" t="str">
        <v/>
      </c>
      <c r="H1159" s="68" t="str">
        <v/>
      </c>
      <c r="X1159" s="68"/>
    </row>
    <row r="1160" spans="2:24" ht="15" customHeight="1">
      <c r="B1160" s="68"/>
      <c r="C1160" s="68" t="str">
        <v/>
      </c>
      <c r="D1160" s="68"/>
      <c r="E1160" s="68" t="str">
        <v/>
      </c>
      <c r="F1160" s="68" t="str">
        <v/>
      </c>
      <c r="G1160" s="68" t="str">
        <v/>
      </c>
      <c r="H1160" s="68" t="str">
        <v/>
      </c>
      <c r="X1160" s="68"/>
    </row>
    <row r="1161" spans="2:24" ht="15" customHeight="1">
      <c r="B1161" s="68"/>
      <c r="C1161" s="68" t="str">
        <v/>
      </c>
      <c r="D1161" s="68"/>
      <c r="E1161" s="68" t="str">
        <v/>
      </c>
      <c r="F1161" s="68" t="str">
        <v/>
      </c>
      <c r="G1161" s="68" t="str">
        <v/>
      </c>
      <c r="H1161" s="68" t="str">
        <v/>
      </c>
      <c r="X1161" s="68"/>
    </row>
    <row r="1162" spans="2:24" ht="15" customHeight="1">
      <c r="B1162" s="68"/>
      <c r="C1162" s="68" t="str">
        <v/>
      </c>
      <c r="D1162" s="68"/>
      <c r="E1162" s="68" t="str">
        <v/>
      </c>
      <c r="F1162" s="68" t="str">
        <v/>
      </c>
      <c r="G1162" s="68" t="str">
        <v/>
      </c>
      <c r="H1162" s="68" t="str">
        <v/>
      </c>
      <c r="X1162" s="68"/>
    </row>
    <row r="1163" spans="2:24" ht="15" customHeight="1">
      <c r="B1163" s="68"/>
      <c r="C1163" s="68" t="str">
        <v/>
      </c>
      <c r="D1163" s="68"/>
      <c r="E1163" s="68" t="str">
        <v/>
      </c>
      <c r="F1163" s="68" t="str">
        <v/>
      </c>
      <c r="G1163" s="68" t="str">
        <v/>
      </c>
      <c r="H1163" s="68" t="str">
        <v/>
      </c>
      <c r="X1163" s="68"/>
    </row>
    <row r="1164" spans="2:24" ht="15" customHeight="1">
      <c r="B1164" s="68"/>
      <c r="C1164" s="68" t="str">
        <v/>
      </c>
      <c r="D1164" s="68"/>
      <c r="E1164" s="68" t="str">
        <v/>
      </c>
      <c r="F1164" s="68" t="str">
        <v/>
      </c>
      <c r="G1164" s="68" t="str">
        <v/>
      </c>
      <c r="H1164" s="68" t="str">
        <v/>
      </c>
      <c r="X1164" s="68"/>
    </row>
    <row r="1165" spans="2:24" ht="15" customHeight="1">
      <c r="B1165" s="68"/>
      <c r="C1165" s="68" t="str">
        <v/>
      </c>
      <c r="D1165" s="68"/>
      <c r="E1165" s="68" t="str">
        <v/>
      </c>
      <c r="F1165" s="68" t="str">
        <v/>
      </c>
      <c r="G1165" s="68" t="str">
        <v/>
      </c>
      <c r="H1165" s="68" t="str">
        <v/>
      </c>
      <c r="X1165" s="68"/>
    </row>
    <row r="1166" spans="2:24" ht="15" customHeight="1">
      <c r="B1166" s="68"/>
      <c r="C1166" s="68" t="str">
        <v/>
      </c>
      <c r="D1166" s="68"/>
      <c r="E1166" s="68" t="str">
        <v/>
      </c>
      <c r="F1166" s="68" t="str">
        <v/>
      </c>
      <c r="G1166" s="68" t="str">
        <v/>
      </c>
      <c r="H1166" s="68" t="str">
        <v/>
      </c>
      <c r="X1166" s="68"/>
    </row>
    <row r="1167" spans="2:24" ht="15" customHeight="1">
      <c r="B1167" s="68"/>
      <c r="C1167" s="68" t="str">
        <v/>
      </c>
      <c r="D1167" s="68"/>
      <c r="E1167" s="68" t="str">
        <v/>
      </c>
      <c r="F1167" s="68" t="str">
        <v/>
      </c>
      <c r="G1167" s="68" t="str">
        <v/>
      </c>
      <c r="H1167" s="68" t="str">
        <v/>
      </c>
      <c r="X1167" s="68"/>
    </row>
    <row r="1168" spans="2:24" ht="15" customHeight="1">
      <c r="B1168" s="68"/>
      <c r="C1168" s="68" t="str">
        <v/>
      </c>
      <c r="D1168" s="68"/>
      <c r="E1168" s="68" t="str">
        <v/>
      </c>
      <c r="F1168" s="68" t="str">
        <v/>
      </c>
      <c r="G1168" s="68" t="str">
        <v/>
      </c>
      <c r="H1168" s="68" t="str">
        <v/>
      </c>
      <c r="X1168" s="68"/>
    </row>
    <row r="1169" spans="2:24" ht="15" customHeight="1">
      <c r="B1169" s="68"/>
      <c r="C1169" s="68" t="str">
        <v/>
      </c>
      <c r="D1169" s="68"/>
      <c r="E1169" s="68" t="str">
        <v/>
      </c>
      <c r="F1169" s="68" t="str">
        <v/>
      </c>
      <c r="G1169" s="68" t="str">
        <v/>
      </c>
      <c r="H1169" s="68" t="str">
        <v/>
      </c>
      <c r="X1169" s="68"/>
    </row>
    <row r="1170" spans="2:24" ht="15" customHeight="1">
      <c r="B1170" s="68"/>
      <c r="C1170" s="68" t="str">
        <v/>
      </c>
      <c r="D1170" s="68"/>
      <c r="E1170" s="68" t="str">
        <v/>
      </c>
      <c r="F1170" s="68" t="str">
        <v/>
      </c>
      <c r="G1170" s="68" t="str">
        <v/>
      </c>
      <c r="H1170" s="68" t="str">
        <v/>
      </c>
      <c r="X1170" s="68"/>
    </row>
    <row r="1171" spans="2:24" ht="15" customHeight="1">
      <c r="B1171" s="68"/>
      <c r="C1171" s="68" t="str">
        <v/>
      </c>
      <c r="D1171" s="68"/>
      <c r="E1171" s="68" t="str">
        <v/>
      </c>
      <c r="F1171" s="68" t="str">
        <v/>
      </c>
      <c r="G1171" s="68" t="str">
        <v/>
      </c>
      <c r="H1171" s="68" t="str">
        <v/>
      </c>
      <c r="X1171" s="68"/>
    </row>
    <row r="1172" spans="2:24" ht="15" customHeight="1">
      <c r="B1172" s="68"/>
      <c r="C1172" s="68" t="str">
        <v/>
      </c>
      <c r="D1172" s="68"/>
      <c r="E1172" s="68" t="str">
        <v/>
      </c>
      <c r="F1172" s="68" t="str">
        <v/>
      </c>
      <c r="G1172" s="68" t="str">
        <v/>
      </c>
      <c r="H1172" s="68" t="str">
        <v/>
      </c>
      <c r="X1172" s="68"/>
    </row>
    <row r="1173" spans="2:24" ht="15" customHeight="1">
      <c r="B1173" s="68"/>
      <c r="C1173" s="68" t="str">
        <v/>
      </c>
      <c r="D1173" s="68"/>
      <c r="E1173" s="68" t="str">
        <v/>
      </c>
      <c r="F1173" s="68" t="str">
        <v/>
      </c>
      <c r="G1173" s="68" t="str">
        <v/>
      </c>
      <c r="H1173" s="68" t="str">
        <v/>
      </c>
      <c r="X1173" s="68"/>
    </row>
    <row r="1174" spans="2:24" ht="15" customHeight="1">
      <c r="B1174" s="68"/>
      <c r="C1174" s="68" t="str">
        <v/>
      </c>
      <c r="D1174" s="68"/>
      <c r="E1174" s="68" t="str">
        <v/>
      </c>
      <c r="F1174" s="68" t="str">
        <v/>
      </c>
      <c r="G1174" s="68" t="str">
        <v/>
      </c>
      <c r="H1174" s="68" t="str">
        <v/>
      </c>
      <c r="X1174" s="68"/>
    </row>
    <row r="1175" spans="2:24" ht="15" customHeight="1">
      <c r="B1175" s="68"/>
      <c r="C1175" s="68" t="str">
        <v/>
      </c>
      <c r="D1175" s="68"/>
      <c r="E1175" s="68" t="str">
        <v/>
      </c>
      <c r="F1175" s="68" t="str">
        <v/>
      </c>
      <c r="G1175" s="68" t="str">
        <v/>
      </c>
      <c r="H1175" s="68" t="str">
        <v/>
      </c>
      <c r="X1175" s="68"/>
    </row>
    <row r="1176" spans="2:24" ht="15" customHeight="1">
      <c r="B1176" s="68"/>
      <c r="C1176" s="68" t="str">
        <v/>
      </c>
      <c r="D1176" s="68"/>
      <c r="E1176" s="68" t="str">
        <v/>
      </c>
      <c r="F1176" s="68" t="str">
        <v/>
      </c>
      <c r="G1176" s="68" t="str">
        <v/>
      </c>
      <c r="H1176" s="68" t="str">
        <v/>
      </c>
      <c r="X1176" s="68"/>
    </row>
    <row r="1177" spans="2:24" ht="15" customHeight="1">
      <c r="B1177" s="68"/>
      <c r="C1177" s="68" t="str">
        <v/>
      </c>
      <c r="D1177" s="68"/>
      <c r="E1177" s="68" t="str">
        <v/>
      </c>
      <c r="F1177" s="68" t="str">
        <v/>
      </c>
      <c r="G1177" s="68" t="str">
        <v/>
      </c>
      <c r="H1177" s="68" t="str">
        <v/>
      </c>
      <c r="X1177" s="68"/>
    </row>
    <row r="1178" spans="2:24" ht="15" customHeight="1">
      <c r="B1178" s="68"/>
      <c r="C1178" s="68" t="str">
        <v/>
      </c>
      <c r="D1178" s="68"/>
      <c r="E1178" s="68" t="str">
        <v/>
      </c>
      <c r="F1178" s="68" t="str">
        <v/>
      </c>
      <c r="G1178" s="68" t="str">
        <v/>
      </c>
      <c r="H1178" s="68" t="str">
        <v/>
      </c>
      <c r="X1178" s="68"/>
    </row>
    <row r="1179" spans="2:24" ht="15" customHeight="1">
      <c r="B1179" s="68"/>
      <c r="C1179" s="68" t="str">
        <v/>
      </c>
      <c r="D1179" s="68"/>
      <c r="E1179" s="68" t="str">
        <v/>
      </c>
      <c r="F1179" s="68" t="str">
        <v/>
      </c>
      <c r="G1179" s="68" t="str">
        <v/>
      </c>
      <c r="H1179" s="68" t="str">
        <v/>
      </c>
      <c r="X1179" s="68"/>
    </row>
    <row r="1180" spans="2:24" ht="15" customHeight="1">
      <c r="B1180" s="68"/>
      <c r="C1180" s="68" t="str">
        <v/>
      </c>
      <c r="D1180" s="68"/>
      <c r="E1180" s="68" t="str">
        <v/>
      </c>
      <c r="F1180" s="68" t="str">
        <v/>
      </c>
      <c r="G1180" s="68" t="str">
        <v/>
      </c>
      <c r="H1180" s="68" t="str">
        <v/>
      </c>
      <c r="X1180" s="68"/>
    </row>
    <row r="1181" spans="2:24" ht="15" customHeight="1">
      <c r="B1181" s="68"/>
      <c r="C1181" s="68" t="str">
        <v/>
      </c>
      <c r="D1181" s="68"/>
      <c r="E1181" s="68" t="str">
        <v/>
      </c>
      <c r="F1181" s="68" t="str">
        <v/>
      </c>
      <c r="G1181" s="68" t="str">
        <v/>
      </c>
      <c r="H1181" s="68" t="str">
        <v/>
      </c>
      <c r="X1181" s="68"/>
    </row>
    <row r="1182" spans="2:24" ht="15" customHeight="1">
      <c r="B1182" s="68"/>
      <c r="C1182" s="68" t="str">
        <v/>
      </c>
      <c r="D1182" s="68"/>
      <c r="E1182" s="68" t="str">
        <v/>
      </c>
      <c r="F1182" s="68" t="str">
        <v/>
      </c>
      <c r="G1182" s="68" t="str">
        <v/>
      </c>
      <c r="H1182" s="68" t="str">
        <v/>
      </c>
      <c r="X1182" s="68"/>
    </row>
    <row r="1183" spans="2:24" ht="15" customHeight="1">
      <c r="B1183" s="68"/>
      <c r="C1183" s="68" t="str">
        <v/>
      </c>
      <c r="D1183" s="68"/>
      <c r="E1183" s="68" t="str">
        <v/>
      </c>
      <c r="F1183" s="68" t="str">
        <v/>
      </c>
      <c r="G1183" s="68" t="str">
        <v/>
      </c>
      <c r="H1183" s="68" t="str">
        <v/>
      </c>
      <c r="X1183" s="68"/>
    </row>
    <row r="1184" spans="2:24" ht="15" customHeight="1">
      <c r="B1184" s="68"/>
      <c r="C1184" s="68" t="str">
        <v/>
      </c>
      <c r="D1184" s="68"/>
      <c r="E1184" s="68" t="str">
        <v/>
      </c>
      <c r="F1184" s="68" t="str">
        <v/>
      </c>
      <c r="G1184" s="68" t="str">
        <v/>
      </c>
      <c r="H1184" s="68" t="str">
        <v/>
      </c>
      <c r="X1184" s="68"/>
    </row>
    <row r="1185" spans="2:24" ht="15" customHeight="1">
      <c r="B1185" s="68"/>
      <c r="C1185" s="68" t="str">
        <v/>
      </c>
      <c r="D1185" s="68"/>
      <c r="E1185" s="68" t="str">
        <v/>
      </c>
      <c r="F1185" s="68" t="str">
        <v/>
      </c>
      <c r="G1185" s="68" t="str">
        <v/>
      </c>
      <c r="H1185" s="68" t="str">
        <v/>
      </c>
      <c r="X1185" s="68"/>
    </row>
    <row r="1186" spans="2:24" ht="15" customHeight="1">
      <c r="B1186" s="68"/>
      <c r="C1186" s="68" t="str">
        <v/>
      </c>
      <c r="D1186" s="68"/>
      <c r="E1186" s="68" t="str">
        <v/>
      </c>
      <c r="F1186" s="68" t="str">
        <v/>
      </c>
      <c r="G1186" s="68" t="str">
        <v/>
      </c>
      <c r="H1186" s="68" t="str">
        <v/>
      </c>
      <c r="X1186" s="68"/>
    </row>
    <row r="1187" spans="2:24" ht="15" customHeight="1">
      <c r="B1187" s="68"/>
      <c r="C1187" s="68" t="str">
        <v/>
      </c>
      <c r="D1187" s="68"/>
      <c r="E1187" s="68" t="str">
        <v/>
      </c>
      <c r="F1187" s="68" t="str">
        <v/>
      </c>
      <c r="G1187" s="68" t="str">
        <v/>
      </c>
      <c r="H1187" s="68" t="str">
        <v/>
      </c>
      <c r="X1187" s="68"/>
    </row>
    <row r="1188" spans="2:24" ht="15" customHeight="1">
      <c r="B1188" s="68"/>
      <c r="C1188" s="68" t="str">
        <v/>
      </c>
      <c r="D1188" s="68"/>
      <c r="E1188" s="68" t="str">
        <v/>
      </c>
      <c r="F1188" s="68" t="str">
        <v/>
      </c>
      <c r="G1188" s="68" t="str">
        <v/>
      </c>
      <c r="H1188" s="68" t="str">
        <v/>
      </c>
      <c r="X1188" s="68"/>
    </row>
    <row r="1189" spans="2:24" ht="15" customHeight="1">
      <c r="B1189" s="68"/>
      <c r="C1189" s="68" t="str">
        <v/>
      </c>
      <c r="D1189" s="68"/>
      <c r="E1189" s="68" t="str">
        <v/>
      </c>
      <c r="F1189" s="68" t="str">
        <v/>
      </c>
      <c r="G1189" s="68" t="str">
        <v/>
      </c>
      <c r="H1189" s="68" t="str">
        <v/>
      </c>
      <c r="X1189" s="68"/>
    </row>
    <row r="1190" spans="2:24" ht="15" customHeight="1">
      <c r="B1190" s="68"/>
      <c r="C1190" s="68" t="str">
        <v/>
      </c>
      <c r="D1190" s="68"/>
      <c r="E1190" s="68" t="str">
        <v/>
      </c>
      <c r="F1190" s="68" t="str">
        <v/>
      </c>
      <c r="G1190" s="68" t="str">
        <v/>
      </c>
      <c r="H1190" s="68" t="str">
        <v/>
      </c>
      <c r="X1190" s="68"/>
    </row>
    <row r="1191" spans="2:24" ht="15" customHeight="1">
      <c r="B1191" s="68"/>
      <c r="C1191" s="68" t="str">
        <v/>
      </c>
      <c r="D1191" s="68"/>
      <c r="E1191" s="68" t="str">
        <v/>
      </c>
      <c r="F1191" s="68" t="str">
        <v/>
      </c>
      <c r="G1191" s="68" t="str">
        <v/>
      </c>
      <c r="H1191" s="68" t="str">
        <v/>
      </c>
      <c r="X1191" s="68"/>
    </row>
    <row r="1192" spans="2:24" ht="15" customHeight="1">
      <c r="B1192" s="68"/>
      <c r="C1192" s="68" t="str">
        <v/>
      </c>
      <c r="D1192" s="68"/>
      <c r="E1192" s="68" t="str">
        <v/>
      </c>
      <c r="F1192" s="68" t="str">
        <v/>
      </c>
      <c r="G1192" s="68" t="str">
        <v/>
      </c>
      <c r="H1192" s="68" t="str">
        <v/>
      </c>
      <c r="X1192" s="68"/>
    </row>
    <row r="1193" spans="2:24" ht="15" customHeight="1">
      <c r="B1193" s="68"/>
      <c r="C1193" s="68" t="str">
        <v/>
      </c>
      <c r="D1193" s="68"/>
      <c r="E1193" s="68" t="str">
        <v/>
      </c>
      <c r="F1193" s="68" t="str">
        <v/>
      </c>
      <c r="G1193" s="68" t="str">
        <v/>
      </c>
      <c r="H1193" s="68" t="str">
        <v/>
      </c>
      <c r="X1193" s="68"/>
    </row>
    <row r="1194" spans="2:24" ht="15" customHeight="1">
      <c r="B1194" s="68"/>
      <c r="C1194" s="68" t="str">
        <v/>
      </c>
      <c r="D1194" s="68"/>
      <c r="E1194" s="68" t="str">
        <v/>
      </c>
      <c r="F1194" s="68" t="str">
        <v/>
      </c>
      <c r="G1194" s="68" t="str">
        <v/>
      </c>
      <c r="H1194" s="68" t="str">
        <v/>
      </c>
      <c r="X1194" s="68"/>
    </row>
    <row r="1195" spans="2:24" ht="15" customHeight="1">
      <c r="B1195" s="68"/>
      <c r="C1195" s="68" t="str">
        <v/>
      </c>
      <c r="D1195" s="68"/>
      <c r="E1195" s="68" t="str">
        <v/>
      </c>
      <c r="F1195" s="68" t="str">
        <v/>
      </c>
      <c r="G1195" s="68" t="str">
        <v/>
      </c>
      <c r="H1195" s="68" t="str">
        <v/>
      </c>
      <c r="X1195" s="68"/>
    </row>
    <row r="1196" spans="2:24" ht="15" customHeight="1">
      <c r="B1196" s="68"/>
      <c r="C1196" s="68" t="str">
        <v/>
      </c>
      <c r="D1196" s="68"/>
      <c r="E1196" s="68" t="str">
        <v/>
      </c>
      <c r="F1196" s="68" t="str">
        <v/>
      </c>
      <c r="G1196" s="68" t="str">
        <v/>
      </c>
      <c r="H1196" s="68" t="str">
        <v/>
      </c>
      <c r="X1196" s="68"/>
    </row>
    <row r="1197" spans="2:24" ht="15" customHeight="1">
      <c r="B1197" s="68"/>
      <c r="C1197" s="68" t="str">
        <v/>
      </c>
      <c r="D1197" s="68"/>
      <c r="E1197" s="68" t="str">
        <v/>
      </c>
      <c r="F1197" s="68" t="str">
        <v/>
      </c>
      <c r="G1197" s="68" t="str">
        <v/>
      </c>
      <c r="H1197" s="68" t="str">
        <v/>
      </c>
      <c r="X1197" s="68"/>
    </row>
    <row r="1198" spans="2:24" ht="15" customHeight="1">
      <c r="B1198" s="68"/>
      <c r="C1198" s="68" t="str">
        <v/>
      </c>
      <c r="D1198" s="68"/>
      <c r="E1198" s="68" t="str">
        <v/>
      </c>
      <c r="F1198" s="68" t="str">
        <v/>
      </c>
      <c r="G1198" s="68" t="str">
        <v/>
      </c>
      <c r="H1198" s="68" t="str">
        <v/>
      </c>
      <c r="X1198" s="68"/>
    </row>
    <row r="1199" spans="2:24" ht="15" customHeight="1">
      <c r="B1199" s="68"/>
      <c r="C1199" s="68" t="str">
        <v/>
      </c>
      <c r="D1199" s="68"/>
      <c r="E1199" s="68" t="str">
        <v/>
      </c>
      <c r="F1199" s="68" t="str">
        <v/>
      </c>
      <c r="G1199" s="68" t="str">
        <v/>
      </c>
      <c r="H1199" s="68" t="str">
        <v/>
      </c>
      <c r="X1199" s="68"/>
    </row>
    <row r="1200" spans="2:24" ht="15" customHeight="1">
      <c r="B1200" s="68"/>
      <c r="C1200" s="68" t="str">
        <v/>
      </c>
      <c r="D1200" s="68"/>
      <c r="E1200" s="68" t="str">
        <v/>
      </c>
      <c r="F1200" s="68" t="str">
        <v/>
      </c>
      <c r="G1200" s="68" t="str">
        <v/>
      </c>
      <c r="H1200" s="68" t="str">
        <v/>
      </c>
      <c r="X1200" s="68"/>
    </row>
    <row r="1201" spans="2:24" ht="15" customHeight="1">
      <c r="B1201" s="68"/>
      <c r="C1201" s="68" t="str">
        <v/>
      </c>
      <c r="D1201" s="68"/>
      <c r="E1201" s="68" t="str">
        <v/>
      </c>
      <c r="F1201" s="68" t="str">
        <v/>
      </c>
      <c r="G1201" s="68" t="str">
        <v/>
      </c>
      <c r="H1201" s="68" t="str">
        <v/>
      </c>
      <c r="X1201" s="68"/>
    </row>
    <row r="1202" spans="2:24" ht="15" customHeight="1">
      <c r="B1202" s="68"/>
      <c r="C1202" s="68" t="str">
        <v/>
      </c>
      <c r="D1202" s="68"/>
      <c r="E1202" s="68" t="str">
        <v/>
      </c>
      <c r="F1202" s="68" t="str">
        <v/>
      </c>
      <c r="G1202" s="68" t="str">
        <v/>
      </c>
      <c r="H1202" s="68" t="str">
        <v/>
      </c>
      <c r="X1202" s="68"/>
    </row>
    <row r="1203" spans="2:24" ht="15" customHeight="1">
      <c r="B1203" s="68"/>
      <c r="C1203" s="68" t="str">
        <v/>
      </c>
      <c r="D1203" s="68"/>
      <c r="E1203" s="68" t="str">
        <v/>
      </c>
      <c r="F1203" s="68" t="str">
        <v/>
      </c>
      <c r="G1203" s="68" t="str">
        <v/>
      </c>
      <c r="H1203" s="68" t="str">
        <v/>
      </c>
      <c r="X1203" s="68"/>
    </row>
    <row r="1204" spans="2:24" ht="15" customHeight="1">
      <c r="B1204" s="68"/>
      <c r="C1204" s="68" t="str">
        <v/>
      </c>
      <c r="D1204" s="68"/>
      <c r="E1204" s="68" t="str">
        <v/>
      </c>
      <c r="F1204" s="68" t="str">
        <v/>
      </c>
      <c r="G1204" s="68" t="str">
        <v/>
      </c>
      <c r="H1204" s="68" t="str">
        <v/>
      </c>
      <c r="X1204" s="68"/>
    </row>
    <row r="1205" spans="2:24" ht="15" customHeight="1">
      <c r="B1205" s="68"/>
      <c r="C1205" s="68" t="str">
        <v/>
      </c>
      <c r="D1205" s="68"/>
      <c r="E1205" s="68" t="str">
        <v/>
      </c>
      <c r="F1205" s="68" t="str">
        <v/>
      </c>
      <c r="G1205" s="68" t="str">
        <v/>
      </c>
      <c r="H1205" s="68" t="str">
        <v/>
      </c>
      <c r="X1205" s="68"/>
    </row>
    <row r="1206" spans="2:24" ht="15" customHeight="1">
      <c r="B1206" s="68"/>
      <c r="C1206" s="68" t="str">
        <v/>
      </c>
      <c r="D1206" s="68"/>
      <c r="E1206" s="68" t="str">
        <v/>
      </c>
      <c r="F1206" s="68" t="str">
        <v/>
      </c>
      <c r="G1206" s="68" t="str">
        <v/>
      </c>
      <c r="H1206" s="68" t="str">
        <v/>
      </c>
      <c r="X1206" s="68"/>
    </row>
    <row r="1207" spans="2:24" ht="15" customHeight="1">
      <c r="B1207" s="68"/>
      <c r="C1207" s="68" t="str">
        <v/>
      </c>
      <c r="D1207" s="68"/>
      <c r="E1207" s="68" t="str">
        <v/>
      </c>
      <c r="F1207" s="68" t="str">
        <v/>
      </c>
      <c r="G1207" s="68" t="str">
        <v/>
      </c>
      <c r="H1207" s="68" t="str">
        <v/>
      </c>
      <c r="X1207" s="68"/>
    </row>
    <row r="1208" spans="2:24" ht="15" customHeight="1">
      <c r="B1208" s="68"/>
      <c r="C1208" s="68" t="str">
        <v/>
      </c>
      <c r="D1208" s="68"/>
      <c r="E1208" s="68" t="str">
        <v/>
      </c>
      <c r="F1208" s="68" t="str">
        <v/>
      </c>
      <c r="G1208" s="68" t="str">
        <v/>
      </c>
      <c r="H1208" s="68" t="str">
        <v/>
      </c>
      <c r="X1208" s="68"/>
    </row>
    <row r="1209" spans="2:24" ht="15" customHeight="1">
      <c r="B1209" s="68"/>
      <c r="C1209" s="68" t="str">
        <v/>
      </c>
      <c r="D1209" s="68"/>
      <c r="E1209" s="68" t="str">
        <v/>
      </c>
      <c r="F1209" s="68" t="str">
        <v/>
      </c>
      <c r="G1209" s="68" t="str">
        <v/>
      </c>
      <c r="H1209" s="68" t="str">
        <v/>
      </c>
      <c r="X1209" s="68"/>
    </row>
    <row r="1210" spans="2:24" ht="15" customHeight="1">
      <c r="B1210" s="68"/>
      <c r="C1210" s="68" t="str">
        <v/>
      </c>
      <c r="D1210" s="68"/>
      <c r="E1210" s="68" t="str">
        <v/>
      </c>
      <c r="F1210" s="68" t="str">
        <v/>
      </c>
      <c r="G1210" s="68" t="str">
        <v/>
      </c>
      <c r="H1210" s="68" t="str">
        <v/>
      </c>
      <c r="X1210" s="68"/>
    </row>
    <row r="1211" spans="2:24" ht="15" customHeight="1">
      <c r="B1211" s="68"/>
      <c r="C1211" s="68" t="str">
        <v/>
      </c>
      <c r="D1211" s="68"/>
      <c r="E1211" s="68" t="str">
        <v/>
      </c>
      <c r="F1211" s="68" t="str">
        <v/>
      </c>
      <c r="G1211" s="68" t="str">
        <v/>
      </c>
      <c r="H1211" s="68" t="str">
        <v/>
      </c>
      <c r="X1211" s="68"/>
    </row>
    <row r="1212" spans="2:24" ht="15" customHeight="1">
      <c r="B1212" s="68"/>
      <c r="C1212" s="68" t="str">
        <v/>
      </c>
      <c r="D1212" s="68"/>
      <c r="E1212" s="68" t="str">
        <v/>
      </c>
      <c r="F1212" s="68" t="str">
        <v/>
      </c>
      <c r="G1212" s="68" t="str">
        <v/>
      </c>
      <c r="H1212" s="68" t="str">
        <v/>
      </c>
      <c r="X1212" s="68"/>
    </row>
    <row r="1213" spans="2:24" ht="15" customHeight="1">
      <c r="B1213" s="68"/>
      <c r="C1213" s="68" t="str">
        <v/>
      </c>
      <c r="D1213" s="68"/>
      <c r="E1213" s="68" t="str">
        <v/>
      </c>
      <c r="F1213" s="68" t="str">
        <v/>
      </c>
      <c r="G1213" s="68" t="str">
        <v/>
      </c>
      <c r="H1213" s="68" t="str">
        <v/>
      </c>
      <c r="X1213" s="68"/>
    </row>
    <row r="1214" spans="2:24" ht="15" customHeight="1">
      <c r="B1214" s="68"/>
      <c r="C1214" s="68" t="str">
        <v/>
      </c>
      <c r="D1214" s="68"/>
      <c r="E1214" s="68" t="str">
        <v/>
      </c>
      <c r="F1214" s="68" t="str">
        <v/>
      </c>
      <c r="G1214" s="68" t="str">
        <v/>
      </c>
      <c r="H1214" s="68" t="str">
        <v/>
      </c>
      <c r="X1214" s="68"/>
    </row>
    <row r="1215" spans="2:24" ht="15" customHeight="1">
      <c r="B1215" s="68"/>
      <c r="C1215" s="68" t="str">
        <v/>
      </c>
      <c r="D1215" s="68"/>
      <c r="E1215" s="68" t="str">
        <v/>
      </c>
      <c r="F1215" s="68" t="str">
        <v/>
      </c>
      <c r="G1215" s="68" t="str">
        <v/>
      </c>
      <c r="H1215" s="68" t="str">
        <v/>
      </c>
      <c r="X1215" s="68"/>
    </row>
    <row r="1216" spans="2:24" ht="15" customHeight="1">
      <c r="B1216" s="68"/>
      <c r="C1216" s="68" t="str">
        <v/>
      </c>
      <c r="D1216" s="68"/>
      <c r="E1216" s="68" t="str">
        <v/>
      </c>
      <c r="F1216" s="68" t="str">
        <v/>
      </c>
      <c r="G1216" s="68" t="str">
        <v/>
      </c>
      <c r="H1216" s="68" t="str">
        <v/>
      </c>
      <c r="X1216" s="68"/>
    </row>
    <row r="1217" spans="2:24" ht="15" customHeight="1">
      <c r="B1217" s="68"/>
      <c r="C1217" s="68" t="str">
        <v/>
      </c>
      <c r="D1217" s="68"/>
      <c r="E1217" s="68" t="str">
        <v/>
      </c>
      <c r="F1217" s="68" t="str">
        <v/>
      </c>
      <c r="G1217" s="68" t="str">
        <v/>
      </c>
      <c r="H1217" s="68" t="str">
        <v/>
      </c>
      <c r="X1217" s="68"/>
    </row>
    <row r="1218" spans="2:24" ht="15" customHeight="1">
      <c r="B1218" s="68"/>
      <c r="C1218" s="68" t="str">
        <v/>
      </c>
      <c r="D1218" s="68"/>
      <c r="E1218" s="68" t="str">
        <v/>
      </c>
      <c r="F1218" s="68" t="str">
        <v/>
      </c>
      <c r="G1218" s="68" t="str">
        <v/>
      </c>
      <c r="H1218" s="68" t="str">
        <v/>
      </c>
      <c r="X1218" s="68"/>
    </row>
    <row r="1219" spans="2:24" ht="15" customHeight="1">
      <c r="B1219" s="68"/>
      <c r="C1219" s="68" t="str">
        <v/>
      </c>
      <c r="D1219" s="68"/>
      <c r="E1219" s="68" t="str">
        <v/>
      </c>
      <c r="F1219" s="68" t="str">
        <v/>
      </c>
      <c r="G1219" s="68" t="str">
        <v/>
      </c>
      <c r="H1219" s="68" t="str">
        <v/>
      </c>
      <c r="X1219" s="68"/>
    </row>
    <row r="1220" spans="2:24" ht="15" customHeight="1">
      <c r="B1220" s="68"/>
      <c r="C1220" s="68" t="str">
        <v/>
      </c>
      <c r="D1220" s="68"/>
      <c r="E1220" s="68" t="str">
        <v/>
      </c>
      <c r="F1220" s="68" t="str">
        <v/>
      </c>
      <c r="G1220" s="68" t="str">
        <v/>
      </c>
      <c r="H1220" s="68" t="str">
        <v/>
      </c>
      <c r="X1220" s="68"/>
    </row>
    <row r="1221" spans="2:24" ht="15" customHeight="1">
      <c r="B1221" s="68"/>
      <c r="C1221" s="68" t="str">
        <v/>
      </c>
      <c r="D1221" s="68"/>
      <c r="E1221" s="68" t="str">
        <v/>
      </c>
      <c r="F1221" s="68" t="str">
        <v/>
      </c>
      <c r="G1221" s="68" t="str">
        <v/>
      </c>
      <c r="H1221" s="68" t="str">
        <v/>
      </c>
      <c r="X1221" s="68"/>
    </row>
    <row r="1222" spans="2:24" ht="15" customHeight="1">
      <c r="B1222" s="68"/>
      <c r="C1222" s="68" t="str">
        <v/>
      </c>
      <c r="D1222" s="68"/>
      <c r="E1222" s="68" t="str">
        <v/>
      </c>
      <c r="F1222" s="68" t="str">
        <v/>
      </c>
      <c r="G1222" s="68" t="str">
        <v/>
      </c>
      <c r="H1222" s="68" t="str">
        <v/>
      </c>
      <c r="X1222" s="68"/>
    </row>
    <row r="1223" spans="2:24" ht="15" customHeight="1">
      <c r="B1223" s="68"/>
      <c r="C1223" s="68" t="str">
        <v/>
      </c>
      <c r="D1223" s="68"/>
      <c r="E1223" s="68" t="str">
        <v/>
      </c>
      <c r="F1223" s="68" t="str">
        <v/>
      </c>
      <c r="G1223" s="68" t="str">
        <v/>
      </c>
      <c r="H1223" s="68" t="str">
        <v/>
      </c>
      <c r="X1223" s="68"/>
    </row>
    <row r="1224" spans="2:24" ht="15" customHeight="1">
      <c r="B1224" s="68"/>
      <c r="C1224" s="68" t="str">
        <v/>
      </c>
      <c r="D1224" s="68"/>
      <c r="E1224" s="68" t="str">
        <v/>
      </c>
      <c r="F1224" s="68" t="str">
        <v/>
      </c>
      <c r="G1224" s="68" t="str">
        <v/>
      </c>
      <c r="H1224" s="68" t="str">
        <v/>
      </c>
      <c r="X1224" s="68"/>
    </row>
    <row r="1225" spans="2:24" ht="15" customHeight="1">
      <c r="B1225" s="68"/>
      <c r="C1225" s="68" t="str">
        <v/>
      </c>
      <c r="D1225" s="68"/>
      <c r="E1225" s="68" t="str">
        <v/>
      </c>
      <c r="F1225" s="68" t="str">
        <v/>
      </c>
      <c r="G1225" s="68" t="str">
        <v/>
      </c>
      <c r="H1225" s="68" t="str">
        <v/>
      </c>
      <c r="X1225" s="68"/>
    </row>
    <row r="1226" spans="2:24" ht="15" customHeight="1">
      <c r="B1226" s="68"/>
      <c r="C1226" s="68" t="str">
        <v/>
      </c>
      <c r="D1226" s="68"/>
      <c r="E1226" s="68" t="str">
        <v/>
      </c>
      <c r="F1226" s="68" t="str">
        <v/>
      </c>
      <c r="G1226" s="68" t="str">
        <v/>
      </c>
      <c r="H1226" s="68" t="str">
        <v/>
      </c>
      <c r="X1226" s="68"/>
    </row>
    <row r="1227" spans="2:24" ht="15" customHeight="1">
      <c r="B1227" s="68"/>
      <c r="C1227" s="68" t="str">
        <v/>
      </c>
      <c r="D1227" s="68"/>
      <c r="E1227" s="68" t="str">
        <v/>
      </c>
      <c r="F1227" s="68" t="str">
        <v/>
      </c>
      <c r="G1227" s="68" t="str">
        <v/>
      </c>
      <c r="H1227" s="68" t="str">
        <v/>
      </c>
      <c r="X1227" s="68"/>
    </row>
    <row r="1228" spans="2:24" ht="15" customHeight="1">
      <c r="B1228" s="68"/>
      <c r="C1228" s="68" t="str">
        <v/>
      </c>
      <c r="D1228" s="68"/>
      <c r="E1228" s="68" t="str">
        <v/>
      </c>
      <c r="F1228" s="68" t="str">
        <v/>
      </c>
      <c r="G1228" s="68" t="str">
        <v/>
      </c>
      <c r="H1228" s="68" t="str">
        <v/>
      </c>
      <c r="X1228" s="68"/>
    </row>
    <row r="1229" spans="2:24" ht="15" customHeight="1">
      <c r="B1229" s="68"/>
      <c r="C1229" s="68" t="str">
        <v/>
      </c>
      <c r="D1229" s="68"/>
      <c r="E1229" s="68" t="str">
        <v/>
      </c>
      <c r="F1229" s="68" t="str">
        <v/>
      </c>
      <c r="G1229" s="68" t="str">
        <v/>
      </c>
      <c r="H1229" s="68" t="str">
        <v/>
      </c>
      <c r="X1229" s="68"/>
    </row>
    <row r="1230" spans="2:24" ht="15" customHeight="1">
      <c r="B1230" s="68"/>
      <c r="C1230" s="68" t="str">
        <v/>
      </c>
      <c r="D1230" s="68"/>
      <c r="E1230" s="68" t="str">
        <v/>
      </c>
      <c r="F1230" s="68" t="str">
        <v/>
      </c>
      <c r="G1230" s="68" t="str">
        <v/>
      </c>
      <c r="H1230" s="68" t="str">
        <v/>
      </c>
      <c r="X1230" s="68"/>
    </row>
    <row r="1231" spans="2:24" ht="15" customHeight="1">
      <c r="B1231" s="68"/>
      <c r="C1231" s="68" t="str">
        <v/>
      </c>
      <c r="D1231" s="68"/>
      <c r="E1231" s="68" t="str">
        <v/>
      </c>
      <c r="F1231" s="68" t="str">
        <v/>
      </c>
      <c r="G1231" s="68" t="str">
        <v/>
      </c>
      <c r="H1231" s="68" t="str">
        <v/>
      </c>
      <c r="X1231" s="68"/>
    </row>
    <row r="1232" spans="2:24" ht="15" customHeight="1">
      <c r="B1232" s="68"/>
      <c r="C1232" s="68" t="str">
        <v/>
      </c>
      <c r="D1232" s="68"/>
      <c r="E1232" s="68" t="str">
        <v/>
      </c>
      <c r="F1232" s="68" t="str">
        <v/>
      </c>
      <c r="G1232" s="68" t="str">
        <v/>
      </c>
      <c r="H1232" s="68" t="str">
        <v/>
      </c>
      <c r="X1232" s="68"/>
    </row>
    <row r="1233" spans="2:24" ht="15" customHeight="1">
      <c r="B1233" s="68"/>
      <c r="C1233" s="68" t="str">
        <v/>
      </c>
      <c r="D1233" s="68"/>
      <c r="E1233" s="68" t="str">
        <v/>
      </c>
      <c r="F1233" s="68" t="str">
        <v/>
      </c>
      <c r="G1233" s="68" t="str">
        <v/>
      </c>
      <c r="H1233" s="68" t="str">
        <v/>
      </c>
      <c r="X1233" s="68"/>
    </row>
    <row r="1234" spans="2:24" ht="15" customHeight="1">
      <c r="B1234" s="68"/>
      <c r="C1234" s="68" t="str">
        <v/>
      </c>
      <c r="D1234" s="68"/>
      <c r="E1234" s="68" t="str">
        <v/>
      </c>
      <c r="F1234" s="68" t="str">
        <v/>
      </c>
      <c r="G1234" s="68" t="str">
        <v/>
      </c>
      <c r="H1234" s="68" t="str">
        <v/>
      </c>
      <c r="X1234" s="68"/>
    </row>
    <row r="1235" spans="2:24" ht="15" customHeight="1">
      <c r="B1235" s="68"/>
      <c r="C1235" s="68" t="str">
        <v/>
      </c>
      <c r="D1235" s="68"/>
      <c r="E1235" s="68" t="str">
        <v/>
      </c>
      <c r="F1235" s="68" t="str">
        <v/>
      </c>
      <c r="G1235" s="68" t="str">
        <v/>
      </c>
      <c r="H1235" s="68" t="str">
        <v/>
      </c>
      <c r="X1235" s="68"/>
    </row>
    <row r="1236" spans="2:24" ht="15" customHeight="1">
      <c r="B1236" s="68"/>
      <c r="C1236" s="68" t="str">
        <v/>
      </c>
      <c r="D1236" s="68"/>
      <c r="E1236" s="68" t="str">
        <v/>
      </c>
      <c r="F1236" s="68" t="str">
        <v/>
      </c>
      <c r="G1236" s="68" t="str">
        <v/>
      </c>
      <c r="H1236" s="68" t="str">
        <v/>
      </c>
      <c r="X1236" s="68"/>
    </row>
    <row r="1237" spans="2:24" ht="15" customHeight="1">
      <c r="B1237" s="68"/>
      <c r="C1237" s="68" t="str">
        <v/>
      </c>
      <c r="D1237" s="68"/>
      <c r="E1237" s="68" t="str">
        <v/>
      </c>
      <c r="F1237" s="68" t="str">
        <v/>
      </c>
      <c r="G1237" s="68" t="str">
        <v/>
      </c>
      <c r="H1237" s="68" t="str">
        <v/>
      </c>
      <c r="X1237" s="68"/>
    </row>
    <row r="1238" spans="2:24" ht="15" customHeight="1">
      <c r="B1238" s="68"/>
      <c r="C1238" s="68" t="str">
        <v/>
      </c>
      <c r="D1238" s="68"/>
      <c r="E1238" s="68" t="str">
        <v/>
      </c>
      <c r="F1238" s="68" t="str">
        <v/>
      </c>
      <c r="G1238" s="68" t="str">
        <v/>
      </c>
      <c r="H1238" s="68" t="str">
        <v/>
      </c>
      <c r="X1238" s="68"/>
    </row>
    <row r="1239" spans="2:24" ht="15" customHeight="1">
      <c r="B1239" s="68"/>
      <c r="C1239" s="68" t="str">
        <v/>
      </c>
      <c r="D1239" s="68"/>
      <c r="E1239" s="68" t="str">
        <v/>
      </c>
      <c r="F1239" s="68" t="str">
        <v/>
      </c>
      <c r="G1239" s="68" t="str">
        <v/>
      </c>
      <c r="H1239" s="68" t="str">
        <v/>
      </c>
      <c r="X1239" s="68"/>
    </row>
    <row r="1240" spans="2:24" ht="15" customHeight="1">
      <c r="B1240" s="68"/>
      <c r="C1240" s="68" t="str">
        <v/>
      </c>
      <c r="D1240" s="68"/>
      <c r="E1240" s="68" t="str">
        <v/>
      </c>
      <c r="F1240" s="68" t="str">
        <v/>
      </c>
      <c r="G1240" s="68" t="str">
        <v/>
      </c>
      <c r="H1240" s="68" t="str">
        <v/>
      </c>
      <c r="X1240" s="68"/>
    </row>
    <row r="1241" spans="2:24" ht="15" customHeight="1">
      <c r="B1241" s="68"/>
      <c r="C1241" s="68" t="str">
        <v/>
      </c>
      <c r="D1241" s="68"/>
      <c r="E1241" s="68" t="str">
        <v/>
      </c>
      <c r="F1241" s="68" t="str">
        <v/>
      </c>
      <c r="G1241" s="68" t="str">
        <v/>
      </c>
      <c r="H1241" s="68" t="str">
        <v/>
      </c>
      <c r="X1241" s="68"/>
    </row>
    <row r="1242" spans="2:24" ht="15" customHeight="1">
      <c r="B1242" s="68"/>
      <c r="C1242" s="68" t="str">
        <v/>
      </c>
      <c r="D1242" s="68"/>
      <c r="E1242" s="68" t="str">
        <v/>
      </c>
      <c r="F1242" s="68" t="str">
        <v/>
      </c>
      <c r="G1242" s="68" t="str">
        <v/>
      </c>
      <c r="H1242" s="68" t="str">
        <v/>
      </c>
      <c r="X1242" s="68"/>
    </row>
    <row r="1243" spans="2:24" ht="15" customHeight="1">
      <c r="B1243" s="68"/>
      <c r="C1243" s="68" t="str">
        <v/>
      </c>
      <c r="D1243" s="68"/>
      <c r="E1243" s="68" t="str">
        <v/>
      </c>
      <c r="F1243" s="68" t="str">
        <v/>
      </c>
      <c r="G1243" s="68" t="str">
        <v/>
      </c>
      <c r="H1243" s="68" t="str">
        <v/>
      </c>
      <c r="X1243" s="68"/>
    </row>
    <row r="1244" spans="2:24" ht="15" customHeight="1">
      <c r="B1244" s="68"/>
      <c r="C1244" s="68" t="str">
        <v/>
      </c>
      <c r="D1244" s="68"/>
      <c r="E1244" s="68" t="str">
        <v/>
      </c>
      <c r="F1244" s="68" t="str">
        <v/>
      </c>
      <c r="G1244" s="68" t="str">
        <v/>
      </c>
      <c r="H1244" s="68" t="str">
        <v/>
      </c>
      <c r="X1244" s="68"/>
    </row>
    <row r="1245" spans="2:24" ht="15" customHeight="1">
      <c r="B1245" s="68"/>
      <c r="C1245" s="68" t="str">
        <v/>
      </c>
      <c r="D1245" s="68"/>
      <c r="E1245" s="68" t="str">
        <v/>
      </c>
      <c r="F1245" s="68" t="str">
        <v/>
      </c>
      <c r="G1245" s="68" t="str">
        <v/>
      </c>
      <c r="H1245" s="68" t="str">
        <v/>
      </c>
      <c r="X1245" s="68"/>
    </row>
    <row r="1246" spans="2:24" ht="15" customHeight="1">
      <c r="B1246" s="68"/>
      <c r="C1246" s="68" t="str">
        <v/>
      </c>
      <c r="D1246" s="68"/>
      <c r="E1246" s="68" t="str">
        <v/>
      </c>
      <c r="F1246" s="68" t="str">
        <v/>
      </c>
      <c r="G1246" s="68" t="str">
        <v/>
      </c>
      <c r="H1246" s="68" t="str">
        <v/>
      </c>
      <c r="X1246" s="68"/>
    </row>
    <row r="1247" spans="2:24" ht="15" customHeight="1">
      <c r="B1247" s="68"/>
      <c r="C1247" s="68" t="str">
        <v/>
      </c>
      <c r="D1247" s="68"/>
      <c r="E1247" s="68" t="str">
        <v/>
      </c>
      <c r="F1247" s="68" t="str">
        <v/>
      </c>
      <c r="G1247" s="68" t="str">
        <v/>
      </c>
      <c r="H1247" s="68" t="str">
        <v/>
      </c>
      <c r="X1247" s="68"/>
    </row>
    <row r="1248" spans="2:24" ht="15" customHeight="1">
      <c r="B1248" s="68"/>
      <c r="C1248" s="68" t="str">
        <v/>
      </c>
      <c r="D1248" s="68"/>
      <c r="E1248" s="68" t="str">
        <v/>
      </c>
      <c r="F1248" s="68" t="str">
        <v/>
      </c>
      <c r="G1248" s="68" t="str">
        <v/>
      </c>
      <c r="H1248" s="68" t="str">
        <v/>
      </c>
      <c r="X1248" s="68"/>
    </row>
    <row r="1249" spans="2:24" ht="15" customHeight="1">
      <c r="B1249" s="68"/>
      <c r="C1249" s="68" t="str">
        <v/>
      </c>
      <c r="D1249" s="68"/>
      <c r="E1249" s="68" t="str">
        <v/>
      </c>
      <c r="F1249" s="68" t="str">
        <v/>
      </c>
      <c r="G1249" s="68" t="str">
        <v/>
      </c>
      <c r="H1249" s="68" t="str">
        <v/>
      </c>
      <c r="X1249" s="68"/>
    </row>
    <row r="1250" spans="2:24" ht="15" customHeight="1">
      <c r="B1250" s="68"/>
      <c r="C1250" s="68" t="str">
        <v/>
      </c>
      <c r="D1250" s="68"/>
      <c r="E1250" s="68" t="str">
        <v/>
      </c>
      <c r="F1250" s="68" t="str">
        <v/>
      </c>
      <c r="G1250" s="68" t="str">
        <v/>
      </c>
      <c r="H1250" s="68" t="str">
        <v/>
      </c>
      <c r="X1250" s="68"/>
    </row>
    <row r="1251" spans="2:24" ht="15" customHeight="1">
      <c r="B1251" s="68"/>
      <c r="C1251" s="68" t="str">
        <v/>
      </c>
      <c r="D1251" s="68"/>
      <c r="E1251" s="68" t="str">
        <v/>
      </c>
      <c r="F1251" s="68" t="str">
        <v/>
      </c>
      <c r="G1251" s="68" t="str">
        <v/>
      </c>
      <c r="H1251" s="68" t="str">
        <v/>
      </c>
      <c r="X1251" s="68"/>
    </row>
    <row r="1252" spans="2:24" ht="15" customHeight="1">
      <c r="B1252" s="68"/>
      <c r="C1252" s="68" t="str">
        <v/>
      </c>
      <c r="D1252" s="68"/>
      <c r="E1252" s="68" t="str">
        <v/>
      </c>
      <c r="F1252" s="68" t="str">
        <v/>
      </c>
      <c r="G1252" s="68" t="str">
        <v/>
      </c>
      <c r="H1252" s="68" t="str">
        <v/>
      </c>
      <c r="X1252" s="68"/>
    </row>
    <row r="1253" spans="2:24" ht="15" customHeight="1">
      <c r="B1253" s="68"/>
      <c r="C1253" s="68" t="str">
        <v/>
      </c>
      <c r="D1253" s="68"/>
      <c r="E1253" s="68" t="str">
        <v/>
      </c>
      <c r="F1253" s="68" t="str">
        <v/>
      </c>
      <c r="G1253" s="68" t="str">
        <v/>
      </c>
      <c r="H1253" s="68" t="str">
        <v/>
      </c>
      <c r="X1253" s="68"/>
    </row>
    <row r="1254" spans="2:24" ht="15" customHeight="1">
      <c r="B1254" s="68"/>
      <c r="C1254" s="68" t="str">
        <v/>
      </c>
      <c r="D1254" s="68"/>
      <c r="E1254" s="68" t="str">
        <v/>
      </c>
      <c r="F1254" s="68" t="str">
        <v/>
      </c>
      <c r="G1254" s="68" t="str">
        <v/>
      </c>
      <c r="H1254" s="68" t="str">
        <v/>
      </c>
      <c r="X1254" s="68"/>
    </row>
    <row r="1255" spans="2:24" ht="15" customHeight="1">
      <c r="B1255" s="68"/>
      <c r="C1255" s="68" t="str">
        <v/>
      </c>
      <c r="D1255" s="68"/>
      <c r="E1255" s="68" t="str">
        <v/>
      </c>
      <c r="F1255" s="68" t="str">
        <v/>
      </c>
      <c r="G1255" s="68" t="str">
        <v/>
      </c>
      <c r="H1255" s="68" t="str">
        <v/>
      </c>
      <c r="X1255" s="68"/>
    </row>
    <row r="1256" spans="2:24" ht="15" customHeight="1">
      <c r="B1256" s="68"/>
      <c r="C1256" s="68" t="str">
        <v/>
      </c>
      <c r="D1256" s="68"/>
      <c r="E1256" s="68" t="str">
        <v/>
      </c>
      <c r="F1256" s="68" t="str">
        <v/>
      </c>
      <c r="G1256" s="68" t="str">
        <v/>
      </c>
      <c r="H1256" s="68" t="str">
        <v/>
      </c>
      <c r="X1256" s="68"/>
    </row>
    <row r="1257" spans="2:24" ht="15" customHeight="1">
      <c r="B1257" s="68"/>
      <c r="C1257" s="68" t="str">
        <v/>
      </c>
      <c r="D1257" s="68"/>
      <c r="E1257" s="68" t="str">
        <v/>
      </c>
      <c r="F1257" s="68" t="str">
        <v/>
      </c>
      <c r="G1257" s="68" t="str">
        <v/>
      </c>
      <c r="H1257" s="68" t="str">
        <v/>
      </c>
      <c r="X1257" s="68"/>
    </row>
    <row r="1258" spans="2:24" ht="15" customHeight="1">
      <c r="B1258" s="68"/>
      <c r="C1258" s="68" t="str">
        <v/>
      </c>
      <c r="D1258" s="68"/>
      <c r="E1258" s="68" t="str">
        <v/>
      </c>
      <c r="F1258" s="68" t="str">
        <v/>
      </c>
      <c r="G1258" s="68" t="str">
        <v/>
      </c>
      <c r="H1258" s="68" t="str">
        <v/>
      </c>
      <c r="X1258" s="68"/>
    </row>
    <row r="1259" spans="2:24" ht="15" customHeight="1">
      <c r="B1259" s="68"/>
      <c r="C1259" s="68" t="str">
        <v/>
      </c>
      <c r="D1259" s="68"/>
      <c r="E1259" s="68" t="str">
        <v/>
      </c>
      <c r="F1259" s="68" t="str">
        <v/>
      </c>
      <c r="G1259" s="68" t="str">
        <v/>
      </c>
      <c r="H1259" s="68" t="str">
        <v/>
      </c>
      <c r="X1259" s="68"/>
    </row>
    <row r="1260" spans="2:24" ht="15" customHeight="1">
      <c r="B1260" s="68"/>
      <c r="C1260" s="68" t="str">
        <v/>
      </c>
      <c r="D1260" s="68"/>
      <c r="E1260" s="68" t="str">
        <v/>
      </c>
      <c r="F1260" s="68" t="str">
        <v/>
      </c>
      <c r="G1260" s="68" t="str">
        <v/>
      </c>
      <c r="H1260" s="68" t="str">
        <v/>
      </c>
      <c r="X1260" s="68"/>
    </row>
    <row r="1261" spans="2:24" ht="15" customHeight="1">
      <c r="B1261" s="68"/>
      <c r="C1261" s="68" t="str">
        <v/>
      </c>
      <c r="D1261" s="68"/>
      <c r="E1261" s="68" t="str">
        <v/>
      </c>
      <c r="F1261" s="68" t="str">
        <v/>
      </c>
      <c r="G1261" s="68" t="str">
        <v/>
      </c>
      <c r="H1261" s="68" t="str">
        <v/>
      </c>
      <c r="X1261" s="68"/>
    </row>
    <row r="1262" spans="2:24" ht="15" customHeight="1">
      <c r="B1262" s="68"/>
      <c r="C1262" s="68" t="str">
        <v/>
      </c>
      <c r="D1262" s="68"/>
      <c r="E1262" s="68" t="str">
        <v/>
      </c>
      <c r="F1262" s="68" t="str">
        <v/>
      </c>
      <c r="G1262" s="68" t="str">
        <v/>
      </c>
      <c r="H1262" s="68" t="str">
        <v/>
      </c>
      <c r="X1262" s="68"/>
    </row>
    <row r="1263" spans="2:24" ht="15" customHeight="1">
      <c r="B1263" s="68"/>
      <c r="C1263" s="68" t="str">
        <v/>
      </c>
      <c r="D1263" s="68"/>
      <c r="E1263" s="68" t="str">
        <v/>
      </c>
      <c r="F1263" s="68" t="str">
        <v/>
      </c>
      <c r="G1263" s="68" t="str">
        <v/>
      </c>
      <c r="H1263" s="68" t="str">
        <v/>
      </c>
      <c r="X1263" s="68"/>
    </row>
    <row r="1264" spans="2:24" ht="15" customHeight="1">
      <c r="B1264" s="68"/>
      <c r="C1264" s="68" t="str">
        <v/>
      </c>
      <c r="D1264" s="68"/>
      <c r="E1264" s="68" t="str">
        <v/>
      </c>
      <c r="F1264" s="68" t="str">
        <v/>
      </c>
      <c r="G1264" s="68" t="str">
        <v/>
      </c>
      <c r="H1264" s="68" t="str">
        <v/>
      </c>
      <c r="X1264" s="68"/>
    </row>
    <row r="1265" spans="2:24" ht="15" customHeight="1">
      <c r="B1265" s="68"/>
      <c r="C1265" s="68" t="str">
        <v/>
      </c>
      <c r="D1265" s="68"/>
      <c r="E1265" s="68" t="str">
        <v/>
      </c>
      <c r="F1265" s="68" t="str">
        <v/>
      </c>
      <c r="G1265" s="68" t="str">
        <v/>
      </c>
      <c r="H1265" s="68" t="str">
        <v/>
      </c>
      <c r="X1265" s="68"/>
    </row>
    <row r="1266" spans="2:24" ht="15" customHeight="1">
      <c r="B1266" s="68"/>
      <c r="C1266" s="68" t="str">
        <v/>
      </c>
      <c r="D1266" s="68"/>
      <c r="E1266" s="68" t="str">
        <v/>
      </c>
      <c r="F1266" s="68" t="str">
        <v/>
      </c>
      <c r="G1266" s="68" t="str">
        <v/>
      </c>
      <c r="H1266" s="68" t="str">
        <v/>
      </c>
      <c r="X1266" s="68"/>
    </row>
    <row r="1267" spans="2:24" ht="15" customHeight="1">
      <c r="B1267" s="68"/>
      <c r="C1267" s="68" t="str">
        <v/>
      </c>
      <c r="D1267" s="68"/>
      <c r="E1267" s="68" t="str">
        <v/>
      </c>
      <c r="F1267" s="68" t="str">
        <v/>
      </c>
      <c r="G1267" s="68" t="str">
        <v/>
      </c>
      <c r="H1267" s="68" t="str">
        <v/>
      </c>
      <c r="X1267" s="68"/>
    </row>
    <row r="1268" spans="2:24" ht="15" customHeight="1">
      <c r="B1268" s="68"/>
      <c r="C1268" s="68" t="str">
        <v/>
      </c>
      <c r="D1268" s="68"/>
      <c r="E1268" s="68" t="str">
        <v/>
      </c>
      <c r="F1268" s="68" t="str">
        <v/>
      </c>
      <c r="G1268" s="68" t="str">
        <v/>
      </c>
      <c r="H1268" s="68" t="str">
        <v/>
      </c>
      <c r="X1268" s="68"/>
    </row>
    <row r="1269" spans="2:24" ht="15" customHeight="1">
      <c r="B1269" s="68"/>
      <c r="C1269" s="68" t="str">
        <v/>
      </c>
      <c r="D1269" s="68"/>
      <c r="E1269" s="68" t="str">
        <v/>
      </c>
      <c r="F1269" s="68" t="str">
        <v/>
      </c>
      <c r="G1269" s="68" t="str">
        <v/>
      </c>
      <c r="H1269" s="68" t="str">
        <v/>
      </c>
      <c r="X1269" s="68"/>
    </row>
    <row r="1270" spans="2:24" ht="15" customHeight="1">
      <c r="B1270" s="68"/>
      <c r="C1270" s="68" t="str">
        <v/>
      </c>
      <c r="D1270" s="68"/>
      <c r="E1270" s="68" t="str">
        <v/>
      </c>
      <c r="F1270" s="68" t="str">
        <v/>
      </c>
      <c r="G1270" s="68" t="str">
        <v/>
      </c>
      <c r="H1270" s="68" t="str">
        <v/>
      </c>
      <c r="X1270" s="68"/>
    </row>
    <row r="1271" spans="2:24" ht="15" customHeight="1">
      <c r="B1271" s="68"/>
      <c r="C1271" s="68" t="str">
        <v/>
      </c>
      <c r="D1271" s="68"/>
      <c r="E1271" s="68" t="str">
        <v/>
      </c>
      <c r="F1271" s="68" t="str">
        <v/>
      </c>
      <c r="G1271" s="68" t="str">
        <v/>
      </c>
      <c r="H1271" s="68" t="str">
        <v/>
      </c>
      <c r="X1271" s="68"/>
    </row>
    <row r="1272" spans="2:24" ht="15" customHeight="1">
      <c r="B1272" s="68"/>
      <c r="C1272" s="68" t="str">
        <v/>
      </c>
      <c r="D1272" s="68"/>
      <c r="E1272" s="68" t="str">
        <v/>
      </c>
      <c r="F1272" s="68" t="str">
        <v/>
      </c>
      <c r="G1272" s="68" t="str">
        <v/>
      </c>
      <c r="H1272" s="68" t="str">
        <v/>
      </c>
      <c r="X1272" s="68"/>
    </row>
    <row r="1273" spans="2:24" ht="15" customHeight="1">
      <c r="B1273" s="68"/>
      <c r="C1273" s="68" t="str">
        <v/>
      </c>
      <c r="D1273" s="68"/>
      <c r="E1273" s="68" t="str">
        <v/>
      </c>
      <c r="F1273" s="68" t="str">
        <v/>
      </c>
      <c r="G1273" s="68" t="str">
        <v/>
      </c>
      <c r="H1273" s="68" t="str">
        <v/>
      </c>
      <c r="X1273" s="68"/>
    </row>
    <row r="1274" spans="2:24" ht="15" customHeight="1">
      <c r="B1274" s="68"/>
      <c r="C1274" s="68" t="str">
        <v/>
      </c>
      <c r="D1274" s="68"/>
      <c r="E1274" s="68" t="str">
        <v/>
      </c>
      <c r="F1274" s="68" t="str">
        <v/>
      </c>
      <c r="G1274" s="68" t="str">
        <v/>
      </c>
      <c r="H1274" s="68" t="str">
        <v/>
      </c>
      <c r="X1274" s="68"/>
    </row>
    <row r="1275" spans="2:24" ht="15" customHeight="1">
      <c r="B1275" s="68"/>
      <c r="C1275" s="68" t="str">
        <v/>
      </c>
      <c r="D1275" s="68"/>
      <c r="E1275" s="68" t="str">
        <v/>
      </c>
      <c r="F1275" s="68" t="str">
        <v/>
      </c>
      <c r="G1275" s="68" t="str">
        <v/>
      </c>
      <c r="H1275" s="68" t="str">
        <v/>
      </c>
      <c r="X1275" s="68"/>
    </row>
    <row r="1276" spans="2:24" ht="15" customHeight="1">
      <c r="B1276" s="68"/>
      <c r="C1276" s="68" t="str">
        <v/>
      </c>
      <c r="D1276" s="68"/>
      <c r="E1276" s="68" t="str">
        <v/>
      </c>
      <c r="F1276" s="68" t="str">
        <v/>
      </c>
      <c r="G1276" s="68" t="str">
        <v/>
      </c>
      <c r="H1276" s="68" t="str">
        <v/>
      </c>
      <c r="X1276" s="68"/>
    </row>
    <row r="1277" spans="2:24" ht="15" customHeight="1">
      <c r="B1277" s="68"/>
      <c r="C1277" s="68" t="str">
        <v/>
      </c>
      <c r="D1277" s="68"/>
      <c r="E1277" s="68" t="str">
        <v/>
      </c>
      <c r="F1277" s="68" t="str">
        <v/>
      </c>
      <c r="G1277" s="68" t="str">
        <v/>
      </c>
      <c r="H1277" s="68" t="str">
        <v/>
      </c>
      <c r="X1277" s="68"/>
    </row>
    <row r="1278" spans="2:24" ht="15" customHeight="1">
      <c r="B1278" s="68"/>
      <c r="C1278" s="68" t="str">
        <v/>
      </c>
      <c r="D1278" s="68"/>
      <c r="E1278" s="68" t="str">
        <v/>
      </c>
      <c r="F1278" s="68" t="str">
        <v/>
      </c>
      <c r="G1278" s="68" t="str">
        <v/>
      </c>
      <c r="H1278" s="68" t="str">
        <v/>
      </c>
      <c r="X1278" s="68"/>
    </row>
    <row r="1279" spans="2:24" ht="15" customHeight="1">
      <c r="B1279" s="68"/>
      <c r="C1279" s="68" t="str">
        <v/>
      </c>
      <c r="D1279" s="68"/>
      <c r="E1279" s="68" t="str">
        <v/>
      </c>
      <c r="F1279" s="68" t="str">
        <v/>
      </c>
      <c r="G1279" s="68" t="str">
        <v/>
      </c>
      <c r="H1279" s="68" t="str">
        <v/>
      </c>
      <c r="X1279" s="68"/>
    </row>
    <row r="1280" spans="2:24" ht="15" customHeight="1">
      <c r="B1280" s="68"/>
      <c r="C1280" s="68" t="str">
        <v/>
      </c>
      <c r="D1280" s="68"/>
      <c r="E1280" s="68" t="str">
        <v/>
      </c>
      <c r="F1280" s="68" t="str">
        <v/>
      </c>
      <c r="G1280" s="68" t="str">
        <v/>
      </c>
      <c r="H1280" s="68" t="str">
        <v/>
      </c>
      <c r="X1280" s="68"/>
    </row>
    <row r="1281" spans="2:24" ht="15" customHeight="1">
      <c r="B1281" s="68"/>
      <c r="C1281" s="68" t="str">
        <v/>
      </c>
      <c r="D1281" s="68"/>
      <c r="E1281" s="68" t="str">
        <v/>
      </c>
      <c r="F1281" s="68" t="str">
        <v/>
      </c>
      <c r="G1281" s="68" t="str">
        <v/>
      </c>
      <c r="H1281" s="68" t="str">
        <v/>
      </c>
      <c r="X1281" s="68"/>
    </row>
    <row r="1282" spans="2:24" ht="15" customHeight="1">
      <c r="B1282" s="68"/>
      <c r="C1282" s="68" t="str">
        <v/>
      </c>
      <c r="D1282" s="68"/>
      <c r="E1282" s="68" t="str">
        <v/>
      </c>
      <c r="F1282" s="68" t="str">
        <v/>
      </c>
      <c r="G1282" s="68" t="str">
        <v/>
      </c>
      <c r="H1282" s="68" t="str">
        <v/>
      </c>
      <c r="X1282" s="68"/>
    </row>
    <row r="1283" spans="2:24" ht="15" customHeight="1">
      <c r="B1283" s="68"/>
      <c r="C1283" s="68" t="str">
        <v/>
      </c>
      <c r="D1283" s="68"/>
      <c r="E1283" s="68" t="str">
        <v/>
      </c>
      <c r="F1283" s="68" t="str">
        <v/>
      </c>
      <c r="G1283" s="68" t="str">
        <v/>
      </c>
      <c r="H1283" s="68" t="str">
        <v/>
      </c>
      <c r="X1283" s="68"/>
    </row>
    <row r="1284" spans="2:24" ht="15" customHeight="1">
      <c r="B1284" s="68"/>
      <c r="C1284" s="68" t="str">
        <v/>
      </c>
      <c r="D1284" s="68"/>
      <c r="E1284" s="68" t="str">
        <v/>
      </c>
      <c r="F1284" s="68" t="str">
        <v/>
      </c>
      <c r="G1284" s="68" t="str">
        <v/>
      </c>
      <c r="H1284" s="68" t="str">
        <v/>
      </c>
      <c r="X1284" s="68"/>
    </row>
    <row r="1285" spans="2:24" ht="15" customHeight="1">
      <c r="B1285" s="68"/>
      <c r="C1285" s="68" t="str">
        <v/>
      </c>
      <c r="D1285" s="68"/>
      <c r="E1285" s="68" t="str">
        <v/>
      </c>
      <c r="F1285" s="68" t="str">
        <v/>
      </c>
      <c r="G1285" s="68" t="str">
        <v/>
      </c>
      <c r="H1285" s="68" t="str">
        <v/>
      </c>
      <c r="X1285" s="68"/>
    </row>
    <row r="1286" spans="2:24" ht="15" customHeight="1">
      <c r="B1286" s="68"/>
      <c r="C1286" s="68" t="str">
        <v/>
      </c>
      <c r="D1286" s="68"/>
      <c r="E1286" s="68" t="str">
        <v/>
      </c>
      <c r="F1286" s="68" t="str">
        <v/>
      </c>
      <c r="G1286" s="68" t="str">
        <v/>
      </c>
      <c r="H1286" s="68" t="str">
        <v/>
      </c>
      <c r="X1286" s="68"/>
    </row>
    <row r="1287" spans="2:24" ht="15" customHeight="1">
      <c r="B1287" s="68"/>
      <c r="C1287" s="68" t="str">
        <v/>
      </c>
      <c r="D1287" s="68"/>
      <c r="E1287" s="68" t="str">
        <v/>
      </c>
      <c r="F1287" s="68" t="str">
        <v/>
      </c>
      <c r="G1287" s="68" t="str">
        <v/>
      </c>
      <c r="H1287" s="68" t="str">
        <v/>
      </c>
      <c r="X1287" s="68"/>
    </row>
    <row r="1288" spans="2:24" ht="15" customHeight="1">
      <c r="B1288" s="68"/>
      <c r="C1288" s="68" t="str">
        <v/>
      </c>
      <c r="D1288" s="68"/>
      <c r="E1288" s="68" t="str">
        <v/>
      </c>
      <c r="F1288" s="68" t="str">
        <v/>
      </c>
      <c r="G1288" s="68" t="str">
        <v/>
      </c>
      <c r="H1288" s="68" t="str">
        <v/>
      </c>
      <c r="X1288" s="68"/>
    </row>
    <row r="1289" spans="2:24" ht="15" customHeight="1">
      <c r="B1289" s="68"/>
      <c r="C1289" s="68" t="str">
        <v/>
      </c>
      <c r="D1289" s="68"/>
      <c r="E1289" s="68" t="str">
        <v/>
      </c>
      <c r="F1289" s="68" t="str">
        <v/>
      </c>
      <c r="G1289" s="68" t="str">
        <v/>
      </c>
      <c r="H1289" s="68" t="str">
        <v/>
      </c>
      <c r="X1289" s="68"/>
    </row>
    <row r="1290" spans="2:24" ht="15" customHeight="1">
      <c r="B1290" s="68"/>
      <c r="C1290" s="68" t="str">
        <v/>
      </c>
      <c r="D1290" s="68"/>
      <c r="E1290" s="68" t="str">
        <v/>
      </c>
      <c r="F1290" s="68" t="str">
        <v/>
      </c>
      <c r="G1290" s="68" t="str">
        <v/>
      </c>
      <c r="H1290" s="68" t="str">
        <v/>
      </c>
      <c r="X1290" s="68"/>
    </row>
    <row r="1291" spans="2:24" ht="15" customHeight="1">
      <c r="B1291" s="68"/>
      <c r="C1291" s="68" t="str">
        <v/>
      </c>
      <c r="D1291" s="68"/>
      <c r="E1291" s="68" t="str">
        <v/>
      </c>
      <c r="F1291" s="68" t="str">
        <v/>
      </c>
      <c r="G1291" s="68" t="str">
        <v/>
      </c>
      <c r="H1291" s="68" t="str">
        <v/>
      </c>
      <c r="X1291" s="68"/>
    </row>
    <row r="1292" spans="2:24" ht="15" customHeight="1">
      <c r="B1292" s="68"/>
      <c r="C1292" s="68" t="str">
        <v/>
      </c>
      <c r="D1292" s="68"/>
      <c r="E1292" s="68" t="str">
        <v/>
      </c>
      <c r="F1292" s="68" t="str">
        <v/>
      </c>
      <c r="G1292" s="68" t="str">
        <v/>
      </c>
      <c r="H1292" s="68" t="str">
        <v/>
      </c>
      <c r="X1292" s="68"/>
    </row>
    <row r="1293" spans="2:24" ht="15" customHeight="1">
      <c r="B1293" s="68"/>
      <c r="C1293" s="68" t="str">
        <v/>
      </c>
      <c r="D1293" s="68"/>
      <c r="E1293" s="68" t="str">
        <v/>
      </c>
      <c r="F1293" s="68" t="str">
        <v/>
      </c>
      <c r="G1293" s="68" t="str">
        <v/>
      </c>
      <c r="H1293" s="68" t="str">
        <v/>
      </c>
      <c r="X1293" s="68"/>
    </row>
    <row r="1294" spans="2:24" ht="15" customHeight="1">
      <c r="B1294" s="68"/>
      <c r="C1294" s="68" t="str">
        <v/>
      </c>
      <c r="D1294" s="68"/>
      <c r="E1294" s="68" t="str">
        <v/>
      </c>
      <c r="F1294" s="68" t="str">
        <v/>
      </c>
      <c r="G1294" s="68" t="str">
        <v/>
      </c>
      <c r="H1294" s="68" t="str">
        <v/>
      </c>
      <c r="X1294" s="68"/>
    </row>
    <row r="1295" spans="2:24" ht="15" customHeight="1">
      <c r="B1295" s="68"/>
      <c r="C1295" s="68" t="str">
        <v/>
      </c>
      <c r="D1295" s="68"/>
      <c r="E1295" s="68" t="str">
        <v/>
      </c>
      <c r="F1295" s="68" t="str">
        <v/>
      </c>
      <c r="G1295" s="68" t="str">
        <v/>
      </c>
      <c r="H1295" s="68" t="str">
        <v/>
      </c>
      <c r="X1295" s="68"/>
    </row>
    <row r="1296" spans="2:24" ht="15" customHeight="1">
      <c r="B1296" s="68"/>
      <c r="C1296" s="68" t="str">
        <v/>
      </c>
      <c r="D1296" s="68"/>
      <c r="E1296" s="68" t="str">
        <v/>
      </c>
      <c r="F1296" s="68" t="str">
        <v/>
      </c>
      <c r="G1296" s="68" t="str">
        <v/>
      </c>
      <c r="H1296" s="68" t="str">
        <v/>
      </c>
      <c r="X1296" s="68"/>
    </row>
    <row r="1297" spans="2:24" ht="15" customHeight="1">
      <c r="B1297" s="68"/>
      <c r="C1297" s="68" t="str">
        <v/>
      </c>
      <c r="D1297" s="68"/>
      <c r="E1297" s="68" t="str">
        <v/>
      </c>
      <c r="F1297" s="68" t="str">
        <v/>
      </c>
      <c r="G1297" s="68" t="str">
        <v/>
      </c>
      <c r="H1297" s="68" t="str">
        <v/>
      </c>
      <c r="X1297" s="68"/>
    </row>
    <row r="1298" spans="2:24" ht="15" customHeight="1">
      <c r="B1298" s="68"/>
      <c r="C1298" s="68" t="str">
        <v/>
      </c>
      <c r="D1298" s="68"/>
      <c r="E1298" s="68" t="str">
        <v/>
      </c>
      <c r="F1298" s="68" t="str">
        <v/>
      </c>
      <c r="G1298" s="68" t="str">
        <v/>
      </c>
      <c r="H1298" s="68" t="str">
        <v/>
      </c>
      <c r="X1298" s="68"/>
    </row>
    <row r="1299" spans="2:24" ht="15" customHeight="1">
      <c r="B1299" s="68"/>
      <c r="C1299" s="68" t="str">
        <v/>
      </c>
      <c r="D1299" s="68"/>
      <c r="E1299" s="68" t="str">
        <v/>
      </c>
      <c r="F1299" s="68" t="str">
        <v/>
      </c>
      <c r="G1299" s="68" t="str">
        <v/>
      </c>
      <c r="H1299" s="68" t="str">
        <v/>
      </c>
      <c r="X1299" s="68"/>
    </row>
    <row r="1300" spans="2:24" ht="15" customHeight="1">
      <c r="B1300" s="68"/>
      <c r="C1300" s="68" t="str">
        <v/>
      </c>
      <c r="D1300" s="68"/>
      <c r="E1300" s="68" t="str">
        <v/>
      </c>
      <c r="F1300" s="68" t="str">
        <v/>
      </c>
      <c r="G1300" s="68" t="str">
        <v/>
      </c>
      <c r="H1300" s="68" t="str">
        <v/>
      </c>
      <c r="X1300" s="68"/>
    </row>
    <row r="1301" spans="2:24" ht="15" customHeight="1">
      <c r="B1301" s="68"/>
      <c r="C1301" s="68" t="str">
        <v/>
      </c>
      <c r="D1301" s="68"/>
      <c r="E1301" s="68" t="str">
        <v/>
      </c>
      <c r="F1301" s="68" t="str">
        <v/>
      </c>
      <c r="G1301" s="68" t="str">
        <v/>
      </c>
      <c r="H1301" s="68" t="str">
        <v/>
      </c>
      <c r="X1301" s="68"/>
    </row>
    <row r="1302" spans="2:24" ht="15" customHeight="1">
      <c r="B1302" s="68"/>
      <c r="C1302" s="68" t="str">
        <v/>
      </c>
      <c r="D1302" s="68"/>
      <c r="E1302" s="68" t="str">
        <v/>
      </c>
      <c r="F1302" s="68" t="str">
        <v/>
      </c>
      <c r="G1302" s="68" t="str">
        <v/>
      </c>
      <c r="H1302" s="68" t="str">
        <v/>
      </c>
      <c r="X1302" s="68"/>
    </row>
    <row r="1303" spans="2:24" ht="15" customHeight="1">
      <c r="B1303" s="68"/>
      <c r="C1303" s="68" t="str">
        <v/>
      </c>
      <c r="D1303" s="68"/>
      <c r="E1303" s="68" t="str">
        <v/>
      </c>
      <c r="F1303" s="68" t="str">
        <v/>
      </c>
      <c r="G1303" s="68" t="str">
        <v/>
      </c>
      <c r="H1303" s="68" t="str">
        <v/>
      </c>
      <c r="X1303" s="68"/>
    </row>
    <row r="1304" spans="2:24" ht="15" customHeight="1">
      <c r="B1304" s="68"/>
      <c r="C1304" s="68" t="str">
        <v/>
      </c>
      <c r="D1304" s="68"/>
      <c r="E1304" s="68" t="str">
        <v/>
      </c>
      <c r="F1304" s="68" t="str">
        <v/>
      </c>
      <c r="G1304" s="68" t="str">
        <v/>
      </c>
      <c r="H1304" s="68" t="str">
        <v/>
      </c>
      <c r="X1304" s="68"/>
    </row>
    <row r="1305" spans="2:24" ht="15" customHeight="1">
      <c r="B1305" s="68"/>
      <c r="C1305" s="68" t="str">
        <v/>
      </c>
      <c r="D1305" s="68"/>
      <c r="E1305" s="68" t="str">
        <v/>
      </c>
      <c r="F1305" s="68" t="str">
        <v/>
      </c>
      <c r="G1305" s="68" t="str">
        <v/>
      </c>
      <c r="H1305" s="68" t="str">
        <v/>
      </c>
      <c r="X1305" s="68"/>
    </row>
    <row r="1306" spans="2:24" ht="15" customHeight="1">
      <c r="B1306" s="68"/>
      <c r="C1306" s="68" t="str">
        <v/>
      </c>
      <c r="D1306" s="68"/>
      <c r="E1306" s="68" t="str">
        <v/>
      </c>
      <c r="F1306" s="68" t="str">
        <v/>
      </c>
      <c r="G1306" s="68" t="str">
        <v/>
      </c>
      <c r="H1306" s="68" t="str">
        <v/>
      </c>
      <c r="X1306" s="68"/>
    </row>
    <row r="1307" spans="2:24" ht="15" customHeight="1">
      <c r="B1307" s="68"/>
      <c r="C1307" s="68" t="str">
        <v/>
      </c>
      <c r="D1307" s="68"/>
      <c r="E1307" s="68" t="str">
        <v/>
      </c>
      <c r="F1307" s="68" t="str">
        <v/>
      </c>
      <c r="G1307" s="68" t="str">
        <v/>
      </c>
      <c r="H1307" s="68" t="str">
        <v/>
      </c>
      <c r="X1307" s="68"/>
    </row>
    <row r="1308" spans="2:24" ht="15" customHeight="1">
      <c r="B1308" s="68"/>
      <c r="C1308" s="68" t="str">
        <v/>
      </c>
      <c r="D1308" s="68"/>
      <c r="E1308" s="68" t="str">
        <v/>
      </c>
      <c r="F1308" s="68" t="str">
        <v/>
      </c>
      <c r="G1308" s="68" t="str">
        <v/>
      </c>
      <c r="H1308" s="68" t="str">
        <v/>
      </c>
      <c r="X1308" s="68"/>
    </row>
    <row r="1309" spans="2:24" ht="15" customHeight="1">
      <c r="B1309" s="68"/>
      <c r="C1309" s="68" t="str">
        <v/>
      </c>
      <c r="D1309" s="68"/>
      <c r="E1309" s="68" t="str">
        <v/>
      </c>
      <c r="F1309" s="68" t="str">
        <v/>
      </c>
      <c r="G1309" s="68" t="str">
        <v/>
      </c>
      <c r="H1309" s="68" t="str">
        <v/>
      </c>
      <c r="X1309" s="68"/>
    </row>
    <row r="1310" spans="2:24" ht="15" customHeight="1">
      <c r="B1310" s="68"/>
      <c r="C1310" s="68" t="str">
        <v/>
      </c>
      <c r="D1310" s="68"/>
      <c r="E1310" s="68" t="str">
        <v/>
      </c>
      <c r="F1310" s="68" t="str">
        <v/>
      </c>
      <c r="G1310" s="68" t="str">
        <v/>
      </c>
      <c r="H1310" s="68" t="str">
        <v/>
      </c>
      <c r="X1310" s="68"/>
    </row>
    <row r="1311" spans="2:24" ht="15" customHeight="1">
      <c r="B1311" s="68"/>
      <c r="C1311" s="68" t="str">
        <v/>
      </c>
      <c r="D1311" s="68"/>
      <c r="E1311" s="68" t="str">
        <v/>
      </c>
      <c r="F1311" s="68" t="str">
        <v/>
      </c>
      <c r="G1311" s="68" t="str">
        <v/>
      </c>
      <c r="H1311" s="68" t="str">
        <v/>
      </c>
      <c r="X1311" s="68"/>
    </row>
    <row r="1312" spans="2:24" ht="15" customHeight="1">
      <c r="B1312" s="68"/>
      <c r="C1312" s="68" t="str">
        <v/>
      </c>
      <c r="D1312" s="68"/>
      <c r="E1312" s="68" t="str">
        <v/>
      </c>
      <c r="F1312" s="68" t="str">
        <v/>
      </c>
      <c r="G1312" s="68" t="str">
        <v/>
      </c>
      <c r="H1312" s="68" t="str">
        <v/>
      </c>
      <c r="X1312" s="68"/>
    </row>
    <row r="1313" spans="2:24" ht="15" customHeight="1">
      <c r="B1313" s="68"/>
      <c r="C1313" s="68" t="str">
        <v/>
      </c>
      <c r="D1313" s="68"/>
      <c r="E1313" s="68" t="str">
        <v/>
      </c>
      <c r="F1313" s="68" t="str">
        <v/>
      </c>
      <c r="G1313" s="68" t="str">
        <v/>
      </c>
      <c r="H1313" s="68" t="str">
        <v/>
      </c>
      <c r="X1313" s="68"/>
    </row>
    <row r="1314" spans="2:24" ht="15" customHeight="1">
      <c r="B1314" s="68"/>
      <c r="C1314" s="68" t="str">
        <v/>
      </c>
      <c r="D1314" s="68"/>
      <c r="E1314" s="68" t="str">
        <v/>
      </c>
      <c r="F1314" s="68" t="str">
        <v/>
      </c>
      <c r="G1314" s="68" t="str">
        <v/>
      </c>
      <c r="H1314" s="68" t="str">
        <v/>
      </c>
      <c r="X1314" s="68"/>
    </row>
    <row r="1315" spans="2:24" ht="15" customHeight="1">
      <c r="B1315" s="68"/>
      <c r="C1315" s="68" t="str">
        <v/>
      </c>
      <c r="D1315" s="68"/>
      <c r="E1315" s="68" t="str">
        <v/>
      </c>
      <c r="F1315" s="68" t="str">
        <v/>
      </c>
      <c r="G1315" s="68" t="str">
        <v/>
      </c>
      <c r="H1315" s="68" t="str">
        <v/>
      </c>
      <c r="X1315" s="68"/>
    </row>
    <row r="1316" spans="2:24" ht="15" customHeight="1">
      <c r="B1316" s="68"/>
      <c r="C1316" s="68" t="str">
        <v/>
      </c>
      <c r="D1316" s="68"/>
      <c r="E1316" s="68" t="str">
        <v/>
      </c>
      <c r="F1316" s="68" t="str">
        <v/>
      </c>
      <c r="G1316" s="68" t="str">
        <v/>
      </c>
      <c r="H1316" s="68" t="str">
        <v/>
      </c>
      <c r="X1316" s="68"/>
    </row>
    <row r="1317" spans="2:24" ht="15" customHeight="1">
      <c r="B1317" s="68"/>
      <c r="C1317" s="68" t="str">
        <v/>
      </c>
      <c r="D1317" s="68"/>
      <c r="E1317" s="68" t="str">
        <v/>
      </c>
      <c r="F1317" s="68" t="str">
        <v/>
      </c>
      <c r="G1317" s="68" t="str">
        <v/>
      </c>
      <c r="H1317" s="68" t="str">
        <v/>
      </c>
      <c r="X1317" s="68"/>
    </row>
    <row r="1318" spans="2:24" ht="15" customHeight="1">
      <c r="B1318" s="68"/>
      <c r="C1318" s="68" t="str">
        <v/>
      </c>
      <c r="D1318" s="68"/>
      <c r="E1318" s="68" t="str">
        <v/>
      </c>
      <c r="F1318" s="68" t="str">
        <v/>
      </c>
      <c r="G1318" s="68" t="str">
        <v/>
      </c>
      <c r="H1318" s="68" t="str">
        <v/>
      </c>
      <c r="X1318" s="68"/>
    </row>
    <row r="1319" spans="2:24" ht="15" customHeight="1">
      <c r="B1319" s="68"/>
      <c r="C1319" s="68" t="str">
        <v/>
      </c>
      <c r="D1319" s="68"/>
      <c r="E1319" s="68" t="str">
        <v/>
      </c>
      <c r="F1319" s="68" t="str">
        <v/>
      </c>
      <c r="G1319" s="68" t="str">
        <v/>
      </c>
      <c r="H1319" s="68" t="str">
        <v/>
      </c>
      <c r="X1319" s="68"/>
    </row>
    <row r="1320" spans="2:24" ht="15" customHeight="1">
      <c r="B1320" s="68"/>
      <c r="C1320" s="68" t="str">
        <v/>
      </c>
      <c r="D1320" s="68"/>
      <c r="E1320" s="68" t="str">
        <v/>
      </c>
      <c r="F1320" s="68" t="str">
        <v/>
      </c>
      <c r="G1320" s="68" t="str">
        <v/>
      </c>
      <c r="H1320" s="68" t="str">
        <v/>
      </c>
      <c r="X1320" s="68"/>
    </row>
    <row r="1321" spans="2:24" ht="15" customHeight="1">
      <c r="B1321" s="68"/>
      <c r="C1321" s="68" t="str">
        <v/>
      </c>
      <c r="D1321" s="68"/>
      <c r="E1321" s="68" t="str">
        <v/>
      </c>
      <c r="F1321" s="68" t="str">
        <v/>
      </c>
      <c r="G1321" s="68" t="str">
        <v/>
      </c>
      <c r="H1321" s="68" t="str">
        <v/>
      </c>
      <c r="X1321" s="68"/>
    </row>
    <row r="1322" spans="2:24" ht="15" customHeight="1">
      <c r="B1322" s="68"/>
      <c r="C1322" s="68" t="str">
        <v/>
      </c>
      <c r="D1322" s="68"/>
      <c r="E1322" s="68" t="str">
        <v/>
      </c>
      <c r="F1322" s="68" t="str">
        <v/>
      </c>
      <c r="G1322" s="68" t="str">
        <v/>
      </c>
      <c r="H1322" s="68" t="str">
        <v/>
      </c>
      <c r="X1322" s="68"/>
    </row>
    <row r="1323" spans="2:24" ht="15" customHeight="1">
      <c r="B1323" s="68"/>
      <c r="C1323" s="68" t="str">
        <v/>
      </c>
      <c r="D1323" s="68"/>
      <c r="E1323" s="68" t="str">
        <v/>
      </c>
      <c r="F1323" s="68" t="str">
        <v/>
      </c>
      <c r="G1323" s="68" t="str">
        <v/>
      </c>
      <c r="H1323" s="68" t="str">
        <v/>
      </c>
      <c r="X1323" s="68"/>
    </row>
    <row r="1324" spans="2:24" ht="15" customHeight="1">
      <c r="B1324" s="68"/>
      <c r="C1324" s="68" t="str">
        <v/>
      </c>
      <c r="D1324" s="68"/>
      <c r="E1324" s="68" t="str">
        <v/>
      </c>
      <c r="F1324" s="68" t="str">
        <v/>
      </c>
      <c r="G1324" s="68" t="str">
        <v/>
      </c>
      <c r="H1324" s="68" t="str">
        <v/>
      </c>
      <c r="X1324" s="68"/>
    </row>
    <row r="1325" spans="2:24" ht="15" customHeight="1">
      <c r="B1325" s="68"/>
      <c r="C1325" s="68" t="str">
        <v/>
      </c>
      <c r="D1325" s="68"/>
      <c r="E1325" s="68" t="str">
        <v/>
      </c>
      <c r="F1325" s="68" t="str">
        <v/>
      </c>
      <c r="G1325" s="68" t="str">
        <v/>
      </c>
      <c r="H1325" s="68" t="str">
        <v/>
      </c>
      <c r="X1325" s="68"/>
    </row>
    <row r="1326" spans="2:24" ht="15" customHeight="1">
      <c r="B1326" s="68"/>
      <c r="C1326" s="68" t="str">
        <v/>
      </c>
      <c r="D1326" s="68"/>
      <c r="E1326" s="68" t="str">
        <v/>
      </c>
      <c r="F1326" s="68" t="str">
        <v/>
      </c>
      <c r="G1326" s="68" t="str">
        <v/>
      </c>
      <c r="H1326" s="68" t="str">
        <v/>
      </c>
      <c r="X1326" s="68"/>
    </row>
    <row r="1327" spans="2:24" ht="15" customHeight="1">
      <c r="B1327" s="68"/>
      <c r="C1327" s="68" t="str">
        <v/>
      </c>
      <c r="D1327" s="68"/>
      <c r="E1327" s="68" t="str">
        <v/>
      </c>
      <c r="F1327" s="68" t="str">
        <v/>
      </c>
      <c r="G1327" s="68" t="str">
        <v/>
      </c>
      <c r="H1327" s="68" t="str">
        <v/>
      </c>
      <c r="X1327" s="68"/>
    </row>
    <row r="1328" spans="2:24" ht="15" customHeight="1">
      <c r="B1328" s="68"/>
      <c r="C1328" s="68" t="str">
        <v/>
      </c>
      <c r="D1328" s="68"/>
      <c r="E1328" s="68" t="str">
        <v/>
      </c>
      <c r="F1328" s="68" t="str">
        <v/>
      </c>
      <c r="G1328" s="68" t="str">
        <v/>
      </c>
      <c r="H1328" s="68" t="str">
        <v/>
      </c>
      <c r="X1328" s="68"/>
    </row>
    <row r="1329" spans="2:24" ht="15" customHeight="1">
      <c r="B1329" s="68"/>
      <c r="C1329" s="68" t="str">
        <v/>
      </c>
      <c r="D1329" s="68"/>
      <c r="E1329" s="68" t="str">
        <v/>
      </c>
      <c r="F1329" s="68" t="str">
        <v/>
      </c>
      <c r="G1329" s="68" t="str">
        <v/>
      </c>
      <c r="H1329" s="68" t="str">
        <v/>
      </c>
      <c r="X1329" s="68"/>
    </row>
    <row r="1330" spans="2:24" ht="15" customHeight="1">
      <c r="B1330" s="68"/>
      <c r="C1330" s="68" t="str">
        <v/>
      </c>
      <c r="D1330" s="68"/>
      <c r="E1330" s="68" t="str">
        <v/>
      </c>
      <c r="F1330" s="68" t="str">
        <v/>
      </c>
      <c r="G1330" s="68" t="str">
        <v/>
      </c>
      <c r="H1330" s="68" t="str">
        <v/>
      </c>
      <c r="X1330" s="68"/>
    </row>
    <row r="1331" spans="2:24" ht="15" customHeight="1">
      <c r="B1331" s="68"/>
      <c r="C1331" s="68" t="str">
        <v/>
      </c>
      <c r="D1331" s="68"/>
      <c r="E1331" s="68" t="str">
        <v/>
      </c>
      <c r="F1331" s="68" t="str">
        <v/>
      </c>
      <c r="G1331" s="68" t="str">
        <v/>
      </c>
      <c r="H1331" s="68" t="str">
        <v/>
      </c>
      <c r="X1331" s="68"/>
    </row>
    <row r="1332" spans="2:24" ht="15" customHeight="1">
      <c r="B1332" s="68"/>
      <c r="C1332" s="68" t="str">
        <v/>
      </c>
      <c r="D1332" s="68"/>
      <c r="E1332" s="68" t="str">
        <v/>
      </c>
      <c r="F1332" s="68" t="str">
        <v/>
      </c>
      <c r="G1332" s="68" t="str">
        <v/>
      </c>
      <c r="H1332" s="68" t="str">
        <v/>
      </c>
      <c r="X1332" s="68"/>
    </row>
    <row r="1333" spans="2:24" ht="15" customHeight="1">
      <c r="B1333" s="68"/>
      <c r="C1333" s="68" t="str">
        <v/>
      </c>
      <c r="D1333" s="68"/>
      <c r="E1333" s="68" t="str">
        <v/>
      </c>
      <c r="F1333" s="68" t="str">
        <v/>
      </c>
      <c r="G1333" s="68" t="str">
        <v/>
      </c>
      <c r="H1333" s="68" t="str">
        <v/>
      </c>
      <c r="X1333" s="68"/>
    </row>
    <row r="1334" spans="2:24" ht="15" customHeight="1">
      <c r="B1334" s="68"/>
      <c r="C1334" s="68" t="str">
        <v/>
      </c>
      <c r="D1334" s="68"/>
      <c r="E1334" s="68" t="str">
        <v/>
      </c>
      <c r="F1334" s="68" t="str">
        <v/>
      </c>
      <c r="G1334" s="68" t="str">
        <v/>
      </c>
      <c r="H1334" s="68" t="str">
        <v/>
      </c>
      <c r="X1334" s="68"/>
    </row>
    <row r="1335" spans="2:24" ht="15" customHeight="1">
      <c r="B1335" s="68"/>
      <c r="C1335" s="68" t="str">
        <v/>
      </c>
      <c r="D1335" s="68"/>
      <c r="E1335" s="68" t="str">
        <v/>
      </c>
      <c r="F1335" s="68" t="str">
        <v/>
      </c>
      <c r="G1335" s="68" t="str">
        <v/>
      </c>
      <c r="H1335" s="68" t="str">
        <v/>
      </c>
      <c r="X1335" s="68"/>
    </row>
    <row r="1336" spans="2:24" ht="15" customHeight="1">
      <c r="B1336" s="68"/>
      <c r="C1336" s="68" t="str">
        <v/>
      </c>
      <c r="D1336" s="68"/>
      <c r="E1336" s="68" t="str">
        <v/>
      </c>
      <c r="F1336" s="68" t="str">
        <v/>
      </c>
      <c r="G1336" s="68" t="str">
        <v/>
      </c>
      <c r="H1336" s="68" t="str">
        <v/>
      </c>
      <c r="X1336" s="68"/>
    </row>
    <row r="1337" spans="2:24" ht="15" customHeight="1">
      <c r="B1337" s="68"/>
      <c r="C1337" s="68" t="str">
        <v/>
      </c>
      <c r="D1337" s="68"/>
      <c r="E1337" s="68" t="str">
        <v/>
      </c>
      <c r="F1337" s="68" t="str">
        <v/>
      </c>
      <c r="G1337" s="68" t="str">
        <v/>
      </c>
      <c r="H1337" s="68" t="str">
        <v/>
      </c>
      <c r="X1337" s="68"/>
    </row>
    <row r="1338" spans="2:24" ht="15" customHeight="1">
      <c r="B1338" s="68"/>
      <c r="C1338" s="68" t="str">
        <v/>
      </c>
      <c r="D1338" s="68"/>
      <c r="E1338" s="68" t="str">
        <v/>
      </c>
      <c r="F1338" s="68" t="str">
        <v/>
      </c>
      <c r="G1338" s="68" t="str">
        <v/>
      </c>
      <c r="H1338" s="68" t="str">
        <v/>
      </c>
      <c r="X1338" s="68"/>
    </row>
    <row r="1339" spans="2:24" ht="15" customHeight="1">
      <c r="B1339" s="68"/>
      <c r="C1339" s="68" t="str">
        <v/>
      </c>
      <c r="D1339" s="68"/>
      <c r="E1339" s="68" t="str">
        <v/>
      </c>
      <c r="F1339" s="68" t="str">
        <v/>
      </c>
      <c r="G1339" s="68" t="str">
        <v/>
      </c>
      <c r="H1339" s="68" t="str">
        <v/>
      </c>
      <c r="X1339" s="68"/>
    </row>
    <row r="1340" spans="2:24" ht="15" customHeight="1">
      <c r="B1340" s="68"/>
      <c r="C1340" s="68" t="str">
        <v/>
      </c>
      <c r="D1340" s="68"/>
      <c r="E1340" s="68" t="str">
        <v/>
      </c>
      <c r="F1340" s="68" t="str">
        <v/>
      </c>
      <c r="G1340" s="68" t="str">
        <v/>
      </c>
      <c r="H1340" s="68" t="str">
        <v/>
      </c>
      <c r="X1340" s="68"/>
    </row>
    <row r="1341" spans="2:24" ht="15" customHeight="1">
      <c r="B1341" s="68"/>
      <c r="C1341" s="68" t="str">
        <v/>
      </c>
      <c r="D1341" s="68"/>
      <c r="E1341" s="68" t="str">
        <v/>
      </c>
      <c r="F1341" s="68" t="str">
        <v/>
      </c>
      <c r="G1341" s="68" t="str">
        <v/>
      </c>
      <c r="H1341" s="68" t="str">
        <v/>
      </c>
      <c r="X1341" s="68"/>
    </row>
    <row r="1342" spans="2:24" ht="15" customHeight="1">
      <c r="B1342" s="68"/>
      <c r="C1342" s="68" t="str">
        <v/>
      </c>
      <c r="D1342" s="68"/>
      <c r="E1342" s="68" t="str">
        <v/>
      </c>
      <c r="F1342" s="68" t="str">
        <v/>
      </c>
      <c r="G1342" s="68" t="str">
        <v/>
      </c>
      <c r="H1342" s="68" t="str">
        <v/>
      </c>
      <c r="X1342" s="68"/>
    </row>
    <row r="1343" spans="2:24" ht="15" customHeight="1">
      <c r="B1343" s="68"/>
      <c r="C1343" s="68" t="str">
        <v/>
      </c>
      <c r="D1343" s="68"/>
      <c r="E1343" s="68" t="str">
        <v/>
      </c>
      <c r="F1343" s="68" t="str">
        <v/>
      </c>
      <c r="G1343" s="68" t="str">
        <v/>
      </c>
      <c r="H1343" s="68" t="str">
        <v/>
      </c>
      <c r="X1343" s="68"/>
    </row>
    <row r="1344" spans="2:24" ht="15" customHeight="1">
      <c r="B1344" s="68"/>
      <c r="C1344" s="68" t="str">
        <v/>
      </c>
      <c r="D1344" s="68"/>
      <c r="E1344" s="68" t="str">
        <v/>
      </c>
      <c r="F1344" s="68" t="str">
        <v/>
      </c>
      <c r="G1344" s="68" t="str">
        <v/>
      </c>
      <c r="H1344" s="68" t="str">
        <v/>
      </c>
      <c r="X1344" s="68"/>
    </row>
    <row r="1345" spans="2:24" ht="15" customHeight="1">
      <c r="B1345" s="68"/>
      <c r="C1345" s="68" t="str">
        <v/>
      </c>
      <c r="D1345" s="68"/>
      <c r="E1345" s="68" t="str">
        <v/>
      </c>
      <c r="F1345" s="68" t="str">
        <v/>
      </c>
      <c r="G1345" s="68" t="str">
        <v/>
      </c>
      <c r="H1345" s="68" t="str">
        <v/>
      </c>
      <c r="X1345" s="68"/>
    </row>
    <row r="1346" spans="2:24" ht="15" customHeight="1">
      <c r="B1346" s="68"/>
      <c r="C1346" s="68" t="str">
        <v/>
      </c>
      <c r="D1346" s="68"/>
      <c r="E1346" s="68" t="str">
        <v/>
      </c>
      <c r="F1346" s="68" t="str">
        <v/>
      </c>
      <c r="G1346" s="68" t="str">
        <v/>
      </c>
      <c r="H1346" s="68" t="str">
        <v/>
      </c>
      <c r="X1346" s="68"/>
    </row>
    <row r="1347" spans="2:24" ht="15" customHeight="1">
      <c r="B1347" s="68"/>
      <c r="C1347" s="68" t="str">
        <v/>
      </c>
      <c r="D1347" s="68"/>
      <c r="E1347" s="68" t="str">
        <v/>
      </c>
      <c r="F1347" s="68" t="str">
        <v/>
      </c>
      <c r="G1347" s="68" t="str">
        <v/>
      </c>
      <c r="H1347" s="68" t="str">
        <v/>
      </c>
      <c r="X1347" s="68"/>
    </row>
    <row r="1348" spans="2:24" ht="15" customHeight="1">
      <c r="B1348" s="68"/>
      <c r="C1348" s="68" t="str">
        <v/>
      </c>
      <c r="D1348" s="68"/>
      <c r="E1348" s="68" t="str">
        <v/>
      </c>
      <c r="F1348" s="68" t="str">
        <v/>
      </c>
      <c r="G1348" s="68" t="str">
        <v/>
      </c>
      <c r="H1348" s="68" t="str">
        <v/>
      </c>
      <c r="X1348" s="68"/>
    </row>
    <row r="1349" spans="2:24" ht="15" customHeight="1">
      <c r="B1349" s="68"/>
      <c r="C1349" s="68" t="str">
        <v/>
      </c>
      <c r="D1349" s="68"/>
      <c r="E1349" s="68" t="str">
        <v/>
      </c>
      <c r="F1349" s="68" t="str">
        <v/>
      </c>
      <c r="G1349" s="68" t="str">
        <v/>
      </c>
      <c r="H1349" s="68" t="str">
        <v/>
      </c>
      <c r="X1349" s="68"/>
    </row>
    <row r="1350" spans="2:24" ht="15" customHeight="1">
      <c r="B1350" s="68"/>
      <c r="C1350" s="68" t="str">
        <v/>
      </c>
      <c r="D1350" s="68"/>
      <c r="E1350" s="68" t="str">
        <v/>
      </c>
      <c r="F1350" s="68" t="str">
        <v/>
      </c>
      <c r="G1350" s="68" t="str">
        <v/>
      </c>
      <c r="H1350" s="68" t="str">
        <v/>
      </c>
      <c r="X1350" s="68"/>
    </row>
    <row r="1351" spans="2:24" ht="15" customHeight="1">
      <c r="B1351" s="68"/>
      <c r="C1351" s="68" t="str">
        <v/>
      </c>
      <c r="D1351" s="68"/>
      <c r="E1351" s="68" t="str">
        <v/>
      </c>
      <c r="F1351" s="68" t="str">
        <v/>
      </c>
      <c r="G1351" s="68" t="str">
        <v/>
      </c>
      <c r="H1351" s="68" t="str">
        <v/>
      </c>
      <c r="X1351" s="68"/>
    </row>
    <row r="1352" spans="2:24" ht="15" customHeight="1">
      <c r="B1352" s="68"/>
      <c r="C1352" s="68" t="str">
        <v/>
      </c>
      <c r="D1352" s="68"/>
      <c r="E1352" s="68" t="str">
        <v/>
      </c>
      <c r="F1352" s="68" t="str">
        <v/>
      </c>
      <c r="G1352" s="68" t="str">
        <v/>
      </c>
      <c r="H1352" s="68" t="str">
        <v/>
      </c>
      <c r="X1352" s="68"/>
    </row>
    <row r="1353" spans="2:24" ht="15" customHeight="1">
      <c r="B1353" s="68"/>
      <c r="C1353" s="68" t="str">
        <v/>
      </c>
      <c r="D1353" s="68"/>
      <c r="E1353" s="68" t="str">
        <v/>
      </c>
      <c r="F1353" s="68" t="str">
        <v/>
      </c>
      <c r="G1353" s="68" t="str">
        <v/>
      </c>
      <c r="H1353" s="68" t="str">
        <v/>
      </c>
      <c r="X1353" s="68"/>
    </row>
    <row r="1354" spans="2:24" ht="15" customHeight="1">
      <c r="B1354" s="68"/>
      <c r="C1354" s="68" t="str">
        <v/>
      </c>
      <c r="D1354" s="68"/>
      <c r="E1354" s="68" t="str">
        <v/>
      </c>
      <c r="F1354" s="68" t="str">
        <v/>
      </c>
      <c r="G1354" s="68" t="str">
        <v/>
      </c>
      <c r="H1354" s="68" t="str">
        <v/>
      </c>
      <c r="X1354" s="68"/>
    </row>
    <row r="1355" spans="2:24" ht="15" customHeight="1">
      <c r="B1355" s="68"/>
      <c r="C1355" s="68" t="str">
        <v/>
      </c>
      <c r="D1355" s="68"/>
      <c r="E1355" s="68" t="str">
        <v/>
      </c>
      <c r="F1355" s="68" t="str">
        <v/>
      </c>
      <c r="G1355" s="68" t="str">
        <v/>
      </c>
      <c r="H1355" s="68" t="str">
        <v/>
      </c>
      <c r="X1355" s="68"/>
    </row>
    <row r="1356" spans="2:24" ht="15" customHeight="1">
      <c r="B1356" s="68"/>
      <c r="C1356" s="68" t="str">
        <v/>
      </c>
      <c r="D1356" s="68"/>
      <c r="E1356" s="68" t="str">
        <v/>
      </c>
      <c r="F1356" s="68" t="str">
        <v/>
      </c>
      <c r="G1356" s="68" t="str">
        <v/>
      </c>
      <c r="H1356" s="68" t="str">
        <v/>
      </c>
      <c r="X1356" s="68"/>
    </row>
    <row r="1357" spans="2:24" ht="15" customHeight="1">
      <c r="B1357" s="68"/>
      <c r="C1357" s="68" t="str">
        <v/>
      </c>
      <c r="D1357" s="68"/>
      <c r="E1357" s="68" t="str">
        <v/>
      </c>
      <c r="F1357" s="68" t="str">
        <v/>
      </c>
      <c r="G1357" s="68" t="str">
        <v/>
      </c>
      <c r="H1357" s="68" t="str">
        <v/>
      </c>
      <c r="X1357" s="68"/>
    </row>
    <row r="1358" spans="2:24" ht="15" customHeight="1">
      <c r="B1358" s="68"/>
      <c r="C1358" s="68" t="str">
        <v/>
      </c>
      <c r="D1358" s="68"/>
      <c r="E1358" s="68" t="str">
        <v/>
      </c>
      <c r="F1358" s="68" t="str">
        <v/>
      </c>
      <c r="G1358" s="68" t="str">
        <v/>
      </c>
      <c r="H1358" s="68" t="str">
        <v/>
      </c>
      <c r="X1358" s="68"/>
    </row>
    <row r="1359" spans="2:24" ht="15" customHeight="1">
      <c r="B1359" s="68"/>
      <c r="C1359" s="68" t="str">
        <v/>
      </c>
      <c r="D1359" s="68"/>
      <c r="E1359" s="68" t="str">
        <v/>
      </c>
      <c r="F1359" s="68" t="str">
        <v/>
      </c>
      <c r="G1359" s="68" t="str">
        <v/>
      </c>
      <c r="H1359" s="68" t="str">
        <v/>
      </c>
      <c r="X1359" s="68"/>
    </row>
    <row r="1360" spans="2:24" ht="15" customHeight="1">
      <c r="B1360" s="68"/>
      <c r="C1360" s="68" t="str">
        <v/>
      </c>
      <c r="D1360" s="68"/>
      <c r="E1360" s="68" t="str">
        <v/>
      </c>
      <c r="F1360" s="68" t="str">
        <v/>
      </c>
      <c r="G1360" s="68" t="str">
        <v/>
      </c>
      <c r="H1360" s="68" t="str">
        <v/>
      </c>
      <c r="X1360" s="68"/>
    </row>
    <row r="1361" spans="2:24" ht="15" customHeight="1">
      <c r="B1361" s="68"/>
      <c r="C1361" s="68" t="str">
        <v/>
      </c>
      <c r="D1361" s="68"/>
      <c r="E1361" s="68" t="str">
        <v/>
      </c>
      <c r="F1361" s="68" t="str">
        <v/>
      </c>
      <c r="G1361" s="68" t="str">
        <v/>
      </c>
      <c r="H1361" s="68" t="str">
        <v/>
      </c>
      <c r="X1361" s="68"/>
    </row>
    <row r="1362" spans="2:24" ht="15" customHeight="1">
      <c r="B1362" s="68"/>
      <c r="C1362" s="68" t="str">
        <v/>
      </c>
      <c r="D1362" s="68"/>
      <c r="E1362" s="68" t="str">
        <v/>
      </c>
      <c r="F1362" s="68" t="str">
        <v/>
      </c>
      <c r="G1362" s="68" t="str">
        <v/>
      </c>
      <c r="H1362" s="68" t="str">
        <v/>
      </c>
      <c r="X1362" s="68"/>
    </row>
    <row r="1363" spans="2:24" ht="15" customHeight="1">
      <c r="B1363" s="68"/>
      <c r="C1363" s="68" t="str">
        <v/>
      </c>
      <c r="D1363" s="68"/>
      <c r="E1363" s="68" t="str">
        <v/>
      </c>
      <c r="F1363" s="68" t="str">
        <v/>
      </c>
      <c r="G1363" s="68" t="str">
        <v/>
      </c>
      <c r="H1363" s="68" t="str">
        <v/>
      </c>
      <c r="X1363" s="68"/>
    </row>
    <row r="1364" spans="2:24" ht="15" customHeight="1">
      <c r="B1364" s="68"/>
      <c r="C1364" s="68" t="str">
        <v/>
      </c>
      <c r="D1364" s="68"/>
      <c r="E1364" s="68" t="str">
        <v/>
      </c>
      <c r="F1364" s="68" t="str">
        <v/>
      </c>
      <c r="G1364" s="68" t="str">
        <v/>
      </c>
      <c r="H1364" s="68" t="str">
        <v/>
      </c>
      <c r="X1364" s="68"/>
    </row>
    <row r="1365" spans="2:24" ht="15" customHeight="1">
      <c r="B1365" s="68"/>
      <c r="C1365" s="68" t="str">
        <v/>
      </c>
      <c r="D1365" s="68"/>
      <c r="E1365" s="68" t="str">
        <v/>
      </c>
      <c r="F1365" s="68" t="str">
        <v/>
      </c>
      <c r="G1365" s="68" t="str">
        <v/>
      </c>
      <c r="H1365" s="68" t="str">
        <v/>
      </c>
      <c r="X1365" s="68"/>
    </row>
    <row r="1366" spans="2:24" ht="15" customHeight="1">
      <c r="B1366" s="68"/>
      <c r="C1366" s="68" t="str">
        <v/>
      </c>
      <c r="D1366" s="68"/>
      <c r="E1366" s="68" t="str">
        <v/>
      </c>
      <c r="F1366" s="68" t="str">
        <v/>
      </c>
      <c r="G1366" s="68" t="str">
        <v/>
      </c>
      <c r="H1366" s="68" t="str">
        <v/>
      </c>
      <c r="X1366" s="68"/>
    </row>
    <row r="1367" spans="2:24" ht="15" customHeight="1">
      <c r="B1367" s="68"/>
      <c r="C1367" s="68" t="str">
        <v/>
      </c>
      <c r="D1367" s="68"/>
      <c r="E1367" s="68" t="str">
        <v/>
      </c>
      <c r="F1367" s="68" t="str">
        <v/>
      </c>
      <c r="G1367" s="68" t="str">
        <v/>
      </c>
      <c r="H1367" s="68" t="str">
        <v/>
      </c>
      <c r="X1367" s="68"/>
    </row>
    <row r="1368" spans="2:24" ht="15" customHeight="1">
      <c r="B1368" s="68"/>
      <c r="C1368" s="68" t="str">
        <v/>
      </c>
      <c r="D1368" s="68"/>
      <c r="E1368" s="68" t="str">
        <v/>
      </c>
      <c r="F1368" s="68" t="str">
        <v/>
      </c>
      <c r="G1368" s="68" t="str">
        <v/>
      </c>
      <c r="H1368" s="68" t="str">
        <v/>
      </c>
      <c r="X1368" s="68"/>
    </row>
    <row r="1369" spans="2:24" ht="15" customHeight="1">
      <c r="B1369" s="68"/>
      <c r="C1369" s="68" t="str">
        <v/>
      </c>
      <c r="D1369" s="68"/>
      <c r="E1369" s="68" t="str">
        <v/>
      </c>
      <c r="F1369" s="68" t="str">
        <v/>
      </c>
      <c r="G1369" s="68" t="str">
        <v/>
      </c>
      <c r="H1369" s="68" t="str">
        <v/>
      </c>
      <c r="X1369" s="68"/>
    </row>
    <row r="1370" spans="2:24" ht="15" customHeight="1">
      <c r="B1370" s="68"/>
      <c r="C1370" s="68" t="str">
        <v/>
      </c>
      <c r="D1370" s="68"/>
      <c r="E1370" s="68" t="str">
        <v/>
      </c>
      <c r="F1370" s="68" t="str">
        <v/>
      </c>
      <c r="G1370" s="68" t="str">
        <v/>
      </c>
      <c r="H1370" s="68" t="str">
        <v/>
      </c>
      <c r="X1370" s="68"/>
    </row>
    <row r="1371" spans="2:24" ht="15" customHeight="1">
      <c r="B1371" s="68"/>
      <c r="C1371" s="68" t="str">
        <v/>
      </c>
      <c r="D1371" s="68"/>
      <c r="E1371" s="68" t="str">
        <v/>
      </c>
      <c r="F1371" s="68" t="str">
        <v/>
      </c>
      <c r="G1371" s="68" t="str">
        <v/>
      </c>
      <c r="H1371" s="68" t="str">
        <v/>
      </c>
      <c r="X1371" s="68"/>
    </row>
    <row r="1372" spans="2:24" ht="15" customHeight="1">
      <c r="B1372" s="68"/>
      <c r="C1372" s="68" t="str">
        <v/>
      </c>
      <c r="D1372" s="68"/>
      <c r="E1372" s="68" t="str">
        <v/>
      </c>
      <c r="F1372" s="68" t="str">
        <v/>
      </c>
      <c r="G1372" s="68" t="str">
        <v/>
      </c>
      <c r="H1372" s="68" t="str">
        <v/>
      </c>
      <c r="X1372" s="68"/>
    </row>
    <row r="1373" spans="2:24" ht="15" customHeight="1">
      <c r="B1373" s="68"/>
      <c r="C1373" s="68" t="str">
        <v/>
      </c>
      <c r="D1373" s="68"/>
      <c r="E1373" s="68" t="str">
        <v/>
      </c>
      <c r="F1373" s="68" t="str">
        <v/>
      </c>
      <c r="G1373" s="68" t="str">
        <v/>
      </c>
      <c r="H1373" s="68" t="str">
        <v/>
      </c>
      <c r="X1373" s="68"/>
    </row>
    <row r="1374" spans="2:24" ht="15" customHeight="1">
      <c r="B1374" s="68"/>
      <c r="C1374" s="68" t="str">
        <v/>
      </c>
      <c r="D1374" s="68"/>
      <c r="E1374" s="68" t="str">
        <v/>
      </c>
      <c r="F1374" s="68" t="str">
        <v/>
      </c>
      <c r="G1374" s="68" t="str">
        <v/>
      </c>
      <c r="H1374" s="68" t="str">
        <v/>
      </c>
      <c r="X1374" s="68"/>
    </row>
    <row r="1375" spans="2:24" ht="15" customHeight="1">
      <c r="B1375" s="68"/>
      <c r="C1375" s="68" t="str">
        <v/>
      </c>
      <c r="D1375" s="68"/>
      <c r="E1375" s="68" t="str">
        <v/>
      </c>
      <c r="F1375" s="68" t="str">
        <v/>
      </c>
      <c r="G1375" s="68" t="str">
        <v/>
      </c>
      <c r="H1375" s="68" t="str">
        <v/>
      </c>
      <c r="X1375" s="68"/>
    </row>
    <row r="1376" spans="2:24" ht="15" customHeight="1">
      <c r="B1376" s="68"/>
      <c r="C1376" s="68" t="str">
        <v/>
      </c>
      <c r="D1376" s="68"/>
      <c r="E1376" s="68" t="str">
        <v/>
      </c>
      <c r="F1376" s="68" t="str">
        <v/>
      </c>
      <c r="G1376" s="68" t="str">
        <v/>
      </c>
      <c r="H1376" s="68" t="str">
        <v/>
      </c>
      <c r="X1376" s="68"/>
    </row>
    <row r="1377" spans="2:24" ht="15" customHeight="1">
      <c r="B1377" s="68"/>
      <c r="C1377" s="68" t="str">
        <v/>
      </c>
      <c r="D1377" s="68"/>
      <c r="E1377" s="68" t="str">
        <v/>
      </c>
      <c r="F1377" s="68" t="str">
        <v/>
      </c>
      <c r="G1377" s="68" t="str">
        <v/>
      </c>
      <c r="H1377" s="68" t="str">
        <v/>
      </c>
      <c r="X1377" s="68"/>
    </row>
    <row r="1378" spans="2:24" ht="15" customHeight="1">
      <c r="B1378" s="68"/>
      <c r="C1378" s="68" t="str">
        <v/>
      </c>
      <c r="D1378" s="68"/>
      <c r="E1378" s="68" t="str">
        <v/>
      </c>
      <c r="F1378" s="68" t="str">
        <v/>
      </c>
      <c r="G1378" s="68" t="str">
        <v/>
      </c>
      <c r="H1378" s="68" t="str">
        <v/>
      </c>
      <c r="X1378" s="68"/>
    </row>
    <row r="1379" spans="2:24" ht="15" customHeight="1">
      <c r="B1379" s="68"/>
      <c r="C1379" s="68" t="str">
        <v/>
      </c>
      <c r="D1379" s="68"/>
      <c r="E1379" s="68" t="str">
        <v/>
      </c>
      <c r="F1379" s="68" t="str">
        <v/>
      </c>
      <c r="G1379" s="68" t="str">
        <v/>
      </c>
      <c r="H1379" s="68" t="str">
        <v/>
      </c>
      <c r="X1379" s="68"/>
    </row>
    <row r="1380" spans="2:24" ht="15" customHeight="1">
      <c r="B1380" s="68"/>
      <c r="C1380" s="68" t="str">
        <v/>
      </c>
      <c r="D1380" s="68"/>
      <c r="E1380" s="68" t="str">
        <v/>
      </c>
      <c r="F1380" s="68" t="str">
        <v/>
      </c>
      <c r="G1380" s="68" t="str">
        <v/>
      </c>
      <c r="H1380" s="68" t="str">
        <v/>
      </c>
      <c r="X1380" s="68"/>
    </row>
    <row r="1381" spans="2:24" ht="15" customHeight="1">
      <c r="B1381" s="68"/>
      <c r="C1381" s="68" t="str">
        <v/>
      </c>
      <c r="D1381" s="68"/>
      <c r="E1381" s="68" t="str">
        <v/>
      </c>
      <c r="F1381" s="68" t="str">
        <v/>
      </c>
      <c r="G1381" s="68" t="str">
        <v/>
      </c>
      <c r="H1381" s="68" t="str">
        <v/>
      </c>
      <c r="X1381" s="68"/>
    </row>
    <row r="1382" spans="2:24" ht="15" customHeight="1">
      <c r="B1382" s="68"/>
      <c r="C1382" s="68" t="str">
        <v/>
      </c>
      <c r="D1382" s="68"/>
      <c r="E1382" s="68" t="str">
        <v/>
      </c>
      <c r="F1382" s="68" t="str">
        <v/>
      </c>
      <c r="G1382" s="68" t="str">
        <v/>
      </c>
      <c r="H1382" s="68" t="str">
        <v/>
      </c>
      <c r="X1382" s="68"/>
    </row>
    <row r="1383" spans="2:24" ht="15" customHeight="1">
      <c r="B1383" s="68"/>
      <c r="C1383" s="68" t="str">
        <v/>
      </c>
      <c r="D1383" s="68"/>
      <c r="E1383" s="68" t="str">
        <v/>
      </c>
      <c r="F1383" s="68" t="str">
        <v/>
      </c>
      <c r="G1383" s="68" t="str">
        <v/>
      </c>
      <c r="H1383" s="68" t="str">
        <v/>
      </c>
      <c r="X1383" s="68"/>
    </row>
    <row r="1384" spans="2:24" ht="15" customHeight="1">
      <c r="B1384" s="68"/>
      <c r="C1384" s="68" t="str">
        <v/>
      </c>
      <c r="D1384" s="68"/>
      <c r="E1384" s="68" t="str">
        <v/>
      </c>
      <c r="F1384" s="68" t="str">
        <v/>
      </c>
      <c r="G1384" s="68" t="str">
        <v/>
      </c>
      <c r="H1384" s="68" t="str">
        <v/>
      </c>
      <c r="X1384" s="68"/>
    </row>
    <row r="1385" spans="2:24" ht="15" customHeight="1">
      <c r="B1385" s="68"/>
      <c r="C1385" s="68" t="str">
        <v/>
      </c>
      <c r="D1385" s="68"/>
      <c r="E1385" s="68" t="str">
        <v/>
      </c>
      <c r="F1385" s="68" t="str">
        <v/>
      </c>
      <c r="G1385" s="68" t="str">
        <v/>
      </c>
      <c r="H1385" s="68" t="str">
        <v/>
      </c>
      <c r="X1385" s="68"/>
    </row>
    <row r="1386" spans="2:24" ht="15" customHeight="1">
      <c r="B1386" s="68"/>
      <c r="C1386" s="68" t="str">
        <v/>
      </c>
      <c r="D1386" s="68"/>
      <c r="E1386" s="68" t="str">
        <v/>
      </c>
      <c r="F1386" s="68" t="str">
        <v/>
      </c>
      <c r="G1386" s="68" t="str">
        <v/>
      </c>
      <c r="H1386" s="68" t="str">
        <v/>
      </c>
      <c r="X1386" s="68"/>
    </row>
    <row r="1387" spans="2:24" ht="15" customHeight="1">
      <c r="B1387" s="68"/>
      <c r="C1387" s="68" t="str">
        <v/>
      </c>
      <c r="D1387" s="68"/>
      <c r="E1387" s="68" t="str">
        <v/>
      </c>
      <c r="F1387" s="68" t="str">
        <v/>
      </c>
      <c r="G1387" s="68" t="str">
        <v/>
      </c>
      <c r="H1387" s="68" t="str">
        <v/>
      </c>
      <c r="X1387" s="68"/>
    </row>
    <row r="1388" spans="2:24" ht="15" customHeight="1">
      <c r="B1388" s="68"/>
      <c r="C1388" s="68" t="str">
        <v/>
      </c>
      <c r="D1388" s="68"/>
      <c r="E1388" s="68" t="str">
        <v/>
      </c>
      <c r="F1388" s="68" t="str">
        <v/>
      </c>
      <c r="G1388" s="68" t="str">
        <v/>
      </c>
      <c r="H1388" s="68" t="str">
        <v/>
      </c>
      <c r="X1388" s="68"/>
    </row>
    <row r="1389" spans="2:24" ht="15" customHeight="1">
      <c r="B1389" s="68"/>
      <c r="C1389" s="68" t="str">
        <v/>
      </c>
      <c r="D1389" s="68"/>
      <c r="E1389" s="68" t="str">
        <v/>
      </c>
      <c r="F1389" s="68" t="str">
        <v/>
      </c>
      <c r="G1389" s="68" t="str">
        <v/>
      </c>
      <c r="H1389" s="68" t="str">
        <v/>
      </c>
      <c r="X1389" s="68"/>
    </row>
    <row r="1390" spans="2:24" ht="15" customHeight="1">
      <c r="B1390" s="68"/>
      <c r="C1390" s="68" t="str">
        <v/>
      </c>
      <c r="D1390" s="68"/>
      <c r="E1390" s="68" t="str">
        <v/>
      </c>
      <c r="F1390" s="68" t="str">
        <v/>
      </c>
      <c r="G1390" s="68" t="str">
        <v/>
      </c>
      <c r="H1390" s="68" t="str">
        <v/>
      </c>
      <c r="X1390" s="68"/>
    </row>
    <row r="1391" spans="2:24" ht="15" customHeight="1">
      <c r="B1391" s="68"/>
      <c r="C1391" s="68" t="str">
        <v/>
      </c>
      <c r="D1391" s="68"/>
      <c r="E1391" s="68" t="str">
        <v/>
      </c>
      <c r="F1391" s="68" t="str">
        <v/>
      </c>
      <c r="G1391" s="68" t="str">
        <v/>
      </c>
      <c r="H1391" s="68" t="str">
        <v/>
      </c>
      <c r="X1391" s="68"/>
    </row>
    <row r="1392" spans="2:24" ht="15" customHeight="1">
      <c r="B1392" s="68"/>
      <c r="C1392" s="68" t="str">
        <v/>
      </c>
      <c r="D1392" s="68"/>
      <c r="E1392" s="68" t="str">
        <v/>
      </c>
      <c r="F1392" s="68" t="str">
        <v/>
      </c>
      <c r="G1392" s="68" t="str">
        <v/>
      </c>
      <c r="H1392" s="68" t="str">
        <v/>
      </c>
      <c r="X1392" s="68"/>
    </row>
    <row r="1393" spans="2:24" ht="15" customHeight="1">
      <c r="B1393" s="68"/>
      <c r="C1393" s="68" t="str">
        <v/>
      </c>
      <c r="D1393" s="68"/>
      <c r="E1393" s="68" t="str">
        <v/>
      </c>
      <c r="F1393" s="68" t="str">
        <v/>
      </c>
      <c r="G1393" s="68" t="str">
        <v/>
      </c>
      <c r="H1393" s="68" t="str">
        <v/>
      </c>
      <c r="X1393" s="68"/>
    </row>
    <row r="1394" spans="2:24" ht="15" customHeight="1">
      <c r="B1394" s="68"/>
      <c r="C1394" s="68" t="str">
        <v/>
      </c>
      <c r="D1394" s="68"/>
      <c r="E1394" s="68" t="str">
        <v/>
      </c>
      <c r="F1394" s="68" t="str">
        <v/>
      </c>
      <c r="G1394" s="68" t="str">
        <v/>
      </c>
      <c r="H1394" s="68" t="str">
        <v/>
      </c>
      <c r="X1394" s="68"/>
    </row>
    <row r="1395" spans="2:24" ht="15" customHeight="1">
      <c r="B1395" s="68"/>
      <c r="C1395" s="68" t="str">
        <v/>
      </c>
      <c r="D1395" s="68"/>
      <c r="E1395" s="68" t="str">
        <v/>
      </c>
      <c r="F1395" s="68" t="str">
        <v/>
      </c>
      <c r="G1395" s="68" t="str">
        <v/>
      </c>
      <c r="H1395" s="68" t="str">
        <v/>
      </c>
      <c r="X1395" s="68"/>
    </row>
    <row r="1396" spans="2:24" ht="15" customHeight="1">
      <c r="B1396" s="68"/>
      <c r="C1396" s="68" t="str">
        <v/>
      </c>
      <c r="D1396" s="68"/>
      <c r="E1396" s="68" t="str">
        <v/>
      </c>
      <c r="F1396" s="68" t="str">
        <v/>
      </c>
      <c r="G1396" s="68" t="str">
        <v/>
      </c>
      <c r="H1396" s="68" t="str">
        <v/>
      </c>
      <c r="X1396" s="68"/>
    </row>
    <row r="1397" spans="2:24" ht="15" customHeight="1">
      <c r="B1397" s="68"/>
      <c r="C1397" s="68" t="str">
        <v/>
      </c>
      <c r="D1397" s="68"/>
      <c r="E1397" s="68" t="str">
        <v/>
      </c>
      <c r="F1397" s="68" t="str">
        <v/>
      </c>
      <c r="G1397" s="68" t="str">
        <v/>
      </c>
      <c r="H1397" s="68" t="str">
        <v/>
      </c>
      <c r="X1397" s="68"/>
    </row>
    <row r="1398" spans="2:24" ht="15" customHeight="1">
      <c r="B1398" s="68"/>
      <c r="C1398" s="68" t="str">
        <v/>
      </c>
      <c r="D1398" s="68"/>
      <c r="E1398" s="68" t="str">
        <v/>
      </c>
      <c r="F1398" s="68" t="str">
        <v/>
      </c>
      <c r="G1398" s="68" t="str">
        <v/>
      </c>
      <c r="H1398" s="68" t="str">
        <v/>
      </c>
      <c r="X1398" s="68"/>
    </row>
    <row r="1399" spans="2:24" ht="15" customHeight="1">
      <c r="B1399" s="68"/>
      <c r="C1399" s="68" t="str">
        <v/>
      </c>
      <c r="D1399" s="68"/>
      <c r="E1399" s="68" t="str">
        <v/>
      </c>
      <c r="F1399" s="68" t="str">
        <v/>
      </c>
      <c r="G1399" s="68" t="str">
        <v/>
      </c>
      <c r="H1399" s="68" t="str">
        <v/>
      </c>
      <c r="X1399" s="68"/>
    </row>
    <row r="1400" spans="2:24" ht="15" customHeight="1">
      <c r="B1400" s="68"/>
      <c r="C1400" s="68" t="str">
        <v/>
      </c>
      <c r="D1400" s="68"/>
      <c r="E1400" s="68" t="str">
        <v/>
      </c>
      <c r="F1400" s="68" t="str">
        <v/>
      </c>
      <c r="G1400" s="68" t="str">
        <v/>
      </c>
      <c r="H1400" s="68" t="str">
        <v/>
      </c>
      <c r="X1400" s="68"/>
    </row>
    <row r="1401" spans="2:24" ht="15" customHeight="1">
      <c r="B1401" s="68"/>
      <c r="C1401" s="68" t="str">
        <v/>
      </c>
      <c r="D1401" s="68"/>
      <c r="E1401" s="68" t="str">
        <v/>
      </c>
      <c r="F1401" s="68" t="str">
        <v/>
      </c>
      <c r="G1401" s="68" t="str">
        <v/>
      </c>
      <c r="H1401" s="68" t="str">
        <v/>
      </c>
      <c r="X1401" s="68"/>
    </row>
    <row r="1402" spans="2:24" ht="15" customHeight="1">
      <c r="B1402" s="68"/>
      <c r="C1402" s="68" t="str">
        <v/>
      </c>
      <c r="D1402" s="68"/>
      <c r="E1402" s="68" t="str">
        <v/>
      </c>
      <c r="F1402" s="68" t="str">
        <v/>
      </c>
      <c r="G1402" s="68" t="str">
        <v/>
      </c>
      <c r="H1402" s="68" t="str">
        <v/>
      </c>
      <c r="X1402" s="68"/>
    </row>
    <row r="1403" spans="2:24" ht="15" customHeight="1">
      <c r="B1403" s="68"/>
      <c r="C1403" s="68" t="str">
        <v/>
      </c>
      <c r="D1403" s="68"/>
      <c r="E1403" s="68" t="str">
        <v/>
      </c>
      <c r="F1403" s="68" t="str">
        <v/>
      </c>
      <c r="G1403" s="68" t="str">
        <v/>
      </c>
      <c r="H1403" s="68" t="str">
        <v/>
      </c>
      <c r="X1403" s="68"/>
    </row>
    <row r="1404" spans="2:24" ht="15" customHeight="1">
      <c r="B1404" s="68"/>
      <c r="C1404" s="68" t="str">
        <v/>
      </c>
      <c r="D1404" s="68"/>
      <c r="E1404" s="68" t="str">
        <v/>
      </c>
      <c r="F1404" s="68" t="str">
        <v/>
      </c>
      <c r="G1404" s="68" t="str">
        <v/>
      </c>
      <c r="H1404" s="68" t="str">
        <v/>
      </c>
      <c r="X1404" s="68"/>
    </row>
    <row r="1405" spans="2:24" ht="15" customHeight="1">
      <c r="B1405" s="68"/>
      <c r="C1405" s="68" t="str">
        <v/>
      </c>
      <c r="D1405" s="68"/>
      <c r="E1405" s="68" t="str">
        <v/>
      </c>
      <c r="F1405" s="68" t="str">
        <v/>
      </c>
      <c r="G1405" s="68" t="str">
        <v/>
      </c>
      <c r="H1405" s="68" t="str">
        <v/>
      </c>
      <c r="X1405" s="68"/>
    </row>
    <row r="1406" spans="2:24" ht="15" customHeight="1">
      <c r="B1406" s="68"/>
      <c r="C1406" s="68" t="str">
        <v/>
      </c>
      <c r="D1406" s="68"/>
      <c r="E1406" s="68" t="str">
        <v/>
      </c>
      <c r="F1406" s="68" t="str">
        <v/>
      </c>
      <c r="G1406" s="68" t="str">
        <v/>
      </c>
      <c r="H1406" s="68" t="str">
        <v/>
      </c>
      <c r="X1406" s="68"/>
    </row>
    <row r="1407" spans="2:24" ht="15" customHeight="1">
      <c r="B1407" s="68"/>
      <c r="C1407" s="68" t="str">
        <v/>
      </c>
      <c r="D1407" s="68"/>
      <c r="E1407" s="68" t="str">
        <v/>
      </c>
      <c r="F1407" s="68" t="str">
        <v/>
      </c>
      <c r="G1407" s="68" t="str">
        <v/>
      </c>
      <c r="H1407" s="68" t="str">
        <v/>
      </c>
      <c r="X1407" s="68"/>
    </row>
    <row r="1408" spans="2:24" ht="15" customHeight="1">
      <c r="B1408" s="68"/>
      <c r="C1408" s="68" t="str">
        <v/>
      </c>
      <c r="D1408" s="68"/>
      <c r="E1408" s="68" t="str">
        <v/>
      </c>
      <c r="F1408" s="68" t="str">
        <v/>
      </c>
      <c r="G1408" s="68" t="str">
        <v/>
      </c>
      <c r="H1408" s="68" t="str">
        <v/>
      </c>
      <c r="X1408" s="68"/>
    </row>
    <row r="1409" spans="2:24" ht="15" customHeight="1">
      <c r="B1409" s="68"/>
      <c r="C1409" s="68" t="str">
        <v/>
      </c>
      <c r="D1409" s="68"/>
      <c r="E1409" s="68" t="str">
        <v/>
      </c>
      <c r="F1409" s="68" t="str">
        <v/>
      </c>
      <c r="G1409" s="68" t="str">
        <v/>
      </c>
      <c r="H1409" s="68" t="str">
        <v/>
      </c>
      <c r="X1409" s="68"/>
    </row>
    <row r="1410" spans="2:24" ht="15" customHeight="1">
      <c r="B1410" s="68"/>
      <c r="C1410" s="68" t="str">
        <v/>
      </c>
      <c r="D1410" s="68"/>
      <c r="E1410" s="68" t="str">
        <v/>
      </c>
      <c r="F1410" s="68" t="str">
        <v/>
      </c>
      <c r="G1410" s="68" t="str">
        <v/>
      </c>
      <c r="H1410" s="68" t="str">
        <v/>
      </c>
      <c r="X1410" s="68"/>
    </row>
    <row r="1411" spans="2:24" ht="15" customHeight="1">
      <c r="B1411" s="68"/>
      <c r="C1411" s="68" t="str">
        <v/>
      </c>
      <c r="D1411" s="68"/>
      <c r="E1411" s="68" t="str">
        <v/>
      </c>
      <c r="F1411" s="68" t="str">
        <v/>
      </c>
      <c r="G1411" s="68" t="str">
        <v/>
      </c>
      <c r="H1411" s="68" t="str">
        <v/>
      </c>
      <c r="X1411" s="68"/>
    </row>
    <row r="1412" spans="2:24" ht="15" customHeight="1">
      <c r="B1412" s="68"/>
      <c r="C1412" s="68" t="str">
        <v/>
      </c>
      <c r="D1412" s="68"/>
      <c r="E1412" s="68" t="str">
        <v/>
      </c>
      <c r="F1412" s="68" t="str">
        <v/>
      </c>
      <c r="G1412" s="68" t="str">
        <v/>
      </c>
      <c r="H1412" s="68" t="str">
        <v/>
      </c>
      <c r="X1412" s="68"/>
    </row>
    <row r="1413" spans="2:24" ht="15" customHeight="1">
      <c r="B1413" s="68"/>
      <c r="C1413" s="68" t="str">
        <v/>
      </c>
      <c r="D1413" s="68"/>
      <c r="E1413" s="68" t="str">
        <v/>
      </c>
      <c r="F1413" s="68" t="str">
        <v/>
      </c>
      <c r="G1413" s="68" t="str">
        <v/>
      </c>
      <c r="H1413" s="68" t="str">
        <v/>
      </c>
      <c r="X1413" s="68"/>
    </row>
    <row r="1414" spans="2:24" ht="15" customHeight="1">
      <c r="B1414" s="68"/>
      <c r="C1414" s="68" t="str">
        <v/>
      </c>
      <c r="D1414" s="68"/>
      <c r="E1414" s="68" t="str">
        <v/>
      </c>
      <c r="F1414" s="68" t="str">
        <v/>
      </c>
      <c r="G1414" s="68" t="str">
        <v/>
      </c>
      <c r="H1414" s="68" t="str">
        <v/>
      </c>
      <c r="X1414" s="68"/>
    </row>
    <row r="1415" spans="2:24" ht="15" customHeight="1">
      <c r="B1415" s="68"/>
      <c r="C1415" s="68" t="str">
        <v/>
      </c>
      <c r="D1415" s="68"/>
      <c r="E1415" s="68" t="str">
        <v/>
      </c>
      <c r="F1415" s="68" t="str">
        <v/>
      </c>
      <c r="G1415" s="68" t="str">
        <v/>
      </c>
      <c r="H1415" s="68" t="str">
        <v/>
      </c>
      <c r="X1415" s="68"/>
    </row>
    <row r="1416" spans="2:24" ht="15" customHeight="1">
      <c r="B1416" s="68"/>
      <c r="C1416" s="68" t="str">
        <v/>
      </c>
      <c r="D1416" s="68"/>
      <c r="E1416" s="68" t="str">
        <v/>
      </c>
      <c r="F1416" s="68" t="str">
        <v/>
      </c>
      <c r="G1416" s="68" t="str">
        <v/>
      </c>
      <c r="H1416" s="68" t="str">
        <v/>
      </c>
      <c r="X1416" s="68"/>
    </row>
    <row r="1417" spans="2:24" ht="15" customHeight="1">
      <c r="B1417" s="68"/>
      <c r="C1417" s="68" t="str">
        <v/>
      </c>
      <c r="D1417" s="68"/>
      <c r="E1417" s="68" t="str">
        <v/>
      </c>
      <c r="F1417" s="68" t="str">
        <v/>
      </c>
      <c r="G1417" s="68" t="str">
        <v/>
      </c>
      <c r="H1417" s="68" t="str">
        <v/>
      </c>
      <c r="X1417" s="68"/>
    </row>
    <row r="1418" spans="2:24" ht="15" customHeight="1">
      <c r="B1418" s="68"/>
      <c r="C1418" s="68" t="str">
        <v/>
      </c>
      <c r="D1418" s="68"/>
      <c r="E1418" s="68" t="str">
        <v/>
      </c>
      <c r="F1418" s="68" t="str">
        <v/>
      </c>
      <c r="G1418" s="68" t="str">
        <v/>
      </c>
      <c r="H1418" s="68" t="str">
        <v/>
      </c>
      <c r="X1418" s="68"/>
    </row>
    <row r="1419" spans="2:24" ht="15" customHeight="1">
      <c r="B1419" s="68"/>
      <c r="C1419" s="68" t="str">
        <v/>
      </c>
      <c r="D1419" s="68"/>
      <c r="E1419" s="68" t="str">
        <v/>
      </c>
      <c r="F1419" s="68" t="str">
        <v/>
      </c>
      <c r="G1419" s="68" t="str">
        <v/>
      </c>
      <c r="H1419" s="68" t="str">
        <v/>
      </c>
      <c r="X1419" s="68"/>
    </row>
    <row r="1420" spans="2:24" ht="15" customHeight="1">
      <c r="B1420" s="68"/>
      <c r="C1420" s="68" t="str">
        <v/>
      </c>
      <c r="D1420" s="68"/>
      <c r="E1420" s="68" t="str">
        <v/>
      </c>
      <c r="F1420" s="68" t="str">
        <v/>
      </c>
      <c r="G1420" s="68" t="str">
        <v/>
      </c>
      <c r="H1420" s="68" t="str">
        <v/>
      </c>
      <c r="X1420" s="68"/>
    </row>
    <row r="1421" spans="2:24" ht="15" customHeight="1">
      <c r="B1421" s="68"/>
      <c r="C1421" s="68" t="str">
        <v/>
      </c>
      <c r="D1421" s="68"/>
      <c r="E1421" s="68" t="str">
        <v/>
      </c>
      <c r="F1421" s="68" t="str">
        <v/>
      </c>
      <c r="G1421" s="68" t="str">
        <v/>
      </c>
      <c r="H1421" s="68" t="str">
        <v/>
      </c>
      <c r="X1421" s="68"/>
    </row>
    <row r="1422" spans="2:24" ht="15" customHeight="1">
      <c r="B1422" s="68"/>
      <c r="C1422" s="68" t="str">
        <v/>
      </c>
      <c r="D1422" s="68"/>
      <c r="E1422" s="68" t="str">
        <v/>
      </c>
      <c r="F1422" s="68" t="str">
        <v/>
      </c>
      <c r="G1422" s="68" t="str">
        <v/>
      </c>
      <c r="H1422" s="68" t="str">
        <v/>
      </c>
      <c r="X1422" s="68"/>
    </row>
    <row r="1423" spans="2:24" ht="15" customHeight="1">
      <c r="B1423" s="68"/>
      <c r="C1423" s="68" t="str">
        <v/>
      </c>
      <c r="D1423" s="68"/>
      <c r="E1423" s="68" t="str">
        <v/>
      </c>
      <c r="F1423" s="68" t="str">
        <v/>
      </c>
      <c r="G1423" s="68" t="str">
        <v/>
      </c>
      <c r="H1423" s="68" t="str">
        <v/>
      </c>
      <c r="X1423" s="68"/>
    </row>
    <row r="1424" spans="2:24" ht="15" customHeight="1">
      <c r="B1424" s="68"/>
      <c r="C1424" s="68" t="str">
        <v/>
      </c>
      <c r="D1424" s="68"/>
      <c r="E1424" s="68" t="str">
        <v/>
      </c>
      <c r="F1424" s="68" t="str">
        <v/>
      </c>
      <c r="G1424" s="68" t="str">
        <v/>
      </c>
      <c r="H1424" s="68" t="str">
        <v/>
      </c>
      <c r="X1424" s="68"/>
    </row>
    <row r="1425" spans="2:24" ht="15" customHeight="1">
      <c r="B1425" s="68"/>
      <c r="C1425" s="68" t="str">
        <v/>
      </c>
      <c r="D1425" s="68"/>
      <c r="E1425" s="68" t="str">
        <v/>
      </c>
      <c r="F1425" s="68" t="str">
        <v/>
      </c>
      <c r="G1425" s="68" t="str">
        <v/>
      </c>
      <c r="H1425" s="68" t="str">
        <v/>
      </c>
      <c r="X1425" s="68"/>
    </row>
    <row r="1426" spans="2:24" ht="15" customHeight="1">
      <c r="B1426" s="68"/>
      <c r="C1426" s="68" t="str">
        <v/>
      </c>
      <c r="D1426" s="68"/>
      <c r="E1426" s="68" t="str">
        <v/>
      </c>
      <c r="F1426" s="68" t="str">
        <v/>
      </c>
      <c r="G1426" s="68" t="str">
        <v/>
      </c>
      <c r="H1426" s="68" t="str">
        <v/>
      </c>
      <c r="X1426" s="68"/>
    </row>
    <row r="1427" spans="2:24" ht="15" customHeight="1">
      <c r="B1427" s="68"/>
      <c r="C1427" s="68" t="str">
        <v/>
      </c>
      <c r="D1427" s="68"/>
      <c r="E1427" s="68" t="str">
        <v/>
      </c>
      <c r="F1427" s="68" t="str">
        <v/>
      </c>
      <c r="G1427" s="68" t="str">
        <v/>
      </c>
      <c r="H1427" s="68" t="str">
        <v/>
      </c>
      <c r="X1427" s="68"/>
    </row>
    <row r="1428" spans="2:24" ht="15" customHeight="1">
      <c r="B1428" s="68"/>
      <c r="C1428" s="68" t="str">
        <v/>
      </c>
      <c r="D1428" s="68"/>
      <c r="E1428" s="68" t="str">
        <v/>
      </c>
      <c r="F1428" s="68" t="str">
        <v/>
      </c>
      <c r="G1428" s="68" t="str">
        <v/>
      </c>
      <c r="H1428" s="68" t="str">
        <v/>
      </c>
      <c r="X1428" s="68"/>
    </row>
    <row r="1429" spans="2:24" ht="15" customHeight="1">
      <c r="B1429" s="68"/>
      <c r="C1429" s="68" t="str">
        <v/>
      </c>
      <c r="D1429" s="68"/>
      <c r="E1429" s="68" t="str">
        <v/>
      </c>
      <c r="F1429" s="68" t="str">
        <v/>
      </c>
      <c r="G1429" s="68" t="str">
        <v/>
      </c>
      <c r="H1429" s="68" t="str">
        <v/>
      </c>
      <c r="X1429" s="68"/>
    </row>
    <row r="1430" spans="2:24" ht="15" customHeight="1">
      <c r="B1430" s="68"/>
      <c r="C1430" s="68" t="str">
        <v/>
      </c>
      <c r="D1430" s="68"/>
      <c r="E1430" s="68" t="str">
        <v/>
      </c>
      <c r="F1430" s="68" t="str">
        <v/>
      </c>
      <c r="G1430" s="68" t="str">
        <v/>
      </c>
      <c r="H1430" s="68" t="str">
        <v/>
      </c>
      <c r="X1430" s="68"/>
    </row>
    <row r="1431" spans="2:24" ht="15" customHeight="1">
      <c r="B1431" s="68"/>
      <c r="C1431" s="68" t="str">
        <v/>
      </c>
      <c r="D1431" s="68"/>
      <c r="E1431" s="68" t="str">
        <v/>
      </c>
      <c r="F1431" s="68" t="str">
        <v/>
      </c>
      <c r="G1431" s="68" t="str">
        <v/>
      </c>
      <c r="H1431" s="68" t="str">
        <v/>
      </c>
      <c r="X1431" s="68"/>
    </row>
    <row r="1432" spans="2:24" ht="15" customHeight="1">
      <c r="B1432" s="68"/>
      <c r="C1432" s="68" t="str">
        <v/>
      </c>
      <c r="D1432" s="68"/>
      <c r="E1432" s="68" t="str">
        <v/>
      </c>
      <c r="F1432" s="68" t="str">
        <v/>
      </c>
      <c r="G1432" s="68" t="str">
        <v/>
      </c>
      <c r="H1432" s="68" t="str">
        <v/>
      </c>
      <c r="X1432" s="68"/>
    </row>
    <row r="1433" spans="2:24" ht="15" customHeight="1">
      <c r="B1433" s="68"/>
      <c r="C1433" s="68" t="str">
        <v/>
      </c>
      <c r="D1433" s="68"/>
      <c r="E1433" s="68" t="str">
        <v/>
      </c>
      <c r="F1433" s="68" t="str">
        <v/>
      </c>
      <c r="G1433" s="68" t="str">
        <v/>
      </c>
      <c r="H1433" s="68" t="str">
        <v/>
      </c>
      <c r="X1433" s="68"/>
    </row>
    <row r="1434" spans="2:24" ht="15" customHeight="1">
      <c r="B1434" s="68"/>
      <c r="C1434" s="68" t="str">
        <v/>
      </c>
      <c r="D1434" s="68"/>
      <c r="E1434" s="68" t="str">
        <v/>
      </c>
      <c r="F1434" s="68" t="str">
        <v/>
      </c>
      <c r="G1434" s="68" t="str">
        <v/>
      </c>
      <c r="H1434" s="68" t="str">
        <v/>
      </c>
      <c r="X1434" s="68"/>
    </row>
    <row r="1435" spans="2:24" ht="15" customHeight="1">
      <c r="B1435" s="68"/>
      <c r="C1435" s="68" t="str">
        <v/>
      </c>
      <c r="D1435" s="68"/>
      <c r="E1435" s="68" t="str">
        <v/>
      </c>
      <c r="F1435" s="68" t="str">
        <v/>
      </c>
      <c r="G1435" s="68" t="str">
        <v/>
      </c>
      <c r="H1435" s="68" t="str">
        <v/>
      </c>
      <c r="X1435" s="68"/>
    </row>
    <row r="1436" spans="2:24" ht="15" customHeight="1">
      <c r="B1436" s="68"/>
      <c r="C1436" s="68" t="str">
        <v/>
      </c>
      <c r="D1436" s="68"/>
      <c r="E1436" s="68" t="str">
        <v/>
      </c>
      <c r="F1436" s="68" t="str">
        <v/>
      </c>
      <c r="G1436" s="68" t="str">
        <v/>
      </c>
      <c r="H1436" s="68" t="str">
        <v/>
      </c>
      <c r="X1436" s="68"/>
    </row>
    <row r="1437" spans="2:24" ht="15" customHeight="1">
      <c r="B1437" s="68"/>
      <c r="C1437" s="68" t="str">
        <v/>
      </c>
      <c r="D1437" s="68"/>
      <c r="E1437" s="68" t="str">
        <v/>
      </c>
      <c r="F1437" s="68" t="str">
        <v/>
      </c>
      <c r="G1437" s="68" t="str">
        <v/>
      </c>
      <c r="H1437" s="68" t="str">
        <v/>
      </c>
      <c r="X1437" s="68"/>
    </row>
    <row r="1438" spans="2:24" ht="15" customHeight="1">
      <c r="B1438" s="68"/>
      <c r="C1438" s="68" t="str">
        <v/>
      </c>
      <c r="D1438" s="68"/>
      <c r="E1438" s="68" t="str">
        <v/>
      </c>
      <c r="F1438" s="68" t="str">
        <v/>
      </c>
      <c r="G1438" s="68" t="str">
        <v/>
      </c>
      <c r="H1438" s="68" t="str">
        <v/>
      </c>
      <c r="X1438" s="68"/>
    </row>
    <row r="1439" spans="2:24" ht="15" customHeight="1">
      <c r="B1439" s="68"/>
      <c r="C1439" s="68" t="str">
        <v/>
      </c>
      <c r="D1439" s="68"/>
      <c r="E1439" s="68" t="str">
        <v/>
      </c>
      <c r="F1439" s="68" t="str">
        <v/>
      </c>
      <c r="G1439" s="68" t="str">
        <v/>
      </c>
      <c r="H1439" s="68" t="str">
        <v/>
      </c>
      <c r="X1439" s="68"/>
    </row>
    <row r="1440" spans="2:24" ht="15" customHeight="1">
      <c r="B1440" s="68"/>
      <c r="C1440" s="68" t="str">
        <v/>
      </c>
      <c r="D1440" s="68"/>
      <c r="E1440" s="68" t="str">
        <v/>
      </c>
      <c r="F1440" s="68" t="str">
        <v/>
      </c>
      <c r="G1440" s="68" t="str">
        <v/>
      </c>
      <c r="H1440" s="68" t="str">
        <v/>
      </c>
      <c r="X1440" s="68"/>
    </row>
    <row r="1441" spans="2:24" ht="15" customHeight="1">
      <c r="B1441" s="68"/>
      <c r="C1441" s="68" t="str">
        <v/>
      </c>
      <c r="D1441" s="68"/>
      <c r="E1441" s="68" t="str">
        <v/>
      </c>
      <c r="F1441" s="68" t="str">
        <v/>
      </c>
      <c r="G1441" s="68" t="str">
        <v/>
      </c>
      <c r="H1441" s="68" t="str">
        <v/>
      </c>
      <c r="X1441" s="68"/>
    </row>
    <row r="1442" spans="2:24" ht="15" customHeight="1">
      <c r="B1442" s="68"/>
      <c r="C1442" s="68" t="str">
        <v/>
      </c>
      <c r="D1442" s="68"/>
      <c r="E1442" s="68" t="str">
        <v/>
      </c>
      <c r="F1442" s="68" t="str">
        <v/>
      </c>
      <c r="G1442" s="68" t="str">
        <v/>
      </c>
      <c r="H1442" s="68" t="str">
        <v/>
      </c>
      <c r="X1442" s="68"/>
    </row>
    <row r="1443" spans="2:24" ht="15" customHeight="1">
      <c r="B1443" s="68"/>
      <c r="C1443" s="68" t="str">
        <v/>
      </c>
      <c r="D1443" s="68"/>
      <c r="E1443" s="68" t="str">
        <v/>
      </c>
      <c r="F1443" s="68" t="str">
        <v/>
      </c>
      <c r="G1443" s="68" t="str">
        <v/>
      </c>
      <c r="H1443" s="68" t="str">
        <v/>
      </c>
      <c r="X1443" s="68"/>
    </row>
    <row r="1444" spans="2:24" ht="15" customHeight="1">
      <c r="B1444" s="68"/>
      <c r="C1444" s="68" t="str">
        <v/>
      </c>
      <c r="D1444" s="68"/>
      <c r="E1444" s="68" t="str">
        <v/>
      </c>
      <c r="F1444" s="68" t="str">
        <v/>
      </c>
      <c r="G1444" s="68" t="str">
        <v/>
      </c>
      <c r="H1444" s="68" t="str">
        <v/>
      </c>
      <c r="X1444" s="68"/>
    </row>
    <row r="1445" spans="2:24" ht="15" customHeight="1">
      <c r="B1445" s="68"/>
      <c r="C1445" s="68" t="str">
        <v/>
      </c>
      <c r="D1445" s="68"/>
      <c r="E1445" s="68" t="str">
        <v/>
      </c>
      <c r="F1445" s="68" t="str">
        <v/>
      </c>
      <c r="G1445" s="68" t="str">
        <v/>
      </c>
      <c r="H1445" s="68" t="str">
        <v/>
      </c>
      <c r="X1445" s="68"/>
    </row>
    <row r="1446" spans="2:24" ht="15" customHeight="1">
      <c r="B1446" s="68"/>
      <c r="C1446" s="68" t="str">
        <v/>
      </c>
      <c r="D1446" s="68"/>
      <c r="E1446" s="68" t="str">
        <v/>
      </c>
      <c r="F1446" s="68" t="str">
        <v/>
      </c>
      <c r="G1446" s="68" t="str">
        <v/>
      </c>
      <c r="H1446" s="68" t="str">
        <v/>
      </c>
      <c r="X1446" s="68"/>
    </row>
    <row r="1447" spans="2:24" ht="15" customHeight="1">
      <c r="B1447" s="68"/>
      <c r="C1447" s="68" t="str">
        <v/>
      </c>
      <c r="D1447" s="68"/>
      <c r="E1447" s="68" t="str">
        <v/>
      </c>
      <c r="F1447" s="68" t="str">
        <v/>
      </c>
      <c r="G1447" s="68" t="str">
        <v/>
      </c>
      <c r="H1447" s="68" t="str">
        <v/>
      </c>
      <c r="X1447" s="68"/>
    </row>
    <row r="1448" spans="2:24" ht="15" customHeight="1">
      <c r="B1448" s="68"/>
      <c r="C1448" s="68" t="str">
        <v/>
      </c>
      <c r="D1448" s="68"/>
      <c r="E1448" s="68" t="str">
        <v/>
      </c>
      <c r="F1448" s="68" t="str">
        <v/>
      </c>
      <c r="G1448" s="68" t="str">
        <v/>
      </c>
      <c r="H1448" s="68" t="str">
        <v/>
      </c>
      <c r="X1448" s="68"/>
    </row>
    <row r="1449" spans="2:24" ht="15" customHeight="1">
      <c r="B1449" s="68"/>
      <c r="C1449" s="68" t="str">
        <v/>
      </c>
      <c r="D1449" s="68"/>
      <c r="E1449" s="68" t="str">
        <v/>
      </c>
      <c r="F1449" s="68" t="str">
        <v/>
      </c>
      <c r="G1449" s="68" t="str">
        <v/>
      </c>
      <c r="H1449" s="68" t="str">
        <v/>
      </c>
      <c r="X1449" s="68"/>
    </row>
    <row r="1450" spans="2:24" ht="15" customHeight="1">
      <c r="B1450" s="68"/>
      <c r="C1450" s="68" t="str">
        <v/>
      </c>
      <c r="D1450" s="68"/>
      <c r="E1450" s="68" t="str">
        <v/>
      </c>
      <c r="F1450" s="68" t="str">
        <v/>
      </c>
      <c r="G1450" s="68" t="str">
        <v/>
      </c>
      <c r="H1450" s="68" t="str">
        <v/>
      </c>
      <c r="X1450" s="68"/>
    </row>
    <row r="1451" spans="2:24" ht="15" customHeight="1">
      <c r="B1451" s="68"/>
      <c r="C1451" s="68" t="str">
        <v/>
      </c>
      <c r="D1451" s="68"/>
      <c r="E1451" s="68" t="str">
        <v/>
      </c>
      <c r="F1451" s="68" t="str">
        <v/>
      </c>
      <c r="G1451" s="68" t="str">
        <v/>
      </c>
      <c r="H1451" s="68" t="str">
        <v/>
      </c>
      <c r="X1451" s="68"/>
    </row>
    <row r="1452" spans="2:24" ht="15" customHeight="1">
      <c r="B1452" s="68"/>
      <c r="C1452" s="68" t="str">
        <v/>
      </c>
      <c r="D1452" s="68"/>
      <c r="E1452" s="68" t="str">
        <v/>
      </c>
      <c r="F1452" s="68" t="str">
        <v/>
      </c>
      <c r="G1452" s="68" t="str">
        <v/>
      </c>
      <c r="H1452" s="68" t="str">
        <v/>
      </c>
      <c r="X1452" s="68"/>
    </row>
    <row r="1453" spans="2:24" ht="15" customHeight="1">
      <c r="B1453" s="68"/>
      <c r="C1453" s="68" t="str">
        <v/>
      </c>
      <c r="D1453" s="68"/>
      <c r="E1453" s="68" t="str">
        <v/>
      </c>
      <c r="F1453" s="68" t="str">
        <v/>
      </c>
      <c r="G1453" s="68" t="str">
        <v/>
      </c>
      <c r="H1453" s="68" t="str">
        <v/>
      </c>
      <c r="X1453" s="68"/>
    </row>
    <row r="1454" spans="2:24" ht="15" customHeight="1">
      <c r="B1454" s="68"/>
      <c r="C1454" s="68" t="str">
        <v/>
      </c>
      <c r="D1454" s="68"/>
      <c r="E1454" s="68" t="str">
        <v/>
      </c>
      <c r="F1454" s="68" t="str">
        <v/>
      </c>
      <c r="G1454" s="68" t="str">
        <v/>
      </c>
      <c r="H1454" s="68" t="str">
        <v/>
      </c>
      <c r="X1454" s="68"/>
    </row>
    <row r="1455" spans="2:24" ht="15" customHeight="1">
      <c r="B1455" s="68"/>
      <c r="C1455" s="68" t="str">
        <v/>
      </c>
      <c r="D1455" s="68"/>
      <c r="E1455" s="68" t="str">
        <v/>
      </c>
      <c r="F1455" s="68" t="str">
        <v/>
      </c>
      <c r="G1455" s="68" t="str">
        <v/>
      </c>
      <c r="H1455" s="68" t="str">
        <v/>
      </c>
      <c r="X1455" s="68"/>
    </row>
    <row r="1456" spans="2:24" ht="15" customHeight="1">
      <c r="B1456" s="68"/>
      <c r="C1456" s="68" t="str">
        <v/>
      </c>
      <c r="D1456" s="68"/>
      <c r="E1456" s="68" t="str">
        <v/>
      </c>
      <c r="F1456" s="68" t="str">
        <v/>
      </c>
      <c r="G1456" s="68" t="str">
        <v/>
      </c>
      <c r="H1456" s="68" t="str">
        <v/>
      </c>
      <c r="X1456" s="68"/>
    </row>
    <row r="1457" spans="2:24" ht="15" customHeight="1">
      <c r="B1457" s="68"/>
      <c r="C1457" s="68" t="str">
        <v/>
      </c>
      <c r="D1457" s="68"/>
      <c r="E1457" s="68" t="str">
        <v/>
      </c>
      <c r="F1457" s="68" t="str">
        <v/>
      </c>
      <c r="G1457" s="68" t="str">
        <v/>
      </c>
      <c r="H1457" s="68" t="str">
        <v/>
      </c>
      <c r="X1457" s="68"/>
    </row>
    <row r="1458" spans="2:24" ht="15" customHeight="1">
      <c r="B1458" s="68"/>
      <c r="C1458" s="68" t="str">
        <v/>
      </c>
      <c r="D1458" s="68"/>
      <c r="E1458" s="68" t="str">
        <v/>
      </c>
      <c r="F1458" s="68" t="str">
        <v/>
      </c>
      <c r="G1458" s="68" t="str">
        <v/>
      </c>
      <c r="H1458" s="68" t="str">
        <v/>
      </c>
      <c r="X1458" s="68"/>
    </row>
    <row r="1459" spans="2:24" ht="15" customHeight="1">
      <c r="B1459" s="68"/>
      <c r="C1459" s="68" t="str">
        <v/>
      </c>
      <c r="D1459" s="68"/>
      <c r="E1459" s="68" t="str">
        <v/>
      </c>
      <c r="F1459" s="68" t="str">
        <v/>
      </c>
      <c r="G1459" s="68" t="str">
        <v/>
      </c>
      <c r="H1459" s="68" t="str">
        <v/>
      </c>
      <c r="X1459" s="68"/>
    </row>
    <row r="1460" spans="2:24" ht="15" customHeight="1">
      <c r="B1460" s="68"/>
      <c r="C1460" s="68" t="str">
        <v/>
      </c>
      <c r="D1460" s="68"/>
      <c r="E1460" s="68" t="str">
        <v/>
      </c>
      <c r="F1460" s="68" t="str">
        <v/>
      </c>
      <c r="G1460" s="68" t="str">
        <v/>
      </c>
      <c r="H1460" s="68" t="str">
        <v/>
      </c>
      <c r="X1460" s="68"/>
    </row>
    <row r="1461" spans="2:24" ht="15" customHeight="1">
      <c r="B1461" s="68"/>
      <c r="C1461" s="68" t="str">
        <v/>
      </c>
      <c r="D1461" s="68"/>
      <c r="E1461" s="68" t="str">
        <v/>
      </c>
      <c r="F1461" s="68" t="str">
        <v/>
      </c>
      <c r="G1461" s="68" t="str">
        <v/>
      </c>
      <c r="H1461" s="68" t="str">
        <v/>
      </c>
      <c r="X1461" s="68"/>
    </row>
    <row r="1462" spans="2:24" ht="15" customHeight="1">
      <c r="B1462" s="68"/>
      <c r="C1462" s="68" t="str">
        <v/>
      </c>
      <c r="D1462" s="68"/>
      <c r="E1462" s="68" t="str">
        <v/>
      </c>
      <c r="F1462" s="68" t="str">
        <v/>
      </c>
      <c r="G1462" s="68" t="str">
        <v/>
      </c>
      <c r="H1462" s="68" t="str">
        <v/>
      </c>
      <c r="X1462" s="68"/>
    </row>
    <row r="1463" spans="2:24" ht="15" customHeight="1">
      <c r="B1463" s="68"/>
      <c r="C1463" s="68" t="str">
        <v/>
      </c>
      <c r="D1463" s="68"/>
      <c r="E1463" s="68" t="str">
        <v/>
      </c>
      <c r="F1463" s="68" t="str">
        <v/>
      </c>
      <c r="G1463" s="68" t="str">
        <v/>
      </c>
      <c r="H1463" s="68" t="str">
        <v/>
      </c>
      <c r="X1463" s="68"/>
    </row>
    <row r="1464" spans="2:24" ht="15" customHeight="1">
      <c r="B1464" s="68"/>
      <c r="C1464" s="68" t="str">
        <v/>
      </c>
      <c r="D1464" s="68"/>
      <c r="E1464" s="68" t="str">
        <v/>
      </c>
      <c r="F1464" s="68" t="str">
        <v/>
      </c>
      <c r="G1464" s="68" t="str">
        <v/>
      </c>
      <c r="H1464" s="68" t="str">
        <v/>
      </c>
      <c r="X1464" s="68"/>
    </row>
    <row r="1465" spans="2:24" ht="15" customHeight="1">
      <c r="B1465" s="68"/>
      <c r="C1465" s="68" t="str">
        <v/>
      </c>
      <c r="D1465" s="68"/>
      <c r="E1465" s="68" t="str">
        <v/>
      </c>
      <c r="F1465" s="68" t="str">
        <v/>
      </c>
      <c r="G1465" s="68" t="str">
        <v/>
      </c>
      <c r="H1465" s="68" t="str">
        <v/>
      </c>
      <c r="X1465" s="68"/>
    </row>
    <row r="1466" spans="2:24" ht="15" customHeight="1">
      <c r="B1466" s="68"/>
      <c r="C1466" s="68" t="str">
        <v/>
      </c>
      <c r="D1466" s="68"/>
      <c r="E1466" s="68" t="str">
        <v/>
      </c>
      <c r="F1466" s="68" t="str">
        <v/>
      </c>
      <c r="G1466" s="68" t="str">
        <v/>
      </c>
      <c r="H1466" s="68" t="str">
        <v/>
      </c>
      <c r="X1466" s="68"/>
    </row>
    <row r="1467" spans="2:24" ht="15" customHeight="1">
      <c r="B1467" s="68"/>
      <c r="C1467" s="68" t="str">
        <v/>
      </c>
      <c r="D1467" s="68"/>
      <c r="E1467" s="68" t="str">
        <v/>
      </c>
      <c r="F1467" s="68" t="str">
        <v/>
      </c>
      <c r="G1467" s="68" t="str">
        <v/>
      </c>
      <c r="H1467" s="68" t="str">
        <v/>
      </c>
      <c r="X1467" s="68"/>
    </row>
    <row r="1468" spans="2:24" ht="15" customHeight="1">
      <c r="B1468" s="68"/>
      <c r="C1468" s="68" t="str">
        <v/>
      </c>
      <c r="D1468" s="68"/>
      <c r="E1468" s="68" t="str">
        <v/>
      </c>
      <c r="F1468" s="68" t="str">
        <v/>
      </c>
      <c r="G1468" s="68" t="str">
        <v/>
      </c>
      <c r="H1468" s="68" t="str">
        <v/>
      </c>
      <c r="X1468" s="68"/>
    </row>
    <row r="1469" spans="2:24" ht="15" customHeight="1">
      <c r="B1469" s="68"/>
      <c r="C1469" s="68" t="str">
        <v/>
      </c>
      <c r="D1469" s="68"/>
      <c r="E1469" s="68" t="str">
        <v/>
      </c>
      <c r="F1469" s="68" t="str">
        <v/>
      </c>
      <c r="G1469" s="68" t="str">
        <v/>
      </c>
      <c r="H1469" s="68" t="str">
        <v/>
      </c>
      <c r="X1469" s="68"/>
    </row>
    <row r="1470" spans="2:24" ht="15" customHeight="1">
      <c r="B1470" s="68"/>
      <c r="C1470" s="68" t="str">
        <v/>
      </c>
      <c r="D1470" s="68"/>
      <c r="E1470" s="68" t="str">
        <v/>
      </c>
      <c r="F1470" s="68" t="str">
        <v/>
      </c>
      <c r="G1470" s="68" t="str">
        <v/>
      </c>
      <c r="H1470" s="68" t="str">
        <v/>
      </c>
      <c r="X1470" s="68"/>
    </row>
    <row r="1471" spans="2:24" ht="15" customHeight="1">
      <c r="B1471" s="68"/>
      <c r="C1471" s="68" t="str">
        <v/>
      </c>
      <c r="D1471" s="68"/>
      <c r="E1471" s="68" t="str">
        <v/>
      </c>
      <c r="F1471" s="68" t="str">
        <v/>
      </c>
      <c r="G1471" s="68" t="str">
        <v/>
      </c>
      <c r="H1471" s="68" t="str">
        <v/>
      </c>
      <c r="X1471" s="68"/>
    </row>
    <row r="1472" spans="2:24" ht="15" customHeight="1">
      <c r="B1472" s="68"/>
      <c r="C1472" s="68" t="str">
        <v/>
      </c>
      <c r="D1472" s="68"/>
      <c r="E1472" s="68" t="str">
        <v/>
      </c>
      <c r="F1472" s="68" t="str">
        <v/>
      </c>
      <c r="G1472" s="68" t="str">
        <v/>
      </c>
      <c r="H1472" s="68" t="str">
        <v/>
      </c>
      <c r="X1472" s="68"/>
    </row>
    <row r="1473" spans="2:24" ht="15" customHeight="1">
      <c r="B1473" s="68"/>
      <c r="C1473" s="68" t="str">
        <v/>
      </c>
      <c r="D1473" s="68"/>
      <c r="E1473" s="68" t="str">
        <v/>
      </c>
      <c r="F1473" s="68" t="str">
        <v/>
      </c>
      <c r="G1473" s="68" t="str">
        <v/>
      </c>
      <c r="H1473" s="68" t="str">
        <v/>
      </c>
      <c r="X1473" s="68"/>
    </row>
    <row r="1474" spans="2:24" ht="15" customHeight="1">
      <c r="B1474" s="68"/>
      <c r="C1474" s="68" t="str">
        <v/>
      </c>
      <c r="D1474" s="68"/>
      <c r="E1474" s="68" t="str">
        <v/>
      </c>
      <c r="F1474" s="68" t="str">
        <v/>
      </c>
      <c r="G1474" s="68" t="str">
        <v/>
      </c>
      <c r="H1474" s="68" t="str">
        <v/>
      </c>
      <c r="X1474" s="68"/>
    </row>
    <row r="1475" spans="2:24" ht="15" customHeight="1">
      <c r="B1475" s="68"/>
      <c r="C1475" s="68" t="str">
        <v/>
      </c>
      <c r="D1475" s="68"/>
      <c r="E1475" s="68" t="str">
        <v/>
      </c>
      <c r="F1475" s="68" t="str">
        <v/>
      </c>
      <c r="G1475" s="68" t="str">
        <v/>
      </c>
      <c r="H1475" s="68" t="str">
        <v/>
      </c>
      <c r="X1475" s="68"/>
    </row>
    <row r="1476" spans="2:24" ht="15" customHeight="1">
      <c r="B1476" s="68"/>
      <c r="C1476" s="68" t="str">
        <v/>
      </c>
      <c r="D1476" s="68"/>
      <c r="E1476" s="68" t="str">
        <v/>
      </c>
      <c r="F1476" s="68" t="str">
        <v/>
      </c>
      <c r="G1476" s="68" t="str">
        <v/>
      </c>
      <c r="H1476" s="68" t="str">
        <v/>
      </c>
      <c r="X1476" s="68"/>
    </row>
    <row r="1477" spans="2:24" ht="15" customHeight="1">
      <c r="B1477" s="68"/>
      <c r="C1477" s="68" t="str">
        <v/>
      </c>
      <c r="D1477" s="68"/>
      <c r="E1477" s="68" t="str">
        <v/>
      </c>
      <c r="F1477" s="68" t="str">
        <v/>
      </c>
      <c r="G1477" s="68" t="str">
        <v/>
      </c>
      <c r="H1477" s="68" t="str">
        <v/>
      </c>
      <c r="X1477" s="68"/>
    </row>
    <row r="1478" spans="2:24" ht="15" customHeight="1">
      <c r="B1478" s="68"/>
      <c r="C1478" s="68" t="str">
        <v/>
      </c>
      <c r="D1478" s="68"/>
      <c r="E1478" s="68" t="str">
        <v/>
      </c>
      <c r="F1478" s="68" t="str">
        <v/>
      </c>
      <c r="G1478" s="68" t="str">
        <v/>
      </c>
      <c r="H1478" s="68" t="str">
        <v/>
      </c>
      <c r="X1478" s="68"/>
    </row>
    <row r="1479" spans="2:24" ht="15" customHeight="1">
      <c r="B1479" s="68"/>
      <c r="C1479" s="68" t="str">
        <v/>
      </c>
      <c r="D1479" s="68"/>
      <c r="E1479" s="68" t="str">
        <v/>
      </c>
      <c r="F1479" s="68" t="str">
        <v/>
      </c>
      <c r="G1479" s="68" t="str">
        <v/>
      </c>
      <c r="H1479" s="68" t="str">
        <v/>
      </c>
      <c r="X1479" s="68"/>
    </row>
    <row r="1480" spans="2:24" ht="15" customHeight="1">
      <c r="B1480" s="68"/>
      <c r="C1480" s="68" t="str">
        <v/>
      </c>
      <c r="D1480" s="68"/>
      <c r="E1480" s="68" t="str">
        <v/>
      </c>
      <c r="F1480" s="68" t="str">
        <v/>
      </c>
      <c r="G1480" s="68" t="str">
        <v/>
      </c>
      <c r="H1480" s="68" t="str">
        <v/>
      </c>
      <c r="X1480" s="68"/>
    </row>
    <row r="1481" spans="2:24" ht="15" customHeight="1">
      <c r="B1481" s="68"/>
      <c r="C1481" s="68" t="str">
        <v/>
      </c>
      <c r="D1481" s="68"/>
      <c r="E1481" s="68" t="str">
        <v/>
      </c>
      <c r="F1481" s="68" t="str">
        <v/>
      </c>
      <c r="G1481" s="68" t="str">
        <v/>
      </c>
      <c r="H1481" s="68" t="str">
        <v/>
      </c>
      <c r="X1481" s="68"/>
    </row>
    <row r="1482" spans="2:24" ht="15" customHeight="1">
      <c r="B1482" s="68"/>
      <c r="C1482" s="68" t="str">
        <v/>
      </c>
      <c r="D1482" s="68"/>
      <c r="E1482" s="68" t="str">
        <v/>
      </c>
      <c r="F1482" s="68" t="str">
        <v/>
      </c>
      <c r="G1482" s="68" t="str">
        <v/>
      </c>
      <c r="H1482" s="68" t="str">
        <v/>
      </c>
      <c r="X1482" s="68"/>
    </row>
    <row r="1483" spans="2:24" ht="15" customHeight="1">
      <c r="B1483" s="68"/>
      <c r="C1483" s="68" t="str">
        <v/>
      </c>
      <c r="D1483" s="68"/>
      <c r="E1483" s="68" t="str">
        <v/>
      </c>
      <c r="F1483" s="68" t="str">
        <v/>
      </c>
      <c r="G1483" s="68" t="str">
        <v/>
      </c>
      <c r="H1483" s="68" t="str">
        <v/>
      </c>
      <c r="X1483" s="68"/>
    </row>
    <row r="1484" spans="2:24" ht="15" customHeight="1">
      <c r="B1484" s="68"/>
      <c r="C1484" s="68" t="str">
        <v/>
      </c>
      <c r="D1484" s="68"/>
      <c r="E1484" s="68" t="str">
        <v/>
      </c>
      <c r="F1484" s="68" t="str">
        <v/>
      </c>
      <c r="G1484" s="68" t="str">
        <v/>
      </c>
      <c r="H1484" s="68" t="str">
        <v/>
      </c>
      <c r="X1484" s="68"/>
    </row>
    <row r="1485" spans="2:24" ht="15" customHeight="1">
      <c r="B1485" s="68"/>
      <c r="C1485" s="68" t="str">
        <v/>
      </c>
      <c r="D1485" s="68"/>
      <c r="E1485" s="68" t="str">
        <v/>
      </c>
      <c r="F1485" s="68" t="str">
        <v/>
      </c>
      <c r="G1485" s="68" t="str">
        <v/>
      </c>
      <c r="H1485" s="68" t="str">
        <v/>
      </c>
      <c r="X1485" s="68"/>
    </row>
    <row r="1486" spans="2:24" ht="15" customHeight="1">
      <c r="B1486" s="68"/>
      <c r="C1486" s="68" t="str">
        <v/>
      </c>
      <c r="D1486" s="68"/>
      <c r="E1486" s="68" t="str">
        <v/>
      </c>
      <c r="F1486" s="68" t="str">
        <v/>
      </c>
      <c r="G1486" s="68" t="str">
        <v/>
      </c>
      <c r="H1486" s="68" t="str">
        <v/>
      </c>
      <c r="X1486" s="68"/>
    </row>
    <row r="1487" spans="2:24" ht="15" customHeight="1">
      <c r="B1487" s="68"/>
      <c r="C1487" s="68" t="str">
        <v/>
      </c>
      <c r="D1487" s="68"/>
      <c r="E1487" s="68" t="str">
        <v/>
      </c>
      <c r="F1487" s="68" t="str">
        <v/>
      </c>
      <c r="G1487" s="68" t="str">
        <v/>
      </c>
      <c r="H1487" s="68" t="str">
        <v/>
      </c>
      <c r="X1487" s="68"/>
    </row>
    <row r="1488" spans="2:24" ht="15" customHeight="1">
      <c r="B1488" s="68"/>
      <c r="C1488" s="68" t="str">
        <v/>
      </c>
      <c r="D1488" s="68"/>
      <c r="E1488" s="68" t="str">
        <v/>
      </c>
      <c r="F1488" s="68" t="str">
        <v/>
      </c>
      <c r="G1488" s="68" t="str">
        <v/>
      </c>
      <c r="H1488" s="68" t="str">
        <v/>
      </c>
      <c r="X1488" s="68"/>
    </row>
    <row r="1489" spans="2:24" ht="15" customHeight="1">
      <c r="B1489" s="68"/>
      <c r="C1489" s="68" t="str">
        <v/>
      </c>
      <c r="D1489" s="68"/>
      <c r="E1489" s="68" t="str">
        <v/>
      </c>
      <c r="F1489" s="68" t="str">
        <v/>
      </c>
      <c r="G1489" s="68" t="str">
        <v/>
      </c>
      <c r="H1489" s="68" t="str">
        <v/>
      </c>
      <c r="X1489" s="68"/>
    </row>
    <row r="1490" spans="2:24" ht="15" customHeight="1">
      <c r="B1490" s="68"/>
      <c r="C1490" s="68" t="str">
        <v/>
      </c>
      <c r="D1490" s="68"/>
      <c r="E1490" s="68" t="str">
        <v/>
      </c>
      <c r="F1490" s="68" t="str">
        <v/>
      </c>
      <c r="G1490" s="68" t="str">
        <v/>
      </c>
      <c r="H1490" s="68" t="str">
        <v/>
      </c>
      <c r="X1490" s="68"/>
    </row>
    <row r="1491" spans="2:24" ht="15" customHeight="1">
      <c r="B1491" s="68"/>
      <c r="C1491" s="68" t="str">
        <v/>
      </c>
      <c r="D1491" s="68"/>
      <c r="E1491" s="68" t="str">
        <v/>
      </c>
      <c r="F1491" s="68" t="str">
        <v/>
      </c>
      <c r="G1491" s="68" t="str">
        <v/>
      </c>
      <c r="H1491" s="68" t="str">
        <v/>
      </c>
      <c r="X1491" s="68"/>
    </row>
    <row r="1492" spans="2:24" ht="15" customHeight="1">
      <c r="B1492" s="68"/>
      <c r="C1492" s="68" t="str">
        <v/>
      </c>
      <c r="D1492" s="68"/>
      <c r="E1492" s="68" t="str">
        <v/>
      </c>
      <c r="F1492" s="68" t="str">
        <v/>
      </c>
      <c r="G1492" s="68" t="str">
        <v/>
      </c>
      <c r="H1492" s="68" t="str">
        <v/>
      </c>
      <c r="X1492" s="68"/>
    </row>
    <row r="1493" spans="2:24" ht="15" customHeight="1">
      <c r="B1493" s="68"/>
      <c r="C1493" s="68" t="str">
        <v/>
      </c>
      <c r="D1493" s="68"/>
      <c r="E1493" s="68" t="str">
        <v/>
      </c>
      <c r="F1493" s="68" t="str">
        <v/>
      </c>
      <c r="G1493" s="68" t="str">
        <v/>
      </c>
      <c r="H1493" s="68" t="str">
        <v/>
      </c>
      <c r="X1493" s="68"/>
    </row>
    <row r="1494" spans="2:24" ht="15" customHeight="1">
      <c r="B1494" s="68"/>
      <c r="C1494" s="68" t="str">
        <v/>
      </c>
      <c r="D1494" s="68"/>
      <c r="E1494" s="68" t="str">
        <v/>
      </c>
      <c r="F1494" s="68" t="str">
        <v/>
      </c>
      <c r="G1494" s="68" t="str">
        <v/>
      </c>
      <c r="H1494" s="68" t="str">
        <v/>
      </c>
      <c r="X1494" s="68"/>
    </row>
    <row r="1495" spans="2:24" ht="15" customHeight="1">
      <c r="B1495" s="68"/>
      <c r="C1495" s="68" t="str">
        <v/>
      </c>
      <c r="D1495" s="68"/>
      <c r="E1495" s="68" t="str">
        <v/>
      </c>
      <c r="F1495" s="68" t="str">
        <v/>
      </c>
      <c r="G1495" s="68" t="str">
        <v/>
      </c>
      <c r="H1495" s="68" t="str">
        <v/>
      </c>
      <c r="X1495" s="68"/>
    </row>
    <row r="1496" spans="2:24" ht="15" customHeight="1">
      <c r="B1496" s="68"/>
      <c r="C1496" s="68" t="str">
        <v/>
      </c>
      <c r="D1496" s="68"/>
      <c r="E1496" s="68" t="str">
        <v/>
      </c>
      <c r="F1496" s="68" t="str">
        <v/>
      </c>
      <c r="G1496" s="68" t="str">
        <v/>
      </c>
      <c r="H1496" s="68" t="str">
        <v/>
      </c>
      <c r="X1496" s="68"/>
    </row>
    <row r="1497" spans="2:24" ht="15" customHeight="1">
      <c r="B1497" s="68"/>
      <c r="C1497" s="68" t="str">
        <v/>
      </c>
      <c r="D1497" s="68"/>
      <c r="E1497" s="68" t="str">
        <v/>
      </c>
      <c r="F1497" s="68" t="str">
        <v/>
      </c>
      <c r="G1497" s="68" t="str">
        <v/>
      </c>
      <c r="H1497" s="68" t="str">
        <v/>
      </c>
      <c r="X1497" s="68"/>
    </row>
    <row r="1498" spans="2:24" ht="15" customHeight="1">
      <c r="B1498" s="68"/>
      <c r="C1498" s="68" t="str">
        <v/>
      </c>
      <c r="D1498" s="68"/>
      <c r="E1498" s="68" t="str">
        <v/>
      </c>
      <c r="F1498" s="68" t="str">
        <v/>
      </c>
      <c r="G1498" s="68" t="str">
        <v/>
      </c>
      <c r="H1498" s="68" t="str">
        <v/>
      </c>
      <c r="X1498" s="68"/>
    </row>
    <row r="1499" spans="2:24" ht="15" customHeight="1">
      <c r="B1499" s="68"/>
      <c r="C1499" s="68" t="str">
        <v/>
      </c>
      <c r="D1499" s="68"/>
      <c r="E1499" s="68" t="str">
        <v/>
      </c>
      <c r="F1499" s="68" t="str">
        <v/>
      </c>
      <c r="G1499" s="68" t="str">
        <v/>
      </c>
      <c r="H1499" s="68" t="str">
        <v/>
      </c>
      <c r="X1499" s="68"/>
    </row>
    <row r="1500" spans="2:24" ht="15" customHeight="1">
      <c r="B1500" s="68"/>
      <c r="C1500" s="68" t="str">
        <v/>
      </c>
      <c r="D1500" s="68"/>
      <c r="E1500" s="68" t="str">
        <v/>
      </c>
      <c r="F1500" s="68" t="str">
        <v/>
      </c>
      <c r="G1500" s="68" t="str">
        <v/>
      </c>
      <c r="H1500" s="68" t="str">
        <v/>
      </c>
      <c r="X1500" s="68"/>
    </row>
    <row r="1501" spans="2:24" ht="15" customHeight="1">
      <c r="B1501" s="68"/>
      <c r="C1501" s="68" t="str">
        <v/>
      </c>
      <c r="D1501" s="68"/>
      <c r="E1501" s="68" t="str">
        <v/>
      </c>
      <c r="F1501" s="68" t="str">
        <v/>
      </c>
      <c r="G1501" s="68" t="str">
        <v/>
      </c>
      <c r="H1501" s="68" t="str">
        <v/>
      </c>
      <c r="X1501" s="68"/>
    </row>
    <row r="1502" spans="2:24" ht="15" customHeight="1">
      <c r="B1502" s="68"/>
      <c r="C1502" s="68" t="str">
        <v/>
      </c>
      <c r="D1502" s="68"/>
      <c r="E1502" s="68" t="str">
        <v/>
      </c>
      <c r="F1502" s="68" t="str">
        <v/>
      </c>
      <c r="G1502" s="68" t="str">
        <v/>
      </c>
      <c r="H1502" s="68" t="str">
        <v/>
      </c>
      <c r="X1502" s="68"/>
    </row>
  </sheetData>
  <mergeCells count="3">
    <mergeCell ref="B1:H1"/>
    <mergeCell ref="K1:P1"/>
    <mergeCell ref="AA1:AF1"/>
  </mergeCells>
  <conditionalFormatting sqref="R22 T22:X22">
    <cfRule type="expression" dxfId="78" priority="1">
      <formula>IF(#REF!=#REF!,1,IF(#REF!=#REF!,1,0))</formula>
    </cfRule>
  </conditionalFormatting>
  <conditionalFormatting sqref="R7:X7 R12:X12 R17:X17">
    <cfRule type="expression" dxfId="77" priority="2">
      <formula>$R$4="Black and White"</formula>
    </cfRule>
  </conditionalFormatting>
  <conditionalFormatting sqref="R2:X2">
    <cfRule type="expression" dxfId="76" priority="3">
      <formula>$R$4="Black and White"</formula>
    </cfRule>
  </conditionalFormatting>
  <conditionalFormatting sqref="R23:X23 R28 R33 R38">
    <cfRule type="expression" dxfId="75" priority="4">
      <formula>$R$4="Black and White"</formula>
    </cfRule>
  </conditionalFormatting>
  <conditionalFormatting sqref="R32">
    <cfRule type="expression" dxfId="74" priority="5">
      <formula>$R$4="Black and White"</formula>
    </cfRule>
  </conditionalFormatting>
  <conditionalFormatting sqref="S32">
    <cfRule type="expression" dxfId="73" priority="6">
      <formula>$R$4="Black and White"</formula>
    </cfRule>
  </conditionalFormatting>
  <conditionalFormatting sqref="T32:X32">
    <cfRule type="expression" dxfId="72" priority="7">
      <formula>$R$4="Black and White"</formula>
    </cfRule>
  </conditionalFormatting>
  <conditionalFormatting sqref="R25:R26">
    <cfRule type="expression" dxfId="71" priority="8">
      <formula>$R$4="Black and White"</formula>
    </cfRule>
  </conditionalFormatting>
  <conditionalFormatting sqref="R24">
    <cfRule type="expression" dxfId="70" priority="9">
      <formula>$R$4="Black and White"</formula>
    </cfRule>
  </conditionalFormatting>
  <conditionalFormatting sqref="T25">
    <cfRule type="expression" dxfId="69" priority="10">
      <formula>$R$4="Black and White"</formula>
    </cfRule>
  </conditionalFormatting>
  <conditionalFormatting sqref="T26">
    <cfRule type="expression" dxfId="68" priority="11">
      <formula>$R$4="Black and White"</formula>
    </cfRule>
  </conditionalFormatting>
  <conditionalFormatting sqref="U25:U26">
    <cfRule type="expression" dxfId="67" priority="12">
      <formula>$R$4="Black and White"</formula>
    </cfRule>
  </conditionalFormatting>
  <conditionalFormatting sqref="V25:X26">
    <cfRule type="expression" dxfId="66" priority="13">
      <formula>$R$4="Black and White"</formula>
    </cfRule>
  </conditionalFormatting>
  <conditionalFormatting sqref="T24:X24">
    <cfRule type="expression" dxfId="65" priority="14">
      <formula>$R$4="Black and White"</formula>
    </cfRule>
  </conditionalFormatting>
  <conditionalFormatting sqref="S26">
    <cfRule type="expression" dxfId="64" priority="15">
      <formula>$R$4="Black and White"</formula>
    </cfRule>
  </conditionalFormatting>
  <conditionalFormatting sqref="S25">
    <cfRule type="expression" dxfId="63" priority="16">
      <formula>$R$4="Black and White"</formula>
    </cfRule>
  </conditionalFormatting>
  <conditionalFormatting sqref="S28:X28 S33:X33 S38:X38">
    <cfRule type="expression" dxfId="62" priority="17">
      <formula>$R$4="Black and White"</formula>
    </cfRule>
  </conditionalFormatting>
  <conditionalFormatting sqref="S31 S36">
    <cfRule type="expression" dxfId="61" priority="18">
      <formula>$R$4="Black and White"</formula>
    </cfRule>
  </conditionalFormatting>
  <conditionalFormatting sqref="S30 S35">
    <cfRule type="expression" dxfId="60" priority="19">
      <formula>$R$4="Black and White"</formula>
    </cfRule>
  </conditionalFormatting>
  <conditionalFormatting sqref="R28 R33 R38">
    <cfRule type="expression" dxfId="59" priority="20">
      <formula>$R$4="Black and White"</formula>
    </cfRule>
  </conditionalFormatting>
  <conditionalFormatting sqref="R29 R34 R39">
    <cfRule type="expression" dxfId="58" priority="21">
      <formula>$R$4="Black and White"</formula>
    </cfRule>
  </conditionalFormatting>
  <conditionalFormatting sqref="R30:R31 R35:R36">
    <cfRule type="expression" dxfId="57" priority="22">
      <formula>$R$4="Black and White"</formula>
    </cfRule>
  </conditionalFormatting>
  <conditionalFormatting sqref="R18:R21 R23:X26 R28 R33 R38">
    <cfRule type="expression" dxfId="56" priority="23">
      <formula>$R$4="Black and White"</formula>
    </cfRule>
  </conditionalFormatting>
  <conditionalFormatting sqref="R20:R21">
    <cfRule type="expression" dxfId="55" priority="24">
      <formula>$R$4="Black and White"</formula>
    </cfRule>
  </conditionalFormatting>
  <conditionalFormatting sqref="R19">
    <cfRule type="expression" dxfId="54" priority="25">
      <formula>$R$4="Black and White"</formula>
    </cfRule>
  </conditionalFormatting>
  <conditionalFormatting sqref="R13:R16 R18 R23:X26 R28 R33 R38">
    <cfRule type="expression" dxfId="53" priority="26">
      <formula>$R$4="Black and White"</formula>
    </cfRule>
  </conditionalFormatting>
  <conditionalFormatting sqref="R15:R16">
    <cfRule type="expression" dxfId="52" priority="27">
      <formula>$R$4="Black and White"</formula>
    </cfRule>
  </conditionalFormatting>
  <conditionalFormatting sqref="R14">
    <cfRule type="expression" dxfId="51" priority="28">
      <formula>$R$4="Black and White"</formula>
    </cfRule>
  </conditionalFormatting>
  <conditionalFormatting sqref="R8:R11">
    <cfRule type="expression" dxfId="50" priority="29">
      <formula>$R$4="Black and White"</formula>
    </cfRule>
  </conditionalFormatting>
  <conditionalFormatting sqref="R10:R11">
    <cfRule type="expression" dxfId="49" priority="30">
      <formula>$R$4="Black and White"</formula>
    </cfRule>
  </conditionalFormatting>
  <conditionalFormatting sqref="R9">
    <cfRule type="expression" dxfId="48" priority="31">
      <formula>$R$4="Black and White"</formula>
    </cfRule>
  </conditionalFormatting>
  <conditionalFormatting sqref="R3:R6 R8:R11">
    <cfRule type="expression" dxfId="47" priority="32">
      <formula>$R$4="Black and White"</formula>
    </cfRule>
  </conditionalFormatting>
  <conditionalFormatting sqref="R5:R6 R8:R11">
    <cfRule type="expression" dxfId="46" priority="33">
      <formula>$R$4="Black and White"</formula>
    </cfRule>
  </conditionalFormatting>
  <conditionalFormatting sqref="R4">
    <cfRule type="expression" dxfId="45" priority="34">
      <formula>$R$4="Black and White"</formula>
    </cfRule>
  </conditionalFormatting>
  <conditionalFormatting sqref="S24">
    <cfRule type="expression" dxfId="44" priority="35">
      <formula>$R$4="Black and White"</formula>
    </cfRule>
  </conditionalFormatting>
  <conditionalFormatting sqref="S29:X29 S34:X34 S39:X39">
    <cfRule type="expression" dxfId="43" priority="36">
      <formula>$R$4="Black and White"</formula>
    </cfRule>
  </conditionalFormatting>
  <conditionalFormatting sqref="T30:X31 T35:X36">
    <cfRule type="expression" dxfId="42" priority="37">
      <formula>$R$4="Black and White"</formula>
    </cfRule>
  </conditionalFormatting>
  <conditionalFormatting sqref="S18:X18">
    <cfRule type="expression" dxfId="41" priority="38">
      <formula>$R$4="Black and White"</formula>
    </cfRule>
  </conditionalFormatting>
  <conditionalFormatting sqref="T20">
    <cfRule type="expression" dxfId="40" priority="39">
      <formula>$R$4="Black and White"</formula>
    </cfRule>
  </conditionalFormatting>
  <conditionalFormatting sqref="T21">
    <cfRule type="expression" dxfId="39" priority="40">
      <formula>$R$4="Black and White"</formula>
    </cfRule>
  </conditionalFormatting>
  <conditionalFormatting sqref="U20:U21">
    <cfRule type="expression" dxfId="38" priority="41">
      <formula>$R$4="Black and White"</formula>
    </cfRule>
  </conditionalFormatting>
  <conditionalFormatting sqref="V20:X21">
    <cfRule type="expression" dxfId="37" priority="42">
      <formula>$R$4="Black and White"</formula>
    </cfRule>
  </conditionalFormatting>
  <conditionalFormatting sqref="T19:X19">
    <cfRule type="expression" dxfId="36" priority="43">
      <formula>$R$4="Black and White"</formula>
    </cfRule>
  </conditionalFormatting>
  <conditionalFormatting sqref="S21">
    <cfRule type="expression" dxfId="35" priority="44">
      <formula>$R$4="Black and White"</formula>
    </cfRule>
  </conditionalFormatting>
  <conditionalFormatting sqref="S20">
    <cfRule type="expression" dxfId="34" priority="45">
      <formula>$R$4="Black and White"</formula>
    </cfRule>
  </conditionalFormatting>
  <conditionalFormatting sqref="S19">
    <cfRule type="expression" dxfId="33" priority="46">
      <formula>$R$4="Black and White"</formula>
    </cfRule>
  </conditionalFormatting>
  <conditionalFormatting sqref="S13:X13">
    <cfRule type="expression" dxfId="32" priority="47">
      <formula>$R$4="Black and White"</formula>
    </cfRule>
  </conditionalFormatting>
  <conditionalFormatting sqref="T15">
    <cfRule type="expression" dxfId="31" priority="48">
      <formula>$R$4="Black and White"</formula>
    </cfRule>
  </conditionalFormatting>
  <conditionalFormatting sqref="T16">
    <cfRule type="expression" dxfId="30" priority="49">
      <formula>$R$4="Black and White"</formula>
    </cfRule>
  </conditionalFormatting>
  <conditionalFormatting sqref="U15:U16">
    <cfRule type="expression" dxfId="29" priority="50">
      <formula>$R$4="Black and White"</formula>
    </cfRule>
  </conditionalFormatting>
  <conditionalFormatting sqref="V15:X16">
    <cfRule type="expression" dxfId="28" priority="51">
      <formula>$R$4="Black and White"</formula>
    </cfRule>
  </conditionalFormatting>
  <conditionalFormatting sqref="T14:X14">
    <cfRule type="expression" dxfId="27" priority="52">
      <formula>$R$4="Black and White"</formula>
    </cfRule>
  </conditionalFormatting>
  <conditionalFormatting sqref="S16">
    <cfRule type="expression" dxfId="26" priority="53">
      <formula>$R$4="Black and White"</formula>
    </cfRule>
  </conditionalFormatting>
  <conditionalFormatting sqref="S15">
    <cfRule type="expression" dxfId="25" priority="54">
      <formula>$R$4="Black and White"</formula>
    </cfRule>
  </conditionalFormatting>
  <conditionalFormatting sqref="S14">
    <cfRule type="expression" dxfId="24" priority="55">
      <formula>$R$4="Black and White"</formula>
    </cfRule>
  </conditionalFormatting>
  <conditionalFormatting sqref="S8:X8">
    <cfRule type="expression" dxfId="23" priority="56">
      <formula>$R$4="Black and White"</formula>
    </cfRule>
  </conditionalFormatting>
  <conditionalFormatting sqref="T10">
    <cfRule type="expression" dxfId="22" priority="57">
      <formula>$R$4="Black and White"</formula>
    </cfRule>
  </conditionalFormatting>
  <conditionalFormatting sqref="T11">
    <cfRule type="expression" dxfId="21" priority="58">
      <formula>$R$4="Black and White"</formula>
    </cfRule>
  </conditionalFormatting>
  <conditionalFormatting sqref="U10:U11">
    <cfRule type="expression" dxfId="20" priority="59">
      <formula>$R$4="Black and White"</formula>
    </cfRule>
  </conditionalFormatting>
  <conditionalFormatting sqref="V10:X11">
    <cfRule type="expression" dxfId="19" priority="60">
      <formula>$R$4="Black and White"</formula>
    </cfRule>
  </conditionalFormatting>
  <conditionalFormatting sqref="T9:X9">
    <cfRule type="expression" dxfId="18" priority="61">
      <formula>$R$4="Black and White"</formula>
    </cfRule>
  </conditionalFormatting>
  <conditionalFormatting sqref="S11">
    <cfRule type="expression" dxfId="17" priority="62">
      <formula>$R$4="Black and White"</formula>
    </cfRule>
  </conditionalFormatting>
  <conditionalFormatting sqref="S10">
    <cfRule type="expression" dxfId="16" priority="63">
      <formula>$R$4="Black and White"</formula>
    </cfRule>
  </conditionalFormatting>
  <conditionalFormatting sqref="S9">
    <cfRule type="expression" dxfId="15" priority="64">
      <formula>$R$4="Black and White"</formula>
    </cfRule>
  </conditionalFormatting>
  <conditionalFormatting sqref="S3:X3">
    <cfRule type="expression" dxfId="14" priority="65">
      <formula>$R$4="Black and White"</formula>
    </cfRule>
  </conditionalFormatting>
  <conditionalFormatting sqref="T5">
    <cfRule type="expression" dxfId="13" priority="66">
      <formula>$R$4="Black and White"</formula>
    </cfRule>
  </conditionalFormatting>
  <conditionalFormatting sqref="T6">
    <cfRule type="expression" dxfId="12" priority="67">
      <formula>$R$4="Black and White"</formula>
    </cfRule>
  </conditionalFormatting>
  <conditionalFormatting sqref="U5:U6">
    <cfRule type="expression" dxfId="11" priority="68">
      <formula>$R$4="Black and White"</formula>
    </cfRule>
  </conditionalFormatting>
  <conditionalFormatting sqref="V5:X6">
    <cfRule type="expression" dxfId="10" priority="69">
      <formula>$R$4="Black and White"</formula>
    </cfRule>
  </conditionalFormatting>
  <conditionalFormatting sqref="T4:X4">
    <cfRule type="expression" dxfId="9" priority="70">
      <formula>$R$4="Black and White"</formula>
    </cfRule>
  </conditionalFormatting>
  <conditionalFormatting sqref="S6">
    <cfRule type="expression" dxfId="8" priority="71">
      <formula>$R$4="Black and White"</formula>
    </cfRule>
  </conditionalFormatting>
  <conditionalFormatting sqref="S5">
    <cfRule type="expression" dxfId="7" priority="72">
      <formula>$R$4="Black and White"</formula>
    </cfRule>
  </conditionalFormatting>
  <conditionalFormatting sqref="S4">
    <cfRule type="expression" dxfId="6" priority="73">
      <formula>$R$4="Black and White"</formula>
    </cfRule>
  </conditionalFormatting>
  <conditionalFormatting sqref="R40">
    <cfRule type="expression" dxfId="5" priority="74">
      <formula>$R$4="Black and White"</formula>
    </cfRule>
  </conditionalFormatting>
  <conditionalFormatting sqref="R41">
    <cfRule type="expression" dxfId="4" priority="75">
      <formula>$R$4="Black and White"</formula>
    </cfRule>
  </conditionalFormatting>
  <conditionalFormatting sqref="S40">
    <cfRule type="expression" dxfId="3" priority="76">
      <formula>$R$4="Black and White"</formula>
    </cfRule>
  </conditionalFormatting>
  <conditionalFormatting sqref="S41">
    <cfRule type="expression" dxfId="2" priority="77">
      <formula>$R$4="Black and White"</formula>
    </cfRule>
  </conditionalFormatting>
  <conditionalFormatting sqref="T41:X41">
    <cfRule type="expression" dxfId="1" priority="78">
      <formula>$R$4="Black and White"</formula>
    </cfRule>
  </conditionalFormatting>
  <conditionalFormatting sqref="T40:X40">
    <cfRule type="expression" dxfId="0" priority="79">
      <formula>$R$4="Black and White"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5</vt:i4>
      </vt:variant>
    </vt:vector>
  </HeadingPairs>
  <TitlesOfParts>
    <vt:vector size="10" baseType="lpstr">
      <vt:lpstr>Istruzioni</vt:lpstr>
      <vt:lpstr>Squadre</vt:lpstr>
      <vt:lpstr>Campo</vt:lpstr>
      <vt:lpstr>Date_Risultati</vt:lpstr>
      <vt:lpstr>Classifiche</vt:lpstr>
      <vt:lpstr>INPUT_CAMPI</vt:lpstr>
      <vt:lpstr>INPUT_DATE_E_RISULTATI_GIRONI</vt:lpstr>
      <vt:lpstr>INPUT_DATI_TORNEO</vt:lpstr>
      <vt:lpstr>INPUT_SQUADRE</vt:lpstr>
      <vt:lpstr>SQUADRE_PER_CODICE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Lolli</dc:creator>
  <cp:lastModifiedBy>Utente Windows</cp:lastModifiedBy>
  <dcterms:created xsi:type="dcterms:W3CDTF">2020-08-21T19:33:24Z</dcterms:created>
  <dcterms:modified xsi:type="dcterms:W3CDTF">2020-08-21T19:33:25Z</dcterms:modified>
</cp:coreProperties>
</file>