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ferreira020\Desktop\"/>
    </mc:Choice>
  </mc:AlternateContent>
  <bookViews>
    <workbookView xWindow="0" yWindow="0" windowWidth="15360" windowHeight="7650"/>
  </bookViews>
  <sheets>
    <sheet name="Mortg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C12" i="1"/>
  <c r="B13" i="1" s="1"/>
  <c r="C13" i="1" s="1"/>
  <c r="B14" i="1" s="1"/>
  <c r="C14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K12" i="1"/>
  <c r="M12" i="1" s="1"/>
  <c r="H4" i="1"/>
  <c r="H3" i="1"/>
  <c r="F5" i="1"/>
  <c r="G5" i="1"/>
  <c r="G3" i="1"/>
  <c r="F4" i="1"/>
  <c r="E6" i="1"/>
  <c r="G6" i="1" s="1"/>
  <c r="B15" i="1" l="1"/>
  <c r="C15" i="1" s="1"/>
  <c r="Q12" i="1"/>
  <c r="L350" i="1"/>
  <c r="L318" i="1"/>
  <c r="L286" i="1"/>
  <c r="L246" i="1"/>
  <c r="L206" i="1"/>
  <c r="L190" i="1"/>
  <c r="L166" i="1"/>
  <c r="L142" i="1"/>
  <c r="L126" i="1"/>
  <c r="L94" i="1"/>
  <c r="L86" i="1"/>
  <c r="L70" i="1"/>
  <c r="L54" i="1"/>
  <c r="L38" i="1"/>
  <c r="L367" i="1"/>
  <c r="L12" i="1"/>
  <c r="N12" i="1" s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2" i="1"/>
  <c r="L14" i="1"/>
  <c r="L36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1" i="1"/>
  <c r="L365" i="1"/>
  <c r="L326" i="1"/>
  <c r="L294" i="1"/>
  <c r="L262" i="1"/>
  <c r="L238" i="1"/>
  <c r="L198" i="1"/>
  <c r="L158" i="1"/>
  <c r="L110" i="1"/>
  <c r="L15" i="1"/>
  <c r="L356" i="1"/>
  <c r="L1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20" i="1"/>
  <c r="L364" i="1"/>
  <c r="L358" i="1"/>
  <c r="L310" i="1"/>
  <c r="L278" i="1"/>
  <c r="L254" i="1"/>
  <c r="L214" i="1"/>
  <c r="L182" i="1"/>
  <c r="L174" i="1"/>
  <c r="L150" i="1"/>
  <c r="L134" i="1"/>
  <c r="L102" i="1"/>
  <c r="L78" i="1"/>
  <c r="L62" i="1"/>
  <c r="L46" i="1"/>
  <c r="L30" i="1"/>
  <c r="L354" i="1"/>
  <c r="L346" i="1"/>
  <c r="L338" i="1"/>
  <c r="L330" i="1"/>
  <c r="L322" i="1"/>
  <c r="L314" i="1"/>
  <c r="L306" i="1"/>
  <c r="L298" i="1"/>
  <c r="L290" i="1"/>
  <c r="L282" i="1"/>
  <c r="L274" i="1"/>
  <c r="L266" i="1"/>
  <c r="L258" i="1"/>
  <c r="L250" i="1"/>
  <c r="L242" i="1"/>
  <c r="L234" i="1"/>
  <c r="L226" i="1"/>
  <c r="L218" i="1"/>
  <c r="L210" i="1"/>
  <c r="L202" i="1"/>
  <c r="L19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9" i="1"/>
  <c r="L371" i="1"/>
  <c r="L363" i="1"/>
  <c r="L342" i="1"/>
  <c r="L222" i="1"/>
  <c r="L23" i="1"/>
  <c r="L361" i="1"/>
  <c r="L353" i="1"/>
  <c r="L345" i="1"/>
  <c r="L337" i="1"/>
  <c r="L329" i="1"/>
  <c r="L321" i="1"/>
  <c r="L313" i="1"/>
  <c r="L305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8" i="1"/>
  <c r="L370" i="1"/>
  <c r="L334" i="1"/>
  <c r="L302" i="1"/>
  <c r="L270" i="1"/>
  <c r="L230" i="1"/>
  <c r="L118" i="1"/>
  <c r="L352" i="1"/>
  <c r="L336" i="1"/>
  <c r="L320" i="1"/>
  <c r="L304" i="1"/>
  <c r="L288" i="1"/>
  <c r="L280" i="1"/>
  <c r="L272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17" i="1"/>
  <c r="L369" i="1"/>
  <c r="L362" i="1"/>
  <c r="L360" i="1"/>
  <c r="L344" i="1"/>
  <c r="L328" i="1"/>
  <c r="L312" i="1"/>
  <c r="L296" i="1"/>
  <c r="L264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4" i="1"/>
  <c r="L16" i="1"/>
  <c r="L368" i="1"/>
  <c r="G4" i="1"/>
  <c r="F6" i="1"/>
  <c r="F3" i="1" s="1"/>
  <c r="H6" i="1"/>
  <c r="H5" i="1" s="1"/>
  <c r="B16" i="1" l="1"/>
  <c r="C16" i="1" s="1"/>
  <c r="B17" i="1" s="1"/>
  <c r="C17" i="1" s="1"/>
  <c r="O12" i="1"/>
  <c r="K13" i="1" s="1"/>
  <c r="M13" i="1" s="1"/>
  <c r="P12" i="1"/>
  <c r="N13" i="1"/>
  <c r="O13" i="1" s="1"/>
  <c r="K14" i="1" s="1"/>
  <c r="P13" i="1" l="1"/>
  <c r="Q13" i="1"/>
  <c r="B18" i="1"/>
  <c r="C18" i="1" s="1"/>
  <c r="M14" i="1"/>
  <c r="N14" i="1" s="1"/>
  <c r="B19" i="1" l="1"/>
  <c r="C19" i="1" s="1"/>
  <c r="O14" i="1"/>
  <c r="K15" i="1" s="1"/>
  <c r="M15" i="1" s="1"/>
  <c r="Q15" i="1" s="1"/>
  <c r="P14" i="1"/>
  <c r="Q14" i="1"/>
  <c r="N15" i="1" l="1"/>
  <c r="B20" i="1"/>
  <c r="C20" i="1" s="1"/>
  <c r="B21" i="1" l="1"/>
  <c r="C21" i="1" s="1"/>
  <c r="O15" i="1"/>
  <c r="K16" i="1" s="1"/>
  <c r="M16" i="1" s="1"/>
  <c r="P15" i="1"/>
  <c r="N16" i="1" l="1"/>
  <c r="Q16" i="1"/>
  <c r="B22" i="1"/>
  <c r="C22" i="1" s="1"/>
  <c r="B23" i="1" l="1"/>
  <c r="C23" i="1" s="1"/>
  <c r="O16" i="1"/>
  <c r="K17" i="1" s="1"/>
  <c r="M17" i="1" s="1"/>
  <c r="P16" i="1"/>
  <c r="N17" i="1" l="1"/>
  <c r="Q17" i="1"/>
  <c r="B24" i="1"/>
  <c r="C24" i="1" s="1"/>
  <c r="B25" i="1" l="1"/>
  <c r="C25" i="1" s="1"/>
  <c r="O17" i="1"/>
  <c r="K18" i="1" s="1"/>
  <c r="M18" i="1" s="1"/>
  <c r="P17" i="1"/>
  <c r="N18" i="1" l="1"/>
  <c r="Q18" i="1"/>
  <c r="B26" i="1"/>
  <c r="C26" i="1" s="1"/>
  <c r="B27" i="1" l="1"/>
  <c r="C27" i="1" s="1"/>
  <c r="O18" i="1"/>
  <c r="K19" i="1" s="1"/>
  <c r="P18" i="1"/>
  <c r="M19" i="1" l="1"/>
  <c r="B28" i="1"/>
  <c r="C28" i="1" s="1"/>
  <c r="B29" i="1" l="1"/>
  <c r="C29" i="1" s="1"/>
  <c r="N19" i="1"/>
  <c r="Q19" i="1"/>
  <c r="P19" i="1" l="1"/>
  <c r="O19" i="1"/>
  <c r="K20" i="1" s="1"/>
  <c r="M20" i="1" s="1"/>
  <c r="B30" i="1"/>
  <c r="C30" i="1" s="1"/>
  <c r="B31" i="1" s="1"/>
  <c r="C31" i="1" s="1"/>
  <c r="B32" i="1" l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N20" i="1"/>
  <c r="Q20" i="1"/>
  <c r="O20" i="1" l="1"/>
  <c r="K21" i="1" s="1"/>
  <c r="M21" i="1" s="1"/>
  <c r="P20" i="1"/>
  <c r="N21" i="1" l="1"/>
  <c r="Q21" i="1"/>
  <c r="O21" i="1" l="1"/>
  <c r="K22" i="1" s="1"/>
  <c r="M22" i="1" s="1"/>
  <c r="P21" i="1"/>
  <c r="N22" i="1" l="1"/>
  <c r="Q22" i="1"/>
  <c r="O22" i="1" l="1"/>
  <c r="K23" i="1" s="1"/>
  <c r="M23" i="1" s="1"/>
  <c r="P22" i="1"/>
  <c r="N23" i="1" l="1"/>
  <c r="Q23" i="1"/>
  <c r="F12" i="1" s="1"/>
  <c r="O23" i="1" l="1"/>
  <c r="K24" i="1" s="1"/>
  <c r="M24" i="1" s="1"/>
  <c r="P23" i="1"/>
  <c r="E12" i="1" s="1"/>
  <c r="N24" i="1" l="1"/>
  <c r="Q24" i="1"/>
  <c r="O24" i="1" l="1"/>
  <c r="K25" i="1" s="1"/>
  <c r="M25" i="1" s="1"/>
  <c r="P24" i="1"/>
  <c r="N25" i="1" l="1"/>
  <c r="Q25" i="1"/>
  <c r="O25" i="1" l="1"/>
  <c r="K26" i="1" s="1"/>
  <c r="M26" i="1" s="1"/>
  <c r="P25" i="1"/>
  <c r="N26" i="1" l="1"/>
  <c r="Q26" i="1"/>
  <c r="O26" i="1" l="1"/>
  <c r="K27" i="1" s="1"/>
  <c r="M27" i="1" s="1"/>
  <c r="P26" i="1"/>
  <c r="N27" i="1" l="1"/>
  <c r="Q27" i="1"/>
  <c r="O27" i="1" l="1"/>
  <c r="K28" i="1" s="1"/>
  <c r="P27" i="1"/>
  <c r="M28" i="1" l="1"/>
  <c r="N28" i="1" l="1"/>
  <c r="Q28" i="1"/>
  <c r="P28" i="1" l="1"/>
  <c r="O28" i="1"/>
  <c r="K29" i="1" s="1"/>
  <c r="M29" i="1" s="1"/>
  <c r="N29" i="1" l="1"/>
  <c r="Q29" i="1"/>
  <c r="O29" i="1" l="1"/>
  <c r="K30" i="1" s="1"/>
  <c r="M30" i="1" s="1"/>
  <c r="P29" i="1"/>
  <c r="N30" i="1" l="1"/>
  <c r="Q30" i="1"/>
  <c r="O30" i="1" l="1"/>
  <c r="K31" i="1" s="1"/>
  <c r="M31" i="1" s="1"/>
  <c r="P30" i="1"/>
  <c r="N31" i="1" l="1"/>
  <c r="Q31" i="1"/>
  <c r="O31" i="1" l="1"/>
  <c r="K32" i="1" s="1"/>
  <c r="M32" i="1" s="1"/>
  <c r="P31" i="1"/>
  <c r="N32" i="1" l="1"/>
  <c r="Q32" i="1"/>
  <c r="O32" i="1" l="1"/>
  <c r="K33" i="1" s="1"/>
  <c r="M33" i="1" s="1"/>
  <c r="P32" i="1"/>
  <c r="N33" i="1" l="1"/>
  <c r="Q33" i="1"/>
  <c r="O33" i="1" l="1"/>
  <c r="K34" i="1" s="1"/>
  <c r="M34" i="1" s="1"/>
  <c r="P33" i="1"/>
  <c r="N34" i="1" l="1"/>
  <c r="Q34" i="1"/>
  <c r="O34" i="1" l="1"/>
  <c r="K35" i="1" s="1"/>
  <c r="M35" i="1" s="1"/>
  <c r="P34" i="1"/>
  <c r="N35" i="1" l="1"/>
  <c r="Q35" i="1"/>
  <c r="F13" i="1" s="1"/>
  <c r="O35" i="1" l="1"/>
  <c r="K36" i="1" s="1"/>
  <c r="M36" i="1" s="1"/>
  <c r="P35" i="1"/>
  <c r="E13" i="1" s="1"/>
  <c r="N36" i="1" l="1"/>
  <c r="Q36" i="1"/>
  <c r="O36" i="1" l="1"/>
  <c r="K37" i="1" s="1"/>
  <c r="M37" i="1" s="1"/>
  <c r="P36" i="1"/>
  <c r="N37" i="1" l="1"/>
  <c r="Q37" i="1"/>
  <c r="O37" i="1" l="1"/>
  <c r="K38" i="1" s="1"/>
  <c r="M38" i="1" s="1"/>
  <c r="P37" i="1"/>
  <c r="N38" i="1" l="1"/>
  <c r="Q38" i="1"/>
  <c r="O38" i="1" l="1"/>
  <c r="K39" i="1" s="1"/>
  <c r="M39" i="1" s="1"/>
  <c r="P38" i="1"/>
  <c r="N39" i="1" l="1"/>
  <c r="Q39" i="1"/>
  <c r="O39" i="1" l="1"/>
  <c r="K40" i="1" s="1"/>
  <c r="M40" i="1" s="1"/>
  <c r="P39" i="1"/>
  <c r="N40" i="1" l="1"/>
  <c r="Q40" i="1"/>
  <c r="O40" i="1" l="1"/>
  <c r="K41" i="1" s="1"/>
  <c r="M41" i="1" s="1"/>
  <c r="P40" i="1"/>
  <c r="N41" i="1" l="1"/>
  <c r="Q41" i="1"/>
  <c r="O41" i="1" l="1"/>
  <c r="K42" i="1" s="1"/>
  <c r="M42" i="1" s="1"/>
  <c r="P41" i="1"/>
  <c r="N42" i="1" l="1"/>
  <c r="Q42" i="1"/>
  <c r="O42" i="1" l="1"/>
  <c r="K43" i="1" s="1"/>
  <c r="M43" i="1" s="1"/>
  <c r="P42" i="1"/>
  <c r="N43" i="1" l="1"/>
  <c r="Q43" i="1"/>
  <c r="O43" i="1" l="1"/>
  <c r="K44" i="1" s="1"/>
  <c r="M44" i="1" s="1"/>
  <c r="P43" i="1"/>
  <c r="N44" i="1" l="1"/>
  <c r="Q44" i="1"/>
  <c r="O44" i="1" l="1"/>
  <c r="K45" i="1" s="1"/>
  <c r="M45" i="1" s="1"/>
  <c r="P44" i="1"/>
  <c r="N45" i="1" l="1"/>
  <c r="Q45" i="1"/>
  <c r="O45" i="1" l="1"/>
  <c r="K46" i="1" s="1"/>
  <c r="M46" i="1" s="1"/>
  <c r="P45" i="1"/>
  <c r="N46" i="1" l="1"/>
  <c r="Q46" i="1"/>
  <c r="O46" i="1" l="1"/>
  <c r="K47" i="1" s="1"/>
  <c r="M47" i="1" s="1"/>
  <c r="P46" i="1"/>
  <c r="N47" i="1" l="1"/>
  <c r="Q47" i="1"/>
  <c r="F14" i="1" s="1"/>
  <c r="O47" i="1" l="1"/>
  <c r="K48" i="1" s="1"/>
  <c r="M48" i="1" s="1"/>
  <c r="P47" i="1"/>
  <c r="E14" i="1" s="1"/>
  <c r="N48" i="1" l="1"/>
  <c r="Q48" i="1"/>
  <c r="O48" i="1" l="1"/>
  <c r="K49" i="1" s="1"/>
  <c r="P48" i="1"/>
  <c r="M49" i="1" l="1"/>
  <c r="N49" i="1" l="1"/>
  <c r="Q49" i="1"/>
  <c r="P49" i="1" l="1"/>
  <c r="O49" i="1"/>
  <c r="K50" i="1" s="1"/>
  <c r="M50" i="1" s="1"/>
  <c r="N50" i="1" l="1"/>
  <c r="Q50" i="1"/>
  <c r="O50" i="1" l="1"/>
  <c r="K51" i="1" s="1"/>
  <c r="M51" i="1" s="1"/>
  <c r="P50" i="1"/>
  <c r="N51" i="1" l="1"/>
  <c r="Q51" i="1"/>
  <c r="O51" i="1" l="1"/>
  <c r="K52" i="1" s="1"/>
  <c r="M52" i="1" s="1"/>
  <c r="P51" i="1"/>
  <c r="N52" i="1" l="1"/>
  <c r="Q52" i="1"/>
  <c r="O52" i="1" l="1"/>
  <c r="K53" i="1" s="1"/>
  <c r="P52" i="1"/>
  <c r="M53" i="1" l="1"/>
  <c r="N53" i="1" l="1"/>
  <c r="Q53" i="1"/>
  <c r="P53" i="1" l="1"/>
  <c r="O53" i="1"/>
  <c r="K54" i="1" s="1"/>
  <c r="M54" i="1" s="1"/>
  <c r="N54" i="1" l="1"/>
  <c r="Q54" i="1"/>
  <c r="O54" i="1" l="1"/>
  <c r="K55" i="1" s="1"/>
  <c r="M55" i="1" s="1"/>
  <c r="P54" i="1"/>
  <c r="N55" i="1" l="1"/>
  <c r="Q55" i="1"/>
  <c r="O55" i="1" l="1"/>
  <c r="K56" i="1" s="1"/>
  <c r="M56" i="1" s="1"/>
  <c r="P55" i="1"/>
  <c r="N56" i="1" l="1"/>
  <c r="Q56" i="1"/>
  <c r="O56" i="1" l="1"/>
  <c r="K57" i="1" s="1"/>
  <c r="M57" i="1" s="1"/>
  <c r="P56" i="1"/>
  <c r="N57" i="1" l="1"/>
  <c r="Q57" i="1"/>
  <c r="O57" i="1" l="1"/>
  <c r="K58" i="1" s="1"/>
  <c r="M58" i="1" s="1"/>
  <c r="P57" i="1"/>
  <c r="N58" i="1" l="1"/>
  <c r="Q58" i="1"/>
  <c r="O58" i="1" l="1"/>
  <c r="K59" i="1" s="1"/>
  <c r="M59" i="1" s="1"/>
  <c r="P58" i="1"/>
  <c r="N59" i="1" l="1"/>
  <c r="Q59" i="1"/>
  <c r="F15" i="1" s="1"/>
  <c r="O59" i="1" l="1"/>
  <c r="K60" i="1" s="1"/>
  <c r="M60" i="1" s="1"/>
  <c r="P59" i="1"/>
  <c r="E15" i="1" s="1"/>
  <c r="N60" i="1" l="1"/>
  <c r="Q60" i="1"/>
  <c r="O60" i="1" l="1"/>
  <c r="K61" i="1" s="1"/>
  <c r="M61" i="1" s="1"/>
  <c r="P60" i="1"/>
  <c r="N61" i="1" l="1"/>
  <c r="Q61" i="1"/>
  <c r="O61" i="1" l="1"/>
  <c r="K62" i="1" s="1"/>
  <c r="M62" i="1" s="1"/>
  <c r="P61" i="1"/>
  <c r="N62" i="1" l="1"/>
  <c r="Q62" i="1"/>
  <c r="O62" i="1" l="1"/>
  <c r="K63" i="1" s="1"/>
  <c r="M63" i="1" s="1"/>
  <c r="P62" i="1"/>
  <c r="N63" i="1" l="1"/>
  <c r="Q63" i="1"/>
  <c r="O63" i="1" l="1"/>
  <c r="K64" i="1" s="1"/>
  <c r="M64" i="1" s="1"/>
  <c r="P63" i="1"/>
  <c r="N64" i="1" l="1"/>
  <c r="Q64" i="1"/>
  <c r="O64" i="1" l="1"/>
  <c r="K65" i="1" s="1"/>
  <c r="P64" i="1"/>
  <c r="M65" i="1" l="1"/>
  <c r="N65" i="1" l="1"/>
  <c r="Q65" i="1"/>
  <c r="P65" i="1" l="1"/>
  <c r="O65" i="1"/>
  <c r="K66" i="1" s="1"/>
  <c r="M66" i="1" s="1"/>
  <c r="N66" i="1" l="1"/>
  <c r="Q66" i="1"/>
  <c r="O66" i="1" l="1"/>
  <c r="K67" i="1" s="1"/>
  <c r="M67" i="1" s="1"/>
  <c r="P66" i="1"/>
  <c r="N67" i="1" l="1"/>
  <c r="Q67" i="1"/>
  <c r="O67" i="1" l="1"/>
  <c r="K68" i="1" s="1"/>
  <c r="P67" i="1"/>
  <c r="M68" i="1" l="1"/>
  <c r="N68" i="1" l="1"/>
  <c r="Q68" i="1"/>
  <c r="P68" i="1" l="1"/>
  <c r="O68" i="1"/>
  <c r="K69" i="1" s="1"/>
  <c r="M69" i="1" s="1"/>
  <c r="N69" i="1" l="1"/>
  <c r="Q69" i="1"/>
  <c r="O69" i="1" l="1"/>
  <c r="K70" i="1" s="1"/>
  <c r="M70" i="1" s="1"/>
  <c r="P69" i="1"/>
  <c r="N70" i="1" l="1"/>
  <c r="Q70" i="1"/>
  <c r="O70" i="1" l="1"/>
  <c r="K71" i="1" s="1"/>
  <c r="M71" i="1" s="1"/>
  <c r="P70" i="1"/>
  <c r="N71" i="1" l="1"/>
  <c r="Q71" i="1"/>
  <c r="F16" i="1" s="1"/>
  <c r="O71" i="1" l="1"/>
  <c r="K72" i="1" s="1"/>
  <c r="M72" i="1" s="1"/>
  <c r="P71" i="1"/>
  <c r="E16" i="1" s="1"/>
  <c r="N72" i="1" l="1"/>
  <c r="Q72" i="1"/>
  <c r="O72" i="1" l="1"/>
  <c r="K73" i="1" s="1"/>
  <c r="P72" i="1"/>
  <c r="M73" i="1" l="1"/>
  <c r="N73" i="1" l="1"/>
  <c r="Q73" i="1"/>
  <c r="P73" i="1" l="1"/>
  <c r="O73" i="1"/>
  <c r="K74" i="1" s="1"/>
  <c r="M74" i="1" s="1"/>
  <c r="N74" i="1" l="1"/>
  <c r="Q74" i="1"/>
  <c r="O74" i="1" l="1"/>
  <c r="K75" i="1" s="1"/>
  <c r="P74" i="1"/>
  <c r="M75" i="1" l="1"/>
  <c r="N75" i="1" l="1"/>
  <c r="Q75" i="1"/>
  <c r="P75" i="1" l="1"/>
  <c r="O75" i="1"/>
  <c r="K76" i="1" s="1"/>
  <c r="M76" i="1" s="1"/>
  <c r="N76" i="1" l="1"/>
  <c r="Q76" i="1"/>
  <c r="O76" i="1" l="1"/>
  <c r="K77" i="1" s="1"/>
  <c r="P76" i="1"/>
  <c r="M77" i="1" l="1"/>
  <c r="N77" i="1" l="1"/>
  <c r="Q77" i="1"/>
  <c r="P77" i="1" l="1"/>
  <c r="O77" i="1"/>
  <c r="K78" i="1" s="1"/>
  <c r="M78" i="1" s="1"/>
  <c r="N78" i="1" l="1"/>
  <c r="Q78" i="1"/>
  <c r="O78" i="1" l="1"/>
  <c r="K79" i="1" s="1"/>
  <c r="M79" i="1" s="1"/>
  <c r="P78" i="1"/>
  <c r="N79" i="1" l="1"/>
  <c r="Q79" i="1"/>
  <c r="O79" i="1" l="1"/>
  <c r="K80" i="1" s="1"/>
  <c r="P79" i="1"/>
  <c r="M80" i="1" l="1"/>
  <c r="N80" i="1" l="1"/>
  <c r="Q80" i="1"/>
  <c r="P80" i="1" l="1"/>
  <c r="O80" i="1"/>
  <c r="K81" i="1" s="1"/>
  <c r="M81" i="1" l="1"/>
  <c r="N81" i="1" l="1"/>
  <c r="Q81" i="1"/>
  <c r="P81" i="1" l="1"/>
  <c r="O81" i="1"/>
  <c r="K82" i="1" s="1"/>
  <c r="M82" i="1" s="1"/>
  <c r="N82" i="1" l="1"/>
  <c r="Q82" i="1"/>
  <c r="O82" i="1" l="1"/>
  <c r="K83" i="1" s="1"/>
  <c r="M83" i="1" s="1"/>
  <c r="P82" i="1"/>
  <c r="N83" i="1" l="1"/>
  <c r="Q83" i="1"/>
  <c r="F17" i="1" s="1"/>
  <c r="O83" i="1" l="1"/>
  <c r="K84" i="1" s="1"/>
  <c r="M84" i="1" s="1"/>
  <c r="P83" i="1"/>
  <c r="E17" i="1" s="1"/>
  <c r="N84" i="1" l="1"/>
  <c r="Q84" i="1"/>
  <c r="O84" i="1" l="1"/>
  <c r="K85" i="1" s="1"/>
  <c r="P84" i="1"/>
  <c r="M85" i="1" l="1"/>
  <c r="N85" i="1" l="1"/>
  <c r="Q85" i="1"/>
  <c r="P85" i="1" l="1"/>
  <c r="O85" i="1"/>
  <c r="K86" i="1" s="1"/>
  <c r="M86" i="1" s="1"/>
  <c r="N86" i="1" l="1"/>
  <c r="Q86" i="1"/>
  <c r="O86" i="1" l="1"/>
  <c r="K87" i="1" s="1"/>
  <c r="M87" i="1" s="1"/>
  <c r="P86" i="1"/>
  <c r="N87" i="1" l="1"/>
  <c r="Q87" i="1"/>
  <c r="O87" i="1" l="1"/>
  <c r="K88" i="1" s="1"/>
  <c r="M88" i="1" s="1"/>
  <c r="P87" i="1"/>
  <c r="N88" i="1" l="1"/>
  <c r="Q88" i="1"/>
  <c r="O88" i="1" l="1"/>
  <c r="K89" i="1" s="1"/>
  <c r="P88" i="1"/>
  <c r="M89" i="1" l="1"/>
  <c r="N89" i="1" l="1"/>
  <c r="Q89" i="1"/>
  <c r="P89" i="1" l="1"/>
  <c r="O89" i="1"/>
  <c r="K90" i="1" s="1"/>
  <c r="M90" i="1" s="1"/>
  <c r="N90" i="1" l="1"/>
  <c r="Q90" i="1"/>
  <c r="O90" i="1" l="1"/>
  <c r="K91" i="1" s="1"/>
  <c r="M91" i="1" s="1"/>
  <c r="P90" i="1"/>
  <c r="N91" i="1" l="1"/>
  <c r="Q91" i="1"/>
  <c r="O91" i="1" l="1"/>
  <c r="K92" i="1" s="1"/>
  <c r="P91" i="1"/>
  <c r="M92" i="1" l="1"/>
  <c r="N92" i="1" l="1"/>
  <c r="Q92" i="1"/>
  <c r="P92" i="1" l="1"/>
  <c r="O92" i="1"/>
  <c r="K93" i="1" s="1"/>
  <c r="M93" i="1" s="1"/>
  <c r="N93" i="1" l="1"/>
  <c r="Q93" i="1"/>
  <c r="O93" i="1" l="1"/>
  <c r="K94" i="1" s="1"/>
  <c r="M94" i="1" s="1"/>
  <c r="P93" i="1"/>
  <c r="N94" i="1" l="1"/>
  <c r="Q94" i="1"/>
  <c r="O94" i="1" l="1"/>
  <c r="K95" i="1" s="1"/>
  <c r="M95" i="1" s="1"/>
  <c r="P94" i="1"/>
  <c r="N95" i="1" l="1"/>
  <c r="Q95" i="1"/>
  <c r="F18" i="1" s="1"/>
  <c r="O95" i="1" l="1"/>
  <c r="K96" i="1" s="1"/>
  <c r="P95" i="1"/>
  <c r="E18" i="1" s="1"/>
  <c r="M96" i="1" l="1"/>
  <c r="N96" i="1" l="1"/>
  <c r="Q96" i="1"/>
  <c r="P96" i="1" l="1"/>
  <c r="O96" i="1"/>
  <c r="K97" i="1" s="1"/>
  <c r="M97" i="1" s="1"/>
  <c r="N97" i="1" l="1"/>
  <c r="Q97" i="1"/>
  <c r="O97" i="1" l="1"/>
  <c r="K98" i="1" s="1"/>
  <c r="M98" i="1" s="1"/>
  <c r="P97" i="1"/>
  <c r="N98" i="1" l="1"/>
  <c r="Q98" i="1"/>
  <c r="O98" i="1" l="1"/>
  <c r="K99" i="1" s="1"/>
  <c r="M99" i="1" s="1"/>
  <c r="P98" i="1"/>
  <c r="N99" i="1" l="1"/>
  <c r="Q99" i="1"/>
  <c r="O99" i="1" l="1"/>
  <c r="K100" i="1" s="1"/>
  <c r="P99" i="1"/>
  <c r="M100" i="1" l="1"/>
  <c r="N100" i="1" l="1"/>
  <c r="Q100" i="1"/>
  <c r="P100" i="1" l="1"/>
  <c r="O100" i="1"/>
  <c r="K101" i="1" s="1"/>
  <c r="M101" i="1" l="1"/>
  <c r="N101" i="1" l="1"/>
  <c r="Q101" i="1"/>
  <c r="P101" i="1" l="1"/>
  <c r="O101" i="1"/>
  <c r="K102" i="1" s="1"/>
  <c r="M102" i="1" s="1"/>
  <c r="N102" i="1" l="1"/>
  <c r="Q102" i="1"/>
  <c r="O102" i="1" l="1"/>
  <c r="K103" i="1" s="1"/>
  <c r="M103" i="1" s="1"/>
  <c r="P102" i="1"/>
  <c r="N103" i="1" l="1"/>
  <c r="Q103" i="1"/>
  <c r="O103" i="1" l="1"/>
  <c r="K104" i="1" s="1"/>
  <c r="M104" i="1" s="1"/>
  <c r="P103" i="1"/>
  <c r="N104" i="1" l="1"/>
  <c r="Q104" i="1"/>
  <c r="O104" i="1" l="1"/>
  <c r="K105" i="1" s="1"/>
  <c r="M105" i="1" s="1"/>
  <c r="P104" i="1"/>
  <c r="N105" i="1" l="1"/>
  <c r="Q105" i="1"/>
  <c r="O105" i="1" l="1"/>
  <c r="K106" i="1" s="1"/>
  <c r="M106" i="1" s="1"/>
  <c r="P105" i="1"/>
  <c r="N106" i="1" l="1"/>
  <c r="Q106" i="1"/>
  <c r="O106" i="1" l="1"/>
  <c r="K107" i="1" s="1"/>
  <c r="M107" i="1" s="1"/>
  <c r="P106" i="1"/>
  <c r="N107" i="1" l="1"/>
  <c r="Q107" i="1"/>
  <c r="F19" i="1" s="1"/>
  <c r="O107" i="1" l="1"/>
  <c r="K108" i="1" s="1"/>
  <c r="M108" i="1" s="1"/>
  <c r="P107" i="1"/>
  <c r="E19" i="1" s="1"/>
  <c r="N108" i="1" l="1"/>
  <c r="Q108" i="1"/>
  <c r="O108" i="1" l="1"/>
  <c r="K109" i="1" s="1"/>
  <c r="P108" i="1"/>
  <c r="M109" i="1" l="1"/>
  <c r="N109" i="1" l="1"/>
  <c r="Q109" i="1"/>
  <c r="P109" i="1" l="1"/>
  <c r="O109" i="1"/>
  <c r="K110" i="1" s="1"/>
  <c r="M110" i="1" s="1"/>
  <c r="N110" i="1" l="1"/>
  <c r="Q110" i="1"/>
  <c r="O110" i="1" l="1"/>
  <c r="K111" i="1" s="1"/>
  <c r="M111" i="1" s="1"/>
  <c r="P110" i="1"/>
  <c r="N111" i="1" l="1"/>
  <c r="Q111" i="1"/>
  <c r="O111" i="1" l="1"/>
  <c r="K112" i="1" s="1"/>
  <c r="M112" i="1" s="1"/>
  <c r="P111" i="1"/>
  <c r="N112" i="1" l="1"/>
  <c r="Q112" i="1"/>
  <c r="O112" i="1" l="1"/>
  <c r="K113" i="1" s="1"/>
  <c r="P112" i="1"/>
  <c r="M113" i="1" l="1"/>
  <c r="N113" i="1" l="1"/>
  <c r="Q113" i="1"/>
  <c r="P113" i="1" l="1"/>
  <c r="O113" i="1"/>
  <c r="K114" i="1" s="1"/>
  <c r="M114" i="1" s="1"/>
  <c r="N114" i="1" l="1"/>
  <c r="Q114" i="1"/>
  <c r="O114" i="1" l="1"/>
  <c r="K115" i="1" s="1"/>
  <c r="P114" i="1"/>
  <c r="M115" i="1" l="1"/>
  <c r="N115" i="1" l="1"/>
  <c r="Q115" i="1"/>
  <c r="P115" i="1" l="1"/>
  <c r="O115" i="1"/>
  <c r="K116" i="1" s="1"/>
  <c r="M116" i="1" s="1"/>
  <c r="N116" i="1" l="1"/>
  <c r="Q116" i="1"/>
  <c r="O116" i="1" l="1"/>
  <c r="K117" i="1" s="1"/>
  <c r="M117" i="1" s="1"/>
  <c r="P116" i="1"/>
  <c r="N117" i="1" l="1"/>
  <c r="Q117" i="1"/>
  <c r="O117" i="1" l="1"/>
  <c r="K118" i="1" s="1"/>
  <c r="M118" i="1" s="1"/>
  <c r="P117" i="1"/>
  <c r="N118" i="1" l="1"/>
  <c r="Q118" i="1"/>
  <c r="O118" i="1" l="1"/>
  <c r="K119" i="1" s="1"/>
  <c r="M119" i="1" s="1"/>
  <c r="P118" i="1"/>
  <c r="N119" i="1" l="1"/>
  <c r="Q119" i="1"/>
  <c r="F20" i="1" s="1"/>
  <c r="O119" i="1" l="1"/>
  <c r="K120" i="1" s="1"/>
  <c r="M120" i="1" s="1"/>
  <c r="P119" i="1"/>
  <c r="E20" i="1" s="1"/>
  <c r="N120" i="1" l="1"/>
  <c r="Q120" i="1"/>
  <c r="O120" i="1" l="1"/>
  <c r="K121" i="1" s="1"/>
  <c r="M121" i="1" s="1"/>
  <c r="P120" i="1"/>
  <c r="N121" i="1" l="1"/>
  <c r="Q121" i="1"/>
  <c r="O121" i="1" l="1"/>
  <c r="K122" i="1" s="1"/>
  <c r="M122" i="1" s="1"/>
  <c r="P121" i="1"/>
  <c r="N122" i="1" l="1"/>
  <c r="Q122" i="1"/>
  <c r="O122" i="1" l="1"/>
  <c r="K123" i="1" s="1"/>
  <c r="P122" i="1"/>
  <c r="M123" i="1" l="1"/>
  <c r="N123" i="1" l="1"/>
  <c r="Q123" i="1"/>
  <c r="P123" i="1" l="1"/>
  <c r="O123" i="1"/>
  <c r="K124" i="1" s="1"/>
  <c r="M124" i="1" s="1"/>
  <c r="N124" i="1" l="1"/>
  <c r="Q124" i="1"/>
  <c r="O124" i="1" l="1"/>
  <c r="K125" i="1" s="1"/>
  <c r="M125" i="1" s="1"/>
  <c r="P124" i="1"/>
  <c r="N125" i="1" l="1"/>
  <c r="Q125" i="1"/>
  <c r="O125" i="1" l="1"/>
  <c r="K126" i="1" s="1"/>
  <c r="M126" i="1" s="1"/>
  <c r="P125" i="1"/>
  <c r="N126" i="1" l="1"/>
  <c r="Q126" i="1"/>
  <c r="O126" i="1" l="1"/>
  <c r="K127" i="1" s="1"/>
  <c r="M127" i="1" s="1"/>
  <c r="P126" i="1"/>
  <c r="N127" i="1" l="1"/>
  <c r="Q127" i="1"/>
  <c r="O127" i="1" l="1"/>
  <c r="K128" i="1" s="1"/>
  <c r="P127" i="1"/>
  <c r="M128" i="1" l="1"/>
  <c r="N128" i="1" l="1"/>
  <c r="Q128" i="1"/>
  <c r="P128" i="1" l="1"/>
  <c r="O128" i="1"/>
  <c r="K129" i="1" s="1"/>
  <c r="M129" i="1" s="1"/>
  <c r="N129" i="1" l="1"/>
  <c r="Q129" i="1"/>
  <c r="O129" i="1" l="1"/>
  <c r="K130" i="1" s="1"/>
  <c r="P129" i="1"/>
  <c r="M130" i="1" l="1"/>
  <c r="N130" i="1" l="1"/>
  <c r="Q130" i="1"/>
  <c r="P130" i="1" l="1"/>
  <c r="O130" i="1"/>
  <c r="K131" i="1" s="1"/>
  <c r="M131" i="1" l="1"/>
  <c r="N131" i="1" l="1"/>
  <c r="Q131" i="1"/>
  <c r="F21" i="1" s="1"/>
  <c r="P131" i="1" l="1"/>
  <c r="E21" i="1" s="1"/>
  <c r="O131" i="1"/>
  <c r="K132" i="1" s="1"/>
  <c r="M132" i="1" s="1"/>
  <c r="N132" i="1" l="1"/>
  <c r="Q132" i="1"/>
  <c r="O132" i="1" l="1"/>
  <c r="K133" i="1" s="1"/>
  <c r="M133" i="1" s="1"/>
  <c r="P132" i="1"/>
  <c r="N133" i="1" l="1"/>
  <c r="Q133" i="1"/>
  <c r="O133" i="1" l="1"/>
  <c r="K134" i="1" s="1"/>
  <c r="M134" i="1" s="1"/>
  <c r="P133" i="1"/>
  <c r="N134" i="1" l="1"/>
  <c r="Q134" i="1"/>
  <c r="O134" i="1" l="1"/>
  <c r="K135" i="1" s="1"/>
  <c r="M135" i="1" s="1"/>
  <c r="P134" i="1"/>
  <c r="N135" i="1" l="1"/>
  <c r="Q135" i="1"/>
  <c r="O135" i="1" l="1"/>
  <c r="K136" i="1" s="1"/>
  <c r="M136" i="1" s="1"/>
  <c r="P135" i="1"/>
  <c r="N136" i="1" l="1"/>
  <c r="Q136" i="1"/>
  <c r="O136" i="1" l="1"/>
  <c r="K137" i="1" s="1"/>
  <c r="M137" i="1" s="1"/>
  <c r="P136" i="1"/>
  <c r="N137" i="1" l="1"/>
  <c r="Q137" i="1"/>
  <c r="O137" i="1" l="1"/>
  <c r="K138" i="1" s="1"/>
  <c r="M138" i="1" s="1"/>
  <c r="P137" i="1"/>
  <c r="N138" i="1" l="1"/>
  <c r="Q138" i="1"/>
  <c r="O138" i="1" l="1"/>
  <c r="K139" i="1" s="1"/>
  <c r="M139" i="1" s="1"/>
  <c r="P138" i="1"/>
  <c r="N139" i="1" l="1"/>
  <c r="Q139" i="1"/>
  <c r="O139" i="1" l="1"/>
  <c r="K140" i="1" s="1"/>
  <c r="M140" i="1" s="1"/>
  <c r="P139" i="1"/>
  <c r="N140" i="1" l="1"/>
  <c r="Q140" i="1"/>
  <c r="O140" i="1" l="1"/>
  <c r="K141" i="1" s="1"/>
  <c r="M141" i="1" s="1"/>
  <c r="P140" i="1"/>
  <c r="N141" i="1" l="1"/>
  <c r="Q141" i="1"/>
  <c r="O141" i="1" l="1"/>
  <c r="K142" i="1" s="1"/>
  <c r="P141" i="1"/>
  <c r="M142" i="1" l="1"/>
  <c r="N142" i="1" l="1"/>
  <c r="Q142" i="1"/>
  <c r="P142" i="1" l="1"/>
  <c r="O142" i="1"/>
  <c r="K143" i="1" s="1"/>
  <c r="M143" i="1" s="1"/>
  <c r="N143" i="1" l="1"/>
  <c r="Q143" i="1"/>
  <c r="F22" i="1" s="1"/>
  <c r="O143" i="1" l="1"/>
  <c r="K144" i="1" s="1"/>
  <c r="M144" i="1" s="1"/>
  <c r="P143" i="1"/>
  <c r="E22" i="1" s="1"/>
  <c r="N144" i="1" l="1"/>
  <c r="Q144" i="1"/>
  <c r="O144" i="1" l="1"/>
  <c r="K145" i="1" s="1"/>
  <c r="M145" i="1" s="1"/>
  <c r="P144" i="1"/>
  <c r="N145" i="1" l="1"/>
  <c r="Q145" i="1"/>
  <c r="O145" i="1" l="1"/>
  <c r="K146" i="1" s="1"/>
  <c r="M146" i="1" s="1"/>
  <c r="P145" i="1"/>
  <c r="N146" i="1" l="1"/>
  <c r="Q146" i="1"/>
  <c r="O146" i="1" l="1"/>
  <c r="K147" i="1" s="1"/>
  <c r="M147" i="1" s="1"/>
  <c r="P146" i="1"/>
  <c r="N147" i="1" l="1"/>
  <c r="Q147" i="1"/>
  <c r="O147" i="1" l="1"/>
  <c r="K148" i="1" s="1"/>
  <c r="M148" i="1" s="1"/>
  <c r="P147" i="1"/>
  <c r="N148" i="1" l="1"/>
  <c r="Q148" i="1"/>
  <c r="O148" i="1" l="1"/>
  <c r="K149" i="1" s="1"/>
  <c r="M149" i="1" s="1"/>
  <c r="P148" i="1"/>
  <c r="N149" i="1" l="1"/>
  <c r="Q149" i="1"/>
  <c r="O149" i="1" l="1"/>
  <c r="K150" i="1" s="1"/>
  <c r="P149" i="1"/>
  <c r="M150" i="1" l="1"/>
  <c r="N150" i="1" l="1"/>
  <c r="Q150" i="1"/>
  <c r="P150" i="1" l="1"/>
  <c r="O150" i="1"/>
  <c r="K151" i="1" s="1"/>
  <c r="M151" i="1" s="1"/>
  <c r="N151" i="1" l="1"/>
  <c r="Q151" i="1"/>
  <c r="O151" i="1" l="1"/>
  <c r="K152" i="1" s="1"/>
  <c r="M152" i="1" s="1"/>
  <c r="P151" i="1"/>
  <c r="N152" i="1" l="1"/>
  <c r="Q152" i="1"/>
  <c r="O152" i="1" l="1"/>
  <c r="K153" i="1" s="1"/>
  <c r="M153" i="1" s="1"/>
  <c r="P152" i="1"/>
  <c r="N153" i="1" l="1"/>
  <c r="Q153" i="1"/>
  <c r="O153" i="1" l="1"/>
  <c r="K154" i="1" s="1"/>
  <c r="P153" i="1"/>
  <c r="M154" i="1" l="1"/>
  <c r="N154" i="1" l="1"/>
  <c r="Q154" i="1"/>
  <c r="P154" i="1" l="1"/>
  <c r="O154" i="1"/>
  <c r="K155" i="1" s="1"/>
  <c r="M155" i="1" s="1"/>
  <c r="N155" i="1" l="1"/>
  <c r="Q155" i="1"/>
  <c r="F23" i="1" s="1"/>
  <c r="O155" i="1" l="1"/>
  <c r="K156" i="1" s="1"/>
  <c r="M156" i="1" s="1"/>
  <c r="P155" i="1"/>
  <c r="E23" i="1" s="1"/>
  <c r="N156" i="1" l="1"/>
  <c r="Q156" i="1"/>
  <c r="O156" i="1" l="1"/>
  <c r="K157" i="1" s="1"/>
  <c r="M157" i="1" s="1"/>
  <c r="P156" i="1"/>
  <c r="N157" i="1" l="1"/>
  <c r="Q157" i="1"/>
  <c r="O157" i="1" l="1"/>
  <c r="K158" i="1" s="1"/>
  <c r="M158" i="1" s="1"/>
  <c r="P157" i="1"/>
  <c r="N158" i="1" l="1"/>
  <c r="Q158" i="1"/>
  <c r="O158" i="1" l="1"/>
  <c r="K159" i="1" s="1"/>
  <c r="M159" i="1" s="1"/>
  <c r="P158" i="1"/>
  <c r="N159" i="1" l="1"/>
  <c r="Q159" i="1"/>
  <c r="O159" i="1" l="1"/>
  <c r="K160" i="1" s="1"/>
  <c r="M160" i="1" s="1"/>
  <c r="P159" i="1"/>
  <c r="N160" i="1" l="1"/>
  <c r="Q160" i="1"/>
  <c r="O160" i="1" l="1"/>
  <c r="K161" i="1" s="1"/>
  <c r="M161" i="1" s="1"/>
  <c r="P160" i="1"/>
  <c r="N161" i="1" l="1"/>
  <c r="Q161" i="1"/>
  <c r="O161" i="1" l="1"/>
  <c r="K162" i="1" s="1"/>
  <c r="M162" i="1" s="1"/>
  <c r="P161" i="1"/>
  <c r="N162" i="1" l="1"/>
  <c r="Q162" i="1"/>
  <c r="O162" i="1" l="1"/>
  <c r="K163" i="1" s="1"/>
  <c r="M163" i="1" s="1"/>
  <c r="P162" i="1"/>
  <c r="N163" i="1" l="1"/>
  <c r="Q163" i="1"/>
  <c r="O163" i="1" l="1"/>
  <c r="K164" i="1" s="1"/>
  <c r="M164" i="1" s="1"/>
  <c r="P163" i="1"/>
  <c r="N164" i="1" l="1"/>
  <c r="Q164" i="1"/>
  <c r="O164" i="1" l="1"/>
  <c r="K165" i="1" s="1"/>
  <c r="M165" i="1" s="1"/>
  <c r="P164" i="1"/>
  <c r="N165" i="1" l="1"/>
  <c r="Q165" i="1"/>
  <c r="O165" i="1" l="1"/>
  <c r="K166" i="1" s="1"/>
  <c r="P165" i="1"/>
  <c r="M166" i="1" l="1"/>
  <c r="N166" i="1" l="1"/>
  <c r="Q166" i="1"/>
  <c r="P166" i="1" l="1"/>
  <c r="O166" i="1"/>
  <c r="K167" i="1" s="1"/>
  <c r="M167" i="1" s="1"/>
  <c r="N167" i="1" l="1"/>
  <c r="Q167" i="1"/>
  <c r="F24" i="1" s="1"/>
  <c r="O167" i="1" l="1"/>
  <c r="K168" i="1" s="1"/>
  <c r="P167" i="1"/>
  <c r="E24" i="1" s="1"/>
  <c r="M168" i="1" l="1"/>
  <c r="N168" i="1" l="1"/>
  <c r="Q168" i="1"/>
  <c r="P168" i="1" l="1"/>
  <c r="O168" i="1"/>
  <c r="K169" i="1" s="1"/>
  <c r="M169" i="1" s="1"/>
  <c r="N169" i="1" l="1"/>
  <c r="Q169" i="1"/>
  <c r="O169" i="1" l="1"/>
  <c r="K170" i="1" s="1"/>
  <c r="P169" i="1"/>
  <c r="M170" i="1" l="1"/>
  <c r="N170" i="1" l="1"/>
  <c r="Q170" i="1"/>
  <c r="P170" i="1" l="1"/>
  <c r="O170" i="1"/>
  <c r="K171" i="1" s="1"/>
  <c r="M171" i="1" s="1"/>
  <c r="N171" i="1" l="1"/>
  <c r="Q171" i="1"/>
  <c r="O171" i="1" l="1"/>
  <c r="K172" i="1" s="1"/>
  <c r="P171" i="1"/>
  <c r="M172" i="1" l="1"/>
  <c r="N172" i="1" l="1"/>
  <c r="Q172" i="1"/>
  <c r="P172" i="1" l="1"/>
  <c r="O172" i="1"/>
  <c r="K173" i="1" s="1"/>
  <c r="M173" i="1" s="1"/>
  <c r="N173" i="1" l="1"/>
  <c r="Q173" i="1"/>
  <c r="O173" i="1" l="1"/>
  <c r="K174" i="1" s="1"/>
  <c r="P173" i="1"/>
  <c r="M174" i="1" l="1"/>
  <c r="N174" i="1" l="1"/>
  <c r="Q174" i="1"/>
  <c r="P174" i="1" l="1"/>
  <c r="O174" i="1"/>
  <c r="K175" i="1" s="1"/>
  <c r="M175" i="1" s="1"/>
  <c r="N175" i="1" l="1"/>
  <c r="Q175" i="1"/>
  <c r="O175" i="1" l="1"/>
  <c r="K176" i="1" s="1"/>
  <c r="P175" i="1"/>
  <c r="M176" i="1" l="1"/>
  <c r="N176" i="1" l="1"/>
  <c r="Q176" i="1"/>
  <c r="P176" i="1" l="1"/>
  <c r="O176" i="1"/>
  <c r="K177" i="1" s="1"/>
  <c r="M177" i="1" s="1"/>
  <c r="N177" i="1" l="1"/>
  <c r="Q177" i="1"/>
  <c r="O177" i="1" l="1"/>
  <c r="K178" i="1" s="1"/>
  <c r="M178" i="1" s="1"/>
  <c r="P177" i="1"/>
  <c r="N178" i="1" l="1"/>
  <c r="Q178" i="1"/>
  <c r="O178" i="1" l="1"/>
  <c r="K179" i="1" s="1"/>
  <c r="M179" i="1" s="1"/>
  <c r="P178" i="1"/>
  <c r="N179" i="1" l="1"/>
  <c r="Q179" i="1"/>
  <c r="F25" i="1" s="1"/>
  <c r="O179" i="1" l="1"/>
  <c r="K180" i="1" s="1"/>
  <c r="P179" i="1"/>
  <c r="E25" i="1" s="1"/>
  <c r="M180" i="1" l="1"/>
  <c r="N180" i="1" l="1"/>
  <c r="Q180" i="1"/>
  <c r="P180" i="1" l="1"/>
  <c r="O180" i="1"/>
  <c r="K181" i="1" s="1"/>
  <c r="M181" i="1" s="1"/>
  <c r="N181" i="1" l="1"/>
  <c r="Q181" i="1"/>
  <c r="O181" i="1" l="1"/>
  <c r="K182" i="1" s="1"/>
  <c r="P181" i="1"/>
  <c r="M182" i="1" l="1"/>
  <c r="N182" i="1" l="1"/>
  <c r="Q182" i="1"/>
  <c r="P182" i="1" l="1"/>
  <c r="O182" i="1"/>
  <c r="K183" i="1" s="1"/>
  <c r="M183" i="1" s="1"/>
  <c r="N183" i="1" l="1"/>
  <c r="Q183" i="1"/>
  <c r="O183" i="1" l="1"/>
  <c r="K184" i="1" s="1"/>
  <c r="M184" i="1" s="1"/>
  <c r="P183" i="1"/>
  <c r="N184" i="1" l="1"/>
  <c r="Q184" i="1"/>
  <c r="O184" i="1" l="1"/>
  <c r="K185" i="1" s="1"/>
  <c r="P184" i="1"/>
  <c r="M185" i="1" l="1"/>
  <c r="N185" i="1" l="1"/>
  <c r="Q185" i="1"/>
  <c r="P185" i="1" l="1"/>
  <c r="O185" i="1"/>
  <c r="K186" i="1" s="1"/>
  <c r="M186" i="1" s="1"/>
  <c r="N186" i="1" l="1"/>
  <c r="Q186" i="1"/>
  <c r="O186" i="1" l="1"/>
  <c r="K187" i="1" s="1"/>
  <c r="M187" i="1" s="1"/>
  <c r="P186" i="1"/>
  <c r="N187" i="1" l="1"/>
  <c r="Q187" i="1"/>
  <c r="O187" i="1" l="1"/>
  <c r="K188" i="1" s="1"/>
  <c r="M188" i="1" s="1"/>
  <c r="P187" i="1"/>
  <c r="N188" i="1" l="1"/>
  <c r="Q188" i="1"/>
  <c r="O188" i="1" l="1"/>
  <c r="K189" i="1" s="1"/>
  <c r="P188" i="1"/>
  <c r="M189" i="1" l="1"/>
  <c r="N189" i="1" l="1"/>
  <c r="Q189" i="1"/>
  <c r="P189" i="1" l="1"/>
  <c r="O189" i="1"/>
  <c r="K190" i="1" s="1"/>
  <c r="M190" i="1" s="1"/>
  <c r="N190" i="1" l="1"/>
  <c r="Q190" i="1"/>
  <c r="O190" i="1" l="1"/>
  <c r="K191" i="1" s="1"/>
  <c r="M191" i="1" s="1"/>
  <c r="P190" i="1"/>
  <c r="N191" i="1" l="1"/>
  <c r="Q191" i="1"/>
  <c r="F26" i="1" s="1"/>
  <c r="O191" i="1" l="1"/>
  <c r="K192" i="1" s="1"/>
  <c r="M192" i="1" s="1"/>
  <c r="P191" i="1"/>
  <c r="E26" i="1" s="1"/>
  <c r="N192" i="1" l="1"/>
  <c r="Q192" i="1"/>
  <c r="O192" i="1" l="1"/>
  <c r="K193" i="1" s="1"/>
  <c r="M193" i="1" s="1"/>
  <c r="P192" i="1"/>
  <c r="N193" i="1" l="1"/>
  <c r="Q193" i="1"/>
  <c r="O193" i="1" l="1"/>
  <c r="K194" i="1" s="1"/>
  <c r="P193" i="1"/>
  <c r="M194" i="1" l="1"/>
  <c r="N194" i="1" l="1"/>
  <c r="Q194" i="1"/>
  <c r="P194" i="1" l="1"/>
  <c r="O194" i="1"/>
  <c r="K195" i="1" s="1"/>
  <c r="M195" i="1" s="1"/>
  <c r="N195" i="1" l="1"/>
  <c r="Q195" i="1"/>
  <c r="O195" i="1" l="1"/>
  <c r="K196" i="1" s="1"/>
  <c r="M196" i="1" s="1"/>
  <c r="P195" i="1"/>
  <c r="N196" i="1" l="1"/>
  <c r="Q196" i="1"/>
  <c r="O196" i="1" l="1"/>
  <c r="K197" i="1" s="1"/>
  <c r="M197" i="1" s="1"/>
  <c r="P196" i="1"/>
  <c r="N197" i="1" l="1"/>
  <c r="Q197" i="1"/>
  <c r="O197" i="1" l="1"/>
  <c r="K198" i="1" s="1"/>
  <c r="M198" i="1" s="1"/>
  <c r="P197" i="1"/>
  <c r="N198" i="1" l="1"/>
  <c r="Q198" i="1"/>
  <c r="O198" i="1" l="1"/>
  <c r="K199" i="1" s="1"/>
  <c r="M199" i="1" s="1"/>
  <c r="P198" i="1"/>
  <c r="N199" i="1" l="1"/>
  <c r="Q199" i="1"/>
  <c r="O199" i="1" l="1"/>
  <c r="K200" i="1" s="1"/>
  <c r="P199" i="1"/>
  <c r="M200" i="1" l="1"/>
  <c r="N200" i="1" l="1"/>
  <c r="Q200" i="1"/>
  <c r="P200" i="1" l="1"/>
  <c r="O200" i="1"/>
  <c r="K201" i="1" s="1"/>
  <c r="M201" i="1" s="1"/>
  <c r="N201" i="1" l="1"/>
  <c r="Q201" i="1"/>
  <c r="O201" i="1" l="1"/>
  <c r="K202" i="1" s="1"/>
  <c r="P201" i="1"/>
  <c r="M202" i="1" l="1"/>
  <c r="N202" i="1" l="1"/>
  <c r="Q202" i="1"/>
  <c r="P202" i="1" l="1"/>
  <c r="O202" i="1"/>
  <c r="K203" i="1" s="1"/>
  <c r="M203" i="1" s="1"/>
  <c r="N203" i="1" l="1"/>
  <c r="Q203" i="1"/>
  <c r="F27" i="1" s="1"/>
  <c r="O203" i="1" l="1"/>
  <c r="K204" i="1" s="1"/>
  <c r="M204" i="1" s="1"/>
  <c r="P203" i="1"/>
  <c r="E27" i="1" s="1"/>
  <c r="N204" i="1" l="1"/>
  <c r="Q204" i="1"/>
  <c r="O204" i="1" l="1"/>
  <c r="K205" i="1" s="1"/>
  <c r="M205" i="1" s="1"/>
  <c r="P204" i="1"/>
  <c r="N205" i="1" l="1"/>
  <c r="Q205" i="1"/>
  <c r="O205" i="1" l="1"/>
  <c r="K206" i="1" s="1"/>
  <c r="P205" i="1"/>
  <c r="M206" i="1" l="1"/>
  <c r="N206" i="1" l="1"/>
  <c r="Q206" i="1"/>
  <c r="P206" i="1" l="1"/>
  <c r="O206" i="1"/>
  <c r="K207" i="1" s="1"/>
  <c r="M207" i="1" s="1"/>
  <c r="N207" i="1" l="1"/>
  <c r="Q207" i="1"/>
  <c r="O207" i="1" l="1"/>
  <c r="K208" i="1" s="1"/>
  <c r="M208" i="1" s="1"/>
  <c r="P207" i="1"/>
  <c r="N208" i="1" l="1"/>
  <c r="Q208" i="1"/>
  <c r="O208" i="1" l="1"/>
  <c r="K209" i="1" s="1"/>
  <c r="M209" i="1" s="1"/>
  <c r="P208" i="1"/>
  <c r="N209" i="1" l="1"/>
  <c r="Q209" i="1"/>
  <c r="O209" i="1" l="1"/>
  <c r="K210" i="1" s="1"/>
  <c r="P209" i="1"/>
  <c r="M210" i="1" l="1"/>
  <c r="N210" i="1" l="1"/>
  <c r="Q210" i="1"/>
  <c r="P210" i="1" l="1"/>
  <c r="O210" i="1"/>
  <c r="K211" i="1" s="1"/>
  <c r="M211" i="1" s="1"/>
  <c r="N211" i="1" l="1"/>
  <c r="Q211" i="1"/>
  <c r="O211" i="1" l="1"/>
  <c r="K212" i="1" s="1"/>
  <c r="M212" i="1" s="1"/>
  <c r="P211" i="1"/>
  <c r="N212" i="1" l="1"/>
  <c r="Q212" i="1"/>
  <c r="O212" i="1" l="1"/>
  <c r="K213" i="1" s="1"/>
  <c r="P212" i="1"/>
  <c r="M213" i="1" l="1"/>
  <c r="N213" i="1" l="1"/>
  <c r="Q213" i="1"/>
  <c r="P213" i="1" l="1"/>
  <c r="O213" i="1"/>
  <c r="K214" i="1" s="1"/>
  <c r="M214" i="1" s="1"/>
  <c r="N214" i="1" l="1"/>
  <c r="Q214" i="1"/>
  <c r="O214" i="1" l="1"/>
  <c r="K215" i="1" s="1"/>
  <c r="M215" i="1" s="1"/>
  <c r="P214" i="1"/>
  <c r="N215" i="1" l="1"/>
  <c r="Q215" i="1"/>
  <c r="F28" i="1" s="1"/>
  <c r="O215" i="1" l="1"/>
  <c r="K216" i="1" s="1"/>
  <c r="M216" i="1" s="1"/>
  <c r="P215" i="1"/>
  <c r="E28" i="1" s="1"/>
  <c r="N216" i="1" l="1"/>
  <c r="Q216" i="1"/>
  <c r="O216" i="1" l="1"/>
  <c r="K217" i="1" s="1"/>
  <c r="M217" i="1" s="1"/>
  <c r="P216" i="1"/>
  <c r="N217" i="1" l="1"/>
  <c r="Q217" i="1"/>
  <c r="O217" i="1" l="1"/>
  <c r="K218" i="1" s="1"/>
  <c r="M218" i="1" s="1"/>
  <c r="P217" i="1"/>
  <c r="N218" i="1" l="1"/>
  <c r="Q218" i="1"/>
  <c r="O218" i="1" l="1"/>
  <c r="K219" i="1" s="1"/>
  <c r="M219" i="1" s="1"/>
  <c r="P218" i="1"/>
  <c r="N219" i="1" l="1"/>
  <c r="Q219" i="1"/>
  <c r="O219" i="1" l="1"/>
  <c r="K220" i="1" s="1"/>
  <c r="M220" i="1" s="1"/>
  <c r="P219" i="1"/>
  <c r="N220" i="1" l="1"/>
  <c r="Q220" i="1"/>
  <c r="O220" i="1" l="1"/>
  <c r="K221" i="1" s="1"/>
  <c r="M221" i="1" s="1"/>
  <c r="P220" i="1"/>
  <c r="N221" i="1" l="1"/>
  <c r="Q221" i="1"/>
  <c r="O221" i="1" l="1"/>
  <c r="K222" i="1" s="1"/>
  <c r="P221" i="1"/>
  <c r="M222" i="1" l="1"/>
  <c r="N222" i="1" l="1"/>
  <c r="Q222" i="1"/>
  <c r="P222" i="1" l="1"/>
  <c r="O222" i="1"/>
  <c r="K223" i="1" s="1"/>
  <c r="M223" i="1" s="1"/>
  <c r="N223" i="1" l="1"/>
  <c r="Q223" i="1"/>
  <c r="O223" i="1" l="1"/>
  <c r="K224" i="1" s="1"/>
  <c r="P223" i="1"/>
  <c r="M224" i="1" l="1"/>
  <c r="N224" i="1" l="1"/>
  <c r="Q224" i="1"/>
  <c r="P224" i="1" l="1"/>
  <c r="O224" i="1"/>
  <c r="K225" i="1" s="1"/>
  <c r="M225" i="1" s="1"/>
  <c r="N225" i="1" l="1"/>
  <c r="Q225" i="1"/>
  <c r="O225" i="1" l="1"/>
  <c r="K226" i="1" s="1"/>
  <c r="M226" i="1" s="1"/>
  <c r="P225" i="1"/>
  <c r="N226" i="1" l="1"/>
  <c r="Q226" i="1"/>
  <c r="O226" i="1" l="1"/>
  <c r="K227" i="1" s="1"/>
  <c r="M227" i="1" s="1"/>
  <c r="P226" i="1"/>
  <c r="N227" i="1" l="1"/>
  <c r="Q227" i="1"/>
  <c r="F29" i="1" s="1"/>
  <c r="O227" i="1" l="1"/>
  <c r="K228" i="1" s="1"/>
  <c r="M228" i="1" s="1"/>
  <c r="P227" i="1"/>
  <c r="E29" i="1" s="1"/>
  <c r="N228" i="1" l="1"/>
  <c r="Q228" i="1"/>
  <c r="O228" i="1" l="1"/>
  <c r="K229" i="1" s="1"/>
  <c r="M229" i="1" s="1"/>
  <c r="P228" i="1"/>
  <c r="N229" i="1" l="1"/>
  <c r="Q229" i="1"/>
  <c r="O229" i="1" l="1"/>
  <c r="K230" i="1" s="1"/>
  <c r="M230" i="1" s="1"/>
  <c r="P229" i="1"/>
  <c r="N230" i="1" l="1"/>
  <c r="Q230" i="1"/>
  <c r="O230" i="1" l="1"/>
  <c r="K231" i="1" s="1"/>
  <c r="M231" i="1" s="1"/>
  <c r="P230" i="1"/>
  <c r="N231" i="1" l="1"/>
  <c r="Q231" i="1"/>
  <c r="O231" i="1" l="1"/>
  <c r="K232" i="1" s="1"/>
  <c r="M232" i="1" s="1"/>
  <c r="P231" i="1"/>
  <c r="N232" i="1" l="1"/>
  <c r="Q232" i="1"/>
  <c r="O232" i="1" l="1"/>
  <c r="K233" i="1" s="1"/>
  <c r="M233" i="1" s="1"/>
  <c r="P232" i="1"/>
  <c r="N233" i="1" l="1"/>
  <c r="Q233" i="1"/>
  <c r="O233" i="1" l="1"/>
  <c r="K234" i="1" s="1"/>
  <c r="P233" i="1"/>
  <c r="M234" i="1" l="1"/>
  <c r="N234" i="1" l="1"/>
  <c r="Q234" i="1"/>
  <c r="P234" i="1" l="1"/>
  <c r="O234" i="1"/>
  <c r="K235" i="1" s="1"/>
  <c r="M235" i="1" s="1"/>
  <c r="N235" i="1" l="1"/>
  <c r="Q235" i="1"/>
  <c r="O235" i="1" l="1"/>
  <c r="K236" i="1" s="1"/>
  <c r="M236" i="1" s="1"/>
  <c r="P235" i="1"/>
  <c r="N236" i="1" l="1"/>
  <c r="Q236" i="1"/>
  <c r="O236" i="1" l="1"/>
  <c r="K237" i="1" s="1"/>
  <c r="P236" i="1"/>
  <c r="M237" i="1" l="1"/>
  <c r="N237" i="1" l="1"/>
  <c r="Q237" i="1"/>
  <c r="P237" i="1" l="1"/>
  <c r="O237" i="1"/>
  <c r="K238" i="1" s="1"/>
  <c r="M238" i="1" s="1"/>
  <c r="N238" i="1" l="1"/>
  <c r="Q238" i="1"/>
  <c r="O238" i="1" l="1"/>
  <c r="K239" i="1" s="1"/>
  <c r="P238" i="1"/>
  <c r="M239" i="1" l="1"/>
  <c r="N239" i="1" l="1"/>
  <c r="Q239" i="1"/>
  <c r="F30" i="1" s="1"/>
  <c r="P239" i="1" l="1"/>
  <c r="E30" i="1" s="1"/>
  <c r="O239" i="1"/>
  <c r="K240" i="1" s="1"/>
  <c r="M240" i="1" l="1"/>
  <c r="N240" i="1" l="1"/>
  <c r="Q240" i="1"/>
  <c r="P240" i="1" l="1"/>
  <c r="O240" i="1"/>
  <c r="K241" i="1" s="1"/>
  <c r="M241" i="1" l="1"/>
  <c r="N241" i="1" l="1"/>
  <c r="Q241" i="1"/>
  <c r="P241" i="1" l="1"/>
  <c r="O241" i="1"/>
  <c r="K242" i="1" s="1"/>
  <c r="M242" i="1" s="1"/>
  <c r="N242" i="1" l="1"/>
  <c r="Q242" i="1"/>
  <c r="O242" i="1" l="1"/>
  <c r="K243" i="1" s="1"/>
  <c r="M243" i="1" s="1"/>
  <c r="P242" i="1"/>
  <c r="N243" i="1" l="1"/>
  <c r="Q243" i="1"/>
  <c r="O243" i="1" l="1"/>
  <c r="K244" i="1" s="1"/>
  <c r="M244" i="1" s="1"/>
  <c r="P243" i="1"/>
  <c r="N244" i="1" l="1"/>
  <c r="Q244" i="1"/>
  <c r="O244" i="1" l="1"/>
  <c r="K245" i="1" s="1"/>
  <c r="M245" i="1" s="1"/>
  <c r="P244" i="1"/>
  <c r="N245" i="1" l="1"/>
  <c r="Q245" i="1"/>
  <c r="O245" i="1" l="1"/>
  <c r="K246" i="1" s="1"/>
  <c r="M246" i="1" s="1"/>
  <c r="P245" i="1"/>
  <c r="N246" i="1" l="1"/>
  <c r="Q246" i="1"/>
  <c r="O246" i="1" l="1"/>
  <c r="K247" i="1" s="1"/>
  <c r="M247" i="1" s="1"/>
  <c r="P246" i="1"/>
  <c r="N247" i="1" l="1"/>
  <c r="Q247" i="1"/>
  <c r="O247" i="1" l="1"/>
  <c r="K248" i="1" s="1"/>
  <c r="P247" i="1"/>
  <c r="M248" i="1" l="1"/>
  <c r="N248" i="1" l="1"/>
  <c r="Q248" i="1"/>
  <c r="P248" i="1" l="1"/>
  <c r="O248" i="1"/>
  <c r="K249" i="1" s="1"/>
  <c r="M249" i="1" l="1"/>
  <c r="N249" i="1" l="1"/>
  <c r="Q249" i="1"/>
  <c r="P249" i="1" l="1"/>
  <c r="O249" i="1"/>
  <c r="K250" i="1" s="1"/>
  <c r="M250" i="1" s="1"/>
  <c r="N250" i="1" l="1"/>
  <c r="Q250" i="1"/>
  <c r="O250" i="1" l="1"/>
  <c r="K251" i="1" s="1"/>
  <c r="P250" i="1"/>
  <c r="M251" i="1" l="1"/>
  <c r="N251" i="1" l="1"/>
  <c r="Q251" i="1"/>
  <c r="F31" i="1" s="1"/>
  <c r="P251" i="1" l="1"/>
  <c r="E31" i="1" s="1"/>
  <c r="O251" i="1"/>
  <c r="K252" i="1" s="1"/>
  <c r="M252" i="1" s="1"/>
  <c r="N252" i="1" l="1"/>
  <c r="Q252" i="1"/>
  <c r="O252" i="1" l="1"/>
  <c r="K253" i="1" s="1"/>
  <c r="M253" i="1" s="1"/>
  <c r="P252" i="1"/>
  <c r="N253" i="1" l="1"/>
  <c r="Q253" i="1"/>
  <c r="O253" i="1" l="1"/>
  <c r="K254" i="1" s="1"/>
  <c r="M254" i="1" s="1"/>
  <c r="P253" i="1"/>
  <c r="N254" i="1" l="1"/>
  <c r="Q254" i="1"/>
  <c r="O254" i="1" l="1"/>
  <c r="K255" i="1" s="1"/>
  <c r="P254" i="1"/>
  <c r="M255" i="1" l="1"/>
  <c r="N255" i="1" l="1"/>
  <c r="Q255" i="1"/>
  <c r="P255" i="1" l="1"/>
  <c r="O255" i="1"/>
  <c r="K256" i="1" s="1"/>
  <c r="M256" i="1" l="1"/>
  <c r="N256" i="1" l="1"/>
  <c r="Q256" i="1"/>
  <c r="P256" i="1" l="1"/>
  <c r="O256" i="1"/>
  <c r="K257" i="1" s="1"/>
  <c r="M257" i="1" l="1"/>
  <c r="N257" i="1" l="1"/>
  <c r="Q257" i="1"/>
  <c r="P257" i="1" l="1"/>
  <c r="O257" i="1"/>
  <c r="K258" i="1" s="1"/>
  <c r="M258" i="1" s="1"/>
  <c r="N258" i="1" l="1"/>
  <c r="Q258" i="1"/>
  <c r="O258" i="1" l="1"/>
  <c r="K259" i="1" s="1"/>
  <c r="M259" i="1" s="1"/>
  <c r="P258" i="1"/>
  <c r="N259" i="1" l="1"/>
  <c r="Q259" i="1"/>
  <c r="O259" i="1" l="1"/>
  <c r="K260" i="1" s="1"/>
  <c r="M260" i="1" s="1"/>
  <c r="P259" i="1"/>
  <c r="N260" i="1" l="1"/>
  <c r="Q260" i="1"/>
  <c r="O260" i="1" l="1"/>
  <c r="K261" i="1" s="1"/>
  <c r="M261" i="1" s="1"/>
  <c r="P260" i="1"/>
  <c r="N261" i="1" l="1"/>
  <c r="Q261" i="1"/>
  <c r="O261" i="1" l="1"/>
  <c r="K262" i="1" s="1"/>
  <c r="M262" i="1" s="1"/>
  <c r="P261" i="1"/>
  <c r="N262" i="1" l="1"/>
  <c r="Q262" i="1"/>
  <c r="O262" i="1" l="1"/>
  <c r="K263" i="1" s="1"/>
  <c r="P262" i="1"/>
  <c r="M263" i="1" l="1"/>
  <c r="N263" i="1" l="1"/>
  <c r="Q263" i="1"/>
  <c r="F32" i="1" s="1"/>
  <c r="P263" i="1" l="1"/>
  <c r="E32" i="1" s="1"/>
  <c r="O263" i="1"/>
  <c r="K264" i="1" s="1"/>
  <c r="M264" i="1" l="1"/>
  <c r="N264" i="1" l="1"/>
  <c r="Q264" i="1"/>
  <c r="P264" i="1" l="1"/>
  <c r="O264" i="1"/>
  <c r="K265" i="1" s="1"/>
  <c r="M265" i="1" s="1"/>
  <c r="N265" i="1" l="1"/>
  <c r="Q265" i="1"/>
  <c r="O265" i="1" l="1"/>
  <c r="K266" i="1" s="1"/>
  <c r="M266" i="1" s="1"/>
  <c r="P265" i="1"/>
  <c r="N266" i="1" l="1"/>
  <c r="Q266" i="1"/>
  <c r="O266" i="1" l="1"/>
  <c r="K267" i="1" s="1"/>
  <c r="P266" i="1"/>
  <c r="M267" i="1" l="1"/>
  <c r="N267" i="1" l="1"/>
  <c r="Q267" i="1"/>
  <c r="P267" i="1" l="1"/>
  <c r="O267" i="1"/>
  <c r="K268" i="1" s="1"/>
  <c r="M268" i="1" l="1"/>
  <c r="N268" i="1" l="1"/>
  <c r="Q268" i="1"/>
  <c r="P268" i="1" l="1"/>
  <c r="O268" i="1"/>
  <c r="K269" i="1" s="1"/>
  <c r="M269" i="1" s="1"/>
  <c r="N269" i="1" l="1"/>
  <c r="Q269" i="1"/>
  <c r="O269" i="1" l="1"/>
  <c r="K270" i="1" s="1"/>
  <c r="M270" i="1" s="1"/>
  <c r="P269" i="1"/>
  <c r="N270" i="1" l="1"/>
  <c r="Q270" i="1"/>
  <c r="O270" i="1" l="1"/>
  <c r="K271" i="1" s="1"/>
  <c r="M271" i="1" s="1"/>
  <c r="P270" i="1"/>
  <c r="N271" i="1" l="1"/>
  <c r="Q271" i="1"/>
  <c r="O271" i="1" l="1"/>
  <c r="K272" i="1" s="1"/>
  <c r="M272" i="1" s="1"/>
  <c r="P271" i="1"/>
  <c r="N272" i="1" l="1"/>
  <c r="Q272" i="1"/>
  <c r="O272" i="1" l="1"/>
  <c r="K273" i="1" s="1"/>
  <c r="M273" i="1" s="1"/>
  <c r="P272" i="1"/>
  <c r="N273" i="1" l="1"/>
  <c r="Q273" i="1"/>
  <c r="O273" i="1" l="1"/>
  <c r="K274" i="1" s="1"/>
  <c r="M274" i="1" s="1"/>
  <c r="P273" i="1"/>
  <c r="N274" i="1" l="1"/>
  <c r="Q274" i="1"/>
  <c r="O274" i="1" l="1"/>
  <c r="K275" i="1" s="1"/>
  <c r="M275" i="1" s="1"/>
  <c r="P274" i="1"/>
  <c r="N275" i="1" l="1"/>
  <c r="Q275" i="1"/>
  <c r="F33" i="1" s="1"/>
  <c r="O275" i="1" l="1"/>
  <c r="K276" i="1" s="1"/>
  <c r="M276" i="1" s="1"/>
  <c r="P275" i="1"/>
  <c r="E33" i="1" s="1"/>
  <c r="N276" i="1" l="1"/>
  <c r="Q276" i="1"/>
  <c r="O276" i="1" l="1"/>
  <c r="K277" i="1" s="1"/>
  <c r="M277" i="1" s="1"/>
  <c r="P276" i="1"/>
  <c r="N277" i="1" l="1"/>
  <c r="Q277" i="1"/>
  <c r="O277" i="1" l="1"/>
  <c r="K278" i="1" s="1"/>
  <c r="P277" i="1"/>
  <c r="M278" i="1" l="1"/>
  <c r="N278" i="1" l="1"/>
  <c r="Q278" i="1"/>
  <c r="P278" i="1" l="1"/>
  <c r="O278" i="1"/>
  <c r="K279" i="1" s="1"/>
  <c r="M279" i="1" s="1"/>
  <c r="N279" i="1" l="1"/>
  <c r="Q279" i="1"/>
  <c r="O279" i="1" l="1"/>
  <c r="K280" i="1" s="1"/>
  <c r="P279" i="1"/>
  <c r="M280" i="1" l="1"/>
  <c r="N280" i="1" l="1"/>
  <c r="Q280" i="1"/>
  <c r="P280" i="1" l="1"/>
  <c r="O280" i="1"/>
  <c r="K281" i="1" s="1"/>
  <c r="M281" i="1" s="1"/>
  <c r="N281" i="1" l="1"/>
  <c r="Q281" i="1"/>
  <c r="O281" i="1" l="1"/>
  <c r="K282" i="1" s="1"/>
  <c r="P281" i="1"/>
  <c r="M282" i="1" l="1"/>
  <c r="N282" i="1" l="1"/>
  <c r="Q282" i="1"/>
  <c r="P282" i="1" l="1"/>
  <c r="O282" i="1"/>
  <c r="K283" i="1" s="1"/>
  <c r="M283" i="1" s="1"/>
  <c r="N283" i="1" l="1"/>
  <c r="Q283" i="1"/>
  <c r="O283" i="1" l="1"/>
  <c r="K284" i="1" s="1"/>
  <c r="P283" i="1"/>
  <c r="M284" i="1" l="1"/>
  <c r="N284" i="1" l="1"/>
  <c r="Q284" i="1"/>
  <c r="P284" i="1" l="1"/>
  <c r="O284" i="1"/>
  <c r="K285" i="1" s="1"/>
  <c r="M285" i="1" s="1"/>
  <c r="N285" i="1" l="1"/>
  <c r="Q285" i="1"/>
  <c r="O285" i="1" l="1"/>
  <c r="K286" i="1" s="1"/>
  <c r="P285" i="1"/>
  <c r="M286" i="1" l="1"/>
  <c r="N286" i="1" l="1"/>
  <c r="Q286" i="1"/>
  <c r="P286" i="1" l="1"/>
  <c r="O286" i="1"/>
  <c r="K287" i="1" s="1"/>
  <c r="M287" i="1" l="1"/>
  <c r="N287" i="1" l="1"/>
  <c r="Q287" i="1"/>
  <c r="F34" i="1" s="1"/>
  <c r="P287" i="1" l="1"/>
  <c r="E34" i="1" s="1"/>
  <c r="O287" i="1"/>
  <c r="K288" i="1" s="1"/>
  <c r="M288" i="1" s="1"/>
  <c r="N288" i="1" l="1"/>
  <c r="Q288" i="1"/>
  <c r="O288" i="1" l="1"/>
  <c r="K289" i="1" s="1"/>
  <c r="M289" i="1" s="1"/>
  <c r="P288" i="1"/>
  <c r="N289" i="1" l="1"/>
  <c r="Q289" i="1"/>
  <c r="O289" i="1" l="1"/>
  <c r="K290" i="1" s="1"/>
  <c r="P289" i="1"/>
  <c r="M290" i="1" l="1"/>
  <c r="N290" i="1" l="1"/>
  <c r="Q290" i="1"/>
  <c r="P290" i="1" l="1"/>
  <c r="O290" i="1"/>
  <c r="K291" i="1" s="1"/>
  <c r="M291" i="1" s="1"/>
  <c r="N291" i="1" l="1"/>
  <c r="Q291" i="1"/>
  <c r="O291" i="1" l="1"/>
  <c r="K292" i="1" s="1"/>
  <c r="M292" i="1" s="1"/>
  <c r="P291" i="1"/>
  <c r="N292" i="1" l="1"/>
  <c r="Q292" i="1"/>
  <c r="O292" i="1" l="1"/>
  <c r="K293" i="1" s="1"/>
  <c r="M293" i="1" s="1"/>
  <c r="P292" i="1"/>
  <c r="N293" i="1" l="1"/>
  <c r="Q293" i="1"/>
  <c r="O293" i="1" l="1"/>
  <c r="K294" i="1" s="1"/>
  <c r="M294" i="1" s="1"/>
  <c r="P293" i="1"/>
  <c r="N294" i="1" l="1"/>
  <c r="Q294" i="1"/>
  <c r="O294" i="1" l="1"/>
  <c r="K295" i="1" s="1"/>
  <c r="M295" i="1" s="1"/>
  <c r="P294" i="1"/>
  <c r="N295" i="1" l="1"/>
  <c r="Q295" i="1"/>
  <c r="O295" i="1" l="1"/>
  <c r="K296" i="1" s="1"/>
  <c r="M296" i="1" s="1"/>
  <c r="P295" i="1"/>
  <c r="N296" i="1" l="1"/>
  <c r="Q296" i="1"/>
  <c r="O296" i="1" l="1"/>
  <c r="K297" i="1" s="1"/>
  <c r="M297" i="1" s="1"/>
  <c r="P296" i="1"/>
  <c r="N297" i="1" l="1"/>
  <c r="Q297" i="1"/>
  <c r="O297" i="1" l="1"/>
  <c r="K298" i="1" s="1"/>
  <c r="M298" i="1" s="1"/>
  <c r="P297" i="1"/>
  <c r="N298" i="1" l="1"/>
  <c r="Q298" i="1"/>
  <c r="O298" i="1" l="1"/>
  <c r="K299" i="1" s="1"/>
  <c r="M299" i="1" s="1"/>
  <c r="P298" i="1"/>
  <c r="N299" i="1" l="1"/>
  <c r="Q299" i="1"/>
  <c r="F35" i="1" s="1"/>
  <c r="O299" i="1" l="1"/>
  <c r="K300" i="1" s="1"/>
  <c r="M300" i="1" s="1"/>
  <c r="P299" i="1"/>
  <c r="E35" i="1" s="1"/>
  <c r="N300" i="1" l="1"/>
  <c r="Q300" i="1"/>
  <c r="O300" i="1" l="1"/>
  <c r="K301" i="1" s="1"/>
  <c r="M301" i="1" s="1"/>
  <c r="P300" i="1"/>
  <c r="N301" i="1" l="1"/>
  <c r="Q301" i="1"/>
  <c r="O301" i="1" l="1"/>
  <c r="K302" i="1" s="1"/>
  <c r="P301" i="1"/>
  <c r="M302" i="1" l="1"/>
  <c r="N302" i="1" l="1"/>
  <c r="Q302" i="1"/>
  <c r="P302" i="1" l="1"/>
  <c r="O302" i="1"/>
  <c r="K303" i="1" s="1"/>
  <c r="M303" i="1" s="1"/>
  <c r="N303" i="1" l="1"/>
  <c r="Q303" i="1"/>
  <c r="O303" i="1" l="1"/>
  <c r="K304" i="1" s="1"/>
  <c r="M304" i="1" s="1"/>
  <c r="P303" i="1"/>
  <c r="N304" i="1" l="1"/>
  <c r="Q304" i="1"/>
  <c r="O304" i="1" l="1"/>
  <c r="K305" i="1" s="1"/>
  <c r="P304" i="1"/>
  <c r="M305" i="1" l="1"/>
  <c r="N305" i="1" l="1"/>
  <c r="Q305" i="1"/>
  <c r="P305" i="1" l="1"/>
  <c r="O305" i="1"/>
  <c r="K306" i="1" s="1"/>
  <c r="M306" i="1" l="1"/>
  <c r="N306" i="1" l="1"/>
  <c r="Q306" i="1"/>
  <c r="P306" i="1" l="1"/>
  <c r="O306" i="1"/>
  <c r="K307" i="1" s="1"/>
  <c r="M307" i="1" s="1"/>
  <c r="N307" i="1" l="1"/>
  <c r="Q307" i="1"/>
  <c r="O307" i="1" l="1"/>
  <c r="K308" i="1" s="1"/>
  <c r="P307" i="1"/>
  <c r="M308" i="1" l="1"/>
  <c r="N308" i="1" l="1"/>
  <c r="Q308" i="1"/>
  <c r="P308" i="1" l="1"/>
  <c r="O308" i="1"/>
  <c r="K309" i="1" s="1"/>
  <c r="M309" i="1" s="1"/>
  <c r="N309" i="1" l="1"/>
  <c r="Q309" i="1"/>
  <c r="O309" i="1" l="1"/>
  <c r="K310" i="1" s="1"/>
  <c r="P309" i="1"/>
  <c r="M310" i="1" l="1"/>
  <c r="N310" i="1" l="1"/>
  <c r="Q310" i="1"/>
  <c r="P310" i="1" l="1"/>
  <c r="O310" i="1"/>
  <c r="K311" i="1" s="1"/>
  <c r="M311" i="1" s="1"/>
  <c r="N311" i="1" l="1"/>
  <c r="Q311" i="1"/>
  <c r="F36" i="1" s="1"/>
  <c r="O311" i="1" l="1"/>
  <c r="K312" i="1" s="1"/>
  <c r="M312" i="1" s="1"/>
  <c r="P311" i="1"/>
  <c r="E36" i="1" s="1"/>
  <c r="N312" i="1" l="1"/>
  <c r="Q312" i="1"/>
  <c r="O312" i="1" l="1"/>
  <c r="K313" i="1" s="1"/>
  <c r="P312" i="1"/>
  <c r="M313" i="1" l="1"/>
  <c r="N313" i="1" l="1"/>
  <c r="Q313" i="1"/>
  <c r="P313" i="1" l="1"/>
  <c r="O313" i="1"/>
  <c r="K314" i="1" s="1"/>
  <c r="M314" i="1" s="1"/>
  <c r="N314" i="1" l="1"/>
  <c r="Q314" i="1"/>
  <c r="O314" i="1" l="1"/>
  <c r="K315" i="1" s="1"/>
  <c r="M315" i="1" s="1"/>
  <c r="P314" i="1"/>
  <c r="N315" i="1" l="1"/>
  <c r="Q315" i="1"/>
  <c r="O315" i="1" l="1"/>
  <c r="K316" i="1" s="1"/>
  <c r="M316" i="1" s="1"/>
  <c r="P315" i="1"/>
  <c r="N316" i="1" l="1"/>
  <c r="Q316" i="1"/>
  <c r="O316" i="1" l="1"/>
  <c r="K317" i="1" s="1"/>
  <c r="P316" i="1"/>
  <c r="M317" i="1" l="1"/>
  <c r="N317" i="1" l="1"/>
  <c r="Q317" i="1"/>
  <c r="P317" i="1" l="1"/>
  <c r="O317" i="1"/>
  <c r="K318" i="1" s="1"/>
  <c r="M318" i="1" l="1"/>
  <c r="N318" i="1" l="1"/>
  <c r="Q318" i="1"/>
  <c r="P318" i="1" l="1"/>
  <c r="O318" i="1"/>
  <c r="K319" i="1" s="1"/>
  <c r="M319" i="1" s="1"/>
  <c r="N319" i="1" l="1"/>
  <c r="Q319" i="1"/>
  <c r="O319" i="1" l="1"/>
  <c r="K320" i="1" s="1"/>
  <c r="P319" i="1"/>
  <c r="M320" i="1" l="1"/>
  <c r="N320" i="1" l="1"/>
  <c r="Q320" i="1"/>
  <c r="P320" i="1" l="1"/>
  <c r="O320" i="1"/>
  <c r="K321" i="1" s="1"/>
  <c r="M321" i="1" s="1"/>
  <c r="N321" i="1" l="1"/>
  <c r="Q321" i="1"/>
  <c r="O321" i="1" l="1"/>
  <c r="K322" i="1" s="1"/>
  <c r="P321" i="1"/>
  <c r="M322" i="1" l="1"/>
  <c r="N322" i="1" l="1"/>
  <c r="Q322" i="1"/>
  <c r="P322" i="1" l="1"/>
  <c r="O322" i="1"/>
  <c r="K323" i="1" s="1"/>
  <c r="M323" i="1" s="1"/>
  <c r="N323" i="1" l="1"/>
  <c r="Q323" i="1"/>
  <c r="F37" i="1" s="1"/>
  <c r="O323" i="1" l="1"/>
  <c r="K324" i="1" s="1"/>
  <c r="P323" i="1"/>
  <c r="E37" i="1" s="1"/>
  <c r="M324" i="1" l="1"/>
  <c r="N324" i="1" l="1"/>
  <c r="Q324" i="1"/>
  <c r="P324" i="1" l="1"/>
  <c r="O324" i="1"/>
  <c r="K325" i="1" s="1"/>
  <c r="M325" i="1" l="1"/>
  <c r="N325" i="1" l="1"/>
  <c r="Q325" i="1"/>
  <c r="P325" i="1" l="1"/>
  <c r="O325" i="1"/>
  <c r="K326" i="1" s="1"/>
  <c r="M326" i="1" s="1"/>
  <c r="N326" i="1" l="1"/>
  <c r="Q326" i="1"/>
  <c r="O326" i="1" l="1"/>
  <c r="K327" i="1" s="1"/>
  <c r="M327" i="1" s="1"/>
  <c r="P326" i="1"/>
  <c r="N327" i="1" l="1"/>
  <c r="Q327" i="1"/>
  <c r="O327" i="1" l="1"/>
  <c r="K328" i="1" s="1"/>
  <c r="P327" i="1"/>
  <c r="M328" i="1" l="1"/>
  <c r="N328" i="1" l="1"/>
  <c r="Q328" i="1"/>
  <c r="P328" i="1" l="1"/>
  <c r="O328" i="1"/>
  <c r="K329" i="1" s="1"/>
  <c r="M329" i="1" s="1"/>
  <c r="N329" i="1" l="1"/>
  <c r="Q329" i="1"/>
  <c r="O329" i="1" l="1"/>
  <c r="K330" i="1" s="1"/>
  <c r="P329" i="1"/>
  <c r="M330" i="1" l="1"/>
  <c r="N330" i="1" l="1"/>
  <c r="Q330" i="1"/>
  <c r="P330" i="1" l="1"/>
  <c r="O330" i="1"/>
  <c r="K331" i="1" s="1"/>
  <c r="M331" i="1" s="1"/>
  <c r="N331" i="1" l="1"/>
  <c r="Q331" i="1"/>
  <c r="O331" i="1" l="1"/>
  <c r="K332" i="1" s="1"/>
  <c r="P331" i="1"/>
  <c r="M332" i="1" l="1"/>
  <c r="N332" i="1" l="1"/>
  <c r="Q332" i="1"/>
  <c r="P332" i="1" l="1"/>
  <c r="O332" i="1"/>
  <c r="K333" i="1" s="1"/>
  <c r="M333" i="1" l="1"/>
  <c r="N333" i="1" l="1"/>
  <c r="Q333" i="1"/>
  <c r="P333" i="1" l="1"/>
  <c r="O333" i="1"/>
  <c r="K334" i="1" s="1"/>
  <c r="M334" i="1" s="1"/>
  <c r="N334" i="1" l="1"/>
  <c r="Q334" i="1"/>
  <c r="O334" i="1" l="1"/>
  <c r="K335" i="1" s="1"/>
  <c r="P334" i="1"/>
  <c r="M335" i="1" l="1"/>
  <c r="Q335" i="1" l="1"/>
  <c r="F38" i="1" s="1"/>
  <c r="N335" i="1"/>
  <c r="P335" i="1" l="1"/>
  <c r="E38" i="1" s="1"/>
  <c r="O335" i="1"/>
  <c r="K336" i="1" s="1"/>
  <c r="M336" i="1" l="1"/>
  <c r="Q336" i="1" l="1"/>
  <c r="N336" i="1"/>
  <c r="P336" i="1" l="1"/>
  <c r="O336" i="1"/>
  <c r="K337" i="1" s="1"/>
  <c r="M337" i="1" l="1"/>
  <c r="Q337" i="1" l="1"/>
  <c r="N337" i="1"/>
  <c r="P337" i="1" l="1"/>
  <c r="O337" i="1"/>
  <c r="K338" i="1" s="1"/>
  <c r="M338" i="1" s="1"/>
  <c r="Q338" i="1" l="1"/>
  <c r="N338" i="1"/>
  <c r="O338" i="1" l="1"/>
  <c r="K339" i="1" s="1"/>
  <c r="M339" i="1" s="1"/>
  <c r="P338" i="1"/>
  <c r="N339" i="1" l="1"/>
  <c r="Q339" i="1"/>
  <c r="O339" i="1" l="1"/>
  <c r="K340" i="1" s="1"/>
  <c r="M340" i="1" s="1"/>
  <c r="P339" i="1"/>
  <c r="Q340" i="1" l="1"/>
  <c r="N340" i="1"/>
  <c r="O340" i="1" l="1"/>
  <c r="K341" i="1" s="1"/>
  <c r="P340" i="1"/>
  <c r="M341" i="1" l="1"/>
  <c r="N341" i="1" l="1"/>
  <c r="Q341" i="1"/>
  <c r="P341" i="1" l="1"/>
  <c r="O341" i="1"/>
  <c r="K342" i="1" s="1"/>
  <c r="M342" i="1" l="1"/>
  <c r="N342" i="1" l="1"/>
  <c r="Q342" i="1"/>
  <c r="P342" i="1" l="1"/>
  <c r="O342" i="1"/>
  <c r="K343" i="1" s="1"/>
  <c r="M343" i="1" s="1"/>
  <c r="N343" i="1" l="1"/>
  <c r="Q343" i="1"/>
  <c r="O343" i="1" l="1"/>
  <c r="K344" i="1" s="1"/>
  <c r="P343" i="1"/>
  <c r="M344" i="1" l="1"/>
  <c r="N344" i="1" l="1"/>
  <c r="Q344" i="1"/>
  <c r="P344" i="1" l="1"/>
  <c r="O344" i="1"/>
  <c r="K345" i="1" s="1"/>
  <c r="M345" i="1" l="1"/>
  <c r="N345" i="1" l="1"/>
  <c r="Q345" i="1"/>
  <c r="P345" i="1" l="1"/>
  <c r="O345" i="1"/>
  <c r="K346" i="1" s="1"/>
  <c r="M346" i="1" l="1"/>
  <c r="N346" i="1" l="1"/>
  <c r="Q346" i="1"/>
  <c r="P346" i="1" l="1"/>
  <c r="O346" i="1"/>
  <c r="K347" i="1" s="1"/>
  <c r="M347" i="1" s="1"/>
  <c r="N347" i="1" l="1"/>
  <c r="Q347" i="1"/>
  <c r="F39" i="1" s="1"/>
  <c r="O347" i="1" l="1"/>
  <c r="K348" i="1" s="1"/>
  <c r="M348" i="1" s="1"/>
  <c r="P347" i="1"/>
  <c r="E39" i="1" s="1"/>
  <c r="N348" i="1" l="1"/>
  <c r="Q348" i="1"/>
  <c r="O348" i="1" l="1"/>
  <c r="K349" i="1" s="1"/>
  <c r="M349" i="1" s="1"/>
  <c r="P348" i="1"/>
  <c r="N349" i="1" l="1"/>
  <c r="Q349" i="1"/>
  <c r="O349" i="1" l="1"/>
  <c r="K350" i="1" s="1"/>
  <c r="P349" i="1"/>
  <c r="M350" i="1" l="1"/>
  <c r="N350" i="1" l="1"/>
  <c r="Q350" i="1"/>
  <c r="P350" i="1" l="1"/>
  <c r="O350" i="1"/>
  <c r="K351" i="1" s="1"/>
  <c r="M351" i="1" s="1"/>
  <c r="N351" i="1" l="1"/>
  <c r="Q351" i="1"/>
  <c r="O351" i="1" l="1"/>
  <c r="K352" i="1" s="1"/>
  <c r="P351" i="1"/>
  <c r="M352" i="1" l="1"/>
  <c r="N352" i="1" l="1"/>
  <c r="Q352" i="1"/>
  <c r="P352" i="1" l="1"/>
  <c r="O352" i="1"/>
  <c r="K353" i="1" s="1"/>
  <c r="M353" i="1" l="1"/>
  <c r="N353" i="1" l="1"/>
  <c r="Q353" i="1"/>
  <c r="P353" i="1" l="1"/>
  <c r="O353" i="1"/>
  <c r="K354" i="1" s="1"/>
  <c r="M354" i="1" s="1"/>
  <c r="N354" i="1" l="1"/>
  <c r="Q354" i="1"/>
  <c r="O354" i="1" l="1"/>
  <c r="K355" i="1" s="1"/>
  <c r="M355" i="1" s="1"/>
  <c r="P354" i="1"/>
  <c r="N355" i="1" l="1"/>
  <c r="Q355" i="1"/>
  <c r="O355" i="1" l="1"/>
  <c r="K356" i="1" s="1"/>
  <c r="P355" i="1"/>
  <c r="M356" i="1" l="1"/>
  <c r="N356" i="1" l="1"/>
  <c r="Q356" i="1"/>
  <c r="P356" i="1" l="1"/>
  <c r="O356" i="1"/>
  <c r="K357" i="1" s="1"/>
  <c r="M357" i="1" s="1"/>
  <c r="N357" i="1" l="1"/>
  <c r="Q357" i="1"/>
  <c r="O357" i="1" l="1"/>
  <c r="K358" i="1" s="1"/>
  <c r="M358" i="1" s="1"/>
  <c r="P357" i="1"/>
  <c r="N358" i="1" l="1"/>
  <c r="Q358" i="1"/>
  <c r="O358" i="1" l="1"/>
  <c r="K359" i="1" s="1"/>
  <c r="M359" i="1" s="1"/>
  <c r="P358" i="1"/>
  <c r="N359" i="1" l="1"/>
  <c r="Q359" i="1"/>
  <c r="F40" i="1" s="1"/>
  <c r="O359" i="1" l="1"/>
  <c r="K360" i="1" s="1"/>
  <c r="M360" i="1" s="1"/>
  <c r="P359" i="1"/>
  <c r="E40" i="1" s="1"/>
  <c r="N360" i="1" l="1"/>
  <c r="Q360" i="1"/>
  <c r="O360" i="1" l="1"/>
  <c r="K361" i="1" s="1"/>
  <c r="P360" i="1"/>
  <c r="M361" i="1" l="1"/>
  <c r="N361" i="1" l="1"/>
  <c r="Q361" i="1"/>
  <c r="P361" i="1" l="1"/>
  <c r="O361" i="1"/>
  <c r="K362" i="1" s="1"/>
  <c r="M362" i="1" s="1"/>
  <c r="N362" i="1" l="1"/>
  <c r="Q362" i="1"/>
  <c r="O362" i="1" l="1"/>
  <c r="K363" i="1" s="1"/>
  <c r="M363" i="1" s="1"/>
  <c r="P362" i="1"/>
  <c r="N363" i="1" l="1"/>
  <c r="Q363" i="1"/>
  <c r="O363" i="1" l="1"/>
  <c r="K364" i="1" s="1"/>
  <c r="M364" i="1" s="1"/>
  <c r="P363" i="1"/>
  <c r="N364" i="1" l="1"/>
  <c r="Q364" i="1"/>
  <c r="O364" i="1" l="1"/>
  <c r="K365" i="1" s="1"/>
  <c r="M365" i="1" s="1"/>
  <c r="P364" i="1"/>
  <c r="N365" i="1" l="1"/>
  <c r="Q365" i="1"/>
  <c r="O365" i="1" l="1"/>
  <c r="K366" i="1" s="1"/>
  <c r="M366" i="1" s="1"/>
  <c r="P365" i="1"/>
  <c r="N366" i="1" l="1"/>
  <c r="Q366" i="1"/>
  <c r="O366" i="1" l="1"/>
  <c r="K367" i="1" s="1"/>
  <c r="P366" i="1"/>
  <c r="M367" i="1" l="1"/>
  <c r="N367" i="1" l="1"/>
  <c r="Q367" i="1"/>
  <c r="P367" i="1" l="1"/>
  <c r="O367" i="1"/>
  <c r="K368" i="1" s="1"/>
  <c r="M368" i="1" s="1"/>
  <c r="N368" i="1" l="1"/>
  <c r="Q368" i="1"/>
  <c r="O368" i="1" l="1"/>
  <c r="K369" i="1" s="1"/>
  <c r="M369" i="1" s="1"/>
  <c r="P368" i="1"/>
  <c r="N369" i="1" l="1"/>
  <c r="Q369" i="1"/>
  <c r="O369" i="1" l="1"/>
  <c r="K370" i="1" s="1"/>
  <c r="P369" i="1"/>
  <c r="M370" i="1" l="1"/>
  <c r="N370" i="1" l="1"/>
  <c r="Q370" i="1"/>
  <c r="P370" i="1" l="1"/>
  <c r="O370" i="1"/>
  <c r="K371" i="1" s="1"/>
  <c r="M371" i="1" l="1"/>
  <c r="F9" i="1" s="1"/>
  <c r="Q371" i="1" l="1"/>
  <c r="F41" i="1" s="1"/>
  <c r="F42" i="1" s="1"/>
  <c r="N371" i="1"/>
  <c r="E9" i="1" s="1"/>
  <c r="G9" i="1" s="1"/>
  <c r="P371" i="1" l="1"/>
  <c r="E41" i="1" s="1"/>
  <c r="E42" i="1" s="1"/>
  <c r="O371" i="1"/>
</calcChain>
</file>

<file path=xl/sharedStrings.xml><?xml version="1.0" encoding="utf-8"?>
<sst xmlns="http://schemas.openxmlformats.org/spreadsheetml/2006/main" count="20" uniqueCount="19">
  <si>
    <t>MORTGAGE</t>
  </si>
  <si>
    <t>APR</t>
  </si>
  <si>
    <t>YEARS</t>
  </si>
  <si>
    <t>PMT</t>
  </si>
  <si>
    <t>INT</t>
  </si>
  <si>
    <t>PRINC</t>
  </si>
  <si>
    <t>Paid Interest</t>
  </si>
  <si>
    <t>Paid Principal</t>
  </si>
  <si>
    <t>Total Paid</t>
  </si>
  <si>
    <t>Start</t>
  </si>
  <si>
    <t>End</t>
  </si>
  <si>
    <t>Year</t>
  </si>
  <si>
    <t>Princ</t>
  </si>
  <si>
    <t>Interest</t>
  </si>
  <si>
    <t>Cummulative Int</t>
  </si>
  <si>
    <t>Cummulative Principal</t>
  </si>
  <si>
    <t>PMT#</t>
  </si>
  <si>
    <t>Beg. Bal.</t>
  </si>
  <si>
    <t>End Bal.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</si>
</sst>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YEAR &quot;#"/>
    <numFmt numFmtId="166" formatCode="&quot;PMT &quot;#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44" fontId="0" fillId="2" borderId="0" xfId="1" applyFont="1" applyFill="1"/>
    <xf numFmtId="8" fontId="0" fillId="2" borderId="0" xfId="0" applyNumberFormat="1" applyFill="1"/>
    <xf numFmtId="44" fontId="0" fillId="2" borderId="0" xfId="0" applyNumberFormat="1" applyFill="1"/>
    <xf numFmtId="0" fontId="0" fillId="2" borderId="3" xfId="0" applyFill="1" applyBorder="1"/>
    <xf numFmtId="0" fontId="0" fillId="2" borderId="5" xfId="0" applyFill="1" applyBorder="1"/>
    <xf numFmtId="8" fontId="0" fillId="2" borderId="6" xfId="0" applyNumberFormat="1" applyFill="1" applyBorder="1"/>
    <xf numFmtId="44" fontId="0" fillId="2" borderId="0" xfId="0" applyNumberFormat="1" applyFill="1" applyBorder="1"/>
    <xf numFmtId="8" fontId="0" fillId="2" borderId="0" xfId="0" applyNumberFormat="1" applyFill="1" applyBorder="1"/>
    <xf numFmtId="44" fontId="0" fillId="2" borderId="0" xfId="1" applyFont="1" applyFill="1" applyBorder="1"/>
    <xf numFmtId="44" fontId="0" fillId="2" borderId="4" xfId="0" applyNumberFormat="1" applyFill="1" applyBorder="1"/>
    <xf numFmtId="44" fontId="0" fillId="2" borderId="6" xfId="0" applyNumberFormat="1" applyFill="1" applyBorder="1"/>
    <xf numFmtId="44" fontId="0" fillId="2" borderId="6" xfId="1" applyFont="1" applyFill="1" applyBorder="1"/>
    <xf numFmtId="44" fontId="0" fillId="2" borderId="7" xfId="0" applyNumberFormat="1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8" fontId="0" fillId="2" borderId="7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44" fontId="0" fillId="2" borderId="4" xfId="1" applyFont="1" applyFill="1" applyBorder="1"/>
    <xf numFmtId="166" fontId="0" fillId="2" borderId="5" xfId="0" applyNumberFormat="1" applyFill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44" fontId="0" fillId="2" borderId="7" xfId="1" applyFont="1" applyFill="1" applyBorder="1"/>
    <xf numFmtId="0" fontId="0" fillId="2" borderId="8" xfId="0" applyFill="1" applyBorder="1" applyAlignment="1">
      <alignment horizontal="center" vertical="center"/>
    </xf>
    <xf numFmtId="8" fontId="0" fillId="2" borderId="10" xfId="0" applyNumberFormat="1" applyFill="1" applyBorder="1" applyAlignment="1">
      <alignment horizontal="center" vertical="center"/>
    </xf>
    <xf numFmtId="0" fontId="2" fillId="2" borderId="0" xfId="0" applyFont="1" applyFill="1"/>
    <xf numFmtId="8" fontId="2" fillId="2" borderId="3" xfId="0" applyNumberFormat="1" applyFont="1" applyFill="1" applyBorder="1"/>
    <xf numFmtId="44" fontId="2" fillId="2" borderId="4" xfId="0" applyNumberFormat="1" applyFont="1" applyFill="1" applyBorder="1"/>
    <xf numFmtId="8" fontId="2" fillId="2" borderId="5" xfId="0" applyNumberFormat="1" applyFont="1" applyFill="1" applyBorder="1"/>
    <xf numFmtId="44" fontId="2" fillId="2" borderId="7" xfId="0" applyNumberFormat="1" applyFont="1" applyFill="1" applyBorder="1"/>
    <xf numFmtId="165" fontId="0" fillId="2" borderId="3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44" fontId="0" fillId="2" borderId="10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6" xfId="0" applyNumberFormat="1" applyFill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 vertical="center"/>
    </xf>
    <xf numFmtId="44" fontId="0" fillId="2" borderId="7" xfId="0" applyNumberForma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8" fontId="0" fillId="3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2" borderId="2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8" fontId="0" fillId="3" borderId="6" xfId="0" applyNumberFormat="1" applyFill="1" applyBorder="1" applyAlignment="1">
      <alignment horizontal="center" vertical="center"/>
    </xf>
    <xf numFmtId="8" fontId="0" fillId="2" borderId="6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2"/>
  <sheetViews>
    <sheetView tabSelected="1" workbookViewId="0">
      <pane ySplit="11" topLeftCell="A12" activePane="bottomLeft" state="frozen"/>
      <selection pane="bottomLeft" activeCell="H7" sqref="H7"/>
    </sheetView>
  </sheetViews>
  <sheetFormatPr defaultRowHeight="14.25" x14ac:dyDescent="0.2"/>
  <cols>
    <col min="1" max="1" width="11.375" style="1" bestFit="1" customWidth="1"/>
    <col min="2" max="3" width="11.375" style="1" hidden="1" customWidth="1"/>
    <col min="4" max="9" width="12.125" style="1" bestFit="1" customWidth="1"/>
    <col min="10" max="10" width="7.25" style="1" customWidth="1"/>
    <col min="11" max="11" width="12.125" style="1" bestFit="1" customWidth="1"/>
    <col min="12" max="12" width="9.5" style="1" bestFit="1" customWidth="1"/>
    <col min="13" max="13" width="10.125" style="1" bestFit="1" customWidth="1"/>
    <col min="14" max="14" width="9.5" style="1" bestFit="1" customWidth="1"/>
    <col min="15" max="15" width="12.125" style="1" bestFit="1" customWidth="1"/>
    <col min="16" max="16" width="11.625" style="28" hidden="1" customWidth="1"/>
    <col min="17" max="17" width="12.125" style="28" hidden="1" customWidth="1"/>
    <col min="18" max="16384" width="9" style="1"/>
  </cols>
  <sheetData>
    <row r="2" spans="2:17" ht="15" thickBot="1" x14ac:dyDescent="0.25"/>
    <row r="3" spans="2:17" x14ac:dyDescent="0.2">
      <c r="D3" s="26" t="s">
        <v>0</v>
      </c>
      <c r="E3" s="40">
        <v>260000</v>
      </c>
      <c r="F3" s="41">
        <f>PV(F4/12,F5*12,-F6,0)</f>
        <v>260000.00000000439</v>
      </c>
      <c r="G3" s="42">
        <f>E3</f>
        <v>260000</v>
      </c>
      <c r="H3" s="43">
        <f>E3</f>
        <v>260000</v>
      </c>
    </row>
    <row r="4" spans="2:17" x14ac:dyDescent="0.2">
      <c r="D4" s="44" t="s">
        <v>1</v>
      </c>
      <c r="E4" s="45">
        <v>4.2500000000000003E-2</v>
      </c>
      <c r="F4" s="45">
        <f>E4</f>
        <v>4.2500000000000003E-2</v>
      </c>
      <c r="G4" s="46">
        <f>RATE(G5*12,G6,-G3,0)*12</f>
        <v>4.2499999999999434E-2</v>
      </c>
      <c r="H4" s="47">
        <f>E4</f>
        <v>4.2500000000000003E-2</v>
      </c>
    </row>
    <row r="5" spans="2:17" x14ac:dyDescent="0.2">
      <c r="D5" s="44" t="s">
        <v>2</v>
      </c>
      <c r="E5" s="48">
        <v>30</v>
      </c>
      <c r="F5" s="48">
        <f>E5</f>
        <v>30</v>
      </c>
      <c r="G5" s="48">
        <f>E5</f>
        <v>30</v>
      </c>
      <c r="H5" s="49">
        <f>NPER(H4/12,H6,-H3,0)/12</f>
        <v>29.999999999999066</v>
      </c>
    </row>
    <row r="6" spans="2:17" ht="15" thickBot="1" x14ac:dyDescent="0.25">
      <c r="D6" s="50" t="s">
        <v>3</v>
      </c>
      <c r="E6" s="51">
        <f>PMT(E4/12,E5*12,-E3,0)</f>
        <v>1279.0437168066576</v>
      </c>
      <c r="F6" s="52">
        <f>E6</f>
        <v>1279.0437168066576</v>
      </c>
      <c r="G6" s="52">
        <f>E6</f>
        <v>1279.0437168066576</v>
      </c>
      <c r="H6" s="18">
        <f>E6</f>
        <v>1279.0437168066576</v>
      </c>
    </row>
    <row r="7" spans="2:17" ht="15" thickBot="1" x14ac:dyDescent="0.25"/>
    <row r="8" spans="2:17" x14ac:dyDescent="0.2">
      <c r="E8" s="26" t="s">
        <v>7</v>
      </c>
      <c r="F8" s="26" t="s">
        <v>6</v>
      </c>
      <c r="G8" s="17" t="s">
        <v>8</v>
      </c>
    </row>
    <row r="9" spans="2:17" ht="15" thickBot="1" x14ac:dyDescent="0.25">
      <c r="E9" s="27">
        <f>SUM(N12:N371)</f>
        <v>259999.99999999997</v>
      </c>
      <c r="F9" s="35">
        <f>SUM(M12:M371)</f>
        <v>200455.73805039676</v>
      </c>
      <c r="G9" s="18">
        <f>SUM(E9:F9)</f>
        <v>460455.73805039673</v>
      </c>
    </row>
    <row r="10" spans="2:17" ht="15" thickBot="1" x14ac:dyDescent="0.25"/>
    <row r="11" spans="2:17" s="19" customFormat="1" ht="34.5" customHeight="1" thickBot="1" x14ac:dyDescent="0.25">
      <c r="B11" s="53" t="s">
        <v>9</v>
      </c>
      <c r="C11" s="54" t="s">
        <v>10</v>
      </c>
      <c r="D11" s="53" t="s">
        <v>11</v>
      </c>
      <c r="E11" s="54" t="s">
        <v>12</v>
      </c>
      <c r="F11" s="55" t="s">
        <v>13</v>
      </c>
      <c r="J11" s="53" t="s">
        <v>16</v>
      </c>
      <c r="K11" s="54" t="s">
        <v>17</v>
      </c>
      <c r="L11" s="54" t="s">
        <v>3</v>
      </c>
      <c r="M11" s="54" t="s">
        <v>4</v>
      </c>
      <c r="N11" s="54" t="s">
        <v>5</v>
      </c>
      <c r="O11" s="55" t="s">
        <v>18</v>
      </c>
      <c r="P11" s="56" t="s">
        <v>15</v>
      </c>
      <c r="Q11" s="57" t="s">
        <v>14</v>
      </c>
    </row>
    <row r="12" spans="2:17" x14ac:dyDescent="0.2">
      <c r="B12" s="20">
        <v>1</v>
      </c>
      <c r="C12" s="21">
        <f>B12+11</f>
        <v>12</v>
      </c>
      <c r="D12" s="33">
        <v>1</v>
      </c>
      <c r="E12" s="10">
        <f>VLOOKUP(C12,$J$12:$Q$371,7,FALSE)</f>
        <v>4383.2526997060213</v>
      </c>
      <c r="F12" s="22">
        <f>VLOOKUP(C12,$J$12:$Q$371,8,FALSE)</f>
        <v>10965.271901973869</v>
      </c>
      <c r="J12" s="15">
        <v>1</v>
      </c>
      <c r="K12" s="8">
        <f>E3</f>
        <v>260000</v>
      </c>
      <c r="L12" s="9">
        <f>$E$6</f>
        <v>1279.0437168066576</v>
      </c>
      <c r="M12" s="10">
        <f>K12*(E4/12)</f>
        <v>920.83333333333337</v>
      </c>
      <c r="N12" s="9">
        <f>L12-M12</f>
        <v>358.21038347332421</v>
      </c>
      <c r="O12" s="11">
        <f>K12-N12</f>
        <v>259641.78961652669</v>
      </c>
      <c r="P12" s="29">
        <f>SUM($N$12:N12)</f>
        <v>358.21038347332421</v>
      </c>
      <c r="Q12" s="30">
        <f>SUM($M$12:M12)</f>
        <v>920.83333333333337</v>
      </c>
    </row>
    <row r="13" spans="2:17" x14ac:dyDescent="0.2">
      <c r="B13" s="20">
        <f>C12+1</f>
        <v>13</v>
      </c>
      <c r="C13" s="21">
        <f t="shared" ref="C13:C41" si="0">B13+11</f>
        <v>24</v>
      </c>
      <c r="D13" s="33">
        <f>D12+1</f>
        <v>2</v>
      </c>
      <c r="E13" s="10">
        <f>VLOOKUP(C13,$J$12:$Q$371,7,FALSE)-SUM($E$12:E12)</f>
        <v>4573.2128617192357</v>
      </c>
      <c r="F13" s="22">
        <f>VLOOKUP(C13,$J$12:$Q$371,8,FALSE)-SUM($F$12:F12)</f>
        <v>10775.311739960656</v>
      </c>
      <c r="J13" s="15">
        <f>J12+1</f>
        <v>2</v>
      </c>
      <c r="K13" s="8">
        <f>O12</f>
        <v>259641.78961652669</v>
      </c>
      <c r="L13" s="9">
        <f>$E$6</f>
        <v>1279.0437168066576</v>
      </c>
      <c r="M13" s="10">
        <f>K13*($E$4/12)</f>
        <v>919.56467155853204</v>
      </c>
      <c r="N13" s="9">
        <f>L13-M13</f>
        <v>359.47904524812554</v>
      </c>
      <c r="O13" s="11">
        <f>K13-N13</f>
        <v>259282.31057127856</v>
      </c>
      <c r="P13" s="29">
        <f>SUM($N$12:N13)</f>
        <v>717.68942872144976</v>
      </c>
      <c r="Q13" s="30">
        <f>SUM($M$12:M13)</f>
        <v>1840.3980048918654</v>
      </c>
    </row>
    <row r="14" spans="2:17" x14ac:dyDescent="0.2">
      <c r="B14" s="20">
        <f t="shared" ref="B14:B41" si="1">C13+1</f>
        <v>25</v>
      </c>
      <c r="C14" s="21">
        <f t="shared" si="0"/>
        <v>36</v>
      </c>
      <c r="D14" s="33">
        <f t="shared" ref="D14:D41" si="2">D13+1</f>
        <v>3</v>
      </c>
      <c r="E14" s="10">
        <f>VLOOKUP(C14,$J$12:$Q$371,7,FALSE)-SUM($E$12:E13)</f>
        <v>4771.4054633439064</v>
      </c>
      <c r="F14" s="22">
        <f>VLOOKUP(C14,$J$12:$Q$371,8,FALSE)-SUM($F$12:F13)</f>
        <v>10577.11913833598</v>
      </c>
      <c r="J14" s="15">
        <f t="shared" ref="J14:J77" si="3">J13+1</f>
        <v>3</v>
      </c>
      <c r="K14" s="8">
        <f t="shared" ref="K14:K77" si="4">O13</f>
        <v>259282.31057127856</v>
      </c>
      <c r="L14" s="9">
        <f t="shared" ref="L14:L77" si="5">$E$6</f>
        <v>1279.0437168066576</v>
      </c>
      <c r="M14" s="10">
        <f t="shared" ref="M14:M77" si="6">K14*($E$4/12)</f>
        <v>918.29151660661159</v>
      </c>
      <c r="N14" s="9">
        <f t="shared" ref="N14:N77" si="7">L14-M14</f>
        <v>360.75220020004599</v>
      </c>
      <c r="O14" s="11">
        <f t="shared" ref="O14:O77" si="8">K14-N14</f>
        <v>258921.55837107851</v>
      </c>
      <c r="P14" s="29">
        <f>SUM($N$12:N14)</f>
        <v>1078.4416289214957</v>
      </c>
      <c r="Q14" s="30">
        <f>SUM($M$12:M14)</f>
        <v>2758.689521498477</v>
      </c>
    </row>
    <row r="15" spans="2:17" x14ac:dyDescent="0.2">
      <c r="B15" s="20">
        <f t="shared" si="1"/>
        <v>37</v>
      </c>
      <c r="C15" s="21">
        <f t="shared" si="0"/>
        <v>48</v>
      </c>
      <c r="D15" s="33">
        <f t="shared" si="2"/>
        <v>4</v>
      </c>
      <c r="E15" s="10">
        <f>VLOOKUP(C15,$J$12:$Q$371,7,FALSE)-SUM($E$12:E14)</f>
        <v>4978.1872797124561</v>
      </c>
      <c r="F15" s="22">
        <f>VLOOKUP(C15,$J$12:$Q$371,8,FALSE)-SUM($F$12:F14)</f>
        <v>10370.337321967439</v>
      </c>
      <c r="J15" s="15">
        <f t="shared" si="3"/>
        <v>4</v>
      </c>
      <c r="K15" s="8">
        <f t="shared" si="4"/>
        <v>258921.55837107851</v>
      </c>
      <c r="L15" s="9">
        <f t="shared" si="5"/>
        <v>1279.0437168066576</v>
      </c>
      <c r="M15" s="10">
        <f t="shared" si="6"/>
        <v>917.01385256423646</v>
      </c>
      <c r="N15" s="9">
        <f t="shared" si="7"/>
        <v>362.02986424242113</v>
      </c>
      <c r="O15" s="11">
        <f t="shared" si="8"/>
        <v>258559.5285068361</v>
      </c>
      <c r="P15" s="29">
        <f>SUM($N$12:N15)</f>
        <v>1440.4714931639169</v>
      </c>
      <c r="Q15" s="30">
        <f>SUM($M$12:M15)</f>
        <v>3675.7033740627135</v>
      </c>
    </row>
    <row r="16" spans="2:17" x14ac:dyDescent="0.2">
      <c r="B16" s="20">
        <f t="shared" si="1"/>
        <v>49</v>
      </c>
      <c r="C16" s="21">
        <f t="shared" si="0"/>
        <v>60</v>
      </c>
      <c r="D16" s="33">
        <f t="shared" si="2"/>
        <v>5</v>
      </c>
      <c r="E16" s="10">
        <f>VLOOKUP(C16,$J$12:$Q$371,7,FALSE)-SUM($E$12:E15)</f>
        <v>5193.9305477767666</v>
      </c>
      <c r="F16" s="22">
        <f>VLOOKUP(C16,$J$12:$Q$371,8,FALSE)-SUM($F$12:F15)</f>
        <v>10154.594053903107</v>
      </c>
      <c r="J16" s="15">
        <f t="shared" si="3"/>
        <v>5</v>
      </c>
      <c r="K16" s="8">
        <f t="shared" si="4"/>
        <v>258559.5285068361</v>
      </c>
      <c r="L16" s="9">
        <f t="shared" si="5"/>
        <v>1279.0437168066576</v>
      </c>
      <c r="M16" s="10">
        <f t="shared" si="6"/>
        <v>915.73166346171126</v>
      </c>
      <c r="N16" s="9">
        <f t="shared" si="7"/>
        <v>363.31205334494632</v>
      </c>
      <c r="O16" s="11">
        <f t="shared" si="8"/>
        <v>258196.21645349116</v>
      </c>
      <c r="P16" s="29">
        <f>SUM($N$12:N16)</f>
        <v>1803.7835465088633</v>
      </c>
      <c r="Q16" s="30">
        <f>SUM($M$12:M16)</f>
        <v>4591.4350375244248</v>
      </c>
    </row>
    <row r="17" spans="2:17" x14ac:dyDescent="0.2">
      <c r="B17" s="20">
        <f t="shared" si="1"/>
        <v>61</v>
      </c>
      <c r="C17" s="21">
        <f t="shared" si="0"/>
        <v>72</v>
      </c>
      <c r="D17" s="33">
        <f t="shared" si="2"/>
        <v>6</v>
      </c>
      <c r="E17" s="10">
        <f>VLOOKUP(C17,$J$12:$Q$371,7,FALSE)-SUM($E$12:E16)</f>
        <v>5419.0236363881704</v>
      </c>
      <c r="F17" s="22">
        <f>VLOOKUP(C17,$J$12:$Q$371,8,FALSE)-SUM($F$12:F16)</f>
        <v>9929.5009652917288</v>
      </c>
      <c r="J17" s="15">
        <f t="shared" si="3"/>
        <v>6</v>
      </c>
      <c r="K17" s="8">
        <f t="shared" si="4"/>
        <v>258196.21645349116</v>
      </c>
      <c r="L17" s="9">
        <f t="shared" si="5"/>
        <v>1279.0437168066576</v>
      </c>
      <c r="M17" s="10">
        <f t="shared" si="6"/>
        <v>914.44493327278121</v>
      </c>
      <c r="N17" s="9">
        <f t="shared" si="7"/>
        <v>364.59878353387637</v>
      </c>
      <c r="O17" s="11">
        <f t="shared" si="8"/>
        <v>257831.61766995728</v>
      </c>
      <c r="P17" s="29">
        <f>SUM($N$12:N17)</f>
        <v>2168.3823300427398</v>
      </c>
      <c r="Q17" s="30">
        <f>SUM($M$12:M17)</f>
        <v>5505.8799707972057</v>
      </c>
    </row>
    <row r="18" spans="2:17" x14ac:dyDescent="0.2">
      <c r="B18" s="20">
        <f t="shared" si="1"/>
        <v>73</v>
      </c>
      <c r="C18" s="21">
        <f t="shared" si="0"/>
        <v>84</v>
      </c>
      <c r="D18" s="33">
        <f t="shared" si="2"/>
        <v>7</v>
      </c>
      <c r="E18" s="10">
        <f>VLOOKUP(C18,$J$12:$Q$371,7,FALSE)-SUM($E$12:E17)</f>
        <v>5653.8717454170619</v>
      </c>
      <c r="F18" s="22">
        <f>VLOOKUP(C18,$J$12:$Q$371,8,FALSE)-SUM($F$12:F17)</f>
        <v>9694.6528562628446</v>
      </c>
      <c r="J18" s="15">
        <f t="shared" si="3"/>
        <v>7</v>
      </c>
      <c r="K18" s="8">
        <f t="shared" si="4"/>
        <v>257831.61766995728</v>
      </c>
      <c r="L18" s="9">
        <f t="shared" si="5"/>
        <v>1279.0437168066576</v>
      </c>
      <c r="M18" s="10">
        <f t="shared" si="6"/>
        <v>913.1536459144321</v>
      </c>
      <c r="N18" s="9">
        <f t="shared" si="7"/>
        <v>365.89007089222548</v>
      </c>
      <c r="O18" s="11">
        <f t="shared" si="8"/>
        <v>257465.72759906505</v>
      </c>
      <c r="P18" s="29">
        <f>SUM($N$12:N18)</f>
        <v>2534.2724009349654</v>
      </c>
      <c r="Q18" s="30">
        <f>SUM($M$12:M18)</f>
        <v>6419.0336167116375</v>
      </c>
    </row>
    <row r="19" spans="2:17" x14ac:dyDescent="0.2">
      <c r="B19" s="20">
        <f t="shared" si="1"/>
        <v>85</v>
      </c>
      <c r="C19" s="21">
        <f t="shared" si="0"/>
        <v>96</v>
      </c>
      <c r="D19" s="33">
        <f t="shared" si="2"/>
        <v>8</v>
      </c>
      <c r="E19" s="10">
        <f>VLOOKUP(C19,$J$12:$Q$371,7,FALSE)-SUM($E$12:E18)</f>
        <v>5898.8976351708916</v>
      </c>
      <c r="F19" s="22">
        <f>VLOOKUP(C19,$J$12:$Q$371,8,FALSE)-SUM($F$12:F18)</f>
        <v>9449.6269665089931</v>
      </c>
      <c r="J19" s="15">
        <f t="shared" si="3"/>
        <v>8</v>
      </c>
      <c r="K19" s="8">
        <f t="shared" si="4"/>
        <v>257465.72759906505</v>
      </c>
      <c r="L19" s="9">
        <f t="shared" si="5"/>
        <v>1279.0437168066576</v>
      </c>
      <c r="M19" s="10">
        <f t="shared" si="6"/>
        <v>911.85778524668876</v>
      </c>
      <c r="N19" s="9">
        <f t="shared" si="7"/>
        <v>367.18593155996882</v>
      </c>
      <c r="O19" s="11">
        <f t="shared" si="8"/>
        <v>257098.54166750508</v>
      </c>
      <c r="P19" s="29">
        <f>SUM($N$12:N19)</f>
        <v>2901.4583324949344</v>
      </c>
      <c r="Q19" s="30">
        <f>SUM($M$12:M19)</f>
        <v>7330.8914019583262</v>
      </c>
    </row>
    <row r="20" spans="2:17" x14ac:dyDescent="0.2">
      <c r="B20" s="20">
        <f t="shared" si="1"/>
        <v>97</v>
      </c>
      <c r="C20" s="21">
        <f t="shared" si="0"/>
        <v>108</v>
      </c>
      <c r="D20" s="33">
        <f t="shared" si="2"/>
        <v>9</v>
      </c>
      <c r="E20" s="10">
        <f>VLOOKUP(C20,$J$12:$Q$371,7,FALSE)-SUM($E$12:E19)</f>
        <v>6154.5423874233966</v>
      </c>
      <c r="F20" s="22">
        <f>VLOOKUP(C20,$J$12:$Q$371,8,FALSE)-SUM($F$12:F19)</f>
        <v>9193.9822142565099</v>
      </c>
      <c r="J20" s="15">
        <f t="shared" si="3"/>
        <v>9</v>
      </c>
      <c r="K20" s="8">
        <f t="shared" si="4"/>
        <v>257098.54166750508</v>
      </c>
      <c r="L20" s="9">
        <f t="shared" si="5"/>
        <v>1279.0437168066576</v>
      </c>
      <c r="M20" s="10">
        <f t="shared" si="6"/>
        <v>910.55733507241393</v>
      </c>
      <c r="N20" s="9">
        <f t="shared" si="7"/>
        <v>368.48638173424365</v>
      </c>
      <c r="O20" s="11">
        <f t="shared" si="8"/>
        <v>256730.05528577082</v>
      </c>
      <c r="P20" s="29">
        <f>SUM($N$12:N20)</f>
        <v>3269.9447142291783</v>
      </c>
      <c r="Q20" s="30">
        <f>SUM($M$12:M20)</f>
        <v>8241.4487370307397</v>
      </c>
    </row>
    <row r="21" spans="2:17" x14ac:dyDescent="0.2">
      <c r="B21" s="20">
        <f t="shared" si="1"/>
        <v>109</v>
      </c>
      <c r="C21" s="21">
        <f t="shared" si="0"/>
        <v>120</v>
      </c>
      <c r="D21" s="33">
        <f t="shared" si="2"/>
        <v>10</v>
      </c>
      <c r="E21" s="10">
        <f>VLOOKUP(C21,$J$12:$Q$371,7,FALSE)-SUM($E$12:E20)</f>
        <v>6421.2661994250375</v>
      </c>
      <c r="F21" s="22">
        <f>VLOOKUP(C21,$J$12:$Q$371,8,FALSE)-SUM($F$12:F20)</f>
        <v>8927.2584022548399</v>
      </c>
      <c r="J21" s="15">
        <f t="shared" si="3"/>
        <v>10</v>
      </c>
      <c r="K21" s="8">
        <f t="shared" si="4"/>
        <v>256730.05528577082</v>
      </c>
      <c r="L21" s="9">
        <f t="shared" si="5"/>
        <v>1279.0437168066576</v>
      </c>
      <c r="M21" s="10">
        <f t="shared" si="6"/>
        <v>909.25227913710512</v>
      </c>
      <c r="N21" s="9">
        <f t="shared" si="7"/>
        <v>369.79143766955247</v>
      </c>
      <c r="O21" s="11">
        <f t="shared" si="8"/>
        <v>256360.26384810128</v>
      </c>
      <c r="P21" s="29">
        <f>SUM($N$12:N21)</f>
        <v>3639.7361518987309</v>
      </c>
      <c r="Q21" s="30">
        <f>SUM($M$12:M21)</f>
        <v>9150.7010161678445</v>
      </c>
    </row>
    <row r="22" spans="2:17" x14ac:dyDescent="0.2">
      <c r="B22" s="20">
        <f t="shared" si="1"/>
        <v>121</v>
      </c>
      <c r="C22" s="21">
        <f t="shared" si="0"/>
        <v>132</v>
      </c>
      <c r="D22" s="33">
        <f t="shared" si="2"/>
        <v>11</v>
      </c>
      <c r="E22" s="10">
        <f>VLOOKUP(C22,$J$12:$Q$371,7,FALSE)-SUM($E$12:E21)</f>
        <v>6699.5492123242439</v>
      </c>
      <c r="F22" s="22">
        <f>VLOOKUP(C22,$J$12:$Q$371,8,FALSE)-SUM($F$12:F21)</f>
        <v>8648.9753893556335</v>
      </c>
      <c r="J22" s="15">
        <f t="shared" si="3"/>
        <v>11</v>
      </c>
      <c r="K22" s="8">
        <f t="shared" si="4"/>
        <v>256360.26384810128</v>
      </c>
      <c r="L22" s="9">
        <f t="shared" si="5"/>
        <v>1279.0437168066576</v>
      </c>
      <c r="M22" s="10">
        <f t="shared" si="6"/>
        <v>907.9426011286921</v>
      </c>
      <c r="N22" s="9">
        <f t="shared" si="7"/>
        <v>371.10111567796548</v>
      </c>
      <c r="O22" s="11">
        <f t="shared" si="8"/>
        <v>255989.16273242331</v>
      </c>
      <c r="P22" s="29">
        <f>SUM($N$12:N22)</f>
        <v>4010.8372675766964</v>
      </c>
      <c r="Q22" s="30">
        <f>SUM($M$12:M22)</f>
        <v>10058.643617296537</v>
      </c>
    </row>
    <row r="23" spans="2:17" x14ac:dyDescent="0.2">
      <c r="B23" s="20">
        <f t="shared" si="1"/>
        <v>133</v>
      </c>
      <c r="C23" s="21">
        <f t="shared" si="0"/>
        <v>144</v>
      </c>
      <c r="D23" s="33">
        <f t="shared" si="2"/>
        <v>12</v>
      </c>
      <c r="E23" s="10">
        <f>VLOOKUP(C23,$J$12:$Q$371,7,FALSE)-SUM($E$12:E22)</f>
        <v>6989.8923754902717</v>
      </c>
      <c r="F23" s="22">
        <f>VLOOKUP(C23,$J$12:$Q$371,8,FALSE)-SUM($F$12:F22)</f>
        <v>8358.632226189613</v>
      </c>
      <c r="J23" s="15">
        <f t="shared" si="3"/>
        <v>12</v>
      </c>
      <c r="K23" s="8">
        <f t="shared" si="4"/>
        <v>255989.16273242331</v>
      </c>
      <c r="L23" s="9">
        <f t="shared" si="5"/>
        <v>1279.0437168066576</v>
      </c>
      <c r="M23" s="10">
        <f t="shared" si="6"/>
        <v>906.62828467733266</v>
      </c>
      <c r="N23" s="9">
        <f t="shared" si="7"/>
        <v>372.41543212932493</v>
      </c>
      <c r="O23" s="11">
        <f t="shared" si="8"/>
        <v>255616.747300294</v>
      </c>
      <c r="P23" s="29">
        <f>SUM($N$12:N23)</f>
        <v>4383.2526997060213</v>
      </c>
      <c r="Q23" s="30">
        <f>SUM($M$12:M23)</f>
        <v>10965.271901973869</v>
      </c>
    </row>
    <row r="24" spans="2:17" x14ac:dyDescent="0.2">
      <c r="B24" s="20">
        <f t="shared" si="1"/>
        <v>145</v>
      </c>
      <c r="C24" s="21">
        <f t="shared" si="0"/>
        <v>156</v>
      </c>
      <c r="D24" s="33">
        <f t="shared" si="2"/>
        <v>13</v>
      </c>
      <c r="E24" s="10">
        <f>VLOOKUP(C24,$J$12:$Q$371,7,FALSE)-SUM($E$12:E23)</f>
        <v>7292.818348293993</v>
      </c>
      <c r="F24" s="22">
        <f>VLOOKUP(C24,$J$12:$Q$371,8,FALSE)-SUM($F$12:F23)</f>
        <v>8055.7062533858843</v>
      </c>
      <c r="J24" s="15">
        <f t="shared" si="3"/>
        <v>13</v>
      </c>
      <c r="K24" s="8">
        <f t="shared" si="4"/>
        <v>255616.747300294</v>
      </c>
      <c r="L24" s="9">
        <f t="shared" si="5"/>
        <v>1279.0437168066576</v>
      </c>
      <c r="M24" s="10">
        <f t="shared" si="6"/>
        <v>905.30931335520802</v>
      </c>
      <c r="N24" s="9">
        <f t="shared" si="7"/>
        <v>373.73440345144957</v>
      </c>
      <c r="O24" s="11">
        <f t="shared" si="8"/>
        <v>255243.01289684256</v>
      </c>
      <c r="P24" s="29">
        <f>SUM($N$12:N24)</f>
        <v>4756.9871031574712</v>
      </c>
      <c r="Q24" s="30">
        <f>SUM($M$12:M24)</f>
        <v>11870.581215329077</v>
      </c>
    </row>
    <row r="25" spans="2:17" x14ac:dyDescent="0.2">
      <c r="B25" s="20">
        <f t="shared" si="1"/>
        <v>157</v>
      </c>
      <c r="C25" s="21">
        <f t="shared" si="0"/>
        <v>168</v>
      </c>
      <c r="D25" s="33">
        <f t="shared" si="2"/>
        <v>14</v>
      </c>
      <c r="E25" s="10">
        <f>VLOOKUP(C25,$J$12:$Q$371,7,FALSE)-SUM($E$12:E24)</f>
        <v>7608.8724409699207</v>
      </c>
      <c r="F25" s="22">
        <f>VLOOKUP(C25,$J$12:$Q$371,8,FALSE)-SUM($F$12:F24)</f>
        <v>7739.6521607099421</v>
      </c>
      <c r="J25" s="15">
        <f t="shared" si="3"/>
        <v>14</v>
      </c>
      <c r="K25" s="8">
        <f t="shared" si="4"/>
        <v>255243.01289684256</v>
      </c>
      <c r="L25" s="9">
        <f t="shared" si="5"/>
        <v>1279.0437168066576</v>
      </c>
      <c r="M25" s="10">
        <f t="shared" si="6"/>
        <v>903.98567067631745</v>
      </c>
      <c r="N25" s="9">
        <f t="shared" si="7"/>
        <v>375.05804613034013</v>
      </c>
      <c r="O25" s="11">
        <f t="shared" si="8"/>
        <v>254867.95485071221</v>
      </c>
      <c r="P25" s="29">
        <f>SUM($N$12:N25)</f>
        <v>5132.045149287811</v>
      </c>
      <c r="Q25" s="30">
        <f>SUM($M$12:M25)</f>
        <v>12774.566886005394</v>
      </c>
    </row>
    <row r="26" spans="2:17" x14ac:dyDescent="0.2">
      <c r="B26" s="20">
        <f t="shared" si="1"/>
        <v>169</v>
      </c>
      <c r="C26" s="21">
        <f t="shared" si="0"/>
        <v>180</v>
      </c>
      <c r="D26" s="33">
        <f t="shared" si="2"/>
        <v>15</v>
      </c>
      <c r="E26" s="10">
        <f>VLOOKUP(C26,$J$12:$Q$371,7,FALSE)-SUM($E$12:E25)</f>
        <v>7938.6235962527426</v>
      </c>
      <c r="F26" s="22">
        <f>VLOOKUP(C26,$J$12:$Q$371,8,FALSE)-SUM($F$12:F25)</f>
        <v>7409.9010054271785</v>
      </c>
      <c r="J26" s="15">
        <f t="shared" si="3"/>
        <v>15</v>
      </c>
      <c r="K26" s="8">
        <f t="shared" si="4"/>
        <v>254867.95485071221</v>
      </c>
      <c r="L26" s="9">
        <f t="shared" si="5"/>
        <v>1279.0437168066576</v>
      </c>
      <c r="M26" s="10">
        <f t="shared" si="6"/>
        <v>902.65734009627249</v>
      </c>
      <c r="N26" s="9">
        <f t="shared" si="7"/>
        <v>376.38637671038509</v>
      </c>
      <c r="O26" s="11">
        <f t="shared" si="8"/>
        <v>254491.56847400183</v>
      </c>
      <c r="P26" s="29">
        <f>SUM($N$12:N26)</f>
        <v>5508.4315259981959</v>
      </c>
      <c r="Q26" s="30">
        <f>SUM($M$12:M26)</f>
        <v>13677.224226101665</v>
      </c>
    </row>
    <row r="27" spans="2:17" x14ac:dyDescent="0.2">
      <c r="B27" s="20">
        <f t="shared" si="1"/>
        <v>181</v>
      </c>
      <c r="C27" s="21">
        <f t="shared" si="0"/>
        <v>192</v>
      </c>
      <c r="D27" s="33">
        <f t="shared" si="2"/>
        <v>16</v>
      </c>
      <c r="E27" s="10">
        <f>VLOOKUP(C27,$J$12:$Q$371,7,FALSE)-SUM($E$12:E26)</f>
        <v>8282.6654135559656</v>
      </c>
      <c r="F27" s="22">
        <f>VLOOKUP(C27,$J$12:$Q$371,8,FALSE)-SUM($F$12:F26)</f>
        <v>7065.8591881238972</v>
      </c>
      <c r="J27" s="15">
        <f t="shared" si="3"/>
        <v>16</v>
      </c>
      <c r="K27" s="8">
        <f t="shared" si="4"/>
        <v>254491.56847400183</v>
      </c>
      <c r="L27" s="9">
        <f t="shared" si="5"/>
        <v>1279.0437168066576</v>
      </c>
      <c r="M27" s="10">
        <f t="shared" si="6"/>
        <v>901.32430501208989</v>
      </c>
      <c r="N27" s="9">
        <f t="shared" si="7"/>
        <v>377.71941179456769</v>
      </c>
      <c r="O27" s="11">
        <f t="shared" si="8"/>
        <v>254113.84906220727</v>
      </c>
      <c r="P27" s="29">
        <f>SUM($N$12:N27)</f>
        <v>5886.1509377927632</v>
      </c>
      <c r="Q27" s="30">
        <f>SUM($M$12:M27)</f>
        <v>14578.548531113755</v>
      </c>
    </row>
    <row r="28" spans="2:17" x14ac:dyDescent="0.2">
      <c r="B28" s="20">
        <f t="shared" si="1"/>
        <v>193</v>
      </c>
      <c r="C28" s="21">
        <f t="shared" si="0"/>
        <v>204</v>
      </c>
      <c r="D28" s="33">
        <f t="shared" si="2"/>
        <v>17</v>
      </c>
      <c r="E28" s="10">
        <f>VLOOKUP(C28,$J$12:$Q$371,7,FALSE)-SUM($E$12:E27)</f>
        <v>8641.6172175360989</v>
      </c>
      <c r="F28" s="22">
        <f>VLOOKUP(C28,$J$12:$Q$371,8,FALSE)-SUM($F$12:F27)</f>
        <v>6706.9073841437639</v>
      </c>
      <c r="J28" s="15">
        <f t="shared" si="3"/>
        <v>17</v>
      </c>
      <c r="K28" s="8">
        <f t="shared" si="4"/>
        <v>254113.84906220727</v>
      </c>
      <c r="L28" s="9">
        <f t="shared" si="5"/>
        <v>1279.0437168066576</v>
      </c>
      <c r="M28" s="10">
        <f t="shared" si="6"/>
        <v>899.98654876198418</v>
      </c>
      <c r="N28" s="9">
        <f t="shared" si="7"/>
        <v>379.0571680446734</v>
      </c>
      <c r="O28" s="11">
        <f t="shared" si="8"/>
        <v>253734.7918941626</v>
      </c>
      <c r="P28" s="29">
        <f>SUM($N$12:N28)</f>
        <v>6265.208105837437</v>
      </c>
      <c r="Q28" s="30">
        <f>SUM($M$12:M28)</f>
        <v>15478.535079875739</v>
      </c>
    </row>
    <row r="29" spans="2:17" x14ac:dyDescent="0.2">
      <c r="B29" s="20">
        <f t="shared" si="1"/>
        <v>205</v>
      </c>
      <c r="C29" s="21">
        <f t="shared" si="0"/>
        <v>216</v>
      </c>
      <c r="D29" s="33">
        <f t="shared" si="2"/>
        <v>18</v>
      </c>
      <c r="E29" s="10">
        <f>VLOOKUP(C29,$J$12:$Q$371,7,FALSE)-SUM($E$12:E28)</f>
        <v>9016.1251729659998</v>
      </c>
      <c r="F29" s="22">
        <f>VLOOKUP(C29,$J$12:$Q$371,8,FALSE)-SUM($F$12:F28)</f>
        <v>6332.3994287139794</v>
      </c>
      <c r="J29" s="15">
        <f t="shared" si="3"/>
        <v>18</v>
      </c>
      <c r="K29" s="8">
        <f t="shared" si="4"/>
        <v>253734.7918941626</v>
      </c>
      <c r="L29" s="9">
        <f t="shared" si="5"/>
        <v>1279.0437168066576</v>
      </c>
      <c r="M29" s="10">
        <f t="shared" si="6"/>
        <v>898.64405462515924</v>
      </c>
      <c r="N29" s="9">
        <f t="shared" si="7"/>
        <v>380.39966218149834</v>
      </c>
      <c r="O29" s="11">
        <f t="shared" si="8"/>
        <v>253354.3922319811</v>
      </c>
      <c r="P29" s="29">
        <f>SUM($N$12:N29)</f>
        <v>6645.6077680189355</v>
      </c>
      <c r="Q29" s="30">
        <f>SUM($M$12:M29)</f>
        <v>16377.179134500899</v>
      </c>
    </row>
    <row r="30" spans="2:17" x14ac:dyDescent="0.2">
      <c r="B30" s="20">
        <f t="shared" si="1"/>
        <v>217</v>
      </c>
      <c r="C30" s="21">
        <f t="shared" si="0"/>
        <v>228</v>
      </c>
      <c r="D30" s="33">
        <f t="shared" si="2"/>
        <v>19</v>
      </c>
      <c r="E30" s="10">
        <f>VLOOKUP(C30,$J$12:$Q$371,7,FALSE)-SUM($E$12:E29)</f>
        <v>9406.8634479239699</v>
      </c>
      <c r="F30" s="22">
        <f>VLOOKUP(C30,$J$12:$Q$371,8,FALSE)-SUM($F$12:F29)</f>
        <v>5941.6611537559074</v>
      </c>
      <c r="J30" s="15">
        <f t="shared" si="3"/>
        <v>19</v>
      </c>
      <c r="K30" s="8">
        <f t="shared" si="4"/>
        <v>253354.3922319811</v>
      </c>
      <c r="L30" s="9">
        <f t="shared" si="5"/>
        <v>1279.0437168066576</v>
      </c>
      <c r="M30" s="10">
        <f t="shared" si="6"/>
        <v>897.29680582159983</v>
      </c>
      <c r="N30" s="9">
        <f t="shared" si="7"/>
        <v>381.74691098505775</v>
      </c>
      <c r="O30" s="11">
        <f t="shared" si="8"/>
        <v>252972.64532099603</v>
      </c>
      <c r="P30" s="29">
        <f>SUM($N$12:N30)</f>
        <v>7027.3546790039936</v>
      </c>
      <c r="Q30" s="30">
        <f>SUM($M$12:M30)</f>
        <v>17274.4759403225</v>
      </c>
    </row>
    <row r="31" spans="2:17" x14ac:dyDescent="0.2">
      <c r="B31" s="20">
        <f t="shared" si="1"/>
        <v>229</v>
      </c>
      <c r="C31" s="21">
        <f t="shared" si="0"/>
        <v>240</v>
      </c>
      <c r="D31" s="33">
        <f t="shared" si="2"/>
        <v>20</v>
      </c>
      <c r="E31" s="10">
        <f>VLOOKUP(C31,$J$12:$Q$371,7,FALSE)-SUM($E$12:E30)</f>
        <v>9814.5354273933772</v>
      </c>
      <c r="F31" s="22">
        <f>VLOOKUP(C31,$J$12:$Q$371,8,FALSE)-SUM($F$12:F30)</f>
        <v>5533.9891742865148</v>
      </c>
      <c r="J31" s="15">
        <f t="shared" si="3"/>
        <v>20</v>
      </c>
      <c r="K31" s="8">
        <f t="shared" si="4"/>
        <v>252972.64532099603</v>
      </c>
      <c r="L31" s="9">
        <f t="shared" si="5"/>
        <v>1279.0437168066576</v>
      </c>
      <c r="M31" s="10">
        <f t="shared" si="6"/>
        <v>895.94478551186103</v>
      </c>
      <c r="N31" s="9">
        <f t="shared" si="7"/>
        <v>383.09893129479656</v>
      </c>
      <c r="O31" s="11">
        <f t="shared" si="8"/>
        <v>252589.54638970122</v>
      </c>
      <c r="P31" s="29">
        <f>SUM($N$12:N31)</f>
        <v>7410.4536102987904</v>
      </c>
      <c r="Q31" s="30">
        <f>SUM($M$12:M31)</f>
        <v>18170.420725834359</v>
      </c>
    </row>
    <row r="32" spans="2:17" x14ac:dyDescent="0.2">
      <c r="B32" s="20">
        <f t="shared" si="1"/>
        <v>241</v>
      </c>
      <c r="C32" s="21">
        <f t="shared" si="0"/>
        <v>252</v>
      </c>
      <c r="D32" s="33">
        <f t="shared" si="2"/>
        <v>21</v>
      </c>
      <c r="E32" s="10">
        <f>VLOOKUP(C32,$J$12:$Q$371,7,FALSE)-SUM($E$12:E31)</f>
        <v>10239.87497945645</v>
      </c>
      <c r="F32" s="22">
        <f>VLOOKUP(C32,$J$12:$Q$371,8,FALSE)-SUM($F$12:F31)</f>
        <v>5108.6496222234273</v>
      </c>
      <c r="J32" s="15">
        <f t="shared" si="3"/>
        <v>21</v>
      </c>
      <c r="K32" s="8">
        <f t="shared" si="4"/>
        <v>252589.54638970122</v>
      </c>
      <c r="L32" s="9">
        <f t="shared" si="5"/>
        <v>1279.0437168066576</v>
      </c>
      <c r="M32" s="10">
        <f t="shared" si="6"/>
        <v>894.58797679685858</v>
      </c>
      <c r="N32" s="9">
        <f t="shared" si="7"/>
        <v>384.455740009799</v>
      </c>
      <c r="O32" s="11">
        <f t="shared" si="8"/>
        <v>252205.09064969141</v>
      </c>
      <c r="P32" s="29">
        <f>SUM($N$12:N32)</f>
        <v>7794.9093503085896</v>
      </c>
      <c r="Q32" s="30">
        <f>SUM($M$12:M32)</f>
        <v>19065.008702631218</v>
      </c>
    </row>
    <row r="33" spans="2:17" x14ac:dyDescent="0.2">
      <c r="B33" s="20">
        <f t="shared" si="1"/>
        <v>253</v>
      </c>
      <c r="C33" s="21">
        <f t="shared" si="0"/>
        <v>264</v>
      </c>
      <c r="D33" s="33">
        <f t="shared" si="2"/>
        <v>22</v>
      </c>
      <c r="E33" s="10">
        <f>VLOOKUP(C33,$J$12:$Q$371,7,FALSE)-SUM($E$12:E32)</f>
        <v>10683.647776361991</v>
      </c>
      <c r="F33" s="22">
        <f>VLOOKUP(C33,$J$12:$Q$371,8,FALSE)-SUM($F$12:F32)</f>
        <v>4664.876825317886</v>
      </c>
      <c r="J33" s="15">
        <f t="shared" si="3"/>
        <v>22</v>
      </c>
      <c r="K33" s="8">
        <f t="shared" si="4"/>
        <v>252205.09064969141</v>
      </c>
      <c r="L33" s="9">
        <f t="shared" si="5"/>
        <v>1279.0437168066576</v>
      </c>
      <c r="M33" s="10">
        <f t="shared" si="6"/>
        <v>893.22636271765714</v>
      </c>
      <c r="N33" s="9">
        <f t="shared" si="7"/>
        <v>385.81735408900045</v>
      </c>
      <c r="O33" s="11">
        <f t="shared" si="8"/>
        <v>251819.27329560241</v>
      </c>
      <c r="P33" s="29">
        <f>SUM($N$12:N33)</f>
        <v>8180.7267043975899</v>
      </c>
      <c r="Q33" s="30">
        <f>SUM($M$12:M33)</f>
        <v>19958.235065348876</v>
      </c>
    </row>
    <row r="34" spans="2:17" x14ac:dyDescent="0.2">
      <c r="B34" s="20">
        <f t="shared" si="1"/>
        <v>265</v>
      </c>
      <c r="C34" s="21">
        <f t="shared" si="0"/>
        <v>276</v>
      </c>
      <c r="D34" s="33">
        <f t="shared" si="2"/>
        <v>23</v>
      </c>
      <c r="E34" s="10">
        <f>VLOOKUP(C34,$J$12:$Q$371,7,FALSE)-SUM($E$12:E33)</f>
        <v>11146.652672845899</v>
      </c>
      <c r="F34" s="22">
        <f>VLOOKUP(C34,$J$12:$Q$371,8,FALSE)-SUM($F$12:F33)</f>
        <v>4201.8719288340071</v>
      </c>
      <c r="J34" s="15">
        <f t="shared" si="3"/>
        <v>23</v>
      </c>
      <c r="K34" s="8">
        <f t="shared" si="4"/>
        <v>251819.27329560241</v>
      </c>
      <c r="L34" s="9">
        <f t="shared" si="5"/>
        <v>1279.0437168066576</v>
      </c>
      <c r="M34" s="10">
        <f t="shared" si="6"/>
        <v>891.85992625525864</v>
      </c>
      <c r="N34" s="9">
        <f t="shared" si="7"/>
        <v>387.18379055139894</v>
      </c>
      <c r="O34" s="11">
        <f t="shared" si="8"/>
        <v>251432.089505051</v>
      </c>
      <c r="P34" s="29">
        <f>SUM($N$12:N34)</f>
        <v>8567.9104949489883</v>
      </c>
      <c r="Q34" s="30">
        <f>SUM($M$12:M34)</f>
        <v>20850.094991604135</v>
      </c>
    </row>
    <row r="35" spans="2:17" x14ac:dyDescent="0.2">
      <c r="B35" s="20">
        <f t="shared" si="1"/>
        <v>277</v>
      </c>
      <c r="C35" s="21">
        <f t="shared" si="0"/>
        <v>288</v>
      </c>
      <c r="D35" s="33">
        <f t="shared" si="2"/>
        <v>24</v>
      </c>
      <c r="E35" s="10">
        <f>VLOOKUP(C35,$J$12:$Q$371,7,FALSE)-SUM($E$12:E34)</f>
        <v>11629.72314418343</v>
      </c>
      <c r="F35" s="22">
        <f>VLOOKUP(C35,$J$12:$Q$371,8,FALSE)-SUM($F$12:F34)</f>
        <v>3718.8014574964473</v>
      </c>
      <c r="J35" s="15">
        <f t="shared" si="3"/>
        <v>24</v>
      </c>
      <c r="K35" s="8">
        <f t="shared" si="4"/>
        <v>251432.089505051</v>
      </c>
      <c r="L35" s="9">
        <f t="shared" si="5"/>
        <v>1279.0437168066576</v>
      </c>
      <c r="M35" s="10">
        <f t="shared" si="6"/>
        <v>890.48865033038908</v>
      </c>
      <c r="N35" s="9">
        <f t="shared" si="7"/>
        <v>388.55506647626851</v>
      </c>
      <c r="O35" s="11">
        <f t="shared" si="8"/>
        <v>251043.53443857474</v>
      </c>
      <c r="P35" s="29">
        <f>SUM($N$12:N35)</f>
        <v>8956.465561425257</v>
      </c>
      <c r="Q35" s="30">
        <f>SUM($M$12:M35)</f>
        <v>21740.583641934525</v>
      </c>
    </row>
    <row r="36" spans="2:17" x14ac:dyDescent="0.2">
      <c r="B36" s="20">
        <f t="shared" si="1"/>
        <v>289</v>
      </c>
      <c r="C36" s="21">
        <f t="shared" si="0"/>
        <v>300</v>
      </c>
      <c r="D36" s="33">
        <f t="shared" si="2"/>
        <v>25</v>
      </c>
      <c r="E36" s="10">
        <f>VLOOKUP(C36,$J$12:$Q$371,7,FALSE)-SUM($E$12:E35)</f>
        <v>12133.728786565509</v>
      </c>
      <c r="F36" s="22">
        <f>VLOOKUP(C36,$J$12:$Q$371,8,FALSE)-SUM($F$12:F35)</f>
        <v>3214.7958151143976</v>
      </c>
      <c r="J36" s="15">
        <f t="shared" si="3"/>
        <v>25</v>
      </c>
      <c r="K36" s="8">
        <f t="shared" si="4"/>
        <v>251043.53443857474</v>
      </c>
      <c r="L36" s="9">
        <f t="shared" si="5"/>
        <v>1279.0437168066576</v>
      </c>
      <c r="M36" s="10">
        <f t="shared" si="6"/>
        <v>889.11251780328564</v>
      </c>
      <c r="N36" s="9">
        <f t="shared" si="7"/>
        <v>389.93119900337194</v>
      </c>
      <c r="O36" s="11">
        <f t="shared" si="8"/>
        <v>250653.60323957138</v>
      </c>
      <c r="P36" s="29">
        <f>SUM($N$12:N36)</f>
        <v>9346.3967604286281</v>
      </c>
      <c r="Q36" s="30">
        <f>SUM($M$12:M36)</f>
        <v>22629.69615973781</v>
      </c>
    </row>
    <row r="37" spans="2:17" x14ac:dyDescent="0.2">
      <c r="B37" s="20">
        <f t="shared" si="1"/>
        <v>301</v>
      </c>
      <c r="C37" s="21">
        <f t="shared" si="0"/>
        <v>312</v>
      </c>
      <c r="D37" s="33">
        <f t="shared" si="2"/>
        <v>26</v>
      </c>
      <c r="E37" s="10">
        <f>VLOOKUP(C37,$J$12:$Q$371,7,FALSE)-SUM($E$12:E36)</f>
        <v>12659.576882495516</v>
      </c>
      <c r="F37" s="22">
        <f>VLOOKUP(C37,$J$12:$Q$371,8,FALSE)-SUM($F$12:F36)</f>
        <v>2688.9477191843616</v>
      </c>
      <c r="J37" s="15">
        <f t="shared" si="3"/>
        <v>26</v>
      </c>
      <c r="K37" s="8">
        <f t="shared" si="4"/>
        <v>250653.60323957138</v>
      </c>
      <c r="L37" s="9">
        <f t="shared" si="5"/>
        <v>1279.0437168066576</v>
      </c>
      <c r="M37" s="10">
        <f t="shared" si="6"/>
        <v>887.7315114734821</v>
      </c>
      <c r="N37" s="9">
        <f t="shared" si="7"/>
        <v>391.31220533317548</v>
      </c>
      <c r="O37" s="11">
        <f t="shared" si="8"/>
        <v>250262.29103423821</v>
      </c>
      <c r="P37" s="29">
        <f>SUM($N$12:N37)</f>
        <v>9737.7089657618035</v>
      </c>
      <c r="Q37" s="30">
        <f>SUM($M$12:M37)</f>
        <v>23517.427671211291</v>
      </c>
    </row>
    <row r="38" spans="2:17" x14ac:dyDescent="0.2">
      <c r="B38" s="20">
        <f t="shared" si="1"/>
        <v>313</v>
      </c>
      <c r="C38" s="21">
        <f t="shared" si="0"/>
        <v>324</v>
      </c>
      <c r="D38" s="33">
        <f t="shared" si="2"/>
        <v>27</v>
      </c>
      <c r="E38" s="10">
        <f>VLOOKUP(C38,$J$12:$Q$371,7,FALSE)-SUM($E$12:E37)</f>
        <v>13208.214034028846</v>
      </c>
      <c r="F38" s="22">
        <f>VLOOKUP(C38,$J$12:$Q$371,8,FALSE)-SUM($F$12:F37)</f>
        <v>2140.3105676510313</v>
      </c>
      <c r="J38" s="15">
        <f t="shared" si="3"/>
        <v>27</v>
      </c>
      <c r="K38" s="8">
        <f t="shared" si="4"/>
        <v>250262.29103423821</v>
      </c>
      <c r="L38" s="9">
        <f t="shared" si="5"/>
        <v>1279.0437168066576</v>
      </c>
      <c r="M38" s="10">
        <f t="shared" si="6"/>
        <v>886.3456140795937</v>
      </c>
      <c r="N38" s="9">
        <f t="shared" si="7"/>
        <v>392.69810272706388</v>
      </c>
      <c r="O38" s="11">
        <f t="shared" si="8"/>
        <v>249869.59293151114</v>
      </c>
      <c r="P38" s="29">
        <f>SUM($N$12:N38)</f>
        <v>10130.407068488867</v>
      </c>
      <c r="Q38" s="30">
        <f>SUM($M$12:M38)</f>
        <v>24403.773285290885</v>
      </c>
    </row>
    <row r="39" spans="2:17" x14ac:dyDescent="0.2">
      <c r="B39" s="20">
        <f t="shared" si="1"/>
        <v>325</v>
      </c>
      <c r="C39" s="21">
        <f t="shared" si="0"/>
        <v>336</v>
      </c>
      <c r="D39" s="33">
        <f t="shared" si="2"/>
        <v>28</v>
      </c>
      <c r="E39" s="10">
        <f>VLOOKUP(C39,$J$12:$Q$371,7,FALSE)-SUM($E$12:E38)</f>
        <v>13780.62786679226</v>
      </c>
      <c r="F39" s="22">
        <f>VLOOKUP(C39,$J$12:$Q$371,8,FALSE)-SUM($F$12:F38)</f>
        <v>1567.8967348876467</v>
      </c>
      <c r="J39" s="15">
        <f t="shared" si="3"/>
        <v>28</v>
      </c>
      <c r="K39" s="8">
        <f t="shared" si="4"/>
        <v>249869.59293151114</v>
      </c>
      <c r="L39" s="9">
        <f t="shared" si="5"/>
        <v>1279.0437168066576</v>
      </c>
      <c r="M39" s="10">
        <f t="shared" si="6"/>
        <v>884.95480829910207</v>
      </c>
      <c r="N39" s="9">
        <f t="shared" si="7"/>
        <v>394.08890850755552</v>
      </c>
      <c r="O39" s="11">
        <f t="shared" si="8"/>
        <v>249475.5040230036</v>
      </c>
      <c r="P39" s="29">
        <f>SUM($N$12:N39)</f>
        <v>10524.495976996423</v>
      </c>
      <c r="Q39" s="30">
        <f>SUM($M$12:M39)</f>
        <v>25288.728093589987</v>
      </c>
    </row>
    <row r="40" spans="2:17" x14ac:dyDescent="0.2">
      <c r="B40" s="20">
        <f t="shared" si="1"/>
        <v>337</v>
      </c>
      <c r="C40" s="21">
        <f t="shared" si="0"/>
        <v>348</v>
      </c>
      <c r="D40" s="33">
        <f t="shared" si="2"/>
        <v>29</v>
      </c>
      <c r="E40" s="10">
        <f>VLOOKUP(C40,$J$12:$Q$371,7,FALSE)-SUM($E$12:E39)</f>
        <v>14377.848807851668</v>
      </c>
      <c r="F40" s="22">
        <f>VLOOKUP(C40,$J$12:$Q$371,8,FALSE)-SUM($F$12:F39)</f>
        <v>970.67579382823897</v>
      </c>
      <c r="J40" s="15">
        <f t="shared" si="3"/>
        <v>29</v>
      </c>
      <c r="K40" s="8">
        <f t="shared" si="4"/>
        <v>249475.5040230036</v>
      </c>
      <c r="L40" s="9">
        <f t="shared" si="5"/>
        <v>1279.0437168066576</v>
      </c>
      <c r="M40" s="10">
        <f t="shared" si="6"/>
        <v>883.55907674813784</v>
      </c>
      <c r="N40" s="9">
        <f t="shared" si="7"/>
        <v>395.48464005851974</v>
      </c>
      <c r="O40" s="11">
        <f t="shared" si="8"/>
        <v>249080.01938294509</v>
      </c>
      <c r="P40" s="29">
        <f>SUM($N$12:N40)</f>
        <v>10919.980617054942</v>
      </c>
      <c r="Q40" s="30">
        <f>SUM($M$12:M40)</f>
        <v>26172.287170338124</v>
      </c>
    </row>
    <row r="41" spans="2:17" ht="15" thickBot="1" x14ac:dyDescent="0.25">
      <c r="B41" s="23">
        <f t="shared" si="1"/>
        <v>349</v>
      </c>
      <c r="C41" s="24">
        <f t="shared" si="0"/>
        <v>360</v>
      </c>
      <c r="D41" s="34">
        <f t="shared" si="2"/>
        <v>30</v>
      </c>
      <c r="E41" s="13">
        <f>VLOOKUP(C41,$J$12:$Q$371,7,FALSE)-SUM($E$12:E40)</f>
        <v>15000.951940628875</v>
      </c>
      <c r="F41" s="25">
        <f>VLOOKUP(C41,$J$12:$Q$371,8,FALSE)-SUM($F$12:F40)</f>
        <v>347.5726610510319</v>
      </c>
      <c r="J41" s="15">
        <f t="shared" si="3"/>
        <v>30</v>
      </c>
      <c r="K41" s="8">
        <f t="shared" si="4"/>
        <v>249080.01938294509</v>
      </c>
      <c r="L41" s="9">
        <f t="shared" si="5"/>
        <v>1279.0437168066576</v>
      </c>
      <c r="M41" s="10">
        <f t="shared" si="6"/>
        <v>882.15840198126386</v>
      </c>
      <c r="N41" s="9">
        <f t="shared" si="7"/>
        <v>396.88531482539372</v>
      </c>
      <c r="O41" s="11">
        <f t="shared" si="8"/>
        <v>248683.13406811969</v>
      </c>
      <c r="P41" s="29">
        <f>SUM($N$12:N41)</f>
        <v>11316.865931880335</v>
      </c>
      <c r="Q41" s="30">
        <f>SUM($M$12:M41)</f>
        <v>27054.44557231939</v>
      </c>
    </row>
    <row r="42" spans="2:17" x14ac:dyDescent="0.2">
      <c r="D42" s="5"/>
      <c r="E42" s="36">
        <f>SUM(E12:E41)</f>
        <v>259999.99999999997</v>
      </c>
      <c r="F42" s="38">
        <f>SUM(F12:F41)</f>
        <v>200455.73805039676</v>
      </c>
      <c r="J42" s="15">
        <f t="shared" si="3"/>
        <v>31</v>
      </c>
      <c r="K42" s="8">
        <f t="shared" si="4"/>
        <v>248683.13406811969</v>
      </c>
      <c r="L42" s="9">
        <f t="shared" si="5"/>
        <v>1279.0437168066576</v>
      </c>
      <c r="M42" s="10">
        <f t="shared" si="6"/>
        <v>880.75276649125726</v>
      </c>
      <c r="N42" s="9">
        <f t="shared" si="7"/>
        <v>398.29095031540032</v>
      </c>
      <c r="O42" s="11">
        <f t="shared" si="8"/>
        <v>248284.8431178043</v>
      </c>
      <c r="P42" s="29">
        <f>SUM($N$12:N42)</f>
        <v>11715.156882195735</v>
      </c>
      <c r="Q42" s="30">
        <f>SUM($M$12:M42)</f>
        <v>27935.198338810646</v>
      </c>
    </row>
    <row r="43" spans="2:17" ht="15" thickBot="1" x14ac:dyDescent="0.25">
      <c r="D43" s="6"/>
      <c r="E43" s="37"/>
      <c r="F43" s="39"/>
      <c r="J43" s="15">
        <f t="shared" si="3"/>
        <v>32</v>
      </c>
      <c r="K43" s="8">
        <f t="shared" si="4"/>
        <v>248284.8431178043</v>
      </c>
      <c r="L43" s="9">
        <f t="shared" si="5"/>
        <v>1279.0437168066576</v>
      </c>
      <c r="M43" s="10">
        <f t="shared" si="6"/>
        <v>879.34215270889024</v>
      </c>
      <c r="N43" s="9">
        <f t="shared" si="7"/>
        <v>399.70156409776735</v>
      </c>
      <c r="O43" s="11">
        <f t="shared" si="8"/>
        <v>247885.14155370652</v>
      </c>
      <c r="P43" s="29">
        <f>SUM($N$12:N43)</f>
        <v>12114.858446293503</v>
      </c>
      <c r="Q43" s="30">
        <f>SUM($M$12:M43)</f>
        <v>28814.540491519536</v>
      </c>
    </row>
    <row r="44" spans="2:17" x14ac:dyDescent="0.2">
      <c r="J44" s="15">
        <f t="shared" si="3"/>
        <v>33</v>
      </c>
      <c r="K44" s="8">
        <f t="shared" si="4"/>
        <v>247885.14155370652</v>
      </c>
      <c r="L44" s="9">
        <f t="shared" si="5"/>
        <v>1279.0437168066576</v>
      </c>
      <c r="M44" s="10">
        <f t="shared" si="6"/>
        <v>877.92654300271067</v>
      </c>
      <c r="N44" s="9">
        <f t="shared" si="7"/>
        <v>401.11717380394691</v>
      </c>
      <c r="O44" s="11">
        <f t="shared" si="8"/>
        <v>247484.02437990258</v>
      </c>
      <c r="P44" s="29">
        <f>SUM($N$12:N44)</f>
        <v>12515.97562009745</v>
      </c>
      <c r="Q44" s="30">
        <f>SUM($M$12:M44)</f>
        <v>29692.467034522248</v>
      </c>
    </row>
    <row r="45" spans="2:17" x14ac:dyDescent="0.2">
      <c r="J45" s="15">
        <f t="shared" si="3"/>
        <v>34</v>
      </c>
      <c r="K45" s="8">
        <f t="shared" si="4"/>
        <v>247484.02437990258</v>
      </c>
      <c r="L45" s="9">
        <f t="shared" si="5"/>
        <v>1279.0437168066576</v>
      </c>
      <c r="M45" s="10">
        <f t="shared" si="6"/>
        <v>876.50591967882167</v>
      </c>
      <c r="N45" s="9">
        <f t="shared" si="7"/>
        <v>402.53779712783592</v>
      </c>
      <c r="O45" s="11">
        <f t="shared" si="8"/>
        <v>247081.48658277473</v>
      </c>
      <c r="P45" s="29">
        <f>SUM($N$12:N45)</f>
        <v>12918.513417225286</v>
      </c>
      <c r="Q45" s="30">
        <f>SUM($M$12:M45)</f>
        <v>30568.972954201068</v>
      </c>
    </row>
    <row r="46" spans="2:17" x14ac:dyDescent="0.2">
      <c r="J46" s="15">
        <f t="shared" si="3"/>
        <v>35</v>
      </c>
      <c r="K46" s="8">
        <f t="shared" si="4"/>
        <v>247081.48658277473</v>
      </c>
      <c r="L46" s="9">
        <f t="shared" si="5"/>
        <v>1279.0437168066576</v>
      </c>
      <c r="M46" s="10">
        <f t="shared" si="6"/>
        <v>875.08026498066056</v>
      </c>
      <c r="N46" s="9">
        <f t="shared" si="7"/>
        <v>403.96345182599703</v>
      </c>
      <c r="O46" s="11">
        <f t="shared" si="8"/>
        <v>246677.52313094874</v>
      </c>
      <c r="P46" s="29">
        <f>SUM($N$12:N46)</f>
        <v>13322.476869051283</v>
      </c>
      <c r="Q46" s="30">
        <f>SUM($M$12:M46)</f>
        <v>31444.053219181729</v>
      </c>
    </row>
    <row r="47" spans="2:17" x14ac:dyDescent="0.2">
      <c r="J47" s="15">
        <f t="shared" si="3"/>
        <v>36</v>
      </c>
      <c r="K47" s="8">
        <f t="shared" si="4"/>
        <v>246677.52313094874</v>
      </c>
      <c r="L47" s="9">
        <f t="shared" si="5"/>
        <v>1279.0437168066576</v>
      </c>
      <c r="M47" s="10">
        <f t="shared" si="6"/>
        <v>873.64956108877686</v>
      </c>
      <c r="N47" s="9">
        <f t="shared" si="7"/>
        <v>405.39415571788072</v>
      </c>
      <c r="O47" s="11">
        <f t="shared" si="8"/>
        <v>246272.12897523085</v>
      </c>
      <c r="P47" s="29">
        <f>SUM($N$12:N47)</f>
        <v>13727.871024769163</v>
      </c>
      <c r="Q47" s="30">
        <f>SUM($M$12:M47)</f>
        <v>32317.702780270505</v>
      </c>
    </row>
    <row r="48" spans="2:17" x14ac:dyDescent="0.2">
      <c r="J48" s="15">
        <f t="shared" si="3"/>
        <v>37</v>
      </c>
      <c r="K48" s="8">
        <f t="shared" si="4"/>
        <v>246272.12897523085</v>
      </c>
      <c r="L48" s="9">
        <f t="shared" si="5"/>
        <v>1279.0437168066576</v>
      </c>
      <c r="M48" s="10">
        <f t="shared" si="6"/>
        <v>872.21379012060936</v>
      </c>
      <c r="N48" s="9">
        <f t="shared" si="7"/>
        <v>406.82992668604822</v>
      </c>
      <c r="O48" s="11">
        <f t="shared" si="8"/>
        <v>245865.29904854481</v>
      </c>
      <c r="P48" s="29">
        <f>SUM($N$12:N48)</f>
        <v>14134.700951455212</v>
      </c>
      <c r="Q48" s="30">
        <f>SUM($M$12:M48)</f>
        <v>33189.916570391113</v>
      </c>
    </row>
    <row r="49" spans="10:17" x14ac:dyDescent="0.2">
      <c r="J49" s="15">
        <f t="shared" si="3"/>
        <v>38</v>
      </c>
      <c r="K49" s="8">
        <f t="shared" si="4"/>
        <v>245865.29904854481</v>
      </c>
      <c r="L49" s="9">
        <f t="shared" si="5"/>
        <v>1279.0437168066576</v>
      </c>
      <c r="M49" s="10">
        <f t="shared" si="6"/>
        <v>870.77293413026291</v>
      </c>
      <c r="N49" s="9">
        <f t="shared" si="7"/>
        <v>408.27078267639467</v>
      </c>
      <c r="O49" s="11">
        <f t="shared" si="8"/>
        <v>245457.0282658684</v>
      </c>
      <c r="P49" s="29">
        <f>SUM($N$12:N49)</f>
        <v>14542.971734131606</v>
      </c>
      <c r="Q49" s="30">
        <f>SUM($M$12:M49)</f>
        <v>34060.689504521375</v>
      </c>
    </row>
    <row r="50" spans="10:17" x14ac:dyDescent="0.2">
      <c r="J50" s="15">
        <f t="shared" si="3"/>
        <v>39</v>
      </c>
      <c r="K50" s="8">
        <f t="shared" si="4"/>
        <v>245457.0282658684</v>
      </c>
      <c r="L50" s="9">
        <f t="shared" si="5"/>
        <v>1279.0437168066576</v>
      </c>
      <c r="M50" s="10">
        <f t="shared" si="6"/>
        <v>869.32697510828393</v>
      </c>
      <c r="N50" s="9">
        <f t="shared" si="7"/>
        <v>409.71674169837365</v>
      </c>
      <c r="O50" s="11">
        <f t="shared" si="8"/>
        <v>245047.31152417001</v>
      </c>
      <c r="P50" s="29">
        <f>SUM($N$12:N50)</f>
        <v>14952.68847582998</v>
      </c>
      <c r="Q50" s="30">
        <f>SUM($M$12:M50)</f>
        <v>34930.016479629659</v>
      </c>
    </row>
    <row r="51" spans="10:17" x14ac:dyDescent="0.2">
      <c r="J51" s="15">
        <f t="shared" si="3"/>
        <v>40</v>
      </c>
      <c r="K51" s="8">
        <f t="shared" si="4"/>
        <v>245047.31152417001</v>
      </c>
      <c r="L51" s="9">
        <f t="shared" si="5"/>
        <v>1279.0437168066576</v>
      </c>
      <c r="M51" s="10">
        <f t="shared" si="6"/>
        <v>867.87589498143552</v>
      </c>
      <c r="N51" s="9">
        <f t="shared" si="7"/>
        <v>411.16782182522206</v>
      </c>
      <c r="O51" s="11">
        <f t="shared" si="8"/>
        <v>244636.14370234479</v>
      </c>
      <c r="P51" s="29">
        <f>SUM($N$12:N51)</f>
        <v>15363.856297655202</v>
      </c>
      <c r="Q51" s="30">
        <f>SUM($M$12:M51)</f>
        <v>35797.892374611096</v>
      </c>
    </row>
    <row r="52" spans="10:17" x14ac:dyDescent="0.2">
      <c r="J52" s="15">
        <f t="shared" si="3"/>
        <v>41</v>
      </c>
      <c r="K52" s="8">
        <f t="shared" si="4"/>
        <v>244636.14370234479</v>
      </c>
      <c r="L52" s="9">
        <f t="shared" si="5"/>
        <v>1279.0437168066576</v>
      </c>
      <c r="M52" s="10">
        <f t="shared" si="6"/>
        <v>866.41967561247122</v>
      </c>
      <c r="N52" s="9">
        <f t="shared" si="7"/>
        <v>412.62404119418636</v>
      </c>
      <c r="O52" s="11">
        <f t="shared" si="8"/>
        <v>244223.51966115061</v>
      </c>
      <c r="P52" s="29">
        <f>SUM($N$12:N52)</f>
        <v>15776.480338849389</v>
      </c>
      <c r="Q52" s="30">
        <f>SUM($M$12:M52)</f>
        <v>36664.312050223569</v>
      </c>
    </row>
    <row r="53" spans="10:17" x14ac:dyDescent="0.2">
      <c r="J53" s="15">
        <f t="shared" si="3"/>
        <v>42</v>
      </c>
      <c r="K53" s="8">
        <f t="shared" si="4"/>
        <v>244223.51966115061</v>
      </c>
      <c r="L53" s="9">
        <f t="shared" si="5"/>
        <v>1279.0437168066576</v>
      </c>
      <c r="M53" s="10">
        <f t="shared" si="6"/>
        <v>864.95829879990845</v>
      </c>
      <c r="N53" s="9">
        <f t="shared" si="7"/>
        <v>414.08541800674914</v>
      </c>
      <c r="O53" s="11">
        <f t="shared" si="8"/>
        <v>243809.43424314386</v>
      </c>
      <c r="P53" s="29">
        <f>SUM($N$12:N53)</f>
        <v>16190.565756856138</v>
      </c>
      <c r="Q53" s="30">
        <f>SUM($M$12:M53)</f>
        <v>37529.270349023478</v>
      </c>
    </row>
    <row r="54" spans="10:17" x14ac:dyDescent="0.2">
      <c r="J54" s="15">
        <f t="shared" si="3"/>
        <v>43</v>
      </c>
      <c r="K54" s="8">
        <f t="shared" si="4"/>
        <v>243809.43424314386</v>
      </c>
      <c r="L54" s="9">
        <f t="shared" si="5"/>
        <v>1279.0437168066576</v>
      </c>
      <c r="M54" s="10">
        <f t="shared" si="6"/>
        <v>863.49174627780121</v>
      </c>
      <c r="N54" s="9">
        <f t="shared" si="7"/>
        <v>415.55197052885637</v>
      </c>
      <c r="O54" s="11">
        <f t="shared" si="8"/>
        <v>243393.88227261501</v>
      </c>
      <c r="P54" s="29">
        <f>SUM($N$12:N54)</f>
        <v>16606.117727384993</v>
      </c>
      <c r="Q54" s="30">
        <f>SUM($M$12:M54)</f>
        <v>38392.762095301281</v>
      </c>
    </row>
    <row r="55" spans="10:17" x14ac:dyDescent="0.2">
      <c r="J55" s="15">
        <f t="shared" si="3"/>
        <v>44</v>
      </c>
      <c r="K55" s="8">
        <f t="shared" si="4"/>
        <v>243393.88227261501</v>
      </c>
      <c r="L55" s="9">
        <f t="shared" si="5"/>
        <v>1279.0437168066576</v>
      </c>
      <c r="M55" s="10">
        <f t="shared" si="6"/>
        <v>862.01999971551152</v>
      </c>
      <c r="N55" s="9">
        <f t="shared" si="7"/>
        <v>417.02371709114607</v>
      </c>
      <c r="O55" s="11">
        <f t="shared" si="8"/>
        <v>242976.85855552385</v>
      </c>
      <c r="P55" s="29">
        <f>SUM($N$12:N55)</f>
        <v>17023.141444476139</v>
      </c>
      <c r="Q55" s="30">
        <f>SUM($M$12:M55)</f>
        <v>39254.782095016795</v>
      </c>
    </row>
    <row r="56" spans="10:17" x14ac:dyDescent="0.2">
      <c r="J56" s="15">
        <f t="shared" si="3"/>
        <v>45</v>
      </c>
      <c r="K56" s="8">
        <f t="shared" si="4"/>
        <v>242976.85855552385</v>
      </c>
      <c r="L56" s="9">
        <f t="shared" si="5"/>
        <v>1279.0437168066576</v>
      </c>
      <c r="M56" s="10">
        <f t="shared" si="6"/>
        <v>860.54304071748038</v>
      </c>
      <c r="N56" s="9">
        <f t="shared" si="7"/>
        <v>418.5006760891772</v>
      </c>
      <c r="O56" s="11">
        <f t="shared" si="8"/>
        <v>242558.35787943468</v>
      </c>
      <c r="P56" s="29">
        <f>SUM($N$12:N56)</f>
        <v>17441.642120565317</v>
      </c>
      <c r="Q56" s="30">
        <f>SUM($M$12:M56)</f>
        <v>40115.325135734274</v>
      </c>
    </row>
    <row r="57" spans="10:17" x14ac:dyDescent="0.2">
      <c r="J57" s="15">
        <f t="shared" si="3"/>
        <v>46</v>
      </c>
      <c r="K57" s="8">
        <f t="shared" si="4"/>
        <v>242558.35787943468</v>
      </c>
      <c r="L57" s="9">
        <f t="shared" si="5"/>
        <v>1279.0437168066576</v>
      </c>
      <c r="M57" s="10">
        <f t="shared" si="6"/>
        <v>859.06085082299785</v>
      </c>
      <c r="N57" s="9">
        <f t="shared" si="7"/>
        <v>419.98286598365974</v>
      </c>
      <c r="O57" s="11">
        <f t="shared" si="8"/>
        <v>242138.37501345103</v>
      </c>
      <c r="P57" s="29">
        <f>SUM($N$12:N57)</f>
        <v>17861.624986548977</v>
      </c>
      <c r="Q57" s="30">
        <f>SUM($M$12:M57)</f>
        <v>40974.385986557274</v>
      </c>
    </row>
    <row r="58" spans="10:17" x14ac:dyDescent="0.2">
      <c r="J58" s="15">
        <f t="shared" si="3"/>
        <v>47</v>
      </c>
      <c r="K58" s="8">
        <f t="shared" si="4"/>
        <v>242138.37501345103</v>
      </c>
      <c r="L58" s="9">
        <f t="shared" si="5"/>
        <v>1279.0437168066576</v>
      </c>
      <c r="M58" s="10">
        <f t="shared" si="6"/>
        <v>857.57341150597244</v>
      </c>
      <c r="N58" s="9">
        <f t="shared" si="7"/>
        <v>421.47030530068514</v>
      </c>
      <c r="O58" s="11">
        <f t="shared" si="8"/>
        <v>241716.90470815034</v>
      </c>
      <c r="P58" s="29">
        <f>SUM($N$12:N58)</f>
        <v>18283.095291849662</v>
      </c>
      <c r="Q58" s="30">
        <f>SUM($M$12:M58)</f>
        <v>41831.959398063249</v>
      </c>
    </row>
    <row r="59" spans="10:17" x14ac:dyDescent="0.2">
      <c r="J59" s="15">
        <f t="shared" si="3"/>
        <v>48</v>
      </c>
      <c r="K59" s="8">
        <f t="shared" si="4"/>
        <v>241716.90470815034</v>
      </c>
      <c r="L59" s="9">
        <f t="shared" si="5"/>
        <v>1279.0437168066576</v>
      </c>
      <c r="M59" s="10">
        <f t="shared" si="6"/>
        <v>856.08070417469912</v>
      </c>
      <c r="N59" s="9">
        <f t="shared" si="7"/>
        <v>422.96301263195846</v>
      </c>
      <c r="O59" s="11">
        <f t="shared" si="8"/>
        <v>241293.94169551838</v>
      </c>
      <c r="P59" s="29">
        <f>SUM($N$12:N59)</f>
        <v>18706.058304481619</v>
      </c>
      <c r="Q59" s="30">
        <f>SUM($M$12:M59)</f>
        <v>42688.040102237945</v>
      </c>
    </row>
    <row r="60" spans="10:17" x14ac:dyDescent="0.2">
      <c r="J60" s="15">
        <f t="shared" si="3"/>
        <v>49</v>
      </c>
      <c r="K60" s="8">
        <f t="shared" si="4"/>
        <v>241293.94169551838</v>
      </c>
      <c r="L60" s="9">
        <f t="shared" si="5"/>
        <v>1279.0437168066576</v>
      </c>
      <c r="M60" s="10">
        <f t="shared" si="6"/>
        <v>854.5827101716277</v>
      </c>
      <c r="N60" s="9">
        <f t="shared" si="7"/>
        <v>424.46100663502989</v>
      </c>
      <c r="O60" s="11">
        <f t="shared" si="8"/>
        <v>240869.48068888334</v>
      </c>
      <c r="P60" s="29">
        <f>SUM($N$12:N60)</f>
        <v>19130.519311116648</v>
      </c>
      <c r="Q60" s="30">
        <f>SUM($M$12:M60)</f>
        <v>43542.622812409572</v>
      </c>
    </row>
    <row r="61" spans="10:17" x14ac:dyDescent="0.2">
      <c r="J61" s="15">
        <f t="shared" si="3"/>
        <v>50</v>
      </c>
      <c r="K61" s="8">
        <f t="shared" si="4"/>
        <v>240869.48068888334</v>
      </c>
      <c r="L61" s="9">
        <f t="shared" si="5"/>
        <v>1279.0437168066576</v>
      </c>
      <c r="M61" s="10">
        <f t="shared" si="6"/>
        <v>853.07941077312853</v>
      </c>
      <c r="N61" s="9">
        <f t="shared" si="7"/>
        <v>425.96430603352906</v>
      </c>
      <c r="O61" s="11">
        <f t="shared" si="8"/>
        <v>240443.5163828498</v>
      </c>
      <c r="P61" s="29">
        <f>SUM($N$12:N61)</f>
        <v>19556.483617150177</v>
      </c>
      <c r="Q61" s="30">
        <f>SUM($M$12:M61)</f>
        <v>44395.7022231827</v>
      </c>
    </row>
    <row r="62" spans="10:17" x14ac:dyDescent="0.2">
      <c r="J62" s="15">
        <f t="shared" si="3"/>
        <v>51</v>
      </c>
      <c r="K62" s="8">
        <f t="shared" si="4"/>
        <v>240443.5163828498</v>
      </c>
      <c r="L62" s="9">
        <f t="shared" si="5"/>
        <v>1279.0437168066576</v>
      </c>
      <c r="M62" s="10">
        <f t="shared" si="6"/>
        <v>851.57078718925982</v>
      </c>
      <c r="N62" s="9">
        <f t="shared" si="7"/>
        <v>427.47292961739777</v>
      </c>
      <c r="O62" s="11">
        <f t="shared" si="8"/>
        <v>240016.04345323241</v>
      </c>
      <c r="P62" s="29">
        <f>SUM($N$12:N62)</f>
        <v>19983.956546767575</v>
      </c>
      <c r="Q62" s="30">
        <f>SUM($M$12:M62)</f>
        <v>45247.273010371959</v>
      </c>
    </row>
    <row r="63" spans="10:17" x14ac:dyDescent="0.2">
      <c r="J63" s="15">
        <f t="shared" si="3"/>
        <v>52</v>
      </c>
      <c r="K63" s="8">
        <f t="shared" si="4"/>
        <v>240016.04345323241</v>
      </c>
      <c r="L63" s="9">
        <f t="shared" si="5"/>
        <v>1279.0437168066576</v>
      </c>
      <c r="M63" s="10">
        <f t="shared" si="6"/>
        <v>850.05682056353157</v>
      </c>
      <c r="N63" s="9">
        <f t="shared" si="7"/>
        <v>428.98689624312601</v>
      </c>
      <c r="O63" s="11">
        <f t="shared" si="8"/>
        <v>239587.05655698929</v>
      </c>
      <c r="P63" s="29">
        <f>SUM($N$12:N63)</f>
        <v>20412.943443010699</v>
      </c>
      <c r="Q63" s="30">
        <f>SUM($M$12:M63)</f>
        <v>46097.329830935487</v>
      </c>
    </row>
    <row r="64" spans="10:17" x14ac:dyDescent="0.2">
      <c r="J64" s="15">
        <f t="shared" si="3"/>
        <v>53</v>
      </c>
      <c r="K64" s="8">
        <f t="shared" si="4"/>
        <v>239587.05655698929</v>
      </c>
      <c r="L64" s="9">
        <f t="shared" si="5"/>
        <v>1279.0437168066576</v>
      </c>
      <c r="M64" s="10">
        <f t="shared" si="6"/>
        <v>848.53749197267052</v>
      </c>
      <c r="N64" s="9">
        <f t="shared" si="7"/>
        <v>430.50622483398706</v>
      </c>
      <c r="O64" s="11">
        <f t="shared" si="8"/>
        <v>239156.55033215531</v>
      </c>
      <c r="P64" s="29">
        <f>SUM($N$12:N64)</f>
        <v>20843.449667844685</v>
      </c>
      <c r="Q64" s="30">
        <f>SUM($M$12:M64)</f>
        <v>46945.867322908154</v>
      </c>
    </row>
    <row r="65" spans="10:17" x14ac:dyDescent="0.2">
      <c r="J65" s="15">
        <f t="shared" si="3"/>
        <v>54</v>
      </c>
      <c r="K65" s="8">
        <f t="shared" si="4"/>
        <v>239156.55033215531</v>
      </c>
      <c r="L65" s="9">
        <f t="shared" si="5"/>
        <v>1279.0437168066576</v>
      </c>
      <c r="M65" s="10">
        <f t="shared" si="6"/>
        <v>847.01278242638341</v>
      </c>
      <c r="N65" s="9">
        <f t="shared" si="7"/>
        <v>432.03093438027418</v>
      </c>
      <c r="O65" s="11">
        <f t="shared" si="8"/>
        <v>238724.51939777503</v>
      </c>
      <c r="P65" s="29">
        <f>SUM($N$12:N65)</f>
        <v>21275.480602224958</v>
      </c>
      <c r="Q65" s="30">
        <f>SUM($M$12:M65)</f>
        <v>47792.880105334538</v>
      </c>
    </row>
    <row r="66" spans="10:17" x14ac:dyDescent="0.2">
      <c r="J66" s="15">
        <f t="shared" si="3"/>
        <v>55</v>
      </c>
      <c r="K66" s="8">
        <f t="shared" si="4"/>
        <v>238724.51939777503</v>
      </c>
      <c r="L66" s="9">
        <f t="shared" si="5"/>
        <v>1279.0437168066576</v>
      </c>
      <c r="M66" s="10">
        <f t="shared" si="6"/>
        <v>845.48267286711996</v>
      </c>
      <c r="N66" s="9">
        <f t="shared" si="7"/>
        <v>433.56104393953763</v>
      </c>
      <c r="O66" s="11">
        <f t="shared" si="8"/>
        <v>238290.95835383551</v>
      </c>
      <c r="P66" s="29">
        <f>SUM($N$12:N66)</f>
        <v>21709.041646164496</v>
      </c>
      <c r="Q66" s="30">
        <f>SUM($M$12:M66)</f>
        <v>48638.362778201656</v>
      </c>
    </row>
    <row r="67" spans="10:17" x14ac:dyDescent="0.2">
      <c r="J67" s="15">
        <f t="shared" si="3"/>
        <v>56</v>
      </c>
      <c r="K67" s="8">
        <f t="shared" si="4"/>
        <v>238290.95835383551</v>
      </c>
      <c r="L67" s="9">
        <f t="shared" si="5"/>
        <v>1279.0437168066576</v>
      </c>
      <c r="M67" s="10">
        <f t="shared" si="6"/>
        <v>843.94714416983413</v>
      </c>
      <c r="N67" s="9">
        <f t="shared" si="7"/>
        <v>435.09657263682345</v>
      </c>
      <c r="O67" s="11">
        <f t="shared" si="8"/>
        <v>237855.86178119868</v>
      </c>
      <c r="P67" s="29">
        <f>SUM($N$12:N67)</f>
        <v>22144.138218801319</v>
      </c>
      <c r="Q67" s="30">
        <f>SUM($M$12:M67)</f>
        <v>49482.309922371489</v>
      </c>
    </row>
    <row r="68" spans="10:17" x14ac:dyDescent="0.2">
      <c r="J68" s="15">
        <f t="shared" si="3"/>
        <v>57</v>
      </c>
      <c r="K68" s="8">
        <f t="shared" si="4"/>
        <v>237855.86178119868</v>
      </c>
      <c r="L68" s="9">
        <f t="shared" si="5"/>
        <v>1279.0437168066576</v>
      </c>
      <c r="M68" s="10">
        <f t="shared" si="6"/>
        <v>842.40617714174539</v>
      </c>
      <c r="N68" s="9">
        <f t="shared" si="7"/>
        <v>436.6375396649122</v>
      </c>
      <c r="O68" s="11">
        <f t="shared" si="8"/>
        <v>237419.22424153375</v>
      </c>
      <c r="P68" s="29">
        <f>SUM($N$12:N68)</f>
        <v>22580.775758466232</v>
      </c>
      <c r="Q68" s="30">
        <f>SUM($M$12:M68)</f>
        <v>50324.716099513236</v>
      </c>
    </row>
    <row r="69" spans="10:17" x14ac:dyDescent="0.2">
      <c r="J69" s="15">
        <f t="shared" si="3"/>
        <v>58</v>
      </c>
      <c r="K69" s="8">
        <f t="shared" si="4"/>
        <v>237419.22424153375</v>
      </c>
      <c r="L69" s="9">
        <f t="shared" si="5"/>
        <v>1279.0437168066576</v>
      </c>
      <c r="M69" s="10">
        <f t="shared" si="6"/>
        <v>840.8597525220988</v>
      </c>
      <c r="N69" s="9">
        <f t="shared" si="7"/>
        <v>438.18396428455878</v>
      </c>
      <c r="O69" s="11">
        <f t="shared" si="8"/>
        <v>236981.04027724921</v>
      </c>
      <c r="P69" s="29">
        <f>SUM($N$12:N69)</f>
        <v>23018.959722750791</v>
      </c>
      <c r="Q69" s="30">
        <f>SUM($M$12:M69)</f>
        <v>51165.575852035334</v>
      </c>
    </row>
    <row r="70" spans="10:17" x14ac:dyDescent="0.2">
      <c r="J70" s="15">
        <f t="shared" si="3"/>
        <v>59</v>
      </c>
      <c r="K70" s="8">
        <f t="shared" si="4"/>
        <v>236981.04027724921</v>
      </c>
      <c r="L70" s="9">
        <f t="shared" si="5"/>
        <v>1279.0437168066576</v>
      </c>
      <c r="M70" s="10">
        <f t="shared" si="6"/>
        <v>839.30785098192439</v>
      </c>
      <c r="N70" s="9">
        <f t="shared" si="7"/>
        <v>439.7358658247332</v>
      </c>
      <c r="O70" s="11">
        <f t="shared" si="8"/>
        <v>236541.30441142447</v>
      </c>
      <c r="P70" s="29">
        <f>SUM($N$12:N70)</f>
        <v>23458.695588575523</v>
      </c>
      <c r="Q70" s="30">
        <f>SUM($M$12:M70)</f>
        <v>52004.883703017258</v>
      </c>
    </row>
    <row r="71" spans="10:17" x14ac:dyDescent="0.2">
      <c r="J71" s="15">
        <f t="shared" si="3"/>
        <v>60</v>
      </c>
      <c r="K71" s="8">
        <f t="shared" si="4"/>
        <v>236541.30441142447</v>
      </c>
      <c r="L71" s="9">
        <f t="shared" si="5"/>
        <v>1279.0437168066576</v>
      </c>
      <c r="M71" s="10">
        <f t="shared" si="6"/>
        <v>837.75045312379507</v>
      </c>
      <c r="N71" s="9">
        <f t="shared" si="7"/>
        <v>441.29326368286252</v>
      </c>
      <c r="O71" s="11">
        <f t="shared" si="8"/>
        <v>236100.01114774161</v>
      </c>
      <c r="P71" s="29">
        <f>SUM($N$12:N71)</f>
        <v>23899.988852258386</v>
      </c>
      <c r="Q71" s="30">
        <f>SUM($M$12:M71)</f>
        <v>52842.634156141052</v>
      </c>
    </row>
    <row r="72" spans="10:17" x14ac:dyDescent="0.2">
      <c r="J72" s="15">
        <f t="shared" si="3"/>
        <v>61</v>
      </c>
      <c r="K72" s="8">
        <f t="shared" si="4"/>
        <v>236100.01114774161</v>
      </c>
      <c r="L72" s="9">
        <f t="shared" si="5"/>
        <v>1279.0437168066576</v>
      </c>
      <c r="M72" s="10">
        <f t="shared" si="6"/>
        <v>836.18753948158496</v>
      </c>
      <c r="N72" s="9">
        <f t="shared" si="7"/>
        <v>442.85617732507262</v>
      </c>
      <c r="O72" s="11">
        <f t="shared" si="8"/>
        <v>235657.15497041654</v>
      </c>
      <c r="P72" s="29">
        <f>SUM($N$12:N72)</f>
        <v>24342.845029583459</v>
      </c>
      <c r="Q72" s="30">
        <f>SUM($M$12:M72)</f>
        <v>53678.821695622639</v>
      </c>
    </row>
    <row r="73" spans="10:17" x14ac:dyDescent="0.2">
      <c r="J73" s="15">
        <f t="shared" si="3"/>
        <v>62</v>
      </c>
      <c r="K73" s="8">
        <f t="shared" si="4"/>
        <v>235657.15497041654</v>
      </c>
      <c r="L73" s="9">
        <f t="shared" si="5"/>
        <v>1279.0437168066576</v>
      </c>
      <c r="M73" s="10">
        <f t="shared" si="6"/>
        <v>834.61909052022531</v>
      </c>
      <c r="N73" s="9">
        <f t="shared" si="7"/>
        <v>444.42462628643227</v>
      </c>
      <c r="O73" s="11">
        <f t="shared" si="8"/>
        <v>235212.7303441301</v>
      </c>
      <c r="P73" s="29">
        <f>SUM($N$12:N73)</f>
        <v>24787.269655869892</v>
      </c>
      <c r="Q73" s="30">
        <f>SUM($M$12:M73)</f>
        <v>54513.440786142863</v>
      </c>
    </row>
    <row r="74" spans="10:17" x14ac:dyDescent="0.2">
      <c r="J74" s="15">
        <f t="shared" si="3"/>
        <v>63</v>
      </c>
      <c r="K74" s="8">
        <f t="shared" si="4"/>
        <v>235212.7303441301</v>
      </c>
      <c r="L74" s="9">
        <f t="shared" si="5"/>
        <v>1279.0437168066576</v>
      </c>
      <c r="M74" s="10">
        <f t="shared" si="6"/>
        <v>833.04508663546085</v>
      </c>
      <c r="N74" s="9">
        <f t="shared" si="7"/>
        <v>445.99863017119674</v>
      </c>
      <c r="O74" s="11">
        <f t="shared" si="8"/>
        <v>234766.7317139589</v>
      </c>
      <c r="P74" s="29">
        <f>SUM($N$12:N74)</f>
        <v>25233.26828604109</v>
      </c>
      <c r="Q74" s="30">
        <f>SUM($M$12:M74)</f>
        <v>55346.485872778321</v>
      </c>
    </row>
    <row r="75" spans="10:17" x14ac:dyDescent="0.2">
      <c r="J75" s="15">
        <f t="shared" si="3"/>
        <v>64</v>
      </c>
      <c r="K75" s="8">
        <f t="shared" si="4"/>
        <v>234766.7317139589</v>
      </c>
      <c r="L75" s="9">
        <f t="shared" si="5"/>
        <v>1279.0437168066576</v>
      </c>
      <c r="M75" s="10">
        <f t="shared" si="6"/>
        <v>831.46550815360445</v>
      </c>
      <c r="N75" s="9">
        <f t="shared" si="7"/>
        <v>447.57820865305314</v>
      </c>
      <c r="O75" s="11">
        <f t="shared" si="8"/>
        <v>234319.15350530585</v>
      </c>
      <c r="P75" s="29">
        <f>SUM($N$12:N75)</f>
        <v>25680.846494694142</v>
      </c>
      <c r="Q75" s="30">
        <f>SUM($M$12:M75)</f>
        <v>56177.951380931925</v>
      </c>
    </row>
    <row r="76" spans="10:17" x14ac:dyDescent="0.2">
      <c r="J76" s="15">
        <f t="shared" si="3"/>
        <v>65</v>
      </c>
      <c r="K76" s="8">
        <f t="shared" si="4"/>
        <v>234319.15350530585</v>
      </c>
      <c r="L76" s="9">
        <f t="shared" si="5"/>
        <v>1279.0437168066576</v>
      </c>
      <c r="M76" s="10">
        <f t="shared" si="6"/>
        <v>829.88033533129158</v>
      </c>
      <c r="N76" s="9">
        <f t="shared" si="7"/>
        <v>449.16338147536601</v>
      </c>
      <c r="O76" s="11">
        <f t="shared" si="8"/>
        <v>233869.99012383047</v>
      </c>
      <c r="P76" s="29">
        <f>SUM($N$12:N76)</f>
        <v>26130.009876169508</v>
      </c>
      <c r="Q76" s="30">
        <f>SUM($M$12:M76)</f>
        <v>57007.831716263216</v>
      </c>
    </row>
    <row r="77" spans="10:17" x14ac:dyDescent="0.2">
      <c r="J77" s="15">
        <f t="shared" si="3"/>
        <v>66</v>
      </c>
      <c r="K77" s="8">
        <f t="shared" si="4"/>
        <v>233869.99012383047</v>
      </c>
      <c r="L77" s="9">
        <f t="shared" si="5"/>
        <v>1279.0437168066576</v>
      </c>
      <c r="M77" s="10">
        <f t="shared" si="6"/>
        <v>828.28954835523302</v>
      </c>
      <c r="N77" s="9">
        <f t="shared" si="7"/>
        <v>450.75416845142456</v>
      </c>
      <c r="O77" s="11">
        <f t="shared" si="8"/>
        <v>233419.23595537906</v>
      </c>
      <c r="P77" s="29">
        <f>SUM($N$12:N77)</f>
        <v>26580.764044620933</v>
      </c>
      <c r="Q77" s="30">
        <f>SUM($M$12:M77)</f>
        <v>57836.12126461845</v>
      </c>
    </row>
    <row r="78" spans="10:17" x14ac:dyDescent="0.2">
      <c r="J78" s="15">
        <f t="shared" ref="J78:J141" si="9">J77+1</f>
        <v>67</v>
      </c>
      <c r="K78" s="8">
        <f t="shared" ref="K78:K141" si="10">O77</f>
        <v>233419.23595537906</v>
      </c>
      <c r="L78" s="9">
        <f t="shared" ref="L78:L141" si="11">$E$6</f>
        <v>1279.0437168066576</v>
      </c>
      <c r="M78" s="10">
        <f t="shared" ref="M78:M141" si="12">K78*($E$4/12)</f>
        <v>826.69312734196751</v>
      </c>
      <c r="N78" s="9">
        <f t="shared" ref="N78:N141" si="13">L78-M78</f>
        <v>452.35058946469007</v>
      </c>
      <c r="O78" s="11">
        <f t="shared" ref="O78:O141" si="14">K78-N78</f>
        <v>232966.88536591438</v>
      </c>
      <c r="P78" s="29">
        <f>SUM($N$12:N78)</f>
        <v>27033.114634085625</v>
      </c>
      <c r="Q78" s="30">
        <f>SUM($M$12:M78)</f>
        <v>58662.814391960419</v>
      </c>
    </row>
    <row r="79" spans="10:17" x14ac:dyDescent="0.2">
      <c r="J79" s="15">
        <f t="shared" si="9"/>
        <v>68</v>
      </c>
      <c r="K79" s="8">
        <f t="shared" si="10"/>
        <v>232966.88536591438</v>
      </c>
      <c r="L79" s="9">
        <f t="shared" si="11"/>
        <v>1279.0437168066576</v>
      </c>
      <c r="M79" s="10">
        <f t="shared" si="12"/>
        <v>825.09105233761352</v>
      </c>
      <c r="N79" s="9">
        <f t="shared" si="13"/>
        <v>453.95266446904407</v>
      </c>
      <c r="O79" s="11">
        <f t="shared" si="14"/>
        <v>232512.93270144533</v>
      </c>
      <c r="P79" s="29">
        <f>SUM($N$12:N79)</f>
        <v>27487.06729855467</v>
      </c>
      <c r="Q79" s="30">
        <f>SUM($M$12:M79)</f>
        <v>59487.905444298034</v>
      </c>
    </row>
    <row r="80" spans="10:17" x14ac:dyDescent="0.2">
      <c r="J80" s="15">
        <f t="shared" si="9"/>
        <v>69</v>
      </c>
      <c r="K80" s="8">
        <f t="shared" si="10"/>
        <v>232512.93270144533</v>
      </c>
      <c r="L80" s="9">
        <f t="shared" si="11"/>
        <v>1279.0437168066576</v>
      </c>
      <c r="M80" s="10">
        <f t="shared" si="12"/>
        <v>823.48330331761895</v>
      </c>
      <c r="N80" s="9">
        <f t="shared" si="13"/>
        <v>455.56041348903864</v>
      </c>
      <c r="O80" s="11">
        <f t="shared" si="14"/>
        <v>232057.3722879563</v>
      </c>
      <c r="P80" s="29">
        <f>SUM($N$12:N80)</f>
        <v>27942.627712043708</v>
      </c>
      <c r="Q80" s="30">
        <f>SUM($M$12:M80)</f>
        <v>60311.388747615652</v>
      </c>
    </row>
    <row r="81" spans="10:17" x14ac:dyDescent="0.2">
      <c r="J81" s="15">
        <f t="shared" si="9"/>
        <v>70</v>
      </c>
      <c r="K81" s="8">
        <f t="shared" si="10"/>
        <v>232057.3722879563</v>
      </c>
      <c r="L81" s="9">
        <f t="shared" si="11"/>
        <v>1279.0437168066576</v>
      </c>
      <c r="M81" s="10">
        <f t="shared" si="12"/>
        <v>821.86986018651191</v>
      </c>
      <c r="N81" s="9">
        <f t="shared" si="13"/>
        <v>457.17385662014567</v>
      </c>
      <c r="O81" s="11">
        <f t="shared" si="14"/>
        <v>231600.19843133615</v>
      </c>
      <c r="P81" s="29">
        <f>SUM($N$12:N81)</f>
        <v>28399.801568663854</v>
      </c>
      <c r="Q81" s="30">
        <f>SUM($M$12:M81)</f>
        <v>61133.258607802163</v>
      </c>
    </row>
    <row r="82" spans="10:17" x14ac:dyDescent="0.2">
      <c r="J82" s="15">
        <f t="shared" si="9"/>
        <v>71</v>
      </c>
      <c r="K82" s="8">
        <f t="shared" si="10"/>
        <v>231600.19843133615</v>
      </c>
      <c r="L82" s="9">
        <f t="shared" si="11"/>
        <v>1279.0437168066576</v>
      </c>
      <c r="M82" s="10">
        <f t="shared" si="12"/>
        <v>820.25070277764894</v>
      </c>
      <c r="N82" s="9">
        <f t="shared" si="13"/>
        <v>458.79301402900865</v>
      </c>
      <c r="O82" s="11">
        <f t="shared" si="14"/>
        <v>231141.40541730713</v>
      </c>
      <c r="P82" s="29">
        <f>SUM($N$12:N82)</f>
        <v>28858.594582692862</v>
      </c>
      <c r="Q82" s="30">
        <f>SUM($M$12:M82)</f>
        <v>61953.509310579815</v>
      </c>
    </row>
    <row r="83" spans="10:17" x14ac:dyDescent="0.2">
      <c r="J83" s="15">
        <f t="shared" si="9"/>
        <v>72</v>
      </c>
      <c r="K83" s="8">
        <f t="shared" si="10"/>
        <v>231141.40541730713</v>
      </c>
      <c r="L83" s="9">
        <f t="shared" si="11"/>
        <v>1279.0437168066576</v>
      </c>
      <c r="M83" s="10">
        <f t="shared" si="12"/>
        <v>818.62581085296279</v>
      </c>
      <c r="N83" s="9">
        <f t="shared" si="13"/>
        <v>460.4179059536948</v>
      </c>
      <c r="O83" s="11">
        <f t="shared" si="14"/>
        <v>230680.98751135345</v>
      </c>
      <c r="P83" s="29">
        <f>SUM($N$12:N83)</f>
        <v>29319.012488646556</v>
      </c>
      <c r="Q83" s="30">
        <f>SUM($M$12:M83)</f>
        <v>62772.135121432781</v>
      </c>
    </row>
    <row r="84" spans="10:17" x14ac:dyDescent="0.2">
      <c r="J84" s="15">
        <f t="shared" si="9"/>
        <v>73</v>
      </c>
      <c r="K84" s="8">
        <f t="shared" si="10"/>
        <v>230680.98751135345</v>
      </c>
      <c r="L84" s="9">
        <f t="shared" si="11"/>
        <v>1279.0437168066576</v>
      </c>
      <c r="M84" s="10">
        <f t="shared" si="12"/>
        <v>816.99516410271019</v>
      </c>
      <c r="N84" s="9">
        <f t="shared" si="13"/>
        <v>462.04855270394739</v>
      </c>
      <c r="O84" s="11">
        <f t="shared" si="14"/>
        <v>230218.93895864949</v>
      </c>
      <c r="P84" s="29">
        <f>SUM($N$12:N84)</f>
        <v>29781.061041350506</v>
      </c>
      <c r="Q84" s="30">
        <f>SUM($M$12:M84)</f>
        <v>63589.130285535488</v>
      </c>
    </row>
    <row r="85" spans="10:17" x14ac:dyDescent="0.2">
      <c r="J85" s="15">
        <f t="shared" si="9"/>
        <v>74</v>
      </c>
      <c r="K85" s="8">
        <f t="shared" si="10"/>
        <v>230218.93895864949</v>
      </c>
      <c r="L85" s="9">
        <f t="shared" si="11"/>
        <v>1279.0437168066576</v>
      </c>
      <c r="M85" s="10">
        <f t="shared" si="12"/>
        <v>815.35874214521698</v>
      </c>
      <c r="N85" s="9">
        <f t="shared" si="13"/>
        <v>463.68497466144061</v>
      </c>
      <c r="O85" s="11">
        <f t="shared" si="14"/>
        <v>229755.25398398805</v>
      </c>
      <c r="P85" s="29">
        <f>SUM($N$12:N85)</f>
        <v>30244.746016011944</v>
      </c>
      <c r="Q85" s="30">
        <f>SUM($M$12:M85)</f>
        <v>64404.489027680705</v>
      </c>
    </row>
    <row r="86" spans="10:17" x14ac:dyDescent="0.2">
      <c r="J86" s="15">
        <f t="shared" si="9"/>
        <v>75</v>
      </c>
      <c r="K86" s="8">
        <f t="shared" si="10"/>
        <v>229755.25398398805</v>
      </c>
      <c r="L86" s="9">
        <f t="shared" si="11"/>
        <v>1279.0437168066576</v>
      </c>
      <c r="M86" s="10">
        <f t="shared" si="12"/>
        <v>813.71652452662443</v>
      </c>
      <c r="N86" s="9">
        <f t="shared" si="13"/>
        <v>465.32719228003316</v>
      </c>
      <c r="O86" s="11">
        <f t="shared" si="14"/>
        <v>229289.92679170801</v>
      </c>
      <c r="P86" s="29">
        <f>SUM($N$12:N86)</f>
        <v>30710.073208291979</v>
      </c>
      <c r="Q86" s="30">
        <f>SUM($M$12:M86)</f>
        <v>65218.205552207328</v>
      </c>
    </row>
    <row r="87" spans="10:17" x14ac:dyDescent="0.2">
      <c r="J87" s="15">
        <f t="shared" si="9"/>
        <v>76</v>
      </c>
      <c r="K87" s="8">
        <f t="shared" si="10"/>
        <v>229289.92679170801</v>
      </c>
      <c r="L87" s="9">
        <f t="shared" si="11"/>
        <v>1279.0437168066576</v>
      </c>
      <c r="M87" s="10">
        <f t="shared" si="12"/>
        <v>812.06849072063255</v>
      </c>
      <c r="N87" s="9">
        <f t="shared" si="13"/>
        <v>466.97522608602503</v>
      </c>
      <c r="O87" s="11">
        <f t="shared" si="14"/>
        <v>228822.951565622</v>
      </c>
      <c r="P87" s="29">
        <f>SUM($N$12:N87)</f>
        <v>31177.048434378004</v>
      </c>
      <c r="Q87" s="30">
        <f>SUM($M$12:M87)</f>
        <v>66030.274042927966</v>
      </c>
    </row>
    <row r="88" spans="10:17" x14ac:dyDescent="0.2">
      <c r="J88" s="15">
        <f t="shared" si="9"/>
        <v>77</v>
      </c>
      <c r="K88" s="8">
        <f t="shared" si="10"/>
        <v>228822.951565622</v>
      </c>
      <c r="L88" s="9">
        <f t="shared" si="11"/>
        <v>1279.0437168066576</v>
      </c>
      <c r="M88" s="10">
        <f t="shared" si="12"/>
        <v>810.41462012824468</v>
      </c>
      <c r="N88" s="9">
        <f t="shared" si="13"/>
        <v>468.62909667841291</v>
      </c>
      <c r="O88" s="11">
        <f t="shared" si="14"/>
        <v>228354.3224689436</v>
      </c>
      <c r="P88" s="29">
        <f>SUM($N$12:N88)</f>
        <v>31645.677531056419</v>
      </c>
      <c r="Q88" s="30">
        <f>SUM($M$12:M88)</f>
        <v>66840.688663056208</v>
      </c>
    </row>
    <row r="89" spans="10:17" x14ac:dyDescent="0.2">
      <c r="J89" s="15">
        <f t="shared" si="9"/>
        <v>78</v>
      </c>
      <c r="K89" s="8">
        <f t="shared" si="10"/>
        <v>228354.3224689436</v>
      </c>
      <c r="L89" s="9">
        <f t="shared" si="11"/>
        <v>1279.0437168066576</v>
      </c>
      <c r="M89" s="10">
        <f t="shared" si="12"/>
        <v>808.75489207750866</v>
      </c>
      <c r="N89" s="9">
        <f t="shared" si="13"/>
        <v>470.28882472914893</v>
      </c>
      <c r="O89" s="11">
        <f t="shared" si="14"/>
        <v>227884.03364421445</v>
      </c>
      <c r="P89" s="29">
        <f>SUM($N$12:N89)</f>
        <v>32115.966355785567</v>
      </c>
      <c r="Q89" s="30">
        <f>SUM($M$12:M89)</f>
        <v>67649.443555133723</v>
      </c>
    </row>
    <row r="90" spans="10:17" x14ac:dyDescent="0.2">
      <c r="J90" s="15">
        <f t="shared" si="9"/>
        <v>79</v>
      </c>
      <c r="K90" s="8">
        <f t="shared" si="10"/>
        <v>227884.03364421445</v>
      </c>
      <c r="L90" s="9">
        <f t="shared" si="11"/>
        <v>1279.0437168066576</v>
      </c>
      <c r="M90" s="10">
        <f t="shared" si="12"/>
        <v>807.0892858232595</v>
      </c>
      <c r="N90" s="9">
        <f t="shared" si="13"/>
        <v>471.95443098339808</v>
      </c>
      <c r="O90" s="11">
        <f t="shared" si="14"/>
        <v>227412.07921323105</v>
      </c>
      <c r="P90" s="29">
        <f>SUM($N$12:N90)</f>
        <v>32587.920786768966</v>
      </c>
      <c r="Q90" s="30">
        <f>SUM($M$12:M90)</f>
        <v>68456.532840956977</v>
      </c>
    </row>
    <row r="91" spans="10:17" x14ac:dyDescent="0.2">
      <c r="J91" s="15">
        <f t="shared" si="9"/>
        <v>80</v>
      </c>
      <c r="K91" s="8">
        <f t="shared" si="10"/>
        <v>227412.07921323105</v>
      </c>
      <c r="L91" s="9">
        <f t="shared" si="11"/>
        <v>1279.0437168066576</v>
      </c>
      <c r="M91" s="10">
        <f t="shared" si="12"/>
        <v>805.41778054686006</v>
      </c>
      <c r="N91" s="9">
        <f t="shared" si="13"/>
        <v>473.62593625979753</v>
      </c>
      <c r="O91" s="11">
        <f t="shared" si="14"/>
        <v>226938.45327697124</v>
      </c>
      <c r="P91" s="29">
        <f>SUM($N$12:N91)</f>
        <v>33061.546723028761</v>
      </c>
      <c r="Q91" s="30">
        <f>SUM($M$12:M91)</f>
        <v>69261.950621503842</v>
      </c>
    </row>
    <row r="92" spans="10:17" x14ac:dyDescent="0.2">
      <c r="J92" s="15">
        <f t="shared" si="9"/>
        <v>81</v>
      </c>
      <c r="K92" s="8">
        <f t="shared" si="10"/>
        <v>226938.45327697124</v>
      </c>
      <c r="L92" s="9">
        <f t="shared" si="11"/>
        <v>1279.0437168066576</v>
      </c>
      <c r="M92" s="10">
        <f t="shared" si="12"/>
        <v>803.74035535593987</v>
      </c>
      <c r="N92" s="9">
        <f t="shared" si="13"/>
        <v>475.30336145071772</v>
      </c>
      <c r="O92" s="11">
        <f t="shared" si="14"/>
        <v>226463.14991552051</v>
      </c>
      <c r="P92" s="29">
        <f>SUM($N$12:N92)</f>
        <v>33536.850084479476</v>
      </c>
      <c r="Q92" s="30">
        <f>SUM($M$12:M92)</f>
        <v>70065.690976859783</v>
      </c>
    </row>
    <row r="93" spans="10:17" x14ac:dyDescent="0.2">
      <c r="J93" s="15">
        <f t="shared" si="9"/>
        <v>82</v>
      </c>
      <c r="K93" s="8">
        <f t="shared" si="10"/>
        <v>226463.14991552051</v>
      </c>
      <c r="L93" s="9">
        <f t="shared" si="11"/>
        <v>1279.0437168066576</v>
      </c>
      <c r="M93" s="10">
        <f t="shared" si="12"/>
        <v>802.05698928413517</v>
      </c>
      <c r="N93" s="9">
        <f t="shared" si="13"/>
        <v>476.98672752252241</v>
      </c>
      <c r="O93" s="11">
        <f t="shared" si="14"/>
        <v>225986.163187998</v>
      </c>
      <c r="P93" s="29">
        <f>SUM($N$12:N93)</f>
        <v>34013.836812002002</v>
      </c>
      <c r="Q93" s="30">
        <f>SUM($M$12:M93)</f>
        <v>70867.747966143914</v>
      </c>
    </row>
    <row r="94" spans="10:17" x14ac:dyDescent="0.2">
      <c r="J94" s="15">
        <f t="shared" si="9"/>
        <v>83</v>
      </c>
      <c r="K94" s="8">
        <f t="shared" si="10"/>
        <v>225986.163187998</v>
      </c>
      <c r="L94" s="9">
        <f t="shared" si="11"/>
        <v>1279.0437168066576</v>
      </c>
      <c r="M94" s="10">
        <f t="shared" si="12"/>
        <v>800.36766129082628</v>
      </c>
      <c r="N94" s="9">
        <f t="shared" si="13"/>
        <v>478.67605551583131</v>
      </c>
      <c r="O94" s="11">
        <f t="shared" si="14"/>
        <v>225507.48713248217</v>
      </c>
      <c r="P94" s="29">
        <f>SUM($N$12:N94)</f>
        <v>34492.512867517835</v>
      </c>
      <c r="Q94" s="30">
        <f>SUM($M$12:M94)</f>
        <v>71668.115627434745</v>
      </c>
    </row>
    <row r="95" spans="10:17" x14ac:dyDescent="0.2">
      <c r="J95" s="15">
        <f t="shared" si="9"/>
        <v>84</v>
      </c>
      <c r="K95" s="8">
        <f t="shared" si="10"/>
        <v>225507.48713248217</v>
      </c>
      <c r="L95" s="9">
        <f t="shared" si="11"/>
        <v>1279.0437168066576</v>
      </c>
      <c r="M95" s="10">
        <f t="shared" si="12"/>
        <v>798.6723502608744</v>
      </c>
      <c r="N95" s="9">
        <f t="shared" si="13"/>
        <v>480.37136654578319</v>
      </c>
      <c r="O95" s="11">
        <f t="shared" si="14"/>
        <v>225027.11576593638</v>
      </c>
      <c r="P95" s="29">
        <f>SUM($N$12:N95)</f>
        <v>34972.884234063618</v>
      </c>
      <c r="Q95" s="30">
        <f>SUM($M$12:M95)</f>
        <v>72466.787977695625</v>
      </c>
    </row>
    <row r="96" spans="10:17" x14ac:dyDescent="0.2">
      <c r="J96" s="15">
        <f t="shared" si="9"/>
        <v>85</v>
      </c>
      <c r="K96" s="8">
        <f t="shared" si="10"/>
        <v>225027.11576593638</v>
      </c>
      <c r="L96" s="9">
        <f t="shared" si="11"/>
        <v>1279.0437168066576</v>
      </c>
      <c r="M96" s="10">
        <f t="shared" si="12"/>
        <v>796.9710350043581</v>
      </c>
      <c r="N96" s="9">
        <f t="shared" si="13"/>
        <v>482.07268180229948</v>
      </c>
      <c r="O96" s="11">
        <f t="shared" si="14"/>
        <v>224545.04308413409</v>
      </c>
      <c r="P96" s="29">
        <f>SUM($N$12:N96)</f>
        <v>35454.956915865914</v>
      </c>
      <c r="Q96" s="30">
        <f>SUM($M$12:M96)</f>
        <v>73263.759012699986</v>
      </c>
    </row>
    <row r="97" spans="10:17" x14ac:dyDescent="0.2">
      <c r="J97" s="15">
        <f t="shared" si="9"/>
        <v>86</v>
      </c>
      <c r="K97" s="8">
        <f t="shared" si="10"/>
        <v>224545.04308413409</v>
      </c>
      <c r="L97" s="9">
        <f t="shared" si="11"/>
        <v>1279.0437168066576</v>
      </c>
      <c r="M97" s="10">
        <f t="shared" si="12"/>
        <v>795.26369425630833</v>
      </c>
      <c r="N97" s="9">
        <f t="shared" si="13"/>
        <v>483.78002255034926</v>
      </c>
      <c r="O97" s="11">
        <f t="shared" si="14"/>
        <v>224061.26306158374</v>
      </c>
      <c r="P97" s="29">
        <f>SUM($N$12:N97)</f>
        <v>35938.736938416267</v>
      </c>
      <c r="Q97" s="30">
        <f>SUM($M$12:M97)</f>
        <v>74059.022706956297</v>
      </c>
    </row>
    <row r="98" spans="10:17" x14ac:dyDescent="0.2">
      <c r="J98" s="15">
        <f t="shared" si="9"/>
        <v>87</v>
      </c>
      <c r="K98" s="8">
        <f t="shared" si="10"/>
        <v>224061.26306158374</v>
      </c>
      <c r="L98" s="9">
        <f t="shared" si="11"/>
        <v>1279.0437168066576</v>
      </c>
      <c r="M98" s="10">
        <f t="shared" si="12"/>
        <v>793.55030667644246</v>
      </c>
      <c r="N98" s="9">
        <f t="shared" si="13"/>
        <v>485.49341013021512</v>
      </c>
      <c r="O98" s="11">
        <f t="shared" si="14"/>
        <v>223575.76965145353</v>
      </c>
      <c r="P98" s="29">
        <f>SUM($N$12:N98)</f>
        <v>36424.23034854648</v>
      </c>
      <c r="Q98" s="30">
        <f>SUM($M$12:M98)</f>
        <v>74852.573013632733</v>
      </c>
    </row>
    <row r="99" spans="10:17" x14ac:dyDescent="0.2">
      <c r="J99" s="15">
        <f t="shared" si="9"/>
        <v>88</v>
      </c>
      <c r="K99" s="8">
        <f t="shared" si="10"/>
        <v>223575.76965145353</v>
      </c>
      <c r="L99" s="9">
        <f t="shared" si="11"/>
        <v>1279.0437168066576</v>
      </c>
      <c r="M99" s="10">
        <f t="shared" si="12"/>
        <v>791.83085084889797</v>
      </c>
      <c r="N99" s="9">
        <f t="shared" si="13"/>
        <v>487.21286595775962</v>
      </c>
      <c r="O99" s="11">
        <f t="shared" si="14"/>
        <v>223088.55678549578</v>
      </c>
      <c r="P99" s="29">
        <f>SUM($N$12:N99)</f>
        <v>36911.443214504237</v>
      </c>
      <c r="Q99" s="30">
        <f>SUM($M$12:M99)</f>
        <v>75644.403864481632</v>
      </c>
    </row>
    <row r="100" spans="10:17" x14ac:dyDescent="0.2">
      <c r="J100" s="15">
        <f t="shared" si="9"/>
        <v>89</v>
      </c>
      <c r="K100" s="8">
        <f t="shared" si="10"/>
        <v>223088.55678549578</v>
      </c>
      <c r="L100" s="9">
        <f t="shared" si="11"/>
        <v>1279.0437168066576</v>
      </c>
      <c r="M100" s="10">
        <f t="shared" si="12"/>
        <v>790.10530528196432</v>
      </c>
      <c r="N100" s="9">
        <f t="shared" si="13"/>
        <v>488.93841152469327</v>
      </c>
      <c r="O100" s="11">
        <f t="shared" si="14"/>
        <v>222599.61837397108</v>
      </c>
      <c r="P100" s="29">
        <f>SUM($N$12:N100)</f>
        <v>37400.381626028931</v>
      </c>
      <c r="Q100" s="30">
        <f>SUM($M$12:M100)</f>
        <v>76434.509169763594</v>
      </c>
    </row>
    <row r="101" spans="10:17" x14ac:dyDescent="0.2">
      <c r="J101" s="15">
        <f t="shared" si="9"/>
        <v>90</v>
      </c>
      <c r="K101" s="8">
        <f t="shared" si="10"/>
        <v>222599.61837397108</v>
      </c>
      <c r="L101" s="9">
        <f t="shared" si="11"/>
        <v>1279.0437168066576</v>
      </c>
      <c r="M101" s="10">
        <f t="shared" si="12"/>
        <v>788.37364840781436</v>
      </c>
      <c r="N101" s="9">
        <f t="shared" si="13"/>
        <v>490.67006839884323</v>
      </c>
      <c r="O101" s="11">
        <f t="shared" si="14"/>
        <v>222108.94830557224</v>
      </c>
      <c r="P101" s="29">
        <f>SUM($N$12:N101)</f>
        <v>37891.051694427777</v>
      </c>
      <c r="Q101" s="30">
        <f>SUM($M$12:M101)</f>
        <v>77222.882818171405</v>
      </c>
    </row>
    <row r="102" spans="10:17" x14ac:dyDescent="0.2">
      <c r="J102" s="15">
        <f t="shared" si="9"/>
        <v>91</v>
      </c>
      <c r="K102" s="8">
        <f t="shared" si="10"/>
        <v>222108.94830557224</v>
      </c>
      <c r="L102" s="9">
        <f t="shared" si="11"/>
        <v>1279.0437168066576</v>
      </c>
      <c r="M102" s="10">
        <f t="shared" si="12"/>
        <v>786.63585858223507</v>
      </c>
      <c r="N102" s="9">
        <f t="shared" si="13"/>
        <v>492.40785822442251</v>
      </c>
      <c r="O102" s="11">
        <f t="shared" si="14"/>
        <v>221616.54044734783</v>
      </c>
      <c r="P102" s="29">
        <f>SUM($N$12:N102)</f>
        <v>38383.459552652203</v>
      </c>
      <c r="Q102" s="30">
        <f>SUM($M$12:M102)</f>
        <v>78009.518676753636</v>
      </c>
    </row>
    <row r="103" spans="10:17" x14ac:dyDescent="0.2">
      <c r="J103" s="15">
        <f t="shared" si="9"/>
        <v>92</v>
      </c>
      <c r="K103" s="8">
        <f t="shared" si="10"/>
        <v>221616.54044734783</v>
      </c>
      <c r="L103" s="9">
        <f t="shared" si="11"/>
        <v>1279.0437168066576</v>
      </c>
      <c r="M103" s="10">
        <f t="shared" si="12"/>
        <v>784.89191408435693</v>
      </c>
      <c r="N103" s="9">
        <f t="shared" si="13"/>
        <v>494.15180272230066</v>
      </c>
      <c r="O103" s="11">
        <f t="shared" si="14"/>
        <v>221122.38864462552</v>
      </c>
      <c r="P103" s="29">
        <f>SUM($N$12:N103)</f>
        <v>38877.611355374502</v>
      </c>
      <c r="Q103" s="30">
        <f>SUM($M$12:M103)</f>
        <v>78794.410590837986</v>
      </c>
    </row>
    <row r="104" spans="10:17" x14ac:dyDescent="0.2">
      <c r="J104" s="15">
        <f t="shared" si="9"/>
        <v>93</v>
      </c>
      <c r="K104" s="8">
        <f t="shared" si="10"/>
        <v>221122.38864462552</v>
      </c>
      <c r="L104" s="9">
        <f t="shared" si="11"/>
        <v>1279.0437168066576</v>
      </c>
      <c r="M104" s="10">
        <f t="shared" si="12"/>
        <v>783.14179311638213</v>
      </c>
      <c r="N104" s="9">
        <f t="shared" si="13"/>
        <v>495.90192369027545</v>
      </c>
      <c r="O104" s="11">
        <f t="shared" si="14"/>
        <v>220626.48672093524</v>
      </c>
      <c r="P104" s="29">
        <f>SUM($N$12:N104)</f>
        <v>39373.513279064777</v>
      </c>
      <c r="Q104" s="30">
        <f>SUM($M$12:M104)</f>
        <v>79577.552383954375</v>
      </c>
    </row>
    <row r="105" spans="10:17" x14ac:dyDescent="0.2">
      <c r="J105" s="15">
        <f t="shared" si="9"/>
        <v>94</v>
      </c>
      <c r="K105" s="8">
        <f t="shared" si="10"/>
        <v>220626.48672093524</v>
      </c>
      <c r="L105" s="9">
        <f t="shared" si="11"/>
        <v>1279.0437168066576</v>
      </c>
      <c r="M105" s="10">
        <f t="shared" si="12"/>
        <v>781.38547380331238</v>
      </c>
      <c r="N105" s="9">
        <f t="shared" si="13"/>
        <v>497.65824300334521</v>
      </c>
      <c r="O105" s="11">
        <f t="shared" si="14"/>
        <v>220128.82847793188</v>
      </c>
      <c r="P105" s="29">
        <f>SUM($N$12:N105)</f>
        <v>39871.171522068122</v>
      </c>
      <c r="Q105" s="30">
        <f>SUM($M$12:M105)</f>
        <v>80358.937857757686</v>
      </c>
    </row>
    <row r="106" spans="10:17" x14ac:dyDescent="0.2">
      <c r="J106" s="15">
        <f t="shared" si="9"/>
        <v>95</v>
      </c>
      <c r="K106" s="8">
        <f t="shared" si="10"/>
        <v>220128.82847793188</v>
      </c>
      <c r="L106" s="9">
        <f t="shared" si="11"/>
        <v>1279.0437168066576</v>
      </c>
      <c r="M106" s="10">
        <f t="shared" si="12"/>
        <v>779.62293419267542</v>
      </c>
      <c r="N106" s="9">
        <f t="shared" si="13"/>
        <v>499.42078261398217</v>
      </c>
      <c r="O106" s="11">
        <f t="shared" si="14"/>
        <v>219629.4076953179</v>
      </c>
      <c r="P106" s="29">
        <f>SUM($N$12:N106)</f>
        <v>40370.592304682104</v>
      </c>
      <c r="Q106" s="30">
        <f>SUM($M$12:M106)</f>
        <v>81138.560791950367</v>
      </c>
    </row>
    <row r="107" spans="10:17" x14ac:dyDescent="0.2">
      <c r="J107" s="15">
        <f t="shared" si="9"/>
        <v>96</v>
      </c>
      <c r="K107" s="8">
        <f t="shared" si="10"/>
        <v>219629.4076953179</v>
      </c>
      <c r="L107" s="9">
        <f t="shared" si="11"/>
        <v>1279.0437168066576</v>
      </c>
      <c r="M107" s="10">
        <f t="shared" si="12"/>
        <v>777.85415225425095</v>
      </c>
      <c r="N107" s="9">
        <f t="shared" si="13"/>
        <v>501.18956455240664</v>
      </c>
      <c r="O107" s="11">
        <f t="shared" si="14"/>
        <v>219128.21813076548</v>
      </c>
      <c r="P107" s="29">
        <f>SUM($N$12:N107)</f>
        <v>40871.78186923451</v>
      </c>
      <c r="Q107" s="30">
        <f>SUM($M$12:M107)</f>
        <v>81916.414944204618</v>
      </c>
    </row>
    <row r="108" spans="10:17" x14ac:dyDescent="0.2">
      <c r="J108" s="15">
        <f t="shared" si="9"/>
        <v>97</v>
      </c>
      <c r="K108" s="8">
        <f t="shared" si="10"/>
        <v>219128.21813076548</v>
      </c>
      <c r="L108" s="9">
        <f t="shared" si="11"/>
        <v>1279.0437168066576</v>
      </c>
      <c r="M108" s="10">
        <f t="shared" si="12"/>
        <v>776.0791058797945</v>
      </c>
      <c r="N108" s="9">
        <f t="shared" si="13"/>
        <v>502.96461092686309</v>
      </c>
      <c r="O108" s="11">
        <f t="shared" si="14"/>
        <v>218625.25351983862</v>
      </c>
      <c r="P108" s="29">
        <f>SUM($N$12:N108)</f>
        <v>41374.746480161375</v>
      </c>
      <c r="Q108" s="30">
        <f>SUM($M$12:M108)</f>
        <v>82692.49405008441</v>
      </c>
    </row>
    <row r="109" spans="10:17" x14ac:dyDescent="0.2">
      <c r="J109" s="15">
        <f t="shared" si="9"/>
        <v>98</v>
      </c>
      <c r="K109" s="8">
        <f t="shared" si="10"/>
        <v>218625.25351983862</v>
      </c>
      <c r="L109" s="9">
        <f t="shared" si="11"/>
        <v>1279.0437168066576</v>
      </c>
      <c r="M109" s="10">
        <f t="shared" si="12"/>
        <v>774.29777288276182</v>
      </c>
      <c r="N109" s="9">
        <f t="shared" si="13"/>
        <v>504.74594392389577</v>
      </c>
      <c r="O109" s="11">
        <f t="shared" si="14"/>
        <v>218120.50757591473</v>
      </c>
      <c r="P109" s="29">
        <f>SUM($N$12:N109)</f>
        <v>41879.492424085271</v>
      </c>
      <c r="Q109" s="30">
        <f>SUM($M$12:M109)</f>
        <v>83466.791822967178</v>
      </c>
    </row>
    <row r="110" spans="10:17" x14ac:dyDescent="0.2">
      <c r="J110" s="15">
        <f t="shared" si="9"/>
        <v>99</v>
      </c>
      <c r="K110" s="8">
        <f t="shared" si="10"/>
        <v>218120.50757591473</v>
      </c>
      <c r="L110" s="9">
        <f t="shared" si="11"/>
        <v>1279.0437168066576</v>
      </c>
      <c r="M110" s="10">
        <f t="shared" si="12"/>
        <v>772.5101309980314</v>
      </c>
      <c r="N110" s="9">
        <f t="shared" si="13"/>
        <v>506.53358580862619</v>
      </c>
      <c r="O110" s="11">
        <f t="shared" si="14"/>
        <v>217613.97399010611</v>
      </c>
      <c r="P110" s="29">
        <f>SUM($N$12:N110)</f>
        <v>42386.026009893896</v>
      </c>
      <c r="Q110" s="30">
        <f>SUM($M$12:M110)</f>
        <v>84239.301953965216</v>
      </c>
    </row>
    <row r="111" spans="10:17" x14ac:dyDescent="0.2">
      <c r="J111" s="15">
        <f t="shared" si="9"/>
        <v>100</v>
      </c>
      <c r="K111" s="8">
        <f t="shared" si="10"/>
        <v>217613.97399010611</v>
      </c>
      <c r="L111" s="9">
        <f t="shared" si="11"/>
        <v>1279.0437168066576</v>
      </c>
      <c r="M111" s="10">
        <f t="shared" si="12"/>
        <v>770.71615788162592</v>
      </c>
      <c r="N111" s="9">
        <f t="shared" si="13"/>
        <v>508.32755892503167</v>
      </c>
      <c r="O111" s="11">
        <f t="shared" si="14"/>
        <v>217105.64643118109</v>
      </c>
      <c r="P111" s="29">
        <f>SUM($N$12:N111)</f>
        <v>42894.353568818929</v>
      </c>
      <c r="Q111" s="30">
        <f>SUM($M$12:M111)</f>
        <v>85010.018111846846</v>
      </c>
    </row>
    <row r="112" spans="10:17" x14ac:dyDescent="0.2">
      <c r="J112" s="15">
        <f t="shared" si="9"/>
        <v>101</v>
      </c>
      <c r="K112" s="8">
        <f t="shared" si="10"/>
        <v>217105.64643118109</v>
      </c>
      <c r="L112" s="9">
        <f t="shared" si="11"/>
        <v>1279.0437168066576</v>
      </c>
      <c r="M112" s="10">
        <f t="shared" si="12"/>
        <v>768.91583111043303</v>
      </c>
      <c r="N112" s="9">
        <f t="shared" si="13"/>
        <v>510.12788569622455</v>
      </c>
      <c r="O112" s="11">
        <f t="shared" si="14"/>
        <v>216595.51854548487</v>
      </c>
      <c r="P112" s="29">
        <f>SUM($N$12:N112)</f>
        <v>43404.481454515153</v>
      </c>
      <c r="Q112" s="30">
        <f>SUM($M$12:M112)</f>
        <v>85778.933942957286</v>
      </c>
    </row>
    <row r="113" spans="10:17" x14ac:dyDescent="0.2">
      <c r="J113" s="15">
        <f t="shared" si="9"/>
        <v>102</v>
      </c>
      <c r="K113" s="8">
        <f t="shared" si="10"/>
        <v>216595.51854548487</v>
      </c>
      <c r="L113" s="9">
        <f t="shared" si="11"/>
        <v>1279.0437168066576</v>
      </c>
      <c r="M113" s="10">
        <f t="shared" si="12"/>
        <v>767.1091281819256</v>
      </c>
      <c r="N113" s="9">
        <f t="shared" si="13"/>
        <v>511.93458862473199</v>
      </c>
      <c r="O113" s="11">
        <f t="shared" si="14"/>
        <v>216083.58395686012</v>
      </c>
      <c r="P113" s="29">
        <f>SUM($N$12:N113)</f>
        <v>43916.416043139885</v>
      </c>
      <c r="Q113" s="30">
        <f>SUM($M$12:M113)</f>
        <v>86546.043071139211</v>
      </c>
    </row>
    <row r="114" spans="10:17" x14ac:dyDescent="0.2">
      <c r="J114" s="15">
        <f t="shared" si="9"/>
        <v>103</v>
      </c>
      <c r="K114" s="8">
        <f t="shared" si="10"/>
        <v>216083.58395686012</v>
      </c>
      <c r="L114" s="9">
        <f t="shared" si="11"/>
        <v>1279.0437168066576</v>
      </c>
      <c r="M114" s="10">
        <f t="shared" si="12"/>
        <v>765.29602651387961</v>
      </c>
      <c r="N114" s="9">
        <f t="shared" si="13"/>
        <v>513.74769029277797</v>
      </c>
      <c r="O114" s="11">
        <f t="shared" si="14"/>
        <v>215569.83626656735</v>
      </c>
      <c r="P114" s="29">
        <f>SUM($N$12:N114)</f>
        <v>44430.163733432666</v>
      </c>
      <c r="Q114" s="30">
        <f>SUM($M$12:M114)</f>
        <v>87311.339097653094</v>
      </c>
    </row>
    <row r="115" spans="10:17" x14ac:dyDescent="0.2">
      <c r="J115" s="15">
        <f t="shared" si="9"/>
        <v>104</v>
      </c>
      <c r="K115" s="8">
        <f t="shared" si="10"/>
        <v>215569.83626656735</v>
      </c>
      <c r="L115" s="9">
        <f t="shared" si="11"/>
        <v>1279.0437168066576</v>
      </c>
      <c r="M115" s="10">
        <f t="shared" si="12"/>
        <v>763.47650344409271</v>
      </c>
      <c r="N115" s="9">
        <f t="shared" si="13"/>
        <v>515.56721336256487</v>
      </c>
      <c r="O115" s="11">
        <f t="shared" si="14"/>
        <v>215054.26905320477</v>
      </c>
      <c r="P115" s="29">
        <f>SUM($N$12:N115)</f>
        <v>44945.730946795229</v>
      </c>
      <c r="Q115" s="30">
        <f>SUM($M$12:M115)</f>
        <v>88074.815601097187</v>
      </c>
    </row>
    <row r="116" spans="10:17" x14ac:dyDescent="0.2">
      <c r="J116" s="15">
        <f t="shared" si="9"/>
        <v>105</v>
      </c>
      <c r="K116" s="8">
        <f t="shared" si="10"/>
        <v>215054.26905320477</v>
      </c>
      <c r="L116" s="9">
        <f t="shared" si="11"/>
        <v>1279.0437168066576</v>
      </c>
      <c r="M116" s="10">
        <f t="shared" si="12"/>
        <v>761.65053623010033</v>
      </c>
      <c r="N116" s="9">
        <f t="shared" si="13"/>
        <v>517.39318057655726</v>
      </c>
      <c r="O116" s="11">
        <f t="shared" si="14"/>
        <v>214536.87587262821</v>
      </c>
      <c r="P116" s="29">
        <f>SUM($N$12:N116)</f>
        <v>45463.12412737179</v>
      </c>
      <c r="Q116" s="30">
        <f>SUM($M$12:M116)</f>
        <v>88836.466137327283</v>
      </c>
    </row>
    <row r="117" spans="10:17" x14ac:dyDescent="0.2">
      <c r="J117" s="15">
        <f t="shared" si="9"/>
        <v>106</v>
      </c>
      <c r="K117" s="8">
        <f t="shared" si="10"/>
        <v>214536.87587262821</v>
      </c>
      <c r="L117" s="9">
        <f t="shared" si="11"/>
        <v>1279.0437168066576</v>
      </c>
      <c r="M117" s="10">
        <f t="shared" si="12"/>
        <v>759.81810204889166</v>
      </c>
      <c r="N117" s="9">
        <f t="shared" si="13"/>
        <v>519.22561475776592</v>
      </c>
      <c r="O117" s="11">
        <f t="shared" si="14"/>
        <v>214017.65025787044</v>
      </c>
      <c r="P117" s="29">
        <f>SUM($N$12:N117)</f>
        <v>45982.349742129554</v>
      </c>
      <c r="Q117" s="30">
        <f>SUM($M$12:M117)</f>
        <v>89596.284239376168</v>
      </c>
    </row>
    <row r="118" spans="10:17" x14ac:dyDescent="0.2">
      <c r="J118" s="15">
        <f t="shared" si="9"/>
        <v>107</v>
      </c>
      <c r="K118" s="8">
        <f t="shared" si="10"/>
        <v>214017.65025787044</v>
      </c>
      <c r="L118" s="9">
        <f t="shared" si="11"/>
        <v>1279.0437168066576</v>
      </c>
      <c r="M118" s="10">
        <f t="shared" si="12"/>
        <v>757.97917799662457</v>
      </c>
      <c r="N118" s="9">
        <f t="shared" si="13"/>
        <v>521.06453881003301</v>
      </c>
      <c r="O118" s="11">
        <f t="shared" si="14"/>
        <v>213496.58571906041</v>
      </c>
      <c r="P118" s="29">
        <f>SUM($N$12:N118)</f>
        <v>46503.414280939585</v>
      </c>
      <c r="Q118" s="30">
        <f>SUM($M$12:M118)</f>
        <v>90354.263417372786</v>
      </c>
    </row>
    <row r="119" spans="10:17" x14ac:dyDescent="0.2">
      <c r="J119" s="15">
        <f t="shared" si="9"/>
        <v>108</v>
      </c>
      <c r="K119" s="8">
        <f t="shared" si="10"/>
        <v>213496.58571906041</v>
      </c>
      <c r="L119" s="9">
        <f t="shared" si="11"/>
        <v>1279.0437168066576</v>
      </c>
      <c r="M119" s="10">
        <f t="shared" si="12"/>
        <v>756.13374108833898</v>
      </c>
      <c r="N119" s="9">
        <f t="shared" si="13"/>
        <v>522.90997571831861</v>
      </c>
      <c r="O119" s="11">
        <f t="shared" si="14"/>
        <v>212973.67574334209</v>
      </c>
      <c r="P119" s="29">
        <f>SUM($N$12:N119)</f>
        <v>47026.324256657907</v>
      </c>
      <c r="Q119" s="30">
        <f>SUM($M$12:M119)</f>
        <v>91110.397158461128</v>
      </c>
    </row>
    <row r="120" spans="10:17" x14ac:dyDescent="0.2">
      <c r="J120" s="15">
        <f t="shared" si="9"/>
        <v>109</v>
      </c>
      <c r="K120" s="8">
        <f t="shared" si="10"/>
        <v>212973.67574334209</v>
      </c>
      <c r="L120" s="9">
        <f t="shared" si="11"/>
        <v>1279.0437168066576</v>
      </c>
      <c r="M120" s="10">
        <f t="shared" si="12"/>
        <v>754.28176825766991</v>
      </c>
      <c r="N120" s="9">
        <f t="shared" si="13"/>
        <v>524.76194854898768</v>
      </c>
      <c r="O120" s="11">
        <f t="shared" si="14"/>
        <v>212448.9137947931</v>
      </c>
      <c r="P120" s="29">
        <f>SUM($N$12:N120)</f>
        <v>47551.086205206891</v>
      </c>
      <c r="Q120" s="30">
        <f>SUM($M$12:M120)</f>
        <v>91864.6789267188</v>
      </c>
    </row>
    <row r="121" spans="10:17" x14ac:dyDescent="0.2">
      <c r="J121" s="15">
        <f t="shared" si="9"/>
        <v>110</v>
      </c>
      <c r="K121" s="8">
        <f t="shared" si="10"/>
        <v>212448.9137947931</v>
      </c>
      <c r="L121" s="9">
        <f t="shared" si="11"/>
        <v>1279.0437168066576</v>
      </c>
      <c r="M121" s="10">
        <f t="shared" si="12"/>
        <v>752.42323635655896</v>
      </c>
      <c r="N121" s="9">
        <f t="shared" si="13"/>
        <v>526.62048045009863</v>
      </c>
      <c r="O121" s="11">
        <f t="shared" si="14"/>
        <v>211922.293314343</v>
      </c>
      <c r="P121" s="29">
        <f>SUM($N$12:N121)</f>
        <v>48077.706685656987</v>
      </c>
      <c r="Q121" s="30">
        <f>SUM($M$12:M121)</f>
        <v>92617.102163075353</v>
      </c>
    </row>
    <row r="122" spans="10:17" x14ac:dyDescent="0.2">
      <c r="J122" s="15">
        <f t="shared" si="9"/>
        <v>111</v>
      </c>
      <c r="K122" s="8">
        <f t="shared" si="10"/>
        <v>211922.293314343</v>
      </c>
      <c r="L122" s="9">
        <f t="shared" si="11"/>
        <v>1279.0437168066576</v>
      </c>
      <c r="M122" s="10">
        <f t="shared" si="12"/>
        <v>750.55812215496485</v>
      </c>
      <c r="N122" s="9">
        <f t="shared" si="13"/>
        <v>528.48559465169274</v>
      </c>
      <c r="O122" s="11">
        <f t="shared" si="14"/>
        <v>211393.80771969131</v>
      </c>
      <c r="P122" s="29">
        <f>SUM($N$12:N122)</f>
        <v>48606.192280308678</v>
      </c>
      <c r="Q122" s="30">
        <f>SUM($M$12:M122)</f>
        <v>93367.660285230319</v>
      </c>
    </row>
    <row r="123" spans="10:17" x14ac:dyDescent="0.2">
      <c r="J123" s="15">
        <f t="shared" si="9"/>
        <v>112</v>
      </c>
      <c r="K123" s="8">
        <f t="shared" si="10"/>
        <v>211393.80771969131</v>
      </c>
      <c r="L123" s="9">
        <f t="shared" si="11"/>
        <v>1279.0437168066576</v>
      </c>
      <c r="M123" s="10">
        <f t="shared" si="12"/>
        <v>748.68640234057341</v>
      </c>
      <c r="N123" s="9">
        <f t="shared" si="13"/>
        <v>530.35731446608418</v>
      </c>
      <c r="O123" s="11">
        <f t="shared" si="14"/>
        <v>210863.45040522522</v>
      </c>
      <c r="P123" s="29">
        <f>SUM($N$12:N123)</f>
        <v>49136.549594774762</v>
      </c>
      <c r="Q123" s="30">
        <f>SUM($M$12:M123)</f>
        <v>94116.346687570898</v>
      </c>
    </row>
    <row r="124" spans="10:17" x14ac:dyDescent="0.2">
      <c r="J124" s="15">
        <f t="shared" si="9"/>
        <v>113</v>
      </c>
      <c r="K124" s="8">
        <f t="shared" si="10"/>
        <v>210863.45040522522</v>
      </c>
      <c r="L124" s="9">
        <f t="shared" si="11"/>
        <v>1279.0437168066576</v>
      </c>
      <c r="M124" s="10">
        <f t="shared" si="12"/>
        <v>746.80805351850597</v>
      </c>
      <c r="N124" s="9">
        <f t="shared" si="13"/>
        <v>532.23566328815161</v>
      </c>
      <c r="O124" s="11">
        <f t="shared" si="14"/>
        <v>210331.21474193706</v>
      </c>
      <c r="P124" s="29">
        <f>SUM($N$12:N124)</f>
        <v>49668.785258062911</v>
      </c>
      <c r="Q124" s="30">
        <f>SUM($M$12:M124)</f>
        <v>94863.154741089398</v>
      </c>
    </row>
    <row r="125" spans="10:17" x14ac:dyDescent="0.2">
      <c r="J125" s="15">
        <f t="shared" si="9"/>
        <v>114</v>
      </c>
      <c r="K125" s="8">
        <f t="shared" si="10"/>
        <v>210331.21474193706</v>
      </c>
      <c r="L125" s="9">
        <f t="shared" si="11"/>
        <v>1279.0437168066576</v>
      </c>
      <c r="M125" s="10">
        <f t="shared" si="12"/>
        <v>744.92305221102708</v>
      </c>
      <c r="N125" s="9">
        <f t="shared" si="13"/>
        <v>534.1206645956305</v>
      </c>
      <c r="O125" s="11">
        <f t="shared" si="14"/>
        <v>209797.09407734143</v>
      </c>
      <c r="P125" s="29">
        <f>SUM($N$12:N125)</f>
        <v>50202.905922658545</v>
      </c>
      <c r="Q125" s="30">
        <f>SUM($M$12:M125)</f>
        <v>95608.077793300428</v>
      </c>
    </row>
    <row r="126" spans="10:17" x14ac:dyDescent="0.2">
      <c r="J126" s="15">
        <f t="shared" si="9"/>
        <v>115</v>
      </c>
      <c r="K126" s="8">
        <f t="shared" si="10"/>
        <v>209797.09407734143</v>
      </c>
      <c r="L126" s="9">
        <f t="shared" si="11"/>
        <v>1279.0437168066576</v>
      </c>
      <c r="M126" s="10">
        <f t="shared" si="12"/>
        <v>743.03137485725097</v>
      </c>
      <c r="N126" s="9">
        <f t="shared" si="13"/>
        <v>536.01234194940662</v>
      </c>
      <c r="O126" s="11">
        <f t="shared" si="14"/>
        <v>209261.08173539201</v>
      </c>
      <c r="P126" s="29">
        <f>SUM($N$12:N126)</f>
        <v>50738.91826460795</v>
      </c>
      <c r="Q126" s="30">
        <f>SUM($M$12:M126)</f>
        <v>96351.10916815768</v>
      </c>
    </row>
    <row r="127" spans="10:17" x14ac:dyDescent="0.2">
      <c r="J127" s="15">
        <f t="shared" si="9"/>
        <v>116</v>
      </c>
      <c r="K127" s="8">
        <f t="shared" si="10"/>
        <v>209261.08173539201</v>
      </c>
      <c r="L127" s="9">
        <f t="shared" si="11"/>
        <v>1279.0437168066576</v>
      </c>
      <c r="M127" s="10">
        <f t="shared" si="12"/>
        <v>741.13299781284672</v>
      </c>
      <c r="N127" s="9">
        <f t="shared" si="13"/>
        <v>537.91071899381086</v>
      </c>
      <c r="O127" s="11">
        <f t="shared" si="14"/>
        <v>208723.17101639821</v>
      </c>
      <c r="P127" s="29">
        <f>SUM($N$12:N127)</f>
        <v>51276.828983601757</v>
      </c>
      <c r="Q127" s="30">
        <f>SUM($M$12:M127)</f>
        <v>97092.242165970529</v>
      </c>
    </row>
    <row r="128" spans="10:17" x14ac:dyDescent="0.2">
      <c r="J128" s="15">
        <f t="shared" si="9"/>
        <v>117</v>
      </c>
      <c r="K128" s="8">
        <f t="shared" si="10"/>
        <v>208723.17101639821</v>
      </c>
      <c r="L128" s="9">
        <f t="shared" si="11"/>
        <v>1279.0437168066576</v>
      </c>
      <c r="M128" s="10">
        <f t="shared" si="12"/>
        <v>739.22789734974367</v>
      </c>
      <c r="N128" s="9">
        <f t="shared" si="13"/>
        <v>539.81581945691391</v>
      </c>
      <c r="O128" s="11">
        <f t="shared" si="14"/>
        <v>208183.35519694129</v>
      </c>
      <c r="P128" s="29">
        <f>SUM($N$12:N128)</f>
        <v>51816.644803058669</v>
      </c>
      <c r="Q128" s="30">
        <f>SUM($M$12:M128)</f>
        <v>97831.470063320274</v>
      </c>
    </row>
    <row r="129" spans="10:17" x14ac:dyDescent="0.2">
      <c r="J129" s="15">
        <f t="shared" si="9"/>
        <v>118</v>
      </c>
      <c r="K129" s="8">
        <f t="shared" si="10"/>
        <v>208183.35519694129</v>
      </c>
      <c r="L129" s="9">
        <f t="shared" si="11"/>
        <v>1279.0437168066576</v>
      </c>
      <c r="M129" s="10">
        <f t="shared" si="12"/>
        <v>737.31604965583381</v>
      </c>
      <c r="N129" s="9">
        <f t="shared" si="13"/>
        <v>541.72766715082378</v>
      </c>
      <c r="O129" s="11">
        <f t="shared" si="14"/>
        <v>207641.62752979048</v>
      </c>
      <c r="P129" s="29">
        <f>SUM($N$12:N129)</f>
        <v>52358.372470209491</v>
      </c>
      <c r="Q129" s="30">
        <f>SUM($M$12:M129)</f>
        <v>98568.7861129761</v>
      </c>
    </row>
    <row r="130" spans="10:17" x14ac:dyDescent="0.2">
      <c r="J130" s="15">
        <f t="shared" si="9"/>
        <v>119</v>
      </c>
      <c r="K130" s="8">
        <f t="shared" si="10"/>
        <v>207641.62752979048</v>
      </c>
      <c r="L130" s="9">
        <f t="shared" si="11"/>
        <v>1279.0437168066576</v>
      </c>
      <c r="M130" s="10">
        <f t="shared" si="12"/>
        <v>735.39743083467465</v>
      </c>
      <c r="N130" s="9">
        <f t="shared" si="13"/>
        <v>543.64628597198293</v>
      </c>
      <c r="O130" s="11">
        <f t="shared" si="14"/>
        <v>207097.9812438185</v>
      </c>
      <c r="P130" s="29">
        <f>SUM($N$12:N130)</f>
        <v>52902.018756181475</v>
      </c>
      <c r="Q130" s="30">
        <f>SUM($M$12:M130)</f>
        <v>99304.183543810781</v>
      </c>
    </row>
    <row r="131" spans="10:17" x14ac:dyDescent="0.2">
      <c r="J131" s="15">
        <f t="shared" si="9"/>
        <v>120</v>
      </c>
      <c r="K131" s="8">
        <f t="shared" si="10"/>
        <v>207097.9812438185</v>
      </c>
      <c r="L131" s="9">
        <f t="shared" si="11"/>
        <v>1279.0437168066576</v>
      </c>
      <c r="M131" s="10">
        <f t="shared" si="12"/>
        <v>733.47201690519057</v>
      </c>
      <c r="N131" s="9">
        <f t="shared" si="13"/>
        <v>545.57169990146701</v>
      </c>
      <c r="O131" s="11">
        <f t="shared" si="14"/>
        <v>206552.40954391705</v>
      </c>
      <c r="P131" s="29">
        <f>SUM($N$12:N131)</f>
        <v>53447.590456082944</v>
      </c>
      <c r="Q131" s="30">
        <f>SUM($M$12:M131)</f>
        <v>100037.65556071597</v>
      </c>
    </row>
    <row r="132" spans="10:17" x14ac:dyDescent="0.2">
      <c r="J132" s="15">
        <f t="shared" si="9"/>
        <v>121</v>
      </c>
      <c r="K132" s="8">
        <f t="shared" si="10"/>
        <v>206552.40954391705</v>
      </c>
      <c r="L132" s="9">
        <f t="shared" si="11"/>
        <v>1279.0437168066576</v>
      </c>
      <c r="M132" s="10">
        <f t="shared" si="12"/>
        <v>731.53978380137289</v>
      </c>
      <c r="N132" s="9">
        <f t="shared" si="13"/>
        <v>547.50393300528469</v>
      </c>
      <c r="O132" s="11">
        <f t="shared" si="14"/>
        <v>206004.90561091175</v>
      </c>
      <c r="P132" s="29">
        <f>SUM($N$12:N132)</f>
        <v>53995.094389088226</v>
      </c>
      <c r="Q132" s="30">
        <f>SUM($M$12:M132)</f>
        <v>100769.19534451734</v>
      </c>
    </row>
    <row r="133" spans="10:17" x14ac:dyDescent="0.2">
      <c r="J133" s="15">
        <f t="shared" si="9"/>
        <v>122</v>
      </c>
      <c r="K133" s="8">
        <f t="shared" si="10"/>
        <v>206004.90561091175</v>
      </c>
      <c r="L133" s="9">
        <f t="shared" si="11"/>
        <v>1279.0437168066576</v>
      </c>
      <c r="M133" s="10">
        <f t="shared" si="12"/>
        <v>729.60070737197918</v>
      </c>
      <c r="N133" s="9">
        <f t="shared" si="13"/>
        <v>549.4430094346784</v>
      </c>
      <c r="O133" s="11">
        <f t="shared" si="14"/>
        <v>205455.46260147708</v>
      </c>
      <c r="P133" s="29">
        <f>SUM($N$12:N133)</f>
        <v>54544.537398522902</v>
      </c>
      <c r="Q133" s="30">
        <f>SUM($M$12:M133)</f>
        <v>101498.79605188932</v>
      </c>
    </row>
    <row r="134" spans="10:17" x14ac:dyDescent="0.2">
      <c r="J134" s="15">
        <f t="shared" si="9"/>
        <v>123</v>
      </c>
      <c r="K134" s="8">
        <f t="shared" si="10"/>
        <v>205455.46260147708</v>
      </c>
      <c r="L134" s="9">
        <f t="shared" si="11"/>
        <v>1279.0437168066576</v>
      </c>
      <c r="M134" s="10">
        <f t="shared" si="12"/>
        <v>727.65476338023132</v>
      </c>
      <c r="N134" s="9">
        <f t="shared" si="13"/>
        <v>551.38895342642627</v>
      </c>
      <c r="O134" s="11">
        <f t="shared" si="14"/>
        <v>204904.07364805066</v>
      </c>
      <c r="P134" s="29">
        <f>SUM($N$12:N134)</f>
        <v>55095.926351949325</v>
      </c>
      <c r="Q134" s="30">
        <f>SUM($M$12:M134)</f>
        <v>102226.45081526955</v>
      </c>
    </row>
    <row r="135" spans="10:17" x14ac:dyDescent="0.2">
      <c r="J135" s="15">
        <f t="shared" si="9"/>
        <v>124</v>
      </c>
      <c r="K135" s="8">
        <f t="shared" si="10"/>
        <v>204904.07364805066</v>
      </c>
      <c r="L135" s="9">
        <f t="shared" si="11"/>
        <v>1279.0437168066576</v>
      </c>
      <c r="M135" s="10">
        <f t="shared" si="12"/>
        <v>725.70192750351282</v>
      </c>
      <c r="N135" s="9">
        <f t="shared" si="13"/>
        <v>553.34178930314476</v>
      </c>
      <c r="O135" s="11">
        <f t="shared" si="14"/>
        <v>204350.73185874752</v>
      </c>
      <c r="P135" s="29">
        <f>SUM($N$12:N135)</f>
        <v>55649.268141252469</v>
      </c>
      <c r="Q135" s="30">
        <f>SUM($M$12:M135)</f>
        <v>102952.15274277306</v>
      </c>
    </row>
    <row r="136" spans="10:17" x14ac:dyDescent="0.2">
      <c r="J136" s="15">
        <f t="shared" si="9"/>
        <v>125</v>
      </c>
      <c r="K136" s="8">
        <f t="shared" si="10"/>
        <v>204350.73185874752</v>
      </c>
      <c r="L136" s="9">
        <f t="shared" si="11"/>
        <v>1279.0437168066576</v>
      </c>
      <c r="M136" s="10">
        <f t="shared" si="12"/>
        <v>723.74217533306421</v>
      </c>
      <c r="N136" s="9">
        <f t="shared" si="13"/>
        <v>555.30154147359337</v>
      </c>
      <c r="O136" s="11">
        <f t="shared" si="14"/>
        <v>203795.43031727392</v>
      </c>
      <c r="P136" s="29">
        <f>SUM($N$12:N136)</f>
        <v>56204.569682726062</v>
      </c>
      <c r="Q136" s="30">
        <f>SUM($M$12:M136)</f>
        <v>103675.89491810613</v>
      </c>
    </row>
    <row r="137" spans="10:17" x14ac:dyDescent="0.2">
      <c r="J137" s="15">
        <f t="shared" si="9"/>
        <v>126</v>
      </c>
      <c r="K137" s="8">
        <f t="shared" si="10"/>
        <v>203795.43031727392</v>
      </c>
      <c r="L137" s="9">
        <f t="shared" si="11"/>
        <v>1279.0437168066576</v>
      </c>
      <c r="M137" s="10">
        <f t="shared" si="12"/>
        <v>721.77548237367853</v>
      </c>
      <c r="N137" s="9">
        <f t="shared" si="13"/>
        <v>557.26823443297906</v>
      </c>
      <c r="O137" s="11">
        <f t="shared" si="14"/>
        <v>203238.16208284095</v>
      </c>
      <c r="P137" s="29">
        <f>SUM($N$12:N137)</f>
        <v>56761.837917159042</v>
      </c>
      <c r="Q137" s="30">
        <f>SUM($M$12:M137)</f>
        <v>104397.67040047981</v>
      </c>
    </row>
    <row r="138" spans="10:17" x14ac:dyDescent="0.2">
      <c r="J138" s="15">
        <f t="shared" si="9"/>
        <v>127</v>
      </c>
      <c r="K138" s="8">
        <f t="shared" si="10"/>
        <v>203238.16208284095</v>
      </c>
      <c r="L138" s="9">
        <f t="shared" si="11"/>
        <v>1279.0437168066576</v>
      </c>
      <c r="M138" s="10">
        <f t="shared" si="12"/>
        <v>719.80182404339507</v>
      </c>
      <c r="N138" s="9">
        <f t="shared" si="13"/>
        <v>559.24189276326251</v>
      </c>
      <c r="O138" s="11">
        <f t="shared" si="14"/>
        <v>202678.92019007768</v>
      </c>
      <c r="P138" s="29">
        <f>SUM($N$12:N138)</f>
        <v>57321.079809922303</v>
      </c>
      <c r="Q138" s="30">
        <f>SUM($M$12:M138)</f>
        <v>105117.4722245232</v>
      </c>
    </row>
    <row r="139" spans="10:17" x14ac:dyDescent="0.2">
      <c r="J139" s="15">
        <f t="shared" si="9"/>
        <v>128</v>
      </c>
      <c r="K139" s="8">
        <f t="shared" si="10"/>
        <v>202678.92019007768</v>
      </c>
      <c r="L139" s="9">
        <f t="shared" si="11"/>
        <v>1279.0437168066576</v>
      </c>
      <c r="M139" s="10">
        <f t="shared" si="12"/>
        <v>717.82117567319187</v>
      </c>
      <c r="N139" s="9">
        <f t="shared" si="13"/>
        <v>561.22254113346571</v>
      </c>
      <c r="O139" s="11">
        <f t="shared" si="14"/>
        <v>202117.69764894422</v>
      </c>
      <c r="P139" s="29">
        <f>SUM($N$12:N139)</f>
        <v>57882.302351055769</v>
      </c>
      <c r="Q139" s="30">
        <f>SUM($M$12:M139)</f>
        <v>105835.29340019639</v>
      </c>
    </row>
    <row r="140" spans="10:17" x14ac:dyDescent="0.2">
      <c r="J140" s="15">
        <f t="shared" si="9"/>
        <v>129</v>
      </c>
      <c r="K140" s="8">
        <f t="shared" si="10"/>
        <v>202117.69764894422</v>
      </c>
      <c r="L140" s="9">
        <f t="shared" si="11"/>
        <v>1279.0437168066576</v>
      </c>
      <c r="M140" s="10">
        <f t="shared" si="12"/>
        <v>715.83351250667749</v>
      </c>
      <c r="N140" s="9">
        <f t="shared" si="13"/>
        <v>563.21020429998009</v>
      </c>
      <c r="O140" s="11">
        <f t="shared" si="14"/>
        <v>201554.48744464424</v>
      </c>
      <c r="P140" s="29">
        <f>SUM($N$12:N140)</f>
        <v>58445.512555355752</v>
      </c>
      <c r="Q140" s="30">
        <f>SUM($M$12:M140)</f>
        <v>106551.12691270307</v>
      </c>
    </row>
    <row r="141" spans="10:17" x14ac:dyDescent="0.2">
      <c r="J141" s="15">
        <f t="shared" si="9"/>
        <v>130</v>
      </c>
      <c r="K141" s="8">
        <f t="shared" si="10"/>
        <v>201554.48744464424</v>
      </c>
      <c r="L141" s="9">
        <f t="shared" si="11"/>
        <v>1279.0437168066576</v>
      </c>
      <c r="M141" s="10">
        <f t="shared" si="12"/>
        <v>713.83880969978179</v>
      </c>
      <c r="N141" s="9">
        <f t="shared" si="13"/>
        <v>565.20490710687579</v>
      </c>
      <c r="O141" s="11">
        <f t="shared" si="14"/>
        <v>200989.28253753736</v>
      </c>
      <c r="P141" s="29">
        <f>SUM($N$12:N141)</f>
        <v>59010.717462462628</v>
      </c>
      <c r="Q141" s="30">
        <f>SUM($M$12:M141)</f>
        <v>107264.96572240285</v>
      </c>
    </row>
    <row r="142" spans="10:17" x14ac:dyDescent="0.2">
      <c r="J142" s="15">
        <f t="shared" ref="J142:J205" si="15">J141+1</f>
        <v>131</v>
      </c>
      <c r="K142" s="8">
        <f t="shared" ref="K142:K205" si="16">O141</f>
        <v>200989.28253753736</v>
      </c>
      <c r="L142" s="9">
        <f t="shared" ref="L142:L205" si="17">$E$6</f>
        <v>1279.0437168066576</v>
      </c>
      <c r="M142" s="10">
        <f t="shared" ref="M142:M205" si="18">K142*($E$4/12)</f>
        <v>711.83704232044488</v>
      </c>
      <c r="N142" s="9">
        <f t="shared" ref="N142:N205" si="19">L142-M142</f>
        <v>567.20667448621271</v>
      </c>
      <c r="O142" s="11">
        <f t="shared" ref="O142:O205" si="20">K142-N142</f>
        <v>200422.07586305114</v>
      </c>
      <c r="P142" s="29">
        <f>SUM($N$12:N142)</f>
        <v>59577.924136948837</v>
      </c>
      <c r="Q142" s="30">
        <f>SUM($M$12:M142)</f>
        <v>107976.8027647233</v>
      </c>
    </row>
    <row r="143" spans="10:17" x14ac:dyDescent="0.2">
      <c r="J143" s="15">
        <f t="shared" si="15"/>
        <v>132</v>
      </c>
      <c r="K143" s="8">
        <f t="shared" si="16"/>
        <v>200422.07586305114</v>
      </c>
      <c r="L143" s="9">
        <f t="shared" si="17"/>
        <v>1279.0437168066576</v>
      </c>
      <c r="M143" s="10">
        <f t="shared" si="18"/>
        <v>709.82818534830619</v>
      </c>
      <c r="N143" s="9">
        <f t="shared" si="19"/>
        <v>569.21553145835139</v>
      </c>
      <c r="O143" s="11">
        <f t="shared" si="20"/>
        <v>199852.86033159279</v>
      </c>
      <c r="P143" s="29">
        <f>SUM($N$12:N143)</f>
        <v>60147.139668407188</v>
      </c>
      <c r="Q143" s="30">
        <f>SUM($M$12:M143)</f>
        <v>108686.6309500716</v>
      </c>
    </row>
    <row r="144" spans="10:17" x14ac:dyDescent="0.2">
      <c r="J144" s="15">
        <f t="shared" si="15"/>
        <v>133</v>
      </c>
      <c r="K144" s="8">
        <f t="shared" si="16"/>
        <v>199852.86033159279</v>
      </c>
      <c r="L144" s="9">
        <f t="shared" si="17"/>
        <v>1279.0437168066576</v>
      </c>
      <c r="M144" s="10">
        <f t="shared" si="18"/>
        <v>707.81221367439116</v>
      </c>
      <c r="N144" s="9">
        <f t="shared" si="19"/>
        <v>571.23150313226643</v>
      </c>
      <c r="O144" s="11">
        <f t="shared" si="20"/>
        <v>199281.62882846053</v>
      </c>
      <c r="P144" s="29">
        <f>SUM($N$12:N144)</f>
        <v>60718.371171539453</v>
      </c>
      <c r="Q144" s="30">
        <f>SUM($M$12:M144)</f>
        <v>109394.44316374599</v>
      </c>
    </row>
    <row r="145" spans="10:17" x14ac:dyDescent="0.2">
      <c r="J145" s="15">
        <f t="shared" si="15"/>
        <v>134</v>
      </c>
      <c r="K145" s="8">
        <f t="shared" si="16"/>
        <v>199281.62882846053</v>
      </c>
      <c r="L145" s="9">
        <f t="shared" si="17"/>
        <v>1279.0437168066576</v>
      </c>
      <c r="M145" s="10">
        <f t="shared" si="18"/>
        <v>705.78910210079778</v>
      </c>
      <c r="N145" s="9">
        <f t="shared" si="19"/>
        <v>573.25461470585981</v>
      </c>
      <c r="O145" s="11">
        <f t="shared" si="20"/>
        <v>198708.37421375467</v>
      </c>
      <c r="P145" s="29">
        <f>SUM($N$12:N145)</f>
        <v>61291.625786245313</v>
      </c>
      <c r="Q145" s="30">
        <f>SUM($M$12:M145)</f>
        <v>110100.23226584679</v>
      </c>
    </row>
    <row r="146" spans="10:17" x14ac:dyDescent="0.2">
      <c r="J146" s="15">
        <f t="shared" si="15"/>
        <v>135</v>
      </c>
      <c r="K146" s="8">
        <f t="shared" si="16"/>
        <v>198708.37421375467</v>
      </c>
      <c r="L146" s="9">
        <f t="shared" si="17"/>
        <v>1279.0437168066576</v>
      </c>
      <c r="M146" s="10">
        <f t="shared" si="18"/>
        <v>703.75882534038112</v>
      </c>
      <c r="N146" s="9">
        <f t="shared" si="19"/>
        <v>575.28489146627646</v>
      </c>
      <c r="O146" s="11">
        <f t="shared" si="20"/>
        <v>198133.08932228838</v>
      </c>
      <c r="P146" s="29">
        <f>SUM($N$12:N146)</f>
        <v>61866.910677711589</v>
      </c>
      <c r="Q146" s="30">
        <f>SUM($M$12:M146)</f>
        <v>110803.99109118717</v>
      </c>
    </row>
    <row r="147" spans="10:17" x14ac:dyDescent="0.2">
      <c r="J147" s="15">
        <f t="shared" si="15"/>
        <v>136</v>
      </c>
      <c r="K147" s="8">
        <f t="shared" si="16"/>
        <v>198133.08932228838</v>
      </c>
      <c r="L147" s="9">
        <f t="shared" si="17"/>
        <v>1279.0437168066576</v>
      </c>
      <c r="M147" s="10">
        <f t="shared" si="18"/>
        <v>701.72135801643799</v>
      </c>
      <c r="N147" s="9">
        <f t="shared" si="19"/>
        <v>577.3223587902196</v>
      </c>
      <c r="O147" s="11">
        <f t="shared" si="20"/>
        <v>197555.76696349814</v>
      </c>
      <c r="P147" s="29">
        <f>SUM($N$12:N147)</f>
        <v>62444.233036501806</v>
      </c>
      <c r="Q147" s="30">
        <f>SUM($M$12:M147)</f>
        <v>111505.71244920361</v>
      </c>
    </row>
    <row r="148" spans="10:17" x14ac:dyDescent="0.2">
      <c r="J148" s="15">
        <f t="shared" si="15"/>
        <v>137</v>
      </c>
      <c r="K148" s="8">
        <f t="shared" si="16"/>
        <v>197555.76696349814</v>
      </c>
      <c r="L148" s="9">
        <f t="shared" si="17"/>
        <v>1279.0437168066576</v>
      </c>
      <c r="M148" s="10">
        <f t="shared" si="18"/>
        <v>699.67667466238936</v>
      </c>
      <c r="N148" s="9">
        <f t="shared" si="19"/>
        <v>579.36704214426823</v>
      </c>
      <c r="O148" s="11">
        <f t="shared" si="20"/>
        <v>196976.39992135388</v>
      </c>
      <c r="P148" s="29">
        <f>SUM($N$12:N148)</f>
        <v>63023.600078646072</v>
      </c>
      <c r="Q148" s="30">
        <f>SUM($M$12:M148)</f>
        <v>112205.389123866</v>
      </c>
    </row>
    <row r="149" spans="10:17" x14ac:dyDescent="0.2">
      <c r="J149" s="15">
        <f t="shared" si="15"/>
        <v>138</v>
      </c>
      <c r="K149" s="8">
        <f t="shared" si="16"/>
        <v>196976.39992135388</v>
      </c>
      <c r="L149" s="9">
        <f t="shared" si="17"/>
        <v>1279.0437168066576</v>
      </c>
      <c r="M149" s="10">
        <f t="shared" si="18"/>
        <v>697.62474972146174</v>
      </c>
      <c r="N149" s="9">
        <f t="shared" si="19"/>
        <v>581.41896708519585</v>
      </c>
      <c r="O149" s="11">
        <f t="shared" si="20"/>
        <v>196394.98095426869</v>
      </c>
      <c r="P149" s="29">
        <f>SUM($N$12:N149)</f>
        <v>63605.019045731271</v>
      </c>
      <c r="Q149" s="30">
        <f>SUM($M$12:M149)</f>
        <v>112903.01387358746</v>
      </c>
    </row>
    <row r="150" spans="10:17" x14ac:dyDescent="0.2">
      <c r="J150" s="15">
        <f t="shared" si="15"/>
        <v>139</v>
      </c>
      <c r="K150" s="8">
        <f t="shared" si="16"/>
        <v>196394.98095426869</v>
      </c>
      <c r="L150" s="9">
        <f t="shared" si="17"/>
        <v>1279.0437168066576</v>
      </c>
      <c r="M150" s="10">
        <f t="shared" si="18"/>
        <v>695.56555754636827</v>
      </c>
      <c r="N150" s="9">
        <f t="shared" si="19"/>
        <v>583.47815926028932</v>
      </c>
      <c r="O150" s="11">
        <f t="shared" si="20"/>
        <v>195811.50279500839</v>
      </c>
      <c r="P150" s="29">
        <f>SUM($N$12:N150)</f>
        <v>64188.49720499156</v>
      </c>
      <c r="Q150" s="30">
        <f>SUM($M$12:M150)</f>
        <v>113598.57943113384</v>
      </c>
    </row>
    <row r="151" spans="10:17" x14ac:dyDescent="0.2">
      <c r="J151" s="15">
        <f t="shared" si="15"/>
        <v>140</v>
      </c>
      <c r="K151" s="8">
        <f t="shared" si="16"/>
        <v>195811.50279500839</v>
      </c>
      <c r="L151" s="9">
        <f t="shared" si="17"/>
        <v>1279.0437168066576</v>
      </c>
      <c r="M151" s="10">
        <f t="shared" si="18"/>
        <v>693.49907239898812</v>
      </c>
      <c r="N151" s="9">
        <f t="shared" si="19"/>
        <v>585.54464440766947</v>
      </c>
      <c r="O151" s="11">
        <f t="shared" si="20"/>
        <v>195225.95815060072</v>
      </c>
      <c r="P151" s="29">
        <f>SUM($N$12:N151)</f>
        <v>64774.041849399226</v>
      </c>
      <c r="Q151" s="30">
        <f>SUM($M$12:M151)</f>
        <v>114292.07850353283</v>
      </c>
    </row>
    <row r="152" spans="10:17" x14ac:dyDescent="0.2">
      <c r="J152" s="15">
        <f t="shared" si="15"/>
        <v>141</v>
      </c>
      <c r="K152" s="8">
        <f t="shared" si="16"/>
        <v>195225.95815060072</v>
      </c>
      <c r="L152" s="9">
        <f t="shared" si="17"/>
        <v>1279.0437168066576</v>
      </c>
      <c r="M152" s="10">
        <f t="shared" si="18"/>
        <v>691.42526845004431</v>
      </c>
      <c r="N152" s="9">
        <f t="shared" si="19"/>
        <v>587.61844835661327</v>
      </c>
      <c r="O152" s="11">
        <f t="shared" si="20"/>
        <v>194638.33970224412</v>
      </c>
      <c r="P152" s="29">
        <f>SUM($N$12:N152)</f>
        <v>65361.660297755836</v>
      </c>
      <c r="Q152" s="30">
        <f>SUM($M$12:M152)</f>
        <v>114983.50377198287</v>
      </c>
    </row>
    <row r="153" spans="10:17" x14ac:dyDescent="0.2">
      <c r="J153" s="15">
        <f t="shared" si="15"/>
        <v>142</v>
      </c>
      <c r="K153" s="8">
        <f t="shared" si="16"/>
        <v>194638.33970224412</v>
      </c>
      <c r="L153" s="9">
        <f t="shared" si="17"/>
        <v>1279.0437168066576</v>
      </c>
      <c r="M153" s="10">
        <f t="shared" si="18"/>
        <v>689.34411977878131</v>
      </c>
      <c r="N153" s="9">
        <f t="shared" si="19"/>
        <v>589.69959702787628</v>
      </c>
      <c r="O153" s="11">
        <f t="shared" si="20"/>
        <v>194048.64010521624</v>
      </c>
      <c r="P153" s="29">
        <f>SUM($N$12:N153)</f>
        <v>65951.359894783716</v>
      </c>
      <c r="Q153" s="30">
        <f>SUM($M$12:M153)</f>
        <v>115672.84789176164</v>
      </c>
    </row>
    <row r="154" spans="10:17" x14ac:dyDescent="0.2">
      <c r="J154" s="15">
        <f t="shared" si="15"/>
        <v>143</v>
      </c>
      <c r="K154" s="8">
        <f t="shared" si="16"/>
        <v>194048.64010521624</v>
      </c>
      <c r="L154" s="9">
        <f t="shared" si="17"/>
        <v>1279.0437168066576</v>
      </c>
      <c r="M154" s="10">
        <f t="shared" si="18"/>
        <v>687.25560037264086</v>
      </c>
      <c r="N154" s="9">
        <f t="shared" si="19"/>
        <v>591.78811643401673</v>
      </c>
      <c r="O154" s="11">
        <f t="shared" si="20"/>
        <v>193456.85198878223</v>
      </c>
      <c r="P154" s="29">
        <f>SUM($N$12:N154)</f>
        <v>66543.148011217738</v>
      </c>
      <c r="Q154" s="30">
        <f>SUM($M$12:M154)</f>
        <v>116360.10349213428</v>
      </c>
    </row>
    <row r="155" spans="10:17" x14ac:dyDescent="0.2">
      <c r="J155" s="15">
        <f t="shared" si="15"/>
        <v>144</v>
      </c>
      <c r="K155" s="8">
        <f t="shared" si="16"/>
        <v>193456.85198878223</v>
      </c>
      <c r="L155" s="9">
        <f t="shared" si="17"/>
        <v>1279.0437168066576</v>
      </c>
      <c r="M155" s="10">
        <f t="shared" si="18"/>
        <v>685.15968412693712</v>
      </c>
      <c r="N155" s="9">
        <f t="shared" si="19"/>
        <v>593.88403267972046</v>
      </c>
      <c r="O155" s="11">
        <f t="shared" si="20"/>
        <v>192862.96795610251</v>
      </c>
      <c r="P155" s="29">
        <f>SUM($N$12:N155)</f>
        <v>67137.03204389746</v>
      </c>
      <c r="Q155" s="30">
        <f>SUM($M$12:M155)</f>
        <v>117045.26317626121</v>
      </c>
    </row>
    <row r="156" spans="10:17" x14ac:dyDescent="0.2">
      <c r="J156" s="15">
        <f t="shared" si="15"/>
        <v>145</v>
      </c>
      <c r="K156" s="8">
        <f t="shared" si="16"/>
        <v>192862.96795610251</v>
      </c>
      <c r="L156" s="9">
        <f t="shared" si="17"/>
        <v>1279.0437168066576</v>
      </c>
      <c r="M156" s="10">
        <f t="shared" si="18"/>
        <v>683.0563448445298</v>
      </c>
      <c r="N156" s="9">
        <f t="shared" si="19"/>
        <v>595.98737196212778</v>
      </c>
      <c r="O156" s="11">
        <f t="shared" si="20"/>
        <v>192266.98058414037</v>
      </c>
      <c r="P156" s="29">
        <f>SUM($N$12:N156)</f>
        <v>67733.019415859584</v>
      </c>
      <c r="Q156" s="30">
        <f>SUM($M$12:M156)</f>
        <v>117728.31952110575</v>
      </c>
    </row>
    <row r="157" spans="10:17" x14ac:dyDescent="0.2">
      <c r="J157" s="15">
        <f t="shared" si="15"/>
        <v>146</v>
      </c>
      <c r="K157" s="8">
        <f t="shared" si="16"/>
        <v>192266.98058414037</v>
      </c>
      <c r="L157" s="9">
        <f t="shared" si="17"/>
        <v>1279.0437168066576</v>
      </c>
      <c r="M157" s="10">
        <f t="shared" si="18"/>
        <v>680.94555623549718</v>
      </c>
      <c r="N157" s="9">
        <f t="shared" si="19"/>
        <v>598.09816057116041</v>
      </c>
      <c r="O157" s="11">
        <f t="shared" si="20"/>
        <v>191668.88242356922</v>
      </c>
      <c r="P157" s="29">
        <f>SUM($N$12:N157)</f>
        <v>68331.117576430741</v>
      </c>
      <c r="Q157" s="30">
        <f>SUM($M$12:M157)</f>
        <v>118409.26507734125</v>
      </c>
    </row>
    <row r="158" spans="10:17" x14ac:dyDescent="0.2">
      <c r="J158" s="15">
        <f t="shared" si="15"/>
        <v>147</v>
      </c>
      <c r="K158" s="8">
        <f t="shared" si="16"/>
        <v>191668.88242356922</v>
      </c>
      <c r="L158" s="9">
        <f t="shared" si="17"/>
        <v>1279.0437168066576</v>
      </c>
      <c r="M158" s="10">
        <f t="shared" si="18"/>
        <v>678.82729191680767</v>
      </c>
      <c r="N158" s="9">
        <f t="shared" si="19"/>
        <v>600.21642488984992</v>
      </c>
      <c r="O158" s="11">
        <f t="shared" si="20"/>
        <v>191068.66599867935</v>
      </c>
      <c r="P158" s="29">
        <f>SUM($N$12:N158)</f>
        <v>68931.334001320589</v>
      </c>
      <c r="Q158" s="30">
        <f>SUM($M$12:M158)</f>
        <v>119088.09236925805</v>
      </c>
    </row>
    <row r="159" spans="10:17" x14ac:dyDescent="0.2">
      <c r="J159" s="15">
        <f t="shared" si="15"/>
        <v>148</v>
      </c>
      <c r="K159" s="8">
        <f t="shared" si="16"/>
        <v>191068.66599867935</v>
      </c>
      <c r="L159" s="9">
        <f t="shared" si="17"/>
        <v>1279.0437168066576</v>
      </c>
      <c r="M159" s="10">
        <f t="shared" si="18"/>
        <v>676.70152541198945</v>
      </c>
      <c r="N159" s="9">
        <f t="shared" si="19"/>
        <v>602.34219139466813</v>
      </c>
      <c r="O159" s="11">
        <f t="shared" si="20"/>
        <v>190466.32380728467</v>
      </c>
      <c r="P159" s="29">
        <f>SUM($N$12:N159)</f>
        <v>69533.676192715255</v>
      </c>
      <c r="Q159" s="30">
        <f>SUM($M$12:M159)</f>
        <v>119764.79389467005</v>
      </c>
    </row>
    <row r="160" spans="10:17" x14ac:dyDescent="0.2">
      <c r="J160" s="15">
        <f t="shared" si="15"/>
        <v>149</v>
      </c>
      <c r="K160" s="8">
        <f t="shared" si="16"/>
        <v>190466.32380728467</v>
      </c>
      <c r="L160" s="9">
        <f t="shared" si="17"/>
        <v>1279.0437168066576</v>
      </c>
      <c r="M160" s="10">
        <f t="shared" si="18"/>
        <v>674.56823015079988</v>
      </c>
      <c r="N160" s="9">
        <f t="shared" si="19"/>
        <v>604.47548665585771</v>
      </c>
      <c r="O160" s="11">
        <f t="shared" si="20"/>
        <v>189861.84832062881</v>
      </c>
      <c r="P160" s="29">
        <f>SUM($N$12:N160)</f>
        <v>70138.151679371105</v>
      </c>
      <c r="Q160" s="30">
        <f>SUM($M$12:M160)</f>
        <v>120439.36212482085</v>
      </c>
    </row>
    <row r="161" spans="10:17" x14ac:dyDescent="0.2">
      <c r="J161" s="15">
        <f t="shared" si="15"/>
        <v>150</v>
      </c>
      <c r="K161" s="8">
        <f t="shared" si="16"/>
        <v>189861.84832062881</v>
      </c>
      <c r="L161" s="9">
        <f t="shared" si="17"/>
        <v>1279.0437168066576</v>
      </c>
      <c r="M161" s="10">
        <f t="shared" si="18"/>
        <v>672.42737946889372</v>
      </c>
      <c r="N161" s="9">
        <f t="shared" si="19"/>
        <v>606.61633733776387</v>
      </c>
      <c r="O161" s="11">
        <f t="shared" si="20"/>
        <v>189255.23198329104</v>
      </c>
      <c r="P161" s="29">
        <f>SUM($N$12:N161)</f>
        <v>70744.768016708869</v>
      </c>
      <c r="Q161" s="30">
        <f>SUM($M$12:M161)</f>
        <v>121111.78950428974</v>
      </c>
    </row>
    <row r="162" spans="10:17" x14ac:dyDescent="0.2">
      <c r="J162" s="15">
        <f t="shared" si="15"/>
        <v>151</v>
      </c>
      <c r="K162" s="8">
        <f t="shared" si="16"/>
        <v>189255.23198329104</v>
      </c>
      <c r="L162" s="9">
        <f t="shared" si="17"/>
        <v>1279.0437168066576</v>
      </c>
      <c r="M162" s="10">
        <f t="shared" si="18"/>
        <v>670.27894660748916</v>
      </c>
      <c r="N162" s="9">
        <f t="shared" si="19"/>
        <v>608.76477019916842</v>
      </c>
      <c r="O162" s="11">
        <f t="shared" si="20"/>
        <v>188646.46721309188</v>
      </c>
      <c r="P162" s="29">
        <f>SUM($N$12:N162)</f>
        <v>71353.532786908036</v>
      </c>
      <c r="Q162" s="30">
        <f>SUM($M$12:M162)</f>
        <v>121782.06845089723</v>
      </c>
    </row>
    <row r="163" spans="10:17" x14ac:dyDescent="0.2">
      <c r="J163" s="15">
        <f t="shared" si="15"/>
        <v>152</v>
      </c>
      <c r="K163" s="8">
        <f t="shared" si="16"/>
        <v>188646.46721309188</v>
      </c>
      <c r="L163" s="9">
        <f t="shared" si="17"/>
        <v>1279.0437168066576</v>
      </c>
      <c r="M163" s="10">
        <f t="shared" si="18"/>
        <v>668.12290471303379</v>
      </c>
      <c r="N163" s="9">
        <f t="shared" si="19"/>
        <v>610.92081209362379</v>
      </c>
      <c r="O163" s="11">
        <f t="shared" si="20"/>
        <v>188035.54640099825</v>
      </c>
      <c r="P163" s="29">
        <f>SUM($N$12:N163)</f>
        <v>71964.453599001659</v>
      </c>
      <c r="Q163" s="30">
        <f>SUM($M$12:M163)</f>
        <v>122450.19135561027</v>
      </c>
    </row>
    <row r="164" spans="10:17" x14ac:dyDescent="0.2">
      <c r="J164" s="15">
        <f t="shared" si="15"/>
        <v>153</v>
      </c>
      <c r="K164" s="8">
        <f t="shared" si="16"/>
        <v>188035.54640099825</v>
      </c>
      <c r="L164" s="9">
        <f t="shared" si="17"/>
        <v>1279.0437168066576</v>
      </c>
      <c r="M164" s="10">
        <f t="shared" si="18"/>
        <v>665.95922683686888</v>
      </c>
      <c r="N164" s="9">
        <f t="shared" si="19"/>
        <v>613.08448996978871</v>
      </c>
      <c r="O164" s="11">
        <f t="shared" si="20"/>
        <v>187422.46191102845</v>
      </c>
      <c r="P164" s="29">
        <f>SUM($N$12:N164)</f>
        <v>72577.538088971443</v>
      </c>
      <c r="Q164" s="30">
        <f>SUM($M$12:M164)</f>
        <v>123116.15058244714</v>
      </c>
    </row>
    <row r="165" spans="10:17" x14ac:dyDescent="0.2">
      <c r="J165" s="15">
        <f t="shared" si="15"/>
        <v>154</v>
      </c>
      <c r="K165" s="8">
        <f t="shared" si="16"/>
        <v>187422.46191102845</v>
      </c>
      <c r="L165" s="9">
        <f t="shared" si="17"/>
        <v>1279.0437168066576</v>
      </c>
      <c r="M165" s="10">
        <f t="shared" si="18"/>
        <v>663.78788593489253</v>
      </c>
      <c r="N165" s="9">
        <f t="shared" si="19"/>
        <v>615.25583087176506</v>
      </c>
      <c r="O165" s="11">
        <f t="shared" si="20"/>
        <v>186807.2060801567</v>
      </c>
      <c r="P165" s="29">
        <f>SUM($N$12:N165)</f>
        <v>73192.793919843214</v>
      </c>
      <c r="Q165" s="30">
        <f>SUM($M$12:M165)</f>
        <v>123779.93846838202</v>
      </c>
    </row>
    <row r="166" spans="10:17" x14ac:dyDescent="0.2">
      <c r="J166" s="15">
        <f t="shared" si="15"/>
        <v>155</v>
      </c>
      <c r="K166" s="8">
        <f t="shared" si="16"/>
        <v>186807.2060801567</v>
      </c>
      <c r="L166" s="9">
        <f t="shared" si="17"/>
        <v>1279.0437168066576</v>
      </c>
      <c r="M166" s="10">
        <f t="shared" si="18"/>
        <v>661.60885486722168</v>
      </c>
      <c r="N166" s="9">
        <f t="shared" si="19"/>
        <v>617.4348619394359</v>
      </c>
      <c r="O166" s="11">
        <f t="shared" si="20"/>
        <v>186189.77121821727</v>
      </c>
      <c r="P166" s="29">
        <f>SUM($N$12:N166)</f>
        <v>73810.228781782644</v>
      </c>
      <c r="Q166" s="30">
        <f>SUM($M$12:M166)</f>
        <v>124441.54732324925</v>
      </c>
    </row>
    <row r="167" spans="10:17" x14ac:dyDescent="0.2">
      <c r="J167" s="15">
        <f t="shared" si="15"/>
        <v>156</v>
      </c>
      <c r="K167" s="8">
        <f t="shared" si="16"/>
        <v>186189.77121821727</v>
      </c>
      <c r="L167" s="9">
        <f t="shared" si="17"/>
        <v>1279.0437168066576</v>
      </c>
      <c r="M167" s="10">
        <f t="shared" si="18"/>
        <v>659.42210639785287</v>
      </c>
      <c r="N167" s="9">
        <f t="shared" si="19"/>
        <v>619.62161040880471</v>
      </c>
      <c r="O167" s="11">
        <f t="shared" si="20"/>
        <v>185570.14960780847</v>
      </c>
      <c r="P167" s="29">
        <f>SUM($N$12:N167)</f>
        <v>74429.850392191453</v>
      </c>
      <c r="Q167" s="30">
        <f>SUM($M$12:M167)</f>
        <v>125100.9694296471</v>
      </c>
    </row>
    <row r="168" spans="10:17" x14ac:dyDescent="0.2">
      <c r="J168" s="15">
        <f t="shared" si="15"/>
        <v>157</v>
      </c>
      <c r="K168" s="8">
        <f t="shared" si="16"/>
        <v>185570.14960780847</v>
      </c>
      <c r="L168" s="9">
        <f t="shared" si="17"/>
        <v>1279.0437168066576</v>
      </c>
      <c r="M168" s="10">
        <f t="shared" si="18"/>
        <v>657.22761319432175</v>
      </c>
      <c r="N168" s="9">
        <f t="shared" si="19"/>
        <v>621.81610361233584</v>
      </c>
      <c r="O168" s="11">
        <f t="shared" si="20"/>
        <v>184948.33350419614</v>
      </c>
      <c r="P168" s="29">
        <f>SUM($N$12:N168)</f>
        <v>75051.666495803787</v>
      </c>
      <c r="Q168" s="30">
        <f>SUM($M$12:M168)</f>
        <v>125758.19704284142</v>
      </c>
    </row>
    <row r="169" spans="10:17" x14ac:dyDescent="0.2">
      <c r="J169" s="15">
        <f t="shared" si="15"/>
        <v>158</v>
      </c>
      <c r="K169" s="8">
        <f t="shared" si="16"/>
        <v>184948.33350419614</v>
      </c>
      <c r="L169" s="9">
        <f t="shared" si="17"/>
        <v>1279.0437168066576</v>
      </c>
      <c r="M169" s="10">
        <f t="shared" si="18"/>
        <v>655.02534782736143</v>
      </c>
      <c r="N169" s="9">
        <f t="shared" si="19"/>
        <v>624.01836897929616</v>
      </c>
      <c r="O169" s="11">
        <f t="shared" si="20"/>
        <v>184324.31513521684</v>
      </c>
      <c r="P169" s="29">
        <f>SUM($N$12:N169)</f>
        <v>75675.684864783078</v>
      </c>
      <c r="Q169" s="30">
        <f>SUM($M$12:M169)</f>
        <v>126413.22239066879</v>
      </c>
    </row>
    <row r="170" spans="10:17" x14ac:dyDescent="0.2">
      <c r="J170" s="15">
        <f t="shared" si="15"/>
        <v>159</v>
      </c>
      <c r="K170" s="8">
        <f t="shared" si="16"/>
        <v>184324.31513521684</v>
      </c>
      <c r="L170" s="9">
        <f t="shared" si="17"/>
        <v>1279.0437168066576</v>
      </c>
      <c r="M170" s="10">
        <f t="shared" si="18"/>
        <v>652.81528277055963</v>
      </c>
      <c r="N170" s="9">
        <f t="shared" si="19"/>
        <v>626.22843403609795</v>
      </c>
      <c r="O170" s="11">
        <f t="shared" si="20"/>
        <v>183698.08670118073</v>
      </c>
      <c r="P170" s="29">
        <f>SUM($N$12:N170)</f>
        <v>76301.91329881917</v>
      </c>
      <c r="Q170" s="30">
        <f>SUM($M$12:M170)</f>
        <v>127066.03767343935</v>
      </c>
    </row>
    <row r="171" spans="10:17" x14ac:dyDescent="0.2">
      <c r="J171" s="15">
        <f t="shared" si="15"/>
        <v>160</v>
      </c>
      <c r="K171" s="8">
        <f t="shared" si="16"/>
        <v>183698.08670118073</v>
      </c>
      <c r="L171" s="9">
        <f t="shared" si="17"/>
        <v>1279.0437168066576</v>
      </c>
      <c r="M171" s="10">
        <f t="shared" si="18"/>
        <v>650.59739040001512</v>
      </c>
      <c r="N171" s="9">
        <f t="shared" si="19"/>
        <v>628.44632640664247</v>
      </c>
      <c r="O171" s="11">
        <f t="shared" si="20"/>
        <v>183069.64037477408</v>
      </c>
      <c r="P171" s="29">
        <f>SUM($N$12:N171)</f>
        <v>76930.359625225814</v>
      </c>
      <c r="Q171" s="30">
        <f>SUM($M$12:M171)</f>
        <v>127716.63506383936</v>
      </c>
    </row>
    <row r="172" spans="10:17" x14ac:dyDescent="0.2">
      <c r="J172" s="15">
        <f t="shared" si="15"/>
        <v>161</v>
      </c>
      <c r="K172" s="8">
        <f t="shared" si="16"/>
        <v>183069.64037477408</v>
      </c>
      <c r="L172" s="9">
        <f t="shared" si="17"/>
        <v>1279.0437168066576</v>
      </c>
      <c r="M172" s="10">
        <f t="shared" si="18"/>
        <v>648.3716429939916</v>
      </c>
      <c r="N172" s="9">
        <f t="shared" si="19"/>
        <v>630.67207381266599</v>
      </c>
      <c r="O172" s="11">
        <f t="shared" si="20"/>
        <v>182438.96830096142</v>
      </c>
      <c r="P172" s="29">
        <f>SUM($N$12:N172)</f>
        <v>77561.031699038474</v>
      </c>
      <c r="Q172" s="30">
        <f>SUM($M$12:M172)</f>
        <v>128365.00670683336</v>
      </c>
    </row>
    <row r="173" spans="10:17" x14ac:dyDescent="0.2">
      <c r="J173" s="15">
        <f t="shared" si="15"/>
        <v>162</v>
      </c>
      <c r="K173" s="8">
        <f t="shared" si="16"/>
        <v>182438.96830096142</v>
      </c>
      <c r="L173" s="9">
        <f t="shared" si="17"/>
        <v>1279.0437168066576</v>
      </c>
      <c r="M173" s="10">
        <f t="shared" si="18"/>
        <v>646.13801273257172</v>
      </c>
      <c r="N173" s="9">
        <f t="shared" si="19"/>
        <v>632.90570407408586</v>
      </c>
      <c r="O173" s="11">
        <f t="shared" si="20"/>
        <v>181806.06259688735</v>
      </c>
      <c r="P173" s="29">
        <f>SUM($N$12:N173)</f>
        <v>78193.937403112563</v>
      </c>
      <c r="Q173" s="30">
        <f>SUM($M$12:M173)</f>
        <v>129011.14471956593</v>
      </c>
    </row>
    <row r="174" spans="10:17" x14ac:dyDescent="0.2">
      <c r="J174" s="15">
        <f t="shared" si="15"/>
        <v>163</v>
      </c>
      <c r="K174" s="8">
        <f t="shared" si="16"/>
        <v>181806.06259688735</v>
      </c>
      <c r="L174" s="9">
        <f t="shared" si="17"/>
        <v>1279.0437168066576</v>
      </c>
      <c r="M174" s="10">
        <f t="shared" si="18"/>
        <v>643.89647169730938</v>
      </c>
      <c r="N174" s="9">
        <f t="shared" si="19"/>
        <v>635.14724510934821</v>
      </c>
      <c r="O174" s="11">
        <f t="shared" si="20"/>
        <v>181170.91535177801</v>
      </c>
      <c r="P174" s="29">
        <f>SUM($N$12:N174)</f>
        <v>78829.084648221906</v>
      </c>
      <c r="Q174" s="30">
        <f>SUM($M$12:M174)</f>
        <v>129655.04119126324</v>
      </c>
    </row>
    <row r="175" spans="10:17" x14ac:dyDescent="0.2">
      <c r="J175" s="15">
        <f t="shared" si="15"/>
        <v>164</v>
      </c>
      <c r="K175" s="8">
        <f t="shared" si="16"/>
        <v>181170.91535177801</v>
      </c>
      <c r="L175" s="9">
        <f t="shared" si="17"/>
        <v>1279.0437168066576</v>
      </c>
      <c r="M175" s="10">
        <f t="shared" si="18"/>
        <v>641.64699187088047</v>
      </c>
      <c r="N175" s="9">
        <f t="shared" si="19"/>
        <v>637.39672493577712</v>
      </c>
      <c r="O175" s="11">
        <f t="shared" si="20"/>
        <v>180533.51862684224</v>
      </c>
      <c r="P175" s="29">
        <f>SUM($N$12:N175)</f>
        <v>79466.481373157687</v>
      </c>
      <c r="Q175" s="30">
        <f>SUM($M$12:M175)</f>
        <v>130296.68818313412</v>
      </c>
    </row>
    <row r="176" spans="10:17" x14ac:dyDescent="0.2">
      <c r="J176" s="15">
        <f t="shared" si="15"/>
        <v>165</v>
      </c>
      <c r="K176" s="8">
        <f t="shared" si="16"/>
        <v>180533.51862684224</v>
      </c>
      <c r="L176" s="9">
        <f t="shared" si="17"/>
        <v>1279.0437168066576</v>
      </c>
      <c r="M176" s="10">
        <f t="shared" si="18"/>
        <v>639.38954513673298</v>
      </c>
      <c r="N176" s="9">
        <f t="shared" si="19"/>
        <v>639.65417166992461</v>
      </c>
      <c r="O176" s="11">
        <f t="shared" si="20"/>
        <v>179893.86445517233</v>
      </c>
      <c r="P176" s="29">
        <f>SUM($N$12:N176)</f>
        <v>80106.135544827615</v>
      </c>
      <c r="Q176" s="30">
        <f>SUM($M$12:M176)</f>
        <v>130936.07772827084</v>
      </c>
    </row>
    <row r="177" spans="10:17" x14ac:dyDescent="0.2">
      <c r="J177" s="15">
        <f t="shared" si="15"/>
        <v>166</v>
      </c>
      <c r="K177" s="8">
        <f t="shared" si="16"/>
        <v>179893.86445517233</v>
      </c>
      <c r="L177" s="9">
        <f t="shared" si="17"/>
        <v>1279.0437168066576</v>
      </c>
      <c r="M177" s="10">
        <f t="shared" si="18"/>
        <v>637.12410327873533</v>
      </c>
      <c r="N177" s="9">
        <f t="shared" si="19"/>
        <v>641.91961352792225</v>
      </c>
      <c r="O177" s="11">
        <f t="shared" si="20"/>
        <v>179251.94484164441</v>
      </c>
      <c r="P177" s="29">
        <f>SUM($N$12:N177)</f>
        <v>80748.055158355535</v>
      </c>
      <c r="Q177" s="30">
        <f>SUM($M$12:M177)</f>
        <v>131573.20183154958</v>
      </c>
    </row>
    <row r="178" spans="10:17" x14ac:dyDescent="0.2">
      <c r="J178" s="15">
        <f t="shared" si="15"/>
        <v>167</v>
      </c>
      <c r="K178" s="8">
        <f t="shared" si="16"/>
        <v>179251.94484164441</v>
      </c>
      <c r="L178" s="9">
        <f t="shared" si="17"/>
        <v>1279.0437168066576</v>
      </c>
      <c r="M178" s="10">
        <f t="shared" si="18"/>
        <v>634.85063798082399</v>
      </c>
      <c r="N178" s="9">
        <f t="shared" si="19"/>
        <v>644.1930788258336</v>
      </c>
      <c r="O178" s="11">
        <f t="shared" si="20"/>
        <v>178607.75176281857</v>
      </c>
      <c r="P178" s="29">
        <f>SUM($N$12:N178)</f>
        <v>81392.248237181368</v>
      </c>
      <c r="Q178" s="30">
        <f>SUM($M$12:M178)</f>
        <v>132208.0524695304</v>
      </c>
    </row>
    <row r="179" spans="10:17" x14ac:dyDescent="0.2">
      <c r="J179" s="15">
        <f t="shared" si="15"/>
        <v>168</v>
      </c>
      <c r="K179" s="8">
        <f t="shared" si="16"/>
        <v>178607.75176281857</v>
      </c>
      <c r="L179" s="9">
        <f t="shared" si="17"/>
        <v>1279.0437168066576</v>
      </c>
      <c r="M179" s="10">
        <f t="shared" si="18"/>
        <v>632.56912082664917</v>
      </c>
      <c r="N179" s="9">
        <f t="shared" si="19"/>
        <v>646.47459598000842</v>
      </c>
      <c r="O179" s="11">
        <f t="shared" si="20"/>
        <v>177961.27716683855</v>
      </c>
      <c r="P179" s="29">
        <f>SUM($N$12:N179)</f>
        <v>82038.722833161373</v>
      </c>
      <c r="Q179" s="30">
        <f>SUM($M$12:M179)</f>
        <v>132840.62159035704</v>
      </c>
    </row>
    <row r="180" spans="10:17" x14ac:dyDescent="0.2">
      <c r="J180" s="15">
        <f t="shared" si="15"/>
        <v>169</v>
      </c>
      <c r="K180" s="8">
        <f t="shared" si="16"/>
        <v>177961.27716683855</v>
      </c>
      <c r="L180" s="9">
        <f t="shared" si="17"/>
        <v>1279.0437168066576</v>
      </c>
      <c r="M180" s="10">
        <f t="shared" si="18"/>
        <v>630.27952329921993</v>
      </c>
      <c r="N180" s="9">
        <f t="shared" si="19"/>
        <v>648.76419350743765</v>
      </c>
      <c r="O180" s="11">
        <f t="shared" si="20"/>
        <v>177312.51297333112</v>
      </c>
      <c r="P180" s="29">
        <f>SUM($N$12:N180)</f>
        <v>82687.487026668809</v>
      </c>
      <c r="Q180" s="30">
        <f>SUM($M$12:M180)</f>
        <v>133470.90111365626</v>
      </c>
    </row>
    <row r="181" spans="10:17" x14ac:dyDescent="0.2">
      <c r="J181" s="15">
        <f t="shared" si="15"/>
        <v>170</v>
      </c>
      <c r="K181" s="8">
        <f t="shared" si="16"/>
        <v>177312.51297333112</v>
      </c>
      <c r="L181" s="9">
        <f t="shared" si="17"/>
        <v>1279.0437168066576</v>
      </c>
      <c r="M181" s="10">
        <f t="shared" si="18"/>
        <v>627.98181678054777</v>
      </c>
      <c r="N181" s="9">
        <f t="shared" si="19"/>
        <v>651.06190002610981</v>
      </c>
      <c r="O181" s="11">
        <f t="shared" si="20"/>
        <v>176661.45107330501</v>
      </c>
      <c r="P181" s="29">
        <f>SUM($N$12:N181)</f>
        <v>83338.548926694915</v>
      </c>
      <c r="Q181" s="30">
        <f>SUM($M$12:M181)</f>
        <v>134098.88293043681</v>
      </c>
    </row>
    <row r="182" spans="10:17" x14ac:dyDescent="0.2">
      <c r="J182" s="15">
        <f t="shared" si="15"/>
        <v>171</v>
      </c>
      <c r="K182" s="8">
        <f t="shared" si="16"/>
        <v>176661.45107330501</v>
      </c>
      <c r="L182" s="9">
        <f t="shared" si="17"/>
        <v>1279.0437168066576</v>
      </c>
      <c r="M182" s="10">
        <f t="shared" si="18"/>
        <v>625.67597255128862</v>
      </c>
      <c r="N182" s="9">
        <f t="shared" si="19"/>
        <v>653.36774425536896</v>
      </c>
      <c r="O182" s="11">
        <f t="shared" si="20"/>
        <v>176008.08332904964</v>
      </c>
      <c r="P182" s="29">
        <f>SUM($N$12:N182)</f>
        <v>83991.91667095029</v>
      </c>
      <c r="Q182" s="30">
        <f>SUM($M$12:M182)</f>
        <v>134724.55890298809</v>
      </c>
    </row>
    <row r="183" spans="10:17" x14ac:dyDescent="0.2">
      <c r="J183" s="15">
        <f t="shared" si="15"/>
        <v>172</v>
      </c>
      <c r="K183" s="8">
        <f t="shared" si="16"/>
        <v>176008.08332904964</v>
      </c>
      <c r="L183" s="9">
        <f t="shared" si="17"/>
        <v>1279.0437168066576</v>
      </c>
      <c r="M183" s="10">
        <f t="shared" si="18"/>
        <v>623.36196179038416</v>
      </c>
      <c r="N183" s="9">
        <f t="shared" si="19"/>
        <v>655.68175501627343</v>
      </c>
      <c r="O183" s="11">
        <f t="shared" si="20"/>
        <v>175352.40157403337</v>
      </c>
      <c r="P183" s="29">
        <f>SUM($N$12:N183)</f>
        <v>84647.598425966557</v>
      </c>
      <c r="Q183" s="30">
        <f>SUM($M$12:M183)</f>
        <v>135347.92086477848</v>
      </c>
    </row>
    <row r="184" spans="10:17" x14ac:dyDescent="0.2">
      <c r="J184" s="15">
        <f t="shared" si="15"/>
        <v>173</v>
      </c>
      <c r="K184" s="8">
        <f t="shared" si="16"/>
        <v>175352.40157403337</v>
      </c>
      <c r="L184" s="9">
        <f t="shared" si="17"/>
        <v>1279.0437168066576</v>
      </c>
      <c r="M184" s="10">
        <f t="shared" si="18"/>
        <v>621.03975557470153</v>
      </c>
      <c r="N184" s="9">
        <f t="shared" si="19"/>
        <v>658.00396123195605</v>
      </c>
      <c r="O184" s="11">
        <f t="shared" si="20"/>
        <v>174694.3976128014</v>
      </c>
      <c r="P184" s="29">
        <f>SUM($N$12:N184)</f>
        <v>85305.602387198509</v>
      </c>
      <c r="Q184" s="30">
        <f>SUM($M$12:M184)</f>
        <v>135968.96062035317</v>
      </c>
    </row>
    <row r="185" spans="10:17" x14ac:dyDescent="0.2">
      <c r="J185" s="15">
        <f t="shared" si="15"/>
        <v>174</v>
      </c>
      <c r="K185" s="8">
        <f t="shared" si="16"/>
        <v>174694.3976128014</v>
      </c>
      <c r="L185" s="9">
        <f t="shared" si="17"/>
        <v>1279.0437168066576</v>
      </c>
      <c r="M185" s="10">
        <f t="shared" si="18"/>
        <v>618.70932487867174</v>
      </c>
      <c r="N185" s="9">
        <f t="shared" si="19"/>
        <v>660.33439192798585</v>
      </c>
      <c r="O185" s="11">
        <f t="shared" si="20"/>
        <v>174034.06322087342</v>
      </c>
      <c r="P185" s="29">
        <f>SUM($N$12:N185)</f>
        <v>85965.936779126496</v>
      </c>
      <c r="Q185" s="30">
        <f>SUM($M$12:M185)</f>
        <v>136587.66994523184</v>
      </c>
    </row>
    <row r="186" spans="10:17" x14ac:dyDescent="0.2">
      <c r="J186" s="15">
        <f t="shared" si="15"/>
        <v>175</v>
      </c>
      <c r="K186" s="8">
        <f t="shared" si="16"/>
        <v>174034.06322087342</v>
      </c>
      <c r="L186" s="9">
        <f t="shared" si="17"/>
        <v>1279.0437168066576</v>
      </c>
      <c r="M186" s="10">
        <f t="shared" si="18"/>
        <v>616.37064057392672</v>
      </c>
      <c r="N186" s="9">
        <f t="shared" si="19"/>
        <v>662.67307623273086</v>
      </c>
      <c r="O186" s="11">
        <f t="shared" si="20"/>
        <v>173371.3901446407</v>
      </c>
      <c r="P186" s="29">
        <f>SUM($N$12:N186)</f>
        <v>86628.609855359231</v>
      </c>
      <c r="Q186" s="30">
        <f>SUM($M$12:M186)</f>
        <v>137204.04058580578</v>
      </c>
    </row>
    <row r="187" spans="10:17" x14ac:dyDescent="0.2">
      <c r="J187" s="15">
        <f t="shared" si="15"/>
        <v>176</v>
      </c>
      <c r="K187" s="8">
        <f t="shared" si="16"/>
        <v>173371.3901446407</v>
      </c>
      <c r="L187" s="9">
        <f t="shared" si="17"/>
        <v>1279.0437168066576</v>
      </c>
      <c r="M187" s="10">
        <f t="shared" si="18"/>
        <v>614.02367342893581</v>
      </c>
      <c r="N187" s="9">
        <f t="shared" si="19"/>
        <v>665.02004337772178</v>
      </c>
      <c r="O187" s="11">
        <f t="shared" si="20"/>
        <v>172706.37010126296</v>
      </c>
      <c r="P187" s="29">
        <f>SUM($N$12:N187)</f>
        <v>87293.629898736952</v>
      </c>
      <c r="Q187" s="30">
        <f>SUM($M$12:M187)</f>
        <v>137818.06425923473</v>
      </c>
    </row>
    <row r="188" spans="10:17" x14ac:dyDescent="0.2">
      <c r="J188" s="15">
        <f t="shared" si="15"/>
        <v>177</v>
      </c>
      <c r="K188" s="8">
        <f t="shared" si="16"/>
        <v>172706.37010126296</v>
      </c>
      <c r="L188" s="9">
        <f t="shared" si="17"/>
        <v>1279.0437168066576</v>
      </c>
      <c r="M188" s="10">
        <f t="shared" si="18"/>
        <v>611.66839410863975</v>
      </c>
      <c r="N188" s="9">
        <f t="shared" si="19"/>
        <v>667.37532269801784</v>
      </c>
      <c r="O188" s="11">
        <f t="shared" si="20"/>
        <v>172038.99477856496</v>
      </c>
      <c r="P188" s="29">
        <f>SUM($N$12:N188)</f>
        <v>87961.005221434971</v>
      </c>
      <c r="Q188" s="30">
        <f>SUM($M$12:M188)</f>
        <v>138429.73265334338</v>
      </c>
    </row>
    <row r="189" spans="10:17" x14ac:dyDescent="0.2">
      <c r="J189" s="15">
        <f t="shared" si="15"/>
        <v>178</v>
      </c>
      <c r="K189" s="8">
        <f t="shared" si="16"/>
        <v>172038.99477856496</v>
      </c>
      <c r="L189" s="9">
        <f t="shared" si="17"/>
        <v>1279.0437168066576</v>
      </c>
      <c r="M189" s="10">
        <f t="shared" si="18"/>
        <v>609.30477317408429</v>
      </c>
      <c r="N189" s="9">
        <f t="shared" si="19"/>
        <v>669.7389436325733</v>
      </c>
      <c r="O189" s="11">
        <f t="shared" si="20"/>
        <v>171369.25583493238</v>
      </c>
      <c r="P189" s="29">
        <f>SUM($N$12:N189)</f>
        <v>88630.744165067546</v>
      </c>
      <c r="Q189" s="30">
        <f>SUM($M$12:M189)</f>
        <v>139039.03742651746</v>
      </c>
    </row>
    <row r="190" spans="10:17" x14ac:dyDescent="0.2">
      <c r="J190" s="15">
        <f t="shared" si="15"/>
        <v>179</v>
      </c>
      <c r="K190" s="8">
        <f t="shared" si="16"/>
        <v>171369.25583493238</v>
      </c>
      <c r="L190" s="9">
        <f t="shared" si="17"/>
        <v>1279.0437168066576</v>
      </c>
      <c r="M190" s="10">
        <f t="shared" si="18"/>
        <v>606.9327810820522</v>
      </c>
      <c r="N190" s="9">
        <f t="shared" si="19"/>
        <v>672.11093572460538</v>
      </c>
      <c r="O190" s="11">
        <f t="shared" si="20"/>
        <v>170697.14489920778</v>
      </c>
      <c r="P190" s="29">
        <f>SUM($N$12:N190)</f>
        <v>89302.855100792149</v>
      </c>
      <c r="Q190" s="30">
        <f>SUM($M$12:M190)</f>
        <v>139645.97020759952</v>
      </c>
    </row>
    <row r="191" spans="10:17" x14ac:dyDescent="0.2">
      <c r="J191" s="15">
        <f t="shared" si="15"/>
        <v>180</v>
      </c>
      <c r="K191" s="8">
        <f t="shared" si="16"/>
        <v>170697.14489920778</v>
      </c>
      <c r="L191" s="9">
        <f t="shared" si="17"/>
        <v>1279.0437168066576</v>
      </c>
      <c r="M191" s="10">
        <f t="shared" si="18"/>
        <v>604.55238818469422</v>
      </c>
      <c r="N191" s="9">
        <f t="shared" si="19"/>
        <v>674.49132862196336</v>
      </c>
      <c r="O191" s="11">
        <f t="shared" si="20"/>
        <v>170022.65357058583</v>
      </c>
      <c r="P191" s="29">
        <f>SUM($N$12:N191)</f>
        <v>89977.346429414116</v>
      </c>
      <c r="Q191" s="30">
        <f>SUM($M$12:M191)</f>
        <v>140250.52259578422</v>
      </c>
    </row>
    <row r="192" spans="10:17" x14ac:dyDescent="0.2">
      <c r="J192" s="15">
        <f t="shared" si="15"/>
        <v>181</v>
      </c>
      <c r="K192" s="8">
        <f t="shared" si="16"/>
        <v>170022.65357058583</v>
      </c>
      <c r="L192" s="9">
        <f t="shared" si="17"/>
        <v>1279.0437168066576</v>
      </c>
      <c r="M192" s="10">
        <f t="shared" si="18"/>
        <v>602.16356472915822</v>
      </c>
      <c r="N192" s="9">
        <f t="shared" si="19"/>
        <v>676.88015207749936</v>
      </c>
      <c r="O192" s="11">
        <f t="shared" si="20"/>
        <v>169345.77341850832</v>
      </c>
      <c r="P192" s="29">
        <f>SUM($N$12:N192)</f>
        <v>90654.226581491617</v>
      </c>
      <c r="Q192" s="30">
        <f>SUM($M$12:M192)</f>
        <v>140852.68616051337</v>
      </c>
    </row>
    <row r="193" spans="10:17" x14ac:dyDescent="0.2">
      <c r="J193" s="15">
        <f t="shared" si="15"/>
        <v>182</v>
      </c>
      <c r="K193" s="8">
        <f t="shared" si="16"/>
        <v>169345.77341850832</v>
      </c>
      <c r="L193" s="9">
        <f t="shared" si="17"/>
        <v>1279.0437168066576</v>
      </c>
      <c r="M193" s="10">
        <f t="shared" si="18"/>
        <v>599.766280857217</v>
      </c>
      <c r="N193" s="9">
        <f t="shared" si="19"/>
        <v>679.27743594944059</v>
      </c>
      <c r="O193" s="11">
        <f t="shared" si="20"/>
        <v>168666.49598255887</v>
      </c>
      <c r="P193" s="29">
        <f>SUM($N$12:N193)</f>
        <v>91333.504017441053</v>
      </c>
      <c r="Q193" s="30">
        <f>SUM($M$12:M193)</f>
        <v>141452.45244137058</v>
      </c>
    </row>
    <row r="194" spans="10:17" x14ac:dyDescent="0.2">
      <c r="J194" s="15">
        <f t="shared" si="15"/>
        <v>183</v>
      </c>
      <c r="K194" s="8">
        <f t="shared" si="16"/>
        <v>168666.49598255887</v>
      </c>
      <c r="L194" s="9">
        <f t="shared" si="17"/>
        <v>1279.0437168066576</v>
      </c>
      <c r="M194" s="10">
        <f t="shared" si="18"/>
        <v>597.36050660489605</v>
      </c>
      <c r="N194" s="9">
        <f t="shared" si="19"/>
        <v>681.68321020176154</v>
      </c>
      <c r="O194" s="11">
        <f t="shared" si="20"/>
        <v>167984.81277235711</v>
      </c>
      <c r="P194" s="29">
        <f>SUM($N$12:N194)</f>
        <v>92015.187227642818</v>
      </c>
      <c r="Q194" s="30">
        <f>SUM($M$12:M194)</f>
        <v>142049.81294797547</v>
      </c>
    </row>
    <row r="195" spans="10:17" x14ac:dyDescent="0.2">
      <c r="J195" s="15">
        <f t="shared" si="15"/>
        <v>184</v>
      </c>
      <c r="K195" s="8">
        <f t="shared" si="16"/>
        <v>167984.81277235711</v>
      </c>
      <c r="L195" s="9">
        <f t="shared" si="17"/>
        <v>1279.0437168066576</v>
      </c>
      <c r="M195" s="10">
        <f t="shared" si="18"/>
        <v>594.94621190209818</v>
      </c>
      <c r="N195" s="9">
        <f t="shared" si="19"/>
        <v>684.0975049045594</v>
      </c>
      <c r="O195" s="11">
        <f t="shared" si="20"/>
        <v>167300.71526745256</v>
      </c>
      <c r="P195" s="29">
        <f>SUM($N$12:N195)</f>
        <v>92699.284732547385</v>
      </c>
      <c r="Q195" s="30">
        <f>SUM($M$12:M195)</f>
        <v>142644.75915987758</v>
      </c>
    </row>
    <row r="196" spans="10:17" x14ac:dyDescent="0.2">
      <c r="J196" s="15">
        <f t="shared" si="15"/>
        <v>185</v>
      </c>
      <c r="K196" s="8">
        <f t="shared" si="16"/>
        <v>167300.71526745256</v>
      </c>
      <c r="L196" s="9">
        <f t="shared" si="17"/>
        <v>1279.0437168066576</v>
      </c>
      <c r="M196" s="10">
        <f t="shared" si="18"/>
        <v>592.52336657222781</v>
      </c>
      <c r="N196" s="9">
        <f t="shared" si="19"/>
        <v>686.52035023442977</v>
      </c>
      <c r="O196" s="11">
        <f t="shared" si="20"/>
        <v>166614.19491721812</v>
      </c>
      <c r="P196" s="29">
        <f>SUM($N$12:N196)</f>
        <v>93385.805082781808</v>
      </c>
      <c r="Q196" s="30">
        <f>SUM($M$12:M196)</f>
        <v>143237.2825264498</v>
      </c>
    </row>
    <row r="197" spans="10:17" x14ac:dyDescent="0.2">
      <c r="J197" s="15">
        <f t="shared" si="15"/>
        <v>186</v>
      </c>
      <c r="K197" s="8">
        <f t="shared" si="16"/>
        <v>166614.19491721812</v>
      </c>
      <c r="L197" s="9">
        <f t="shared" si="17"/>
        <v>1279.0437168066576</v>
      </c>
      <c r="M197" s="10">
        <f t="shared" si="18"/>
        <v>590.09194033181427</v>
      </c>
      <c r="N197" s="9">
        <f t="shared" si="19"/>
        <v>688.95177647484331</v>
      </c>
      <c r="O197" s="11">
        <f t="shared" si="20"/>
        <v>165925.24314074329</v>
      </c>
      <c r="P197" s="29">
        <f>SUM($N$12:N197)</f>
        <v>94074.756859256653</v>
      </c>
      <c r="Q197" s="30">
        <f>SUM($M$12:M197)</f>
        <v>143827.37446678162</v>
      </c>
    </row>
    <row r="198" spans="10:17" x14ac:dyDescent="0.2">
      <c r="J198" s="15">
        <f t="shared" si="15"/>
        <v>187</v>
      </c>
      <c r="K198" s="8">
        <f t="shared" si="16"/>
        <v>165925.24314074329</v>
      </c>
      <c r="L198" s="9">
        <f t="shared" si="17"/>
        <v>1279.0437168066576</v>
      </c>
      <c r="M198" s="10">
        <f t="shared" si="18"/>
        <v>587.65190279013257</v>
      </c>
      <c r="N198" s="9">
        <f t="shared" si="19"/>
        <v>691.39181401652502</v>
      </c>
      <c r="O198" s="11">
        <f t="shared" si="20"/>
        <v>165233.85132672676</v>
      </c>
      <c r="P198" s="29">
        <f>SUM($N$12:N198)</f>
        <v>94766.148673273172</v>
      </c>
      <c r="Q198" s="30">
        <f>SUM($M$12:M198)</f>
        <v>144415.02636957174</v>
      </c>
    </row>
    <row r="199" spans="10:17" x14ac:dyDescent="0.2">
      <c r="J199" s="15">
        <f t="shared" si="15"/>
        <v>188</v>
      </c>
      <c r="K199" s="8">
        <f t="shared" si="16"/>
        <v>165233.85132672676</v>
      </c>
      <c r="L199" s="9">
        <f t="shared" si="17"/>
        <v>1279.0437168066576</v>
      </c>
      <c r="M199" s="10">
        <f t="shared" si="18"/>
        <v>585.20322344882402</v>
      </c>
      <c r="N199" s="9">
        <f t="shared" si="19"/>
        <v>693.84049335783357</v>
      </c>
      <c r="O199" s="11">
        <f t="shared" si="20"/>
        <v>164540.01083336893</v>
      </c>
      <c r="P199" s="29">
        <f>SUM($N$12:N199)</f>
        <v>95459.989166631</v>
      </c>
      <c r="Q199" s="30">
        <f>SUM($M$12:M199)</f>
        <v>145000.22959302057</v>
      </c>
    </row>
    <row r="200" spans="10:17" x14ac:dyDescent="0.2">
      <c r="J200" s="15">
        <f t="shared" si="15"/>
        <v>189</v>
      </c>
      <c r="K200" s="8">
        <f t="shared" si="16"/>
        <v>164540.01083336893</v>
      </c>
      <c r="L200" s="9">
        <f t="shared" si="17"/>
        <v>1279.0437168066576</v>
      </c>
      <c r="M200" s="10">
        <f t="shared" si="18"/>
        <v>582.74587170151494</v>
      </c>
      <c r="N200" s="9">
        <f t="shared" si="19"/>
        <v>696.29784510514264</v>
      </c>
      <c r="O200" s="11">
        <f t="shared" si="20"/>
        <v>163843.71298826378</v>
      </c>
      <c r="P200" s="29">
        <f>SUM($N$12:N200)</f>
        <v>96156.287011736145</v>
      </c>
      <c r="Q200" s="30">
        <f>SUM($M$12:M200)</f>
        <v>145582.97546472208</v>
      </c>
    </row>
    <row r="201" spans="10:17" x14ac:dyDescent="0.2">
      <c r="J201" s="15">
        <f t="shared" si="15"/>
        <v>190</v>
      </c>
      <c r="K201" s="8">
        <f t="shared" si="16"/>
        <v>163843.71298826378</v>
      </c>
      <c r="L201" s="9">
        <f t="shared" si="17"/>
        <v>1279.0437168066576</v>
      </c>
      <c r="M201" s="10">
        <f t="shared" si="18"/>
        <v>580.27981683343432</v>
      </c>
      <c r="N201" s="9">
        <f t="shared" si="19"/>
        <v>698.76389997322326</v>
      </c>
      <c r="O201" s="11">
        <f t="shared" si="20"/>
        <v>163144.94908829057</v>
      </c>
      <c r="P201" s="29">
        <f>SUM($N$12:N201)</f>
        <v>96855.050911709375</v>
      </c>
      <c r="Q201" s="30">
        <f>SUM($M$12:M201)</f>
        <v>146163.25528155552</v>
      </c>
    </row>
    <row r="202" spans="10:17" x14ac:dyDescent="0.2">
      <c r="J202" s="15">
        <f t="shared" si="15"/>
        <v>191</v>
      </c>
      <c r="K202" s="8">
        <f t="shared" si="16"/>
        <v>163144.94908829057</v>
      </c>
      <c r="L202" s="9">
        <f t="shared" si="17"/>
        <v>1279.0437168066576</v>
      </c>
      <c r="M202" s="10">
        <f t="shared" si="18"/>
        <v>577.8050280210291</v>
      </c>
      <c r="N202" s="9">
        <f t="shared" si="19"/>
        <v>701.23868878562848</v>
      </c>
      <c r="O202" s="11">
        <f t="shared" si="20"/>
        <v>162443.71039950493</v>
      </c>
      <c r="P202" s="29">
        <f>SUM($N$12:N202)</f>
        <v>97556.289600495002</v>
      </c>
      <c r="Q202" s="30">
        <f>SUM($M$12:M202)</f>
        <v>146741.06030957654</v>
      </c>
    </row>
    <row r="203" spans="10:17" x14ac:dyDescent="0.2">
      <c r="J203" s="15">
        <f t="shared" si="15"/>
        <v>192</v>
      </c>
      <c r="K203" s="8">
        <f t="shared" si="16"/>
        <v>162443.71039950493</v>
      </c>
      <c r="L203" s="9">
        <f t="shared" si="17"/>
        <v>1279.0437168066576</v>
      </c>
      <c r="M203" s="10">
        <f t="shared" si="18"/>
        <v>575.32147433158002</v>
      </c>
      <c r="N203" s="9">
        <f t="shared" si="19"/>
        <v>703.72224247507756</v>
      </c>
      <c r="O203" s="11">
        <f t="shared" si="20"/>
        <v>161739.98815702985</v>
      </c>
      <c r="P203" s="29">
        <f>SUM($N$12:N203)</f>
        <v>98260.011842970081</v>
      </c>
      <c r="Q203" s="30">
        <f>SUM($M$12:M203)</f>
        <v>147316.38178390812</v>
      </c>
    </row>
    <row r="204" spans="10:17" x14ac:dyDescent="0.2">
      <c r="J204" s="15">
        <f t="shared" si="15"/>
        <v>193</v>
      </c>
      <c r="K204" s="8">
        <f t="shared" si="16"/>
        <v>161739.98815702985</v>
      </c>
      <c r="L204" s="9">
        <f t="shared" si="17"/>
        <v>1279.0437168066576</v>
      </c>
      <c r="M204" s="10">
        <f t="shared" si="18"/>
        <v>572.82912472281407</v>
      </c>
      <c r="N204" s="9">
        <f t="shared" si="19"/>
        <v>706.21459208384351</v>
      </c>
      <c r="O204" s="11">
        <f t="shared" si="20"/>
        <v>161033.77356494599</v>
      </c>
      <c r="P204" s="29">
        <f>SUM($N$12:N204)</f>
        <v>98966.226435053919</v>
      </c>
      <c r="Q204" s="30">
        <f>SUM($M$12:M204)</f>
        <v>147889.21090863092</v>
      </c>
    </row>
    <row r="205" spans="10:17" x14ac:dyDescent="0.2">
      <c r="J205" s="15">
        <f t="shared" si="15"/>
        <v>194</v>
      </c>
      <c r="K205" s="8">
        <f t="shared" si="16"/>
        <v>161033.77356494599</v>
      </c>
      <c r="L205" s="9">
        <f t="shared" si="17"/>
        <v>1279.0437168066576</v>
      </c>
      <c r="M205" s="10">
        <f t="shared" si="18"/>
        <v>570.32794804251705</v>
      </c>
      <c r="N205" s="9">
        <f t="shared" si="19"/>
        <v>708.71576876414053</v>
      </c>
      <c r="O205" s="11">
        <f t="shared" si="20"/>
        <v>160325.05779618185</v>
      </c>
      <c r="P205" s="29">
        <f>SUM($N$12:N205)</f>
        <v>99674.942203818064</v>
      </c>
      <c r="Q205" s="30">
        <f>SUM($M$12:M205)</f>
        <v>148459.53885667343</v>
      </c>
    </row>
    <row r="206" spans="10:17" x14ac:dyDescent="0.2">
      <c r="J206" s="15">
        <f t="shared" ref="J206:J269" si="21">J205+1</f>
        <v>195</v>
      </c>
      <c r="K206" s="8">
        <f t="shared" ref="K206:K269" si="22">O205</f>
        <v>160325.05779618185</v>
      </c>
      <c r="L206" s="9">
        <f t="shared" ref="L206:L269" si="23">$E$6</f>
        <v>1279.0437168066576</v>
      </c>
      <c r="M206" s="10">
        <f t="shared" ref="M206:M269" si="24">K206*($E$4/12)</f>
        <v>567.81791302814406</v>
      </c>
      <c r="N206" s="9">
        <f t="shared" ref="N206:N269" si="25">L206-M206</f>
        <v>711.22580377851352</v>
      </c>
      <c r="O206" s="11">
        <f t="shared" ref="O206:O269" si="26">K206-N206</f>
        <v>159613.83199240334</v>
      </c>
      <c r="P206" s="29">
        <f>SUM($N$12:N206)</f>
        <v>100386.16800759657</v>
      </c>
      <c r="Q206" s="30">
        <f>SUM($M$12:M206)</f>
        <v>149027.35676970158</v>
      </c>
    </row>
    <row r="207" spans="10:17" x14ac:dyDescent="0.2">
      <c r="J207" s="15">
        <f t="shared" si="21"/>
        <v>196</v>
      </c>
      <c r="K207" s="8">
        <f t="shared" si="22"/>
        <v>159613.83199240334</v>
      </c>
      <c r="L207" s="9">
        <f t="shared" si="23"/>
        <v>1279.0437168066576</v>
      </c>
      <c r="M207" s="10">
        <f t="shared" si="24"/>
        <v>565.29898830642856</v>
      </c>
      <c r="N207" s="9">
        <f t="shared" si="25"/>
        <v>713.74472850022903</v>
      </c>
      <c r="O207" s="11">
        <f t="shared" si="26"/>
        <v>158900.08726390311</v>
      </c>
      <c r="P207" s="29">
        <f>SUM($N$12:N207)</f>
        <v>101099.9127360968</v>
      </c>
      <c r="Q207" s="30">
        <f>SUM($M$12:M207)</f>
        <v>149592.65575800801</v>
      </c>
    </row>
    <row r="208" spans="10:17" x14ac:dyDescent="0.2">
      <c r="J208" s="15">
        <f t="shared" si="21"/>
        <v>197</v>
      </c>
      <c r="K208" s="8">
        <f t="shared" si="22"/>
        <v>158900.08726390311</v>
      </c>
      <c r="L208" s="9">
        <f t="shared" si="23"/>
        <v>1279.0437168066576</v>
      </c>
      <c r="M208" s="10">
        <f t="shared" si="24"/>
        <v>562.77114239299021</v>
      </c>
      <c r="N208" s="9">
        <f t="shared" si="25"/>
        <v>716.27257441366737</v>
      </c>
      <c r="O208" s="11">
        <f t="shared" si="26"/>
        <v>158183.81468948946</v>
      </c>
      <c r="P208" s="29">
        <f>SUM($N$12:N208)</f>
        <v>101816.18531051047</v>
      </c>
      <c r="Q208" s="30">
        <f>SUM($M$12:M208)</f>
        <v>150155.42690040101</v>
      </c>
    </row>
    <row r="209" spans="10:17" x14ac:dyDescent="0.2">
      <c r="J209" s="15">
        <f t="shared" si="21"/>
        <v>198</v>
      </c>
      <c r="K209" s="8">
        <f t="shared" si="22"/>
        <v>158183.81468948946</v>
      </c>
      <c r="L209" s="9">
        <f t="shared" si="23"/>
        <v>1279.0437168066576</v>
      </c>
      <c r="M209" s="10">
        <f t="shared" si="24"/>
        <v>560.23434369194183</v>
      </c>
      <c r="N209" s="9">
        <f t="shared" si="25"/>
        <v>718.80937311471575</v>
      </c>
      <c r="O209" s="11">
        <f t="shared" si="26"/>
        <v>157465.00531637474</v>
      </c>
      <c r="P209" s="29">
        <f>SUM($N$12:N209)</f>
        <v>102534.99468362518</v>
      </c>
      <c r="Q209" s="30">
        <f>SUM($M$12:M209)</f>
        <v>150715.66124409295</v>
      </c>
    </row>
    <row r="210" spans="10:17" x14ac:dyDescent="0.2">
      <c r="J210" s="15">
        <f t="shared" si="21"/>
        <v>199</v>
      </c>
      <c r="K210" s="8">
        <f t="shared" si="22"/>
        <v>157465.00531637474</v>
      </c>
      <c r="L210" s="9">
        <f t="shared" si="23"/>
        <v>1279.0437168066576</v>
      </c>
      <c r="M210" s="10">
        <f t="shared" si="24"/>
        <v>557.6885604954939</v>
      </c>
      <c r="N210" s="9">
        <f t="shared" si="25"/>
        <v>721.35515631116368</v>
      </c>
      <c r="O210" s="11">
        <f t="shared" si="26"/>
        <v>156743.65016006358</v>
      </c>
      <c r="P210" s="29">
        <f>SUM($N$12:N210)</f>
        <v>103256.34983993635</v>
      </c>
      <c r="Q210" s="30">
        <f>SUM($M$12:M210)</f>
        <v>151273.34980458845</v>
      </c>
    </row>
    <row r="211" spans="10:17" x14ac:dyDescent="0.2">
      <c r="J211" s="15">
        <f t="shared" si="21"/>
        <v>200</v>
      </c>
      <c r="K211" s="8">
        <f t="shared" si="22"/>
        <v>156743.65016006358</v>
      </c>
      <c r="L211" s="9">
        <f t="shared" si="23"/>
        <v>1279.0437168066576</v>
      </c>
      <c r="M211" s="10">
        <f t="shared" si="24"/>
        <v>555.13376098355855</v>
      </c>
      <c r="N211" s="9">
        <f t="shared" si="25"/>
        <v>723.90995582309904</v>
      </c>
      <c r="O211" s="11">
        <f t="shared" si="26"/>
        <v>156019.74020424049</v>
      </c>
      <c r="P211" s="29">
        <f>SUM($N$12:N211)</f>
        <v>103980.25979575944</v>
      </c>
      <c r="Q211" s="30">
        <f>SUM($M$12:M211)</f>
        <v>151828.48356557201</v>
      </c>
    </row>
    <row r="212" spans="10:17" x14ac:dyDescent="0.2">
      <c r="J212" s="15">
        <f t="shared" si="21"/>
        <v>201</v>
      </c>
      <c r="K212" s="8">
        <f t="shared" si="22"/>
        <v>156019.74020424049</v>
      </c>
      <c r="L212" s="9">
        <f t="shared" si="23"/>
        <v>1279.0437168066576</v>
      </c>
      <c r="M212" s="10">
        <f t="shared" si="24"/>
        <v>552.56991322335182</v>
      </c>
      <c r="N212" s="9">
        <f t="shared" si="25"/>
        <v>726.47380358330577</v>
      </c>
      <c r="O212" s="11">
        <f t="shared" si="26"/>
        <v>155293.26640065719</v>
      </c>
      <c r="P212" s="29">
        <f>SUM($N$12:N212)</f>
        <v>104706.73359934274</v>
      </c>
      <c r="Q212" s="30">
        <f>SUM($M$12:M212)</f>
        <v>152381.05347879537</v>
      </c>
    </row>
    <row r="213" spans="10:17" x14ac:dyDescent="0.2">
      <c r="J213" s="15">
        <f t="shared" si="21"/>
        <v>202</v>
      </c>
      <c r="K213" s="8">
        <f t="shared" si="22"/>
        <v>155293.26640065719</v>
      </c>
      <c r="L213" s="9">
        <f t="shared" si="23"/>
        <v>1279.0437168066576</v>
      </c>
      <c r="M213" s="10">
        <f t="shared" si="24"/>
        <v>549.99698516899423</v>
      </c>
      <c r="N213" s="9">
        <f t="shared" si="25"/>
        <v>729.04673163766336</v>
      </c>
      <c r="O213" s="11">
        <f t="shared" si="26"/>
        <v>154564.21966901951</v>
      </c>
      <c r="P213" s="29">
        <f>SUM($N$12:N213)</f>
        <v>105435.7803309804</v>
      </c>
      <c r="Q213" s="30">
        <f>SUM($M$12:M213)</f>
        <v>152931.05046396435</v>
      </c>
    </row>
    <row r="214" spans="10:17" x14ac:dyDescent="0.2">
      <c r="J214" s="15">
        <f t="shared" si="21"/>
        <v>203</v>
      </c>
      <c r="K214" s="8">
        <f t="shared" si="22"/>
        <v>154564.21966901951</v>
      </c>
      <c r="L214" s="9">
        <f t="shared" si="23"/>
        <v>1279.0437168066576</v>
      </c>
      <c r="M214" s="10">
        <f t="shared" si="24"/>
        <v>547.41494466111078</v>
      </c>
      <c r="N214" s="9">
        <f t="shared" si="25"/>
        <v>731.6287721455468</v>
      </c>
      <c r="O214" s="11">
        <f t="shared" si="26"/>
        <v>153832.59089687397</v>
      </c>
      <c r="P214" s="29">
        <f>SUM($N$12:N214)</f>
        <v>106167.40910312594</v>
      </c>
      <c r="Q214" s="30">
        <f>SUM($M$12:M214)</f>
        <v>153478.46540862546</v>
      </c>
    </row>
    <row r="215" spans="10:17" x14ac:dyDescent="0.2">
      <c r="J215" s="15">
        <f t="shared" si="21"/>
        <v>204</v>
      </c>
      <c r="K215" s="8">
        <f t="shared" si="22"/>
        <v>153832.59089687397</v>
      </c>
      <c r="L215" s="9">
        <f t="shared" si="23"/>
        <v>1279.0437168066576</v>
      </c>
      <c r="M215" s="10">
        <f t="shared" si="24"/>
        <v>544.82375942642864</v>
      </c>
      <c r="N215" s="9">
        <f t="shared" si="25"/>
        <v>734.21995738022895</v>
      </c>
      <c r="O215" s="11">
        <f t="shared" si="26"/>
        <v>153098.37093949373</v>
      </c>
      <c r="P215" s="29">
        <f>SUM($N$12:N215)</f>
        <v>106901.62906050618</v>
      </c>
      <c r="Q215" s="30">
        <f>SUM($M$12:M215)</f>
        <v>154023.28916805188</v>
      </c>
    </row>
    <row r="216" spans="10:17" x14ac:dyDescent="0.2">
      <c r="J216" s="15">
        <f t="shared" si="21"/>
        <v>205</v>
      </c>
      <c r="K216" s="8">
        <f t="shared" si="22"/>
        <v>153098.37093949373</v>
      </c>
      <c r="L216" s="9">
        <f t="shared" si="23"/>
        <v>1279.0437168066576</v>
      </c>
      <c r="M216" s="10">
        <f t="shared" si="24"/>
        <v>542.22339707737365</v>
      </c>
      <c r="N216" s="9">
        <f t="shared" si="25"/>
        <v>736.82031972928394</v>
      </c>
      <c r="O216" s="11">
        <f t="shared" si="26"/>
        <v>152361.55061976446</v>
      </c>
      <c r="P216" s="29">
        <f>SUM($N$12:N216)</f>
        <v>107638.44938023547</v>
      </c>
      <c r="Q216" s="30">
        <f>SUM($M$12:M216)</f>
        <v>154565.51256512926</v>
      </c>
    </row>
    <row r="217" spans="10:17" x14ac:dyDescent="0.2">
      <c r="J217" s="15">
        <f t="shared" si="21"/>
        <v>206</v>
      </c>
      <c r="K217" s="8">
        <f t="shared" si="22"/>
        <v>152361.55061976446</v>
      </c>
      <c r="L217" s="9">
        <f t="shared" si="23"/>
        <v>1279.0437168066576</v>
      </c>
      <c r="M217" s="10">
        <f t="shared" si="24"/>
        <v>539.61382511166585</v>
      </c>
      <c r="N217" s="9">
        <f t="shared" si="25"/>
        <v>739.42989169499174</v>
      </c>
      <c r="O217" s="11">
        <f t="shared" si="26"/>
        <v>151622.12072806948</v>
      </c>
      <c r="P217" s="29">
        <f>SUM($N$12:N217)</f>
        <v>108377.87927193046</v>
      </c>
      <c r="Q217" s="30">
        <f>SUM($M$12:M217)</f>
        <v>155105.12639024094</v>
      </c>
    </row>
    <row r="218" spans="10:17" x14ac:dyDescent="0.2">
      <c r="J218" s="15">
        <f t="shared" si="21"/>
        <v>207</v>
      </c>
      <c r="K218" s="8">
        <f t="shared" si="22"/>
        <v>151622.12072806948</v>
      </c>
      <c r="L218" s="9">
        <f t="shared" si="23"/>
        <v>1279.0437168066576</v>
      </c>
      <c r="M218" s="10">
        <f t="shared" si="24"/>
        <v>536.9950109119128</v>
      </c>
      <c r="N218" s="9">
        <f t="shared" si="25"/>
        <v>742.04870589474478</v>
      </c>
      <c r="O218" s="11">
        <f t="shared" si="26"/>
        <v>150880.07202217475</v>
      </c>
      <c r="P218" s="29">
        <f>SUM($N$12:N218)</f>
        <v>109119.92797782521</v>
      </c>
      <c r="Q218" s="30">
        <f>SUM($M$12:M218)</f>
        <v>155642.12140115286</v>
      </c>
    </row>
    <row r="219" spans="10:17" x14ac:dyDescent="0.2">
      <c r="J219" s="15">
        <f t="shared" si="21"/>
        <v>208</v>
      </c>
      <c r="K219" s="8">
        <f t="shared" si="22"/>
        <v>150880.07202217475</v>
      </c>
      <c r="L219" s="9">
        <f t="shared" si="23"/>
        <v>1279.0437168066576</v>
      </c>
      <c r="M219" s="10">
        <f t="shared" si="24"/>
        <v>534.36692174520226</v>
      </c>
      <c r="N219" s="9">
        <f t="shared" si="25"/>
        <v>744.67679506145532</v>
      </c>
      <c r="O219" s="11">
        <f t="shared" si="26"/>
        <v>150135.3952271133</v>
      </c>
      <c r="P219" s="29">
        <f>SUM($N$12:N219)</f>
        <v>109864.60477288667</v>
      </c>
      <c r="Q219" s="30">
        <f>SUM($M$12:M219)</f>
        <v>156176.48832289808</v>
      </c>
    </row>
    <row r="220" spans="10:17" x14ac:dyDescent="0.2">
      <c r="J220" s="15">
        <f t="shared" si="21"/>
        <v>209</v>
      </c>
      <c r="K220" s="8">
        <f t="shared" si="22"/>
        <v>150135.3952271133</v>
      </c>
      <c r="L220" s="9">
        <f t="shared" si="23"/>
        <v>1279.0437168066576</v>
      </c>
      <c r="M220" s="10">
        <f t="shared" si="24"/>
        <v>531.72952476269302</v>
      </c>
      <c r="N220" s="9">
        <f t="shared" si="25"/>
        <v>747.31419204396457</v>
      </c>
      <c r="O220" s="11">
        <f t="shared" si="26"/>
        <v>149388.08103506934</v>
      </c>
      <c r="P220" s="29">
        <f>SUM($N$12:N220)</f>
        <v>110611.91896493064</v>
      </c>
      <c r="Q220" s="30">
        <f>SUM($M$12:M220)</f>
        <v>156708.21784766077</v>
      </c>
    </row>
    <row r="221" spans="10:17" x14ac:dyDescent="0.2">
      <c r="J221" s="15">
        <f t="shared" si="21"/>
        <v>210</v>
      </c>
      <c r="K221" s="8">
        <f t="shared" si="22"/>
        <v>149388.08103506934</v>
      </c>
      <c r="L221" s="9">
        <f t="shared" si="23"/>
        <v>1279.0437168066576</v>
      </c>
      <c r="M221" s="10">
        <f t="shared" si="24"/>
        <v>529.0827869992039</v>
      </c>
      <c r="N221" s="9">
        <f t="shared" si="25"/>
        <v>749.96092980745368</v>
      </c>
      <c r="O221" s="11">
        <f t="shared" si="26"/>
        <v>148638.12010526189</v>
      </c>
      <c r="P221" s="29">
        <f>SUM($N$12:N221)</f>
        <v>111361.87989473809</v>
      </c>
      <c r="Q221" s="30">
        <f>SUM($M$12:M221)</f>
        <v>157237.30063465997</v>
      </c>
    </row>
    <row r="222" spans="10:17" x14ac:dyDescent="0.2">
      <c r="J222" s="15">
        <f t="shared" si="21"/>
        <v>211</v>
      </c>
      <c r="K222" s="8">
        <f t="shared" si="22"/>
        <v>148638.12010526189</v>
      </c>
      <c r="L222" s="9">
        <f t="shared" si="23"/>
        <v>1279.0437168066576</v>
      </c>
      <c r="M222" s="10">
        <f t="shared" si="24"/>
        <v>526.42667537280249</v>
      </c>
      <c r="N222" s="9">
        <f t="shared" si="25"/>
        <v>752.61704143385509</v>
      </c>
      <c r="O222" s="11">
        <f t="shared" si="26"/>
        <v>147885.50306382804</v>
      </c>
      <c r="P222" s="29">
        <f>SUM($N$12:N222)</f>
        <v>112114.49693617194</v>
      </c>
      <c r="Q222" s="30">
        <f>SUM($M$12:M222)</f>
        <v>157763.72731003279</v>
      </c>
    </row>
    <row r="223" spans="10:17" x14ac:dyDescent="0.2">
      <c r="J223" s="15">
        <f t="shared" si="21"/>
        <v>212</v>
      </c>
      <c r="K223" s="8">
        <f t="shared" si="22"/>
        <v>147885.50306382804</v>
      </c>
      <c r="L223" s="9">
        <f t="shared" si="23"/>
        <v>1279.0437168066576</v>
      </c>
      <c r="M223" s="10">
        <f t="shared" si="24"/>
        <v>523.76115668439104</v>
      </c>
      <c r="N223" s="9">
        <f t="shared" si="25"/>
        <v>755.28256012226655</v>
      </c>
      <c r="O223" s="11">
        <f t="shared" si="26"/>
        <v>147130.22050370579</v>
      </c>
      <c r="P223" s="29">
        <f>SUM($N$12:N223)</f>
        <v>112869.77949629421</v>
      </c>
      <c r="Q223" s="30">
        <f>SUM($M$12:M223)</f>
        <v>158287.48846671719</v>
      </c>
    </row>
    <row r="224" spans="10:17" x14ac:dyDescent="0.2">
      <c r="J224" s="15">
        <f t="shared" si="21"/>
        <v>213</v>
      </c>
      <c r="K224" s="8">
        <f t="shared" si="22"/>
        <v>147130.22050370579</v>
      </c>
      <c r="L224" s="9">
        <f t="shared" si="23"/>
        <v>1279.0437168066576</v>
      </c>
      <c r="M224" s="10">
        <f t="shared" si="24"/>
        <v>521.08619761729142</v>
      </c>
      <c r="N224" s="9">
        <f t="shared" si="25"/>
        <v>757.95751918936617</v>
      </c>
      <c r="O224" s="11">
        <f t="shared" si="26"/>
        <v>146372.26298451642</v>
      </c>
      <c r="P224" s="29">
        <f>SUM($N$12:N224)</f>
        <v>113627.73701548358</v>
      </c>
      <c r="Q224" s="30">
        <f>SUM($M$12:M224)</f>
        <v>158808.57466433448</v>
      </c>
    </row>
    <row r="225" spans="10:17" x14ac:dyDescent="0.2">
      <c r="J225" s="15">
        <f t="shared" si="21"/>
        <v>214</v>
      </c>
      <c r="K225" s="8">
        <f t="shared" si="22"/>
        <v>146372.26298451642</v>
      </c>
      <c r="L225" s="9">
        <f t="shared" si="23"/>
        <v>1279.0437168066576</v>
      </c>
      <c r="M225" s="10">
        <f t="shared" si="24"/>
        <v>518.40176473682902</v>
      </c>
      <c r="N225" s="9">
        <f t="shared" si="25"/>
        <v>760.64195206982856</v>
      </c>
      <c r="O225" s="11">
        <f t="shared" si="26"/>
        <v>145611.62103244659</v>
      </c>
      <c r="P225" s="29">
        <f>SUM($N$12:N225)</f>
        <v>114388.37896755341</v>
      </c>
      <c r="Q225" s="30">
        <f>SUM($M$12:M225)</f>
        <v>159326.97642907131</v>
      </c>
    </row>
    <row r="226" spans="10:17" x14ac:dyDescent="0.2">
      <c r="J226" s="15">
        <f t="shared" si="21"/>
        <v>215</v>
      </c>
      <c r="K226" s="8">
        <f t="shared" si="22"/>
        <v>145611.62103244659</v>
      </c>
      <c r="L226" s="9">
        <f t="shared" si="23"/>
        <v>1279.0437168066576</v>
      </c>
      <c r="M226" s="10">
        <f t="shared" si="24"/>
        <v>515.70782448991508</v>
      </c>
      <c r="N226" s="9">
        <f t="shared" si="25"/>
        <v>763.3358923167425</v>
      </c>
      <c r="O226" s="11">
        <f t="shared" si="26"/>
        <v>144848.28514012985</v>
      </c>
      <c r="P226" s="29">
        <f>SUM($N$12:N226)</f>
        <v>115151.71485987015</v>
      </c>
      <c r="Q226" s="30">
        <f>SUM($M$12:M226)</f>
        <v>159842.68425356122</v>
      </c>
    </row>
    <row r="227" spans="10:17" x14ac:dyDescent="0.2">
      <c r="J227" s="15">
        <f t="shared" si="21"/>
        <v>216</v>
      </c>
      <c r="K227" s="8">
        <f t="shared" si="22"/>
        <v>144848.28514012985</v>
      </c>
      <c r="L227" s="9">
        <f t="shared" si="23"/>
        <v>1279.0437168066576</v>
      </c>
      <c r="M227" s="10">
        <f t="shared" si="24"/>
        <v>513.00434320462659</v>
      </c>
      <c r="N227" s="9">
        <f t="shared" si="25"/>
        <v>766.03937360203099</v>
      </c>
      <c r="O227" s="11">
        <f t="shared" si="26"/>
        <v>144082.24576652783</v>
      </c>
      <c r="P227" s="29">
        <f>SUM($N$12:N227)</f>
        <v>115917.75423347218</v>
      </c>
      <c r="Q227" s="30">
        <f>SUM($M$12:M227)</f>
        <v>160355.68859676586</v>
      </c>
    </row>
    <row r="228" spans="10:17" x14ac:dyDescent="0.2">
      <c r="J228" s="15">
        <f t="shared" si="21"/>
        <v>217</v>
      </c>
      <c r="K228" s="8">
        <f t="shared" si="22"/>
        <v>144082.24576652783</v>
      </c>
      <c r="L228" s="9">
        <f t="shared" si="23"/>
        <v>1279.0437168066576</v>
      </c>
      <c r="M228" s="10">
        <f t="shared" si="24"/>
        <v>510.29128708978612</v>
      </c>
      <c r="N228" s="9">
        <f t="shared" si="25"/>
        <v>768.75242971687146</v>
      </c>
      <c r="O228" s="11">
        <f t="shared" si="26"/>
        <v>143313.49333681096</v>
      </c>
      <c r="P228" s="29">
        <f>SUM($N$12:N228)</f>
        <v>116686.50666318905</v>
      </c>
      <c r="Q228" s="30">
        <f>SUM($M$12:M228)</f>
        <v>160865.97988385565</v>
      </c>
    </row>
    <row r="229" spans="10:17" x14ac:dyDescent="0.2">
      <c r="J229" s="15">
        <f t="shared" si="21"/>
        <v>218</v>
      </c>
      <c r="K229" s="8">
        <f t="shared" si="22"/>
        <v>143313.49333681096</v>
      </c>
      <c r="L229" s="9">
        <f t="shared" si="23"/>
        <v>1279.0437168066576</v>
      </c>
      <c r="M229" s="10">
        <f t="shared" si="24"/>
        <v>507.56862223453885</v>
      </c>
      <c r="N229" s="9">
        <f t="shared" si="25"/>
        <v>771.47509457211868</v>
      </c>
      <c r="O229" s="11">
        <f t="shared" si="26"/>
        <v>142542.01824223885</v>
      </c>
      <c r="P229" s="29">
        <f>SUM($N$12:N229)</f>
        <v>117457.98175776117</v>
      </c>
      <c r="Q229" s="30">
        <f>SUM($M$12:M229)</f>
        <v>161373.54850609018</v>
      </c>
    </row>
    <row r="230" spans="10:17" x14ac:dyDescent="0.2">
      <c r="J230" s="15">
        <f t="shared" si="21"/>
        <v>219</v>
      </c>
      <c r="K230" s="8">
        <f t="shared" si="22"/>
        <v>142542.01824223885</v>
      </c>
      <c r="L230" s="9">
        <f t="shared" si="23"/>
        <v>1279.0437168066576</v>
      </c>
      <c r="M230" s="10">
        <f t="shared" si="24"/>
        <v>504.8363146079293</v>
      </c>
      <c r="N230" s="9">
        <f t="shared" si="25"/>
        <v>774.20740219872823</v>
      </c>
      <c r="O230" s="11">
        <f t="shared" si="26"/>
        <v>141767.81084004013</v>
      </c>
      <c r="P230" s="29">
        <f>SUM($N$12:N230)</f>
        <v>118232.1891599599</v>
      </c>
      <c r="Q230" s="30">
        <f>SUM($M$12:M230)</f>
        <v>161878.38482069812</v>
      </c>
    </row>
    <row r="231" spans="10:17" x14ac:dyDescent="0.2">
      <c r="J231" s="15">
        <f t="shared" si="21"/>
        <v>220</v>
      </c>
      <c r="K231" s="8">
        <f t="shared" si="22"/>
        <v>141767.81084004013</v>
      </c>
      <c r="L231" s="9">
        <f t="shared" si="23"/>
        <v>1279.0437168066576</v>
      </c>
      <c r="M231" s="10">
        <f t="shared" si="24"/>
        <v>502.09433005847546</v>
      </c>
      <c r="N231" s="9">
        <f t="shared" si="25"/>
        <v>776.94938674818218</v>
      </c>
      <c r="O231" s="11">
        <f t="shared" si="26"/>
        <v>140990.86145329193</v>
      </c>
      <c r="P231" s="29">
        <f>SUM($N$12:N231)</f>
        <v>119009.13854670808</v>
      </c>
      <c r="Q231" s="30">
        <f>SUM($M$12:M231)</f>
        <v>162380.47915075658</v>
      </c>
    </row>
    <row r="232" spans="10:17" x14ac:dyDescent="0.2">
      <c r="J232" s="15">
        <f t="shared" si="21"/>
        <v>221</v>
      </c>
      <c r="K232" s="8">
        <f t="shared" si="22"/>
        <v>140990.86145329193</v>
      </c>
      <c r="L232" s="9">
        <f t="shared" si="23"/>
        <v>1279.0437168066576</v>
      </c>
      <c r="M232" s="10">
        <f t="shared" si="24"/>
        <v>499.34263431374228</v>
      </c>
      <c r="N232" s="9">
        <f t="shared" si="25"/>
        <v>779.70108249291525</v>
      </c>
      <c r="O232" s="11">
        <f t="shared" si="26"/>
        <v>140211.16037079901</v>
      </c>
      <c r="P232" s="29">
        <f>SUM($N$12:N232)</f>
        <v>119788.839629201</v>
      </c>
      <c r="Q232" s="30">
        <f>SUM($M$12:M232)</f>
        <v>162879.82178507032</v>
      </c>
    </row>
    <row r="233" spans="10:17" x14ac:dyDescent="0.2">
      <c r="J233" s="15">
        <f t="shared" si="21"/>
        <v>222</v>
      </c>
      <c r="K233" s="8">
        <f t="shared" si="22"/>
        <v>140211.16037079901</v>
      </c>
      <c r="L233" s="9">
        <f t="shared" si="23"/>
        <v>1279.0437168066576</v>
      </c>
      <c r="M233" s="10">
        <f t="shared" si="24"/>
        <v>496.58119297991323</v>
      </c>
      <c r="N233" s="9">
        <f t="shared" si="25"/>
        <v>782.46252382674436</v>
      </c>
      <c r="O233" s="11">
        <f t="shared" si="26"/>
        <v>139428.69784697227</v>
      </c>
      <c r="P233" s="29">
        <f>SUM($N$12:N233)</f>
        <v>120571.30215302775</v>
      </c>
      <c r="Q233" s="30">
        <f>SUM($M$12:M233)</f>
        <v>163376.40297805023</v>
      </c>
    </row>
    <row r="234" spans="10:17" x14ac:dyDescent="0.2">
      <c r="J234" s="15">
        <f t="shared" si="21"/>
        <v>223</v>
      </c>
      <c r="K234" s="8">
        <f t="shared" si="22"/>
        <v>139428.69784697227</v>
      </c>
      <c r="L234" s="9">
        <f t="shared" si="23"/>
        <v>1279.0437168066576</v>
      </c>
      <c r="M234" s="10">
        <f t="shared" si="24"/>
        <v>493.80997154136014</v>
      </c>
      <c r="N234" s="9">
        <f t="shared" si="25"/>
        <v>785.23374526529744</v>
      </c>
      <c r="O234" s="11">
        <f t="shared" si="26"/>
        <v>138643.46410170698</v>
      </c>
      <c r="P234" s="29">
        <f>SUM($N$12:N234)</f>
        <v>121356.53589829305</v>
      </c>
      <c r="Q234" s="30">
        <f>SUM($M$12:M234)</f>
        <v>163870.2129495916</v>
      </c>
    </row>
    <row r="235" spans="10:17" x14ac:dyDescent="0.2">
      <c r="J235" s="15">
        <f t="shared" si="21"/>
        <v>224</v>
      </c>
      <c r="K235" s="8">
        <f t="shared" si="22"/>
        <v>138643.46410170698</v>
      </c>
      <c r="L235" s="9">
        <f t="shared" si="23"/>
        <v>1279.0437168066576</v>
      </c>
      <c r="M235" s="10">
        <f t="shared" si="24"/>
        <v>491.02893536021224</v>
      </c>
      <c r="N235" s="9">
        <f t="shared" si="25"/>
        <v>788.01478144644534</v>
      </c>
      <c r="O235" s="11">
        <f t="shared" si="26"/>
        <v>137855.44932026052</v>
      </c>
      <c r="P235" s="29">
        <f>SUM($N$12:N235)</f>
        <v>122144.55067973949</v>
      </c>
      <c r="Q235" s="30">
        <f>SUM($M$12:M235)</f>
        <v>164361.2418849518</v>
      </c>
    </row>
    <row r="236" spans="10:17" x14ac:dyDescent="0.2">
      <c r="J236" s="15">
        <f t="shared" si="21"/>
        <v>225</v>
      </c>
      <c r="K236" s="8">
        <f t="shared" si="22"/>
        <v>137855.44932026052</v>
      </c>
      <c r="L236" s="9">
        <f t="shared" si="23"/>
        <v>1279.0437168066576</v>
      </c>
      <c r="M236" s="10">
        <f t="shared" si="24"/>
        <v>488.2380496759227</v>
      </c>
      <c r="N236" s="9">
        <f t="shared" si="25"/>
        <v>790.80566713073495</v>
      </c>
      <c r="O236" s="11">
        <f t="shared" si="26"/>
        <v>137064.64365312978</v>
      </c>
      <c r="P236" s="29">
        <f>SUM($N$12:N236)</f>
        <v>122935.35634687022</v>
      </c>
      <c r="Q236" s="30">
        <f>SUM($M$12:M236)</f>
        <v>164849.47993462771</v>
      </c>
    </row>
    <row r="237" spans="10:17" x14ac:dyDescent="0.2">
      <c r="J237" s="15">
        <f t="shared" si="21"/>
        <v>226</v>
      </c>
      <c r="K237" s="8">
        <f t="shared" si="22"/>
        <v>137064.64365312978</v>
      </c>
      <c r="L237" s="9">
        <f t="shared" si="23"/>
        <v>1279.0437168066576</v>
      </c>
      <c r="M237" s="10">
        <f t="shared" si="24"/>
        <v>485.43727960483466</v>
      </c>
      <c r="N237" s="9">
        <f t="shared" si="25"/>
        <v>793.60643720182293</v>
      </c>
      <c r="O237" s="11">
        <f t="shared" si="26"/>
        <v>136271.03721592797</v>
      </c>
      <c r="P237" s="29">
        <f>SUM($N$12:N237)</f>
        <v>123728.96278407205</v>
      </c>
      <c r="Q237" s="30">
        <f>SUM($M$12:M237)</f>
        <v>165334.91721423256</v>
      </c>
    </row>
    <row r="238" spans="10:17" x14ac:dyDescent="0.2">
      <c r="J238" s="15">
        <f t="shared" si="21"/>
        <v>227</v>
      </c>
      <c r="K238" s="8">
        <f t="shared" si="22"/>
        <v>136271.03721592797</v>
      </c>
      <c r="L238" s="9">
        <f t="shared" si="23"/>
        <v>1279.0437168066576</v>
      </c>
      <c r="M238" s="10">
        <f t="shared" si="24"/>
        <v>482.62659013974491</v>
      </c>
      <c r="N238" s="9">
        <f t="shared" si="25"/>
        <v>796.41712666691274</v>
      </c>
      <c r="O238" s="11">
        <f t="shared" si="26"/>
        <v>135474.62008926107</v>
      </c>
      <c r="P238" s="29">
        <f>SUM($N$12:N238)</f>
        <v>124525.37991073896</v>
      </c>
      <c r="Q238" s="30">
        <f>SUM($M$12:M238)</f>
        <v>165817.54380437231</v>
      </c>
    </row>
    <row r="239" spans="10:17" x14ac:dyDescent="0.2">
      <c r="J239" s="15">
        <f t="shared" si="21"/>
        <v>228</v>
      </c>
      <c r="K239" s="8">
        <f t="shared" si="22"/>
        <v>135474.62008926107</v>
      </c>
      <c r="L239" s="9">
        <f t="shared" si="23"/>
        <v>1279.0437168066576</v>
      </c>
      <c r="M239" s="10">
        <f t="shared" si="24"/>
        <v>479.80594614946631</v>
      </c>
      <c r="N239" s="9">
        <f t="shared" si="25"/>
        <v>799.23777065719128</v>
      </c>
      <c r="O239" s="11">
        <f t="shared" si="26"/>
        <v>134675.38231860386</v>
      </c>
      <c r="P239" s="29">
        <f>SUM($N$12:N239)</f>
        <v>125324.61768139615</v>
      </c>
      <c r="Q239" s="30">
        <f>SUM($M$12:M239)</f>
        <v>166297.34975052177</v>
      </c>
    </row>
    <row r="240" spans="10:17" x14ac:dyDescent="0.2">
      <c r="J240" s="15">
        <f t="shared" si="21"/>
        <v>229</v>
      </c>
      <c r="K240" s="8">
        <f t="shared" si="22"/>
        <v>134675.38231860386</v>
      </c>
      <c r="L240" s="9">
        <f t="shared" si="23"/>
        <v>1279.0437168066576</v>
      </c>
      <c r="M240" s="10">
        <f t="shared" si="24"/>
        <v>476.97531237838871</v>
      </c>
      <c r="N240" s="9">
        <f t="shared" si="25"/>
        <v>802.06840442826888</v>
      </c>
      <c r="O240" s="11">
        <f t="shared" si="26"/>
        <v>133873.31391417558</v>
      </c>
      <c r="P240" s="29">
        <f>SUM($N$12:N240)</f>
        <v>126126.68608582442</v>
      </c>
      <c r="Q240" s="30">
        <f>SUM($M$12:M240)</f>
        <v>166774.32506290017</v>
      </c>
    </row>
    <row r="241" spans="10:17" x14ac:dyDescent="0.2">
      <c r="J241" s="15">
        <f t="shared" si="21"/>
        <v>230</v>
      </c>
      <c r="K241" s="8">
        <f t="shared" si="22"/>
        <v>133873.31391417558</v>
      </c>
      <c r="L241" s="9">
        <f t="shared" si="23"/>
        <v>1279.0437168066576</v>
      </c>
      <c r="M241" s="10">
        <f t="shared" si="24"/>
        <v>474.13465344603856</v>
      </c>
      <c r="N241" s="9">
        <f t="shared" si="25"/>
        <v>804.90906336061903</v>
      </c>
      <c r="O241" s="11">
        <f t="shared" si="26"/>
        <v>133068.40485081496</v>
      </c>
      <c r="P241" s="29">
        <f>SUM($N$12:N241)</f>
        <v>126931.59514918504</v>
      </c>
      <c r="Q241" s="30">
        <f>SUM($M$12:M241)</f>
        <v>167248.4597163462</v>
      </c>
    </row>
    <row r="242" spans="10:17" x14ac:dyDescent="0.2">
      <c r="J242" s="15">
        <f t="shared" si="21"/>
        <v>231</v>
      </c>
      <c r="K242" s="8">
        <f t="shared" si="22"/>
        <v>133068.40485081496</v>
      </c>
      <c r="L242" s="9">
        <f t="shared" si="23"/>
        <v>1279.0437168066576</v>
      </c>
      <c r="M242" s="10">
        <f t="shared" si="24"/>
        <v>471.28393384663633</v>
      </c>
      <c r="N242" s="9">
        <f t="shared" si="25"/>
        <v>807.75978296002131</v>
      </c>
      <c r="O242" s="11">
        <f t="shared" si="26"/>
        <v>132260.64506785493</v>
      </c>
      <c r="P242" s="29">
        <f>SUM($N$12:N242)</f>
        <v>127739.35493214507</v>
      </c>
      <c r="Q242" s="30">
        <f>SUM($M$12:M242)</f>
        <v>167719.74365019283</v>
      </c>
    </row>
    <row r="243" spans="10:17" x14ac:dyDescent="0.2">
      <c r="J243" s="15">
        <f t="shared" si="21"/>
        <v>232</v>
      </c>
      <c r="K243" s="8">
        <f t="shared" si="22"/>
        <v>132260.64506785493</v>
      </c>
      <c r="L243" s="9">
        <f t="shared" si="23"/>
        <v>1279.0437168066576</v>
      </c>
      <c r="M243" s="10">
        <f t="shared" si="24"/>
        <v>468.42311794865293</v>
      </c>
      <c r="N243" s="9">
        <f t="shared" si="25"/>
        <v>810.62059885800466</v>
      </c>
      <c r="O243" s="11">
        <f t="shared" si="26"/>
        <v>131450.02446899691</v>
      </c>
      <c r="P243" s="29">
        <f>SUM($N$12:N243)</f>
        <v>128549.97553100307</v>
      </c>
      <c r="Q243" s="30">
        <f>SUM($M$12:M243)</f>
        <v>168188.1667681415</v>
      </c>
    </row>
    <row r="244" spans="10:17" x14ac:dyDescent="0.2">
      <c r="J244" s="15">
        <f t="shared" si="21"/>
        <v>233</v>
      </c>
      <c r="K244" s="8">
        <f t="shared" si="22"/>
        <v>131450.02446899691</v>
      </c>
      <c r="L244" s="9">
        <f t="shared" si="23"/>
        <v>1279.0437168066576</v>
      </c>
      <c r="M244" s="10">
        <f t="shared" si="24"/>
        <v>465.55216999436408</v>
      </c>
      <c r="N244" s="9">
        <f t="shared" si="25"/>
        <v>813.49154681229356</v>
      </c>
      <c r="O244" s="11">
        <f t="shared" si="26"/>
        <v>130636.53292218462</v>
      </c>
      <c r="P244" s="29">
        <f>SUM($N$12:N244)</f>
        <v>129363.46707781537</v>
      </c>
      <c r="Q244" s="30">
        <f>SUM($M$12:M244)</f>
        <v>168653.71893813586</v>
      </c>
    </row>
    <row r="245" spans="10:17" x14ac:dyDescent="0.2">
      <c r="J245" s="15">
        <f t="shared" si="21"/>
        <v>234</v>
      </c>
      <c r="K245" s="8">
        <f t="shared" si="22"/>
        <v>130636.53292218462</v>
      </c>
      <c r="L245" s="9">
        <f t="shared" si="23"/>
        <v>1279.0437168066576</v>
      </c>
      <c r="M245" s="10">
        <f t="shared" si="24"/>
        <v>462.67105409940388</v>
      </c>
      <c r="N245" s="9">
        <f t="shared" si="25"/>
        <v>816.37266270725377</v>
      </c>
      <c r="O245" s="11">
        <f t="shared" si="26"/>
        <v>129820.16025947736</v>
      </c>
      <c r="P245" s="29">
        <f>SUM($N$12:N245)</f>
        <v>130179.83974052261</v>
      </c>
      <c r="Q245" s="30">
        <f>SUM($M$12:M245)</f>
        <v>169116.38999223526</v>
      </c>
    </row>
    <row r="246" spans="10:17" x14ac:dyDescent="0.2">
      <c r="J246" s="15">
        <f t="shared" si="21"/>
        <v>235</v>
      </c>
      <c r="K246" s="8">
        <f t="shared" si="22"/>
        <v>129820.16025947736</v>
      </c>
      <c r="L246" s="9">
        <f t="shared" si="23"/>
        <v>1279.0437168066576</v>
      </c>
      <c r="M246" s="10">
        <f t="shared" si="24"/>
        <v>459.77973425231568</v>
      </c>
      <c r="N246" s="9">
        <f t="shared" si="25"/>
        <v>819.26398255434196</v>
      </c>
      <c r="O246" s="11">
        <f t="shared" si="26"/>
        <v>129000.89627692301</v>
      </c>
      <c r="P246" s="29">
        <f>SUM($N$12:N246)</f>
        <v>130999.10372307696</v>
      </c>
      <c r="Q246" s="30">
        <f>SUM($M$12:M246)</f>
        <v>169576.16972648757</v>
      </c>
    </row>
    <row r="247" spans="10:17" x14ac:dyDescent="0.2">
      <c r="J247" s="15">
        <f t="shared" si="21"/>
        <v>236</v>
      </c>
      <c r="K247" s="8">
        <f t="shared" si="22"/>
        <v>129000.89627692301</v>
      </c>
      <c r="L247" s="9">
        <f t="shared" si="23"/>
        <v>1279.0437168066576</v>
      </c>
      <c r="M247" s="10">
        <f t="shared" si="24"/>
        <v>456.87817431410235</v>
      </c>
      <c r="N247" s="9">
        <f t="shared" si="25"/>
        <v>822.16554249255523</v>
      </c>
      <c r="O247" s="11">
        <f t="shared" si="26"/>
        <v>128178.73073443046</v>
      </c>
      <c r="P247" s="29">
        <f>SUM($N$12:N247)</f>
        <v>131821.26926556951</v>
      </c>
      <c r="Q247" s="30">
        <f>SUM($M$12:M247)</f>
        <v>170033.04790080167</v>
      </c>
    </row>
    <row r="248" spans="10:17" x14ac:dyDescent="0.2">
      <c r="J248" s="15">
        <f t="shared" si="21"/>
        <v>237</v>
      </c>
      <c r="K248" s="8">
        <f t="shared" si="22"/>
        <v>128178.73073443046</v>
      </c>
      <c r="L248" s="9">
        <f t="shared" si="23"/>
        <v>1279.0437168066576</v>
      </c>
      <c r="M248" s="10">
        <f t="shared" si="24"/>
        <v>453.96633801777455</v>
      </c>
      <c r="N248" s="9">
        <f t="shared" si="25"/>
        <v>825.07737878888304</v>
      </c>
      <c r="O248" s="11">
        <f t="shared" si="26"/>
        <v>127353.65335564157</v>
      </c>
      <c r="P248" s="29">
        <f>SUM($N$12:N248)</f>
        <v>132646.34664435839</v>
      </c>
      <c r="Q248" s="30">
        <f>SUM($M$12:M248)</f>
        <v>170487.01423881945</v>
      </c>
    </row>
    <row r="249" spans="10:17" x14ac:dyDescent="0.2">
      <c r="J249" s="15">
        <f t="shared" si="21"/>
        <v>238</v>
      </c>
      <c r="K249" s="8">
        <f t="shared" si="22"/>
        <v>127353.65335564157</v>
      </c>
      <c r="L249" s="9">
        <f t="shared" si="23"/>
        <v>1279.0437168066576</v>
      </c>
      <c r="M249" s="10">
        <f t="shared" si="24"/>
        <v>451.04418896789724</v>
      </c>
      <c r="N249" s="9">
        <f t="shared" si="25"/>
        <v>827.99952783876029</v>
      </c>
      <c r="O249" s="11">
        <f t="shared" si="26"/>
        <v>126525.6538278028</v>
      </c>
      <c r="P249" s="29">
        <f>SUM($N$12:N249)</f>
        <v>133474.34617219714</v>
      </c>
      <c r="Q249" s="30">
        <f>SUM($M$12:M249)</f>
        <v>170938.05842778736</v>
      </c>
    </row>
    <row r="250" spans="10:17" x14ac:dyDescent="0.2">
      <c r="J250" s="15">
        <f t="shared" si="21"/>
        <v>239</v>
      </c>
      <c r="K250" s="8">
        <f t="shared" si="22"/>
        <v>126525.6538278028</v>
      </c>
      <c r="L250" s="9">
        <f t="shared" si="23"/>
        <v>1279.0437168066576</v>
      </c>
      <c r="M250" s="10">
        <f t="shared" si="24"/>
        <v>448.11169064013495</v>
      </c>
      <c r="N250" s="9">
        <f t="shared" si="25"/>
        <v>830.93202616652263</v>
      </c>
      <c r="O250" s="11">
        <f t="shared" si="26"/>
        <v>125694.72180163627</v>
      </c>
      <c r="P250" s="29">
        <f>SUM($N$12:N250)</f>
        <v>134305.27819836367</v>
      </c>
      <c r="Q250" s="30">
        <f>SUM($M$12:M250)</f>
        <v>171386.17011842749</v>
      </c>
    </row>
    <row r="251" spans="10:17" x14ac:dyDescent="0.2">
      <c r="J251" s="15">
        <f t="shared" si="21"/>
        <v>240</v>
      </c>
      <c r="K251" s="8">
        <f t="shared" si="22"/>
        <v>125694.72180163627</v>
      </c>
      <c r="L251" s="9">
        <f t="shared" si="23"/>
        <v>1279.0437168066576</v>
      </c>
      <c r="M251" s="10">
        <f t="shared" si="24"/>
        <v>445.16880638079516</v>
      </c>
      <c r="N251" s="9">
        <f t="shared" si="25"/>
        <v>833.87491042586248</v>
      </c>
      <c r="O251" s="11">
        <f t="shared" si="26"/>
        <v>124860.84689121041</v>
      </c>
      <c r="P251" s="29">
        <f>SUM($N$12:N251)</f>
        <v>135139.15310878953</v>
      </c>
      <c r="Q251" s="30">
        <f>SUM($M$12:M251)</f>
        <v>171831.33892480828</v>
      </c>
    </row>
    <row r="252" spans="10:17" x14ac:dyDescent="0.2">
      <c r="J252" s="15">
        <f t="shared" si="21"/>
        <v>241</v>
      </c>
      <c r="K252" s="8">
        <f t="shared" si="22"/>
        <v>124860.84689121041</v>
      </c>
      <c r="L252" s="9">
        <f t="shared" si="23"/>
        <v>1279.0437168066576</v>
      </c>
      <c r="M252" s="10">
        <f t="shared" si="24"/>
        <v>442.21549940637027</v>
      </c>
      <c r="N252" s="9">
        <f t="shared" si="25"/>
        <v>836.82821740028726</v>
      </c>
      <c r="O252" s="11">
        <f t="shared" si="26"/>
        <v>124024.01867381013</v>
      </c>
      <c r="P252" s="29">
        <f>SUM($N$12:N252)</f>
        <v>135975.98132618982</v>
      </c>
      <c r="Q252" s="30">
        <f>SUM($M$12:M252)</f>
        <v>172273.55442421464</v>
      </c>
    </row>
    <row r="253" spans="10:17" x14ac:dyDescent="0.2">
      <c r="J253" s="15">
        <f t="shared" si="21"/>
        <v>242</v>
      </c>
      <c r="K253" s="8">
        <f t="shared" si="22"/>
        <v>124024.01867381013</v>
      </c>
      <c r="L253" s="9">
        <f t="shared" si="23"/>
        <v>1279.0437168066576</v>
      </c>
      <c r="M253" s="10">
        <f t="shared" si="24"/>
        <v>439.25173280307757</v>
      </c>
      <c r="N253" s="9">
        <f t="shared" si="25"/>
        <v>839.79198400357996</v>
      </c>
      <c r="O253" s="11">
        <f t="shared" si="26"/>
        <v>123184.22668980656</v>
      </c>
      <c r="P253" s="29">
        <f>SUM($N$12:N253)</f>
        <v>136815.77331019341</v>
      </c>
      <c r="Q253" s="30">
        <f>SUM($M$12:M253)</f>
        <v>172712.80615701771</v>
      </c>
    </row>
    <row r="254" spans="10:17" x14ac:dyDescent="0.2">
      <c r="J254" s="15">
        <f t="shared" si="21"/>
        <v>243</v>
      </c>
      <c r="K254" s="8">
        <f t="shared" si="22"/>
        <v>123184.22668980656</v>
      </c>
      <c r="L254" s="9">
        <f t="shared" si="23"/>
        <v>1279.0437168066576</v>
      </c>
      <c r="M254" s="10">
        <f t="shared" si="24"/>
        <v>436.27746952639825</v>
      </c>
      <c r="N254" s="9">
        <f t="shared" si="25"/>
        <v>842.76624728025934</v>
      </c>
      <c r="O254" s="11">
        <f t="shared" si="26"/>
        <v>122341.4604425263</v>
      </c>
      <c r="P254" s="29">
        <f>SUM($N$12:N254)</f>
        <v>137658.53955747368</v>
      </c>
      <c r="Q254" s="30">
        <f>SUM($M$12:M254)</f>
        <v>173149.0836265441</v>
      </c>
    </row>
    <row r="255" spans="10:17" x14ac:dyDescent="0.2">
      <c r="J255" s="15">
        <f t="shared" si="21"/>
        <v>244</v>
      </c>
      <c r="K255" s="8">
        <f t="shared" si="22"/>
        <v>122341.4604425263</v>
      </c>
      <c r="L255" s="9">
        <f t="shared" si="23"/>
        <v>1279.0437168066576</v>
      </c>
      <c r="M255" s="10">
        <f t="shared" si="24"/>
        <v>433.29267240061398</v>
      </c>
      <c r="N255" s="9">
        <f t="shared" si="25"/>
        <v>845.75104440604355</v>
      </c>
      <c r="O255" s="11">
        <f t="shared" si="26"/>
        <v>121495.70939812025</v>
      </c>
      <c r="P255" s="29">
        <f>SUM($N$12:N255)</f>
        <v>138504.29060187971</v>
      </c>
      <c r="Q255" s="30">
        <f>SUM($M$12:M255)</f>
        <v>173582.37629894473</v>
      </c>
    </row>
    <row r="256" spans="10:17" x14ac:dyDescent="0.2">
      <c r="J256" s="15">
        <f t="shared" si="21"/>
        <v>245</v>
      </c>
      <c r="K256" s="8">
        <f t="shared" si="22"/>
        <v>121495.70939812025</v>
      </c>
      <c r="L256" s="9">
        <f t="shared" si="23"/>
        <v>1279.0437168066576</v>
      </c>
      <c r="M256" s="10">
        <f t="shared" si="24"/>
        <v>430.29730411834259</v>
      </c>
      <c r="N256" s="9">
        <f t="shared" si="25"/>
        <v>848.74641268831499</v>
      </c>
      <c r="O256" s="11">
        <f t="shared" si="26"/>
        <v>120646.96298543194</v>
      </c>
      <c r="P256" s="29">
        <f>SUM($N$12:N256)</f>
        <v>139353.03701456802</v>
      </c>
      <c r="Q256" s="30">
        <f>SUM($M$12:M256)</f>
        <v>174012.67360306307</v>
      </c>
    </row>
    <row r="257" spans="10:17" x14ac:dyDescent="0.2">
      <c r="J257" s="15">
        <f t="shared" si="21"/>
        <v>246</v>
      </c>
      <c r="K257" s="8">
        <f t="shared" si="22"/>
        <v>120646.96298543194</v>
      </c>
      <c r="L257" s="9">
        <f t="shared" si="23"/>
        <v>1279.0437168066576</v>
      </c>
      <c r="M257" s="10">
        <f t="shared" si="24"/>
        <v>427.2913272400715</v>
      </c>
      <c r="N257" s="9">
        <f t="shared" si="25"/>
        <v>851.75238956658609</v>
      </c>
      <c r="O257" s="11">
        <f t="shared" si="26"/>
        <v>119795.21059586536</v>
      </c>
      <c r="P257" s="29">
        <f>SUM($N$12:N257)</f>
        <v>140204.78940413462</v>
      </c>
      <c r="Q257" s="30">
        <f>SUM($M$12:M257)</f>
        <v>174439.96493030313</v>
      </c>
    </row>
    <row r="258" spans="10:17" x14ac:dyDescent="0.2">
      <c r="J258" s="15">
        <f t="shared" si="21"/>
        <v>247</v>
      </c>
      <c r="K258" s="8">
        <f t="shared" si="22"/>
        <v>119795.21059586536</v>
      </c>
      <c r="L258" s="9">
        <f t="shared" si="23"/>
        <v>1279.0437168066576</v>
      </c>
      <c r="M258" s="10">
        <f t="shared" si="24"/>
        <v>424.27470419368984</v>
      </c>
      <c r="N258" s="9">
        <f t="shared" si="25"/>
        <v>854.7690126129678</v>
      </c>
      <c r="O258" s="11">
        <f t="shared" si="26"/>
        <v>118940.44158325238</v>
      </c>
      <c r="P258" s="29">
        <f>SUM($N$12:N258)</f>
        <v>141059.55841674758</v>
      </c>
      <c r="Q258" s="30">
        <f>SUM($M$12:M258)</f>
        <v>174864.23963449683</v>
      </c>
    </row>
    <row r="259" spans="10:17" x14ac:dyDescent="0.2">
      <c r="J259" s="15">
        <f t="shared" si="21"/>
        <v>248</v>
      </c>
      <c r="K259" s="8">
        <f t="shared" si="22"/>
        <v>118940.44158325238</v>
      </c>
      <c r="L259" s="9">
        <f t="shared" si="23"/>
        <v>1279.0437168066576</v>
      </c>
      <c r="M259" s="10">
        <f t="shared" si="24"/>
        <v>421.24739727401885</v>
      </c>
      <c r="N259" s="9">
        <f t="shared" si="25"/>
        <v>857.79631953263879</v>
      </c>
      <c r="O259" s="11">
        <f t="shared" si="26"/>
        <v>118082.64526371974</v>
      </c>
      <c r="P259" s="29">
        <f>SUM($N$12:N259)</f>
        <v>141917.35473628022</v>
      </c>
      <c r="Q259" s="30">
        <f>SUM($M$12:M259)</f>
        <v>175285.48703177084</v>
      </c>
    </row>
    <row r="260" spans="10:17" x14ac:dyDescent="0.2">
      <c r="J260" s="15">
        <f t="shared" si="21"/>
        <v>249</v>
      </c>
      <c r="K260" s="8">
        <f t="shared" si="22"/>
        <v>118082.64526371974</v>
      </c>
      <c r="L260" s="9">
        <f t="shared" si="23"/>
        <v>1279.0437168066576</v>
      </c>
      <c r="M260" s="10">
        <f t="shared" si="24"/>
        <v>418.20936864234073</v>
      </c>
      <c r="N260" s="9">
        <f t="shared" si="25"/>
        <v>860.83434816431691</v>
      </c>
      <c r="O260" s="11">
        <f t="shared" si="26"/>
        <v>117221.81091555543</v>
      </c>
      <c r="P260" s="29">
        <f>SUM($N$12:N260)</f>
        <v>142778.18908444454</v>
      </c>
      <c r="Q260" s="30">
        <f>SUM($M$12:M260)</f>
        <v>175703.69640041317</v>
      </c>
    </row>
    <row r="261" spans="10:17" x14ac:dyDescent="0.2">
      <c r="J261" s="15">
        <f t="shared" si="21"/>
        <v>250</v>
      </c>
      <c r="K261" s="8">
        <f t="shared" si="22"/>
        <v>117221.81091555543</v>
      </c>
      <c r="L261" s="9">
        <f t="shared" si="23"/>
        <v>1279.0437168066576</v>
      </c>
      <c r="M261" s="10">
        <f t="shared" si="24"/>
        <v>415.16058032592548</v>
      </c>
      <c r="N261" s="9">
        <f t="shared" si="25"/>
        <v>863.88313648073211</v>
      </c>
      <c r="O261" s="11">
        <f t="shared" si="26"/>
        <v>116357.9277790747</v>
      </c>
      <c r="P261" s="29">
        <f>SUM($N$12:N261)</f>
        <v>143642.07222092527</v>
      </c>
      <c r="Q261" s="30">
        <f>SUM($M$12:M261)</f>
        <v>176118.8569807391</v>
      </c>
    </row>
    <row r="262" spans="10:17" x14ac:dyDescent="0.2">
      <c r="J262" s="15">
        <f t="shared" si="21"/>
        <v>251</v>
      </c>
      <c r="K262" s="8">
        <f t="shared" si="22"/>
        <v>116357.9277790747</v>
      </c>
      <c r="L262" s="9">
        <f t="shared" si="23"/>
        <v>1279.0437168066576</v>
      </c>
      <c r="M262" s="10">
        <f t="shared" si="24"/>
        <v>412.10099421755626</v>
      </c>
      <c r="N262" s="9">
        <f t="shared" si="25"/>
        <v>866.94272258910132</v>
      </c>
      <c r="O262" s="11">
        <f t="shared" si="26"/>
        <v>115490.9850564856</v>
      </c>
      <c r="P262" s="29">
        <f>SUM($N$12:N262)</f>
        <v>144509.01494351437</v>
      </c>
      <c r="Q262" s="30">
        <f>SUM($M$12:M262)</f>
        <v>176530.95797495666</v>
      </c>
    </row>
    <row r="263" spans="10:17" x14ac:dyDescent="0.2">
      <c r="J263" s="15">
        <f t="shared" si="21"/>
        <v>252</v>
      </c>
      <c r="K263" s="8">
        <f t="shared" si="22"/>
        <v>115490.9850564856</v>
      </c>
      <c r="L263" s="9">
        <f t="shared" si="23"/>
        <v>1279.0437168066576</v>
      </c>
      <c r="M263" s="10">
        <f t="shared" si="24"/>
        <v>409.03057207505321</v>
      </c>
      <c r="N263" s="9">
        <f t="shared" si="25"/>
        <v>870.01314473160437</v>
      </c>
      <c r="O263" s="11">
        <f t="shared" si="26"/>
        <v>114620.97191175399</v>
      </c>
      <c r="P263" s="29">
        <f>SUM($N$12:N263)</f>
        <v>145379.02808824598</v>
      </c>
      <c r="Q263" s="30">
        <f>SUM($M$12:M263)</f>
        <v>176939.98854703171</v>
      </c>
    </row>
    <row r="264" spans="10:17" x14ac:dyDescent="0.2">
      <c r="J264" s="15">
        <f t="shared" si="21"/>
        <v>253</v>
      </c>
      <c r="K264" s="8">
        <f t="shared" si="22"/>
        <v>114620.97191175399</v>
      </c>
      <c r="L264" s="9">
        <f t="shared" si="23"/>
        <v>1279.0437168066576</v>
      </c>
      <c r="M264" s="10">
        <f t="shared" si="24"/>
        <v>405.94927552079542</v>
      </c>
      <c r="N264" s="9">
        <f t="shared" si="25"/>
        <v>873.0944412858621</v>
      </c>
      <c r="O264" s="11">
        <f t="shared" si="26"/>
        <v>113747.87747046813</v>
      </c>
      <c r="P264" s="29">
        <f>SUM($N$12:N264)</f>
        <v>146252.12252953183</v>
      </c>
      <c r="Q264" s="30">
        <f>SUM($M$12:M264)</f>
        <v>177345.93782255251</v>
      </c>
    </row>
    <row r="265" spans="10:17" x14ac:dyDescent="0.2">
      <c r="J265" s="15">
        <f t="shared" si="21"/>
        <v>254</v>
      </c>
      <c r="K265" s="8">
        <f t="shared" si="22"/>
        <v>113747.87747046813</v>
      </c>
      <c r="L265" s="9">
        <f t="shared" si="23"/>
        <v>1279.0437168066576</v>
      </c>
      <c r="M265" s="10">
        <f t="shared" si="24"/>
        <v>402.8570660412413</v>
      </c>
      <c r="N265" s="9">
        <f t="shared" si="25"/>
        <v>876.18665076541629</v>
      </c>
      <c r="O265" s="11">
        <f t="shared" si="26"/>
        <v>112871.69081970271</v>
      </c>
      <c r="P265" s="29">
        <f>SUM($N$12:N265)</f>
        <v>147128.30918029725</v>
      </c>
      <c r="Q265" s="30">
        <f>SUM($M$12:M265)</f>
        <v>177748.79488859375</v>
      </c>
    </row>
    <row r="266" spans="10:17" x14ac:dyDescent="0.2">
      <c r="J266" s="15">
        <f t="shared" si="21"/>
        <v>255</v>
      </c>
      <c r="K266" s="8">
        <f t="shared" si="22"/>
        <v>112871.69081970271</v>
      </c>
      <c r="L266" s="9">
        <f t="shared" si="23"/>
        <v>1279.0437168066576</v>
      </c>
      <c r="M266" s="10">
        <f t="shared" si="24"/>
        <v>399.75390498644714</v>
      </c>
      <c r="N266" s="9">
        <f t="shared" si="25"/>
        <v>879.28981182021039</v>
      </c>
      <c r="O266" s="11">
        <f t="shared" si="26"/>
        <v>111992.40100788249</v>
      </c>
      <c r="P266" s="29">
        <f>SUM($N$12:N266)</f>
        <v>148007.59899211745</v>
      </c>
      <c r="Q266" s="30">
        <f>SUM($M$12:M266)</f>
        <v>178148.54879358021</v>
      </c>
    </row>
    <row r="267" spans="10:17" x14ac:dyDescent="0.2">
      <c r="J267" s="15">
        <f t="shared" si="21"/>
        <v>256</v>
      </c>
      <c r="K267" s="8">
        <f t="shared" si="22"/>
        <v>111992.40100788249</v>
      </c>
      <c r="L267" s="9">
        <f t="shared" si="23"/>
        <v>1279.0437168066576</v>
      </c>
      <c r="M267" s="10">
        <f t="shared" si="24"/>
        <v>396.63975356958389</v>
      </c>
      <c r="N267" s="9">
        <f t="shared" si="25"/>
        <v>882.40396323707364</v>
      </c>
      <c r="O267" s="11">
        <f t="shared" si="26"/>
        <v>111109.99704464542</v>
      </c>
      <c r="P267" s="29">
        <f>SUM($N$12:N267)</f>
        <v>148890.00295535452</v>
      </c>
      <c r="Q267" s="30">
        <f>SUM($M$12:M267)</f>
        <v>178545.1885471498</v>
      </c>
    </row>
    <row r="268" spans="10:17" x14ac:dyDescent="0.2">
      <c r="J268" s="15">
        <f t="shared" si="21"/>
        <v>257</v>
      </c>
      <c r="K268" s="8">
        <f t="shared" si="22"/>
        <v>111109.99704464542</v>
      </c>
      <c r="L268" s="9">
        <f t="shared" si="23"/>
        <v>1279.0437168066576</v>
      </c>
      <c r="M268" s="10">
        <f t="shared" si="24"/>
        <v>393.51457286645257</v>
      </c>
      <c r="N268" s="9">
        <f t="shared" si="25"/>
        <v>885.52914394020502</v>
      </c>
      <c r="O268" s="11">
        <f t="shared" si="26"/>
        <v>110224.46790070522</v>
      </c>
      <c r="P268" s="29">
        <f>SUM($N$12:N268)</f>
        <v>149775.53209929471</v>
      </c>
      <c r="Q268" s="30">
        <f>SUM($M$12:M268)</f>
        <v>178938.70312001626</v>
      </c>
    </row>
    <row r="269" spans="10:17" x14ac:dyDescent="0.2">
      <c r="J269" s="15">
        <f t="shared" si="21"/>
        <v>258</v>
      </c>
      <c r="K269" s="8">
        <f t="shared" si="22"/>
        <v>110224.46790070522</v>
      </c>
      <c r="L269" s="9">
        <f t="shared" si="23"/>
        <v>1279.0437168066576</v>
      </c>
      <c r="M269" s="10">
        <f t="shared" si="24"/>
        <v>390.37832381499766</v>
      </c>
      <c r="N269" s="9">
        <f t="shared" si="25"/>
        <v>888.66539299165993</v>
      </c>
      <c r="O269" s="11">
        <f t="shared" si="26"/>
        <v>109335.80250771355</v>
      </c>
      <c r="P269" s="29">
        <f>SUM($N$12:N269)</f>
        <v>150664.19749228636</v>
      </c>
      <c r="Q269" s="30">
        <f>SUM($M$12:M269)</f>
        <v>179329.08144383127</v>
      </c>
    </row>
    <row r="270" spans="10:17" x14ac:dyDescent="0.2">
      <c r="J270" s="15">
        <f t="shared" ref="J270:J333" si="27">J269+1</f>
        <v>259</v>
      </c>
      <c r="K270" s="8">
        <f t="shared" ref="K270:K333" si="28">O269</f>
        <v>109335.80250771355</v>
      </c>
      <c r="L270" s="9">
        <f t="shared" ref="L270:L333" si="29">$E$6</f>
        <v>1279.0437168066576</v>
      </c>
      <c r="M270" s="10">
        <f t="shared" ref="M270:M333" si="30">K270*($E$4/12)</f>
        <v>387.23096721481886</v>
      </c>
      <c r="N270" s="9">
        <f t="shared" ref="N270:N333" si="31">L270-M270</f>
        <v>891.81274959183872</v>
      </c>
      <c r="O270" s="11">
        <f t="shared" ref="O270:O333" si="32">K270-N270</f>
        <v>108443.98975812171</v>
      </c>
      <c r="P270" s="29">
        <f>SUM($N$12:N270)</f>
        <v>151556.01024187819</v>
      </c>
      <c r="Q270" s="30">
        <f>SUM($M$12:M270)</f>
        <v>179716.31241104609</v>
      </c>
    </row>
    <row r="271" spans="10:17" x14ac:dyDescent="0.2">
      <c r="J271" s="15">
        <f t="shared" si="27"/>
        <v>260</v>
      </c>
      <c r="K271" s="8">
        <f t="shared" si="28"/>
        <v>108443.98975812171</v>
      </c>
      <c r="L271" s="9">
        <f t="shared" si="29"/>
        <v>1279.0437168066576</v>
      </c>
      <c r="M271" s="10">
        <f t="shared" si="30"/>
        <v>384.07246372668106</v>
      </c>
      <c r="N271" s="9">
        <f t="shared" si="31"/>
        <v>894.97125307997658</v>
      </c>
      <c r="O271" s="11">
        <f t="shared" si="32"/>
        <v>107549.01850504173</v>
      </c>
      <c r="P271" s="29">
        <f>SUM($N$12:N271)</f>
        <v>152450.98149495816</v>
      </c>
      <c r="Q271" s="30">
        <f>SUM($M$12:M271)</f>
        <v>180100.38487477278</v>
      </c>
    </row>
    <row r="272" spans="10:17" x14ac:dyDescent="0.2">
      <c r="J272" s="15">
        <f t="shared" si="27"/>
        <v>261</v>
      </c>
      <c r="K272" s="8">
        <f t="shared" si="28"/>
        <v>107549.01850504173</v>
      </c>
      <c r="L272" s="9">
        <f t="shared" si="29"/>
        <v>1279.0437168066576</v>
      </c>
      <c r="M272" s="10">
        <f t="shared" si="30"/>
        <v>380.90277387202286</v>
      </c>
      <c r="N272" s="9">
        <f t="shared" si="31"/>
        <v>898.14094293463472</v>
      </c>
      <c r="O272" s="11">
        <f t="shared" si="32"/>
        <v>106650.8775621071</v>
      </c>
      <c r="P272" s="29">
        <f>SUM($N$12:N272)</f>
        <v>153349.1224378928</v>
      </c>
      <c r="Q272" s="30">
        <f>SUM($M$12:M272)</f>
        <v>180481.28764864479</v>
      </c>
    </row>
    <row r="273" spans="10:17" x14ac:dyDescent="0.2">
      <c r="J273" s="15">
        <f t="shared" si="27"/>
        <v>262</v>
      </c>
      <c r="K273" s="8">
        <f t="shared" si="28"/>
        <v>106650.8775621071</v>
      </c>
      <c r="L273" s="9">
        <f t="shared" si="29"/>
        <v>1279.0437168066576</v>
      </c>
      <c r="M273" s="10">
        <f t="shared" si="30"/>
        <v>377.72185803246265</v>
      </c>
      <c r="N273" s="9">
        <f t="shared" si="31"/>
        <v>901.32185877419488</v>
      </c>
      <c r="O273" s="11">
        <f t="shared" si="32"/>
        <v>105749.5557033329</v>
      </c>
      <c r="P273" s="29">
        <f>SUM($N$12:N273)</f>
        <v>154250.444296667</v>
      </c>
      <c r="Q273" s="30">
        <f>SUM($M$12:M273)</f>
        <v>180859.00950667725</v>
      </c>
    </row>
    <row r="274" spans="10:17" x14ac:dyDescent="0.2">
      <c r="J274" s="15">
        <f t="shared" si="27"/>
        <v>263</v>
      </c>
      <c r="K274" s="8">
        <f t="shared" si="28"/>
        <v>105749.5557033329</v>
      </c>
      <c r="L274" s="9">
        <f t="shared" si="29"/>
        <v>1279.0437168066576</v>
      </c>
      <c r="M274" s="10">
        <f t="shared" si="30"/>
        <v>374.52967644930402</v>
      </c>
      <c r="N274" s="9">
        <f t="shared" si="31"/>
        <v>904.51404035735357</v>
      </c>
      <c r="O274" s="11">
        <f t="shared" si="32"/>
        <v>104845.04166297553</v>
      </c>
      <c r="P274" s="29">
        <f>SUM($N$12:N274)</f>
        <v>155154.95833702435</v>
      </c>
      <c r="Q274" s="30">
        <f>SUM($M$12:M274)</f>
        <v>181233.53918312656</v>
      </c>
    </row>
    <row r="275" spans="10:17" x14ac:dyDescent="0.2">
      <c r="J275" s="15">
        <f t="shared" si="27"/>
        <v>264</v>
      </c>
      <c r="K275" s="8">
        <f t="shared" si="28"/>
        <v>104845.04166297553</v>
      </c>
      <c r="L275" s="9">
        <f t="shared" si="29"/>
        <v>1279.0437168066576</v>
      </c>
      <c r="M275" s="10">
        <f t="shared" si="30"/>
        <v>371.3261892230384</v>
      </c>
      <c r="N275" s="9">
        <f t="shared" si="31"/>
        <v>907.71752758361913</v>
      </c>
      <c r="O275" s="11">
        <f t="shared" si="32"/>
        <v>103937.32413539191</v>
      </c>
      <c r="P275" s="29">
        <f>SUM($N$12:N275)</f>
        <v>156062.67586460797</v>
      </c>
      <c r="Q275" s="30">
        <f>SUM($M$12:M275)</f>
        <v>181604.8653723496</v>
      </c>
    </row>
    <row r="276" spans="10:17" x14ac:dyDescent="0.2">
      <c r="J276" s="15">
        <f t="shared" si="27"/>
        <v>265</v>
      </c>
      <c r="K276" s="8">
        <f t="shared" si="28"/>
        <v>103937.32413539191</v>
      </c>
      <c r="L276" s="9">
        <f t="shared" si="29"/>
        <v>1279.0437168066576</v>
      </c>
      <c r="M276" s="10">
        <f t="shared" si="30"/>
        <v>368.1113563128464</v>
      </c>
      <c r="N276" s="9">
        <f t="shared" si="31"/>
        <v>910.93236049381119</v>
      </c>
      <c r="O276" s="11">
        <f t="shared" si="32"/>
        <v>103026.3917748981</v>
      </c>
      <c r="P276" s="29">
        <f>SUM($N$12:N276)</f>
        <v>156973.60822510178</v>
      </c>
      <c r="Q276" s="30">
        <f>SUM($M$12:M276)</f>
        <v>181972.97672866244</v>
      </c>
    </row>
    <row r="277" spans="10:17" x14ac:dyDescent="0.2">
      <c r="J277" s="15">
        <f t="shared" si="27"/>
        <v>266</v>
      </c>
      <c r="K277" s="8">
        <f t="shared" si="28"/>
        <v>103026.3917748981</v>
      </c>
      <c r="L277" s="9">
        <f t="shared" si="29"/>
        <v>1279.0437168066576</v>
      </c>
      <c r="M277" s="10">
        <f t="shared" si="30"/>
        <v>364.88513753609749</v>
      </c>
      <c r="N277" s="9">
        <f t="shared" si="31"/>
        <v>914.15857927056004</v>
      </c>
      <c r="O277" s="11">
        <f t="shared" si="32"/>
        <v>102112.23319562754</v>
      </c>
      <c r="P277" s="29">
        <f>SUM($N$12:N277)</f>
        <v>157887.76680437234</v>
      </c>
      <c r="Q277" s="30">
        <f>SUM($M$12:M277)</f>
        <v>182337.86186619854</v>
      </c>
    </row>
    <row r="278" spans="10:17" x14ac:dyDescent="0.2">
      <c r="J278" s="15">
        <f t="shared" si="27"/>
        <v>267</v>
      </c>
      <c r="K278" s="8">
        <f t="shared" si="28"/>
        <v>102112.23319562754</v>
      </c>
      <c r="L278" s="9">
        <f t="shared" si="29"/>
        <v>1279.0437168066576</v>
      </c>
      <c r="M278" s="10">
        <f t="shared" si="30"/>
        <v>361.64749256784756</v>
      </c>
      <c r="N278" s="9">
        <f t="shared" si="31"/>
        <v>917.39622423880996</v>
      </c>
      <c r="O278" s="11">
        <f t="shared" si="32"/>
        <v>101194.83697138874</v>
      </c>
      <c r="P278" s="29">
        <f>SUM($N$12:N278)</f>
        <v>158805.16302861116</v>
      </c>
      <c r="Q278" s="30">
        <f>SUM($M$12:M278)</f>
        <v>182699.50935876637</v>
      </c>
    </row>
    <row r="279" spans="10:17" x14ac:dyDescent="0.2">
      <c r="J279" s="15">
        <f t="shared" si="27"/>
        <v>268</v>
      </c>
      <c r="K279" s="8">
        <f t="shared" si="28"/>
        <v>101194.83697138874</v>
      </c>
      <c r="L279" s="9">
        <f t="shared" si="29"/>
        <v>1279.0437168066576</v>
      </c>
      <c r="M279" s="10">
        <f t="shared" si="30"/>
        <v>358.39838094033513</v>
      </c>
      <c r="N279" s="9">
        <f t="shared" si="31"/>
        <v>920.64533586632251</v>
      </c>
      <c r="O279" s="11">
        <f t="shared" si="32"/>
        <v>100274.19163552241</v>
      </c>
      <c r="P279" s="29">
        <f>SUM($N$12:N279)</f>
        <v>159725.80836447747</v>
      </c>
      <c r="Q279" s="30">
        <f>SUM($M$12:M279)</f>
        <v>183057.90773970672</v>
      </c>
    </row>
    <row r="280" spans="10:17" x14ac:dyDescent="0.2">
      <c r="J280" s="15">
        <f t="shared" si="27"/>
        <v>269</v>
      </c>
      <c r="K280" s="8">
        <f t="shared" si="28"/>
        <v>100274.19163552241</v>
      </c>
      <c r="L280" s="9">
        <f t="shared" si="29"/>
        <v>1279.0437168066576</v>
      </c>
      <c r="M280" s="10">
        <f t="shared" si="30"/>
        <v>355.13776204247523</v>
      </c>
      <c r="N280" s="9">
        <f t="shared" si="31"/>
        <v>923.9059547641823</v>
      </c>
      <c r="O280" s="11">
        <f t="shared" si="32"/>
        <v>99350.285680758228</v>
      </c>
      <c r="P280" s="29">
        <f>SUM($N$12:N280)</f>
        <v>160649.71431924167</v>
      </c>
      <c r="Q280" s="30">
        <f>SUM($M$12:M280)</f>
        <v>183413.04550174918</v>
      </c>
    </row>
    <row r="281" spans="10:17" x14ac:dyDescent="0.2">
      <c r="J281" s="15">
        <f t="shared" si="27"/>
        <v>270</v>
      </c>
      <c r="K281" s="8">
        <f t="shared" si="28"/>
        <v>99350.285680758228</v>
      </c>
      <c r="L281" s="9">
        <f t="shared" si="29"/>
        <v>1279.0437168066576</v>
      </c>
      <c r="M281" s="10">
        <f t="shared" si="30"/>
        <v>351.86559511935207</v>
      </c>
      <c r="N281" s="9">
        <f t="shared" si="31"/>
        <v>927.17812168730552</v>
      </c>
      <c r="O281" s="11">
        <f t="shared" si="32"/>
        <v>98423.107559070922</v>
      </c>
      <c r="P281" s="29">
        <f>SUM($N$12:N281)</f>
        <v>161576.89244092896</v>
      </c>
      <c r="Q281" s="30">
        <f>SUM($M$12:M281)</f>
        <v>183764.91109686854</v>
      </c>
    </row>
    <row r="282" spans="10:17" x14ac:dyDescent="0.2">
      <c r="J282" s="15">
        <f t="shared" si="27"/>
        <v>271</v>
      </c>
      <c r="K282" s="8">
        <f t="shared" si="28"/>
        <v>98423.107559070922</v>
      </c>
      <c r="L282" s="9">
        <f t="shared" si="29"/>
        <v>1279.0437168066576</v>
      </c>
      <c r="M282" s="10">
        <f t="shared" si="30"/>
        <v>348.58183927170955</v>
      </c>
      <c r="N282" s="9">
        <f t="shared" si="31"/>
        <v>930.46187753494803</v>
      </c>
      <c r="O282" s="11">
        <f t="shared" si="32"/>
        <v>97492.645681535971</v>
      </c>
      <c r="P282" s="29">
        <f>SUM($N$12:N282)</f>
        <v>162507.35431846391</v>
      </c>
      <c r="Q282" s="30">
        <f>SUM($M$12:M282)</f>
        <v>184113.49293614025</v>
      </c>
    </row>
    <row r="283" spans="10:17" x14ac:dyDescent="0.2">
      <c r="J283" s="15">
        <f t="shared" si="27"/>
        <v>272</v>
      </c>
      <c r="K283" s="8">
        <f t="shared" si="28"/>
        <v>97492.645681535971</v>
      </c>
      <c r="L283" s="9">
        <f t="shared" si="29"/>
        <v>1279.0437168066576</v>
      </c>
      <c r="M283" s="10">
        <f t="shared" si="30"/>
        <v>345.28645345543993</v>
      </c>
      <c r="N283" s="9">
        <f t="shared" si="31"/>
        <v>933.75726335121772</v>
      </c>
      <c r="O283" s="11">
        <f t="shared" si="32"/>
        <v>96558.888418184753</v>
      </c>
      <c r="P283" s="29">
        <f>SUM($N$12:N283)</f>
        <v>163441.11158181514</v>
      </c>
      <c r="Q283" s="30">
        <f>SUM($M$12:M283)</f>
        <v>184458.7793895957</v>
      </c>
    </row>
    <row r="284" spans="10:17" x14ac:dyDescent="0.2">
      <c r="J284" s="15">
        <f t="shared" si="27"/>
        <v>273</v>
      </c>
      <c r="K284" s="8">
        <f t="shared" si="28"/>
        <v>96558.888418184753</v>
      </c>
      <c r="L284" s="9">
        <f t="shared" si="29"/>
        <v>1279.0437168066576</v>
      </c>
      <c r="M284" s="10">
        <f t="shared" si="30"/>
        <v>341.97939648107103</v>
      </c>
      <c r="N284" s="9">
        <f t="shared" si="31"/>
        <v>937.06432032558655</v>
      </c>
      <c r="O284" s="11">
        <f t="shared" si="32"/>
        <v>95621.824097859164</v>
      </c>
      <c r="P284" s="29">
        <f>SUM($N$12:N284)</f>
        <v>164378.17590214073</v>
      </c>
      <c r="Q284" s="30">
        <f>SUM($M$12:M284)</f>
        <v>184800.75878607677</v>
      </c>
    </row>
    <row r="285" spans="10:17" x14ac:dyDescent="0.2">
      <c r="J285" s="15">
        <f t="shared" si="27"/>
        <v>274</v>
      </c>
      <c r="K285" s="8">
        <f t="shared" si="28"/>
        <v>95621.824097859164</v>
      </c>
      <c r="L285" s="9">
        <f t="shared" si="29"/>
        <v>1279.0437168066576</v>
      </c>
      <c r="M285" s="10">
        <f t="shared" si="30"/>
        <v>338.66062701325126</v>
      </c>
      <c r="N285" s="9">
        <f t="shared" si="31"/>
        <v>940.38308979340627</v>
      </c>
      <c r="O285" s="11">
        <f t="shared" si="32"/>
        <v>94681.441008065754</v>
      </c>
      <c r="P285" s="29">
        <f>SUM($N$12:N285)</f>
        <v>165318.55899193414</v>
      </c>
      <c r="Q285" s="30">
        <f>SUM($M$12:M285)</f>
        <v>185139.41941309001</v>
      </c>
    </row>
    <row r="286" spans="10:17" x14ac:dyDescent="0.2">
      <c r="J286" s="15">
        <f t="shared" si="27"/>
        <v>275</v>
      </c>
      <c r="K286" s="8">
        <f t="shared" si="28"/>
        <v>94681.441008065754</v>
      </c>
      <c r="L286" s="9">
        <f t="shared" si="29"/>
        <v>1279.0437168066576</v>
      </c>
      <c r="M286" s="10">
        <f t="shared" si="30"/>
        <v>335.33010357023289</v>
      </c>
      <c r="N286" s="9">
        <f t="shared" si="31"/>
        <v>943.71361323642464</v>
      </c>
      <c r="O286" s="11">
        <f t="shared" si="32"/>
        <v>93737.72739482933</v>
      </c>
      <c r="P286" s="29">
        <f>SUM($N$12:N286)</f>
        <v>166262.27260517055</v>
      </c>
      <c r="Q286" s="30">
        <f>SUM($M$12:M286)</f>
        <v>185474.74951666026</v>
      </c>
    </row>
    <row r="287" spans="10:17" x14ac:dyDescent="0.2">
      <c r="J287" s="15">
        <f t="shared" si="27"/>
        <v>276</v>
      </c>
      <c r="K287" s="8">
        <f t="shared" si="28"/>
        <v>93737.72739482933</v>
      </c>
      <c r="L287" s="9">
        <f t="shared" si="29"/>
        <v>1279.0437168066576</v>
      </c>
      <c r="M287" s="10">
        <f t="shared" si="30"/>
        <v>331.98778452335392</v>
      </c>
      <c r="N287" s="9">
        <f t="shared" si="31"/>
        <v>947.05593228330372</v>
      </c>
      <c r="O287" s="11">
        <f t="shared" si="32"/>
        <v>92790.67146254603</v>
      </c>
      <c r="P287" s="29">
        <f>SUM($N$12:N287)</f>
        <v>167209.32853745387</v>
      </c>
      <c r="Q287" s="30">
        <f>SUM($M$12:M287)</f>
        <v>185806.7373011836</v>
      </c>
    </row>
    <row r="288" spans="10:17" x14ac:dyDescent="0.2">
      <c r="J288" s="15">
        <f t="shared" si="27"/>
        <v>277</v>
      </c>
      <c r="K288" s="8">
        <f t="shared" si="28"/>
        <v>92790.67146254603</v>
      </c>
      <c r="L288" s="9">
        <f t="shared" si="29"/>
        <v>1279.0437168066576</v>
      </c>
      <c r="M288" s="10">
        <f t="shared" si="30"/>
        <v>328.63362809651721</v>
      </c>
      <c r="N288" s="9">
        <f t="shared" si="31"/>
        <v>950.41008871014037</v>
      </c>
      <c r="O288" s="11">
        <f t="shared" si="32"/>
        <v>91840.261373835892</v>
      </c>
      <c r="P288" s="29">
        <f>SUM($N$12:N288)</f>
        <v>168159.73862616401</v>
      </c>
      <c r="Q288" s="30">
        <f>SUM($M$12:M288)</f>
        <v>186135.37092928012</v>
      </c>
    </row>
    <row r="289" spans="10:17" x14ac:dyDescent="0.2">
      <c r="J289" s="15">
        <f t="shared" si="27"/>
        <v>278</v>
      </c>
      <c r="K289" s="8">
        <f t="shared" si="28"/>
        <v>91840.261373835892</v>
      </c>
      <c r="L289" s="9">
        <f t="shared" si="29"/>
        <v>1279.0437168066576</v>
      </c>
      <c r="M289" s="10">
        <f t="shared" si="30"/>
        <v>325.2675923656688</v>
      </c>
      <c r="N289" s="9">
        <f t="shared" si="31"/>
        <v>953.77612444098872</v>
      </c>
      <c r="O289" s="11">
        <f t="shared" si="32"/>
        <v>90886.4852493949</v>
      </c>
      <c r="P289" s="29">
        <f>SUM($N$12:N289)</f>
        <v>169113.51475060498</v>
      </c>
      <c r="Q289" s="30">
        <f>SUM($M$12:M289)</f>
        <v>186460.6385216458</v>
      </c>
    </row>
    <row r="290" spans="10:17" x14ac:dyDescent="0.2">
      <c r="J290" s="15">
        <f t="shared" si="27"/>
        <v>279</v>
      </c>
      <c r="K290" s="8">
        <f t="shared" si="28"/>
        <v>90886.4852493949</v>
      </c>
      <c r="L290" s="9">
        <f t="shared" si="29"/>
        <v>1279.0437168066576</v>
      </c>
      <c r="M290" s="10">
        <f t="shared" si="30"/>
        <v>321.88963525827364</v>
      </c>
      <c r="N290" s="9">
        <f t="shared" si="31"/>
        <v>957.15408154838394</v>
      </c>
      <c r="O290" s="11">
        <f t="shared" si="32"/>
        <v>89929.331167846511</v>
      </c>
      <c r="P290" s="29">
        <f>SUM($N$12:N290)</f>
        <v>170070.66883215337</v>
      </c>
      <c r="Q290" s="30">
        <f>SUM($M$12:M290)</f>
        <v>186782.52815690407</v>
      </c>
    </row>
    <row r="291" spans="10:17" x14ac:dyDescent="0.2">
      <c r="J291" s="15">
        <f t="shared" si="27"/>
        <v>280</v>
      </c>
      <c r="K291" s="8">
        <f t="shared" si="28"/>
        <v>89929.331167846511</v>
      </c>
      <c r="L291" s="9">
        <f t="shared" si="29"/>
        <v>1279.0437168066576</v>
      </c>
      <c r="M291" s="10">
        <f t="shared" si="30"/>
        <v>318.49971455278973</v>
      </c>
      <c r="N291" s="9">
        <f t="shared" si="31"/>
        <v>960.5440022538678</v>
      </c>
      <c r="O291" s="11">
        <f t="shared" si="32"/>
        <v>88968.787165592643</v>
      </c>
      <c r="P291" s="29">
        <f>SUM($N$12:N291)</f>
        <v>171031.21283440723</v>
      </c>
      <c r="Q291" s="30">
        <f>SUM($M$12:M291)</f>
        <v>187101.02787145687</v>
      </c>
    </row>
    <row r="292" spans="10:17" x14ac:dyDescent="0.2">
      <c r="J292" s="15">
        <f t="shared" si="27"/>
        <v>281</v>
      </c>
      <c r="K292" s="8">
        <f t="shared" si="28"/>
        <v>88968.787165592643</v>
      </c>
      <c r="L292" s="9">
        <f t="shared" si="29"/>
        <v>1279.0437168066576</v>
      </c>
      <c r="M292" s="10">
        <f t="shared" si="30"/>
        <v>315.09778787814065</v>
      </c>
      <c r="N292" s="9">
        <f t="shared" si="31"/>
        <v>963.94592892851688</v>
      </c>
      <c r="O292" s="11">
        <f t="shared" si="32"/>
        <v>88004.841236664128</v>
      </c>
      <c r="P292" s="29">
        <f>SUM($N$12:N292)</f>
        <v>171995.15876333576</v>
      </c>
      <c r="Q292" s="30">
        <f>SUM($M$12:M292)</f>
        <v>187416.125659335</v>
      </c>
    </row>
    <row r="293" spans="10:17" x14ac:dyDescent="0.2">
      <c r="J293" s="15">
        <f t="shared" si="27"/>
        <v>282</v>
      </c>
      <c r="K293" s="8">
        <f t="shared" si="28"/>
        <v>88004.841236664128</v>
      </c>
      <c r="L293" s="9">
        <f t="shared" si="29"/>
        <v>1279.0437168066576</v>
      </c>
      <c r="M293" s="10">
        <f t="shared" si="30"/>
        <v>311.68381271318549</v>
      </c>
      <c r="N293" s="9">
        <f t="shared" si="31"/>
        <v>967.3599040934721</v>
      </c>
      <c r="O293" s="11">
        <f t="shared" si="32"/>
        <v>87037.481332570649</v>
      </c>
      <c r="P293" s="29">
        <f>SUM($N$12:N293)</f>
        <v>172962.51866742922</v>
      </c>
      <c r="Q293" s="30">
        <f>SUM($M$12:M293)</f>
        <v>187727.80947204819</v>
      </c>
    </row>
    <row r="294" spans="10:17" x14ac:dyDescent="0.2">
      <c r="J294" s="15">
        <f t="shared" si="27"/>
        <v>283</v>
      </c>
      <c r="K294" s="8">
        <f t="shared" si="28"/>
        <v>87037.481332570649</v>
      </c>
      <c r="L294" s="9">
        <f t="shared" si="29"/>
        <v>1279.0437168066576</v>
      </c>
      <c r="M294" s="10">
        <f t="shared" si="30"/>
        <v>308.25774638618776</v>
      </c>
      <c r="N294" s="9">
        <f t="shared" si="31"/>
        <v>970.78597042046977</v>
      </c>
      <c r="O294" s="11">
        <f t="shared" si="32"/>
        <v>86066.695362150174</v>
      </c>
      <c r="P294" s="29">
        <f>SUM($N$12:N294)</f>
        <v>173933.30463784968</v>
      </c>
      <c r="Q294" s="30">
        <f>SUM($M$12:M294)</f>
        <v>188036.06721843439</v>
      </c>
    </row>
    <row r="295" spans="10:17" x14ac:dyDescent="0.2">
      <c r="J295" s="15">
        <f t="shared" si="27"/>
        <v>284</v>
      </c>
      <c r="K295" s="8">
        <f t="shared" si="28"/>
        <v>86066.695362150174</v>
      </c>
      <c r="L295" s="9">
        <f t="shared" si="29"/>
        <v>1279.0437168066576</v>
      </c>
      <c r="M295" s="10">
        <f t="shared" si="30"/>
        <v>304.8195460742819</v>
      </c>
      <c r="N295" s="9">
        <f t="shared" si="31"/>
        <v>974.22417073237568</v>
      </c>
      <c r="O295" s="11">
        <f t="shared" si="32"/>
        <v>85092.471191417804</v>
      </c>
      <c r="P295" s="29">
        <f>SUM($N$12:N295)</f>
        <v>174907.52880858205</v>
      </c>
      <c r="Q295" s="30">
        <f>SUM($M$12:M295)</f>
        <v>188340.88676450867</v>
      </c>
    </row>
    <row r="296" spans="10:17" x14ac:dyDescent="0.2">
      <c r="J296" s="15">
        <f t="shared" si="27"/>
        <v>285</v>
      </c>
      <c r="K296" s="8">
        <f t="shared" si="28"/>
        <v>85092.471191417804</v>
      </c>
      <c r="L296" s="9">
        <f t="shared" si="29"/>
        <v>1279.0437168066576</v>
      </c>
      <c r="M296" s="10">
        <f t="shared" si="30"/>
        <v>301.36916880293808</v>
      </c>
      <c r="N296" s="9">
        <f t="shared" si="31"/>
        <v>977.67454800371956</v>
      </c>
      <c r="O296" s="11">
        <f t="shared" si="32"/>
        <v>84114.796643414084</v>
      </c>
      <c r="P296" s="29">
        <f>SUM($N$12:N296)</f>
        <v>175885.20335658576</v>
      </c>
      <c r="Q296" s="30">
        <f>SUM($M$12:M296)</f>
        <v>188642.25593331162</v>
      </c>
    </row>
    <row r="297" spans="10:17" x14ac:dyDescent="0.2">
      <c r="J297" s="15">
        <f t="shared" si="27"/>
        <v>286</v>
      </c>
      <c r="K297" s="8">
        <f t="shared" si="28"/>
        <v>84114.796643414084</v>
      </c>
      <c r="L297" s="9">
        <f t="shared" si="29"/>
        <v>1279.0437168066576</v>
      </c>
      <c r="M297" s="10">
        <f t="shared" si="30"/>
        <v>297.9065714454249</v>
      </c>
      <c r="N297" s="9">
        <f t="shared" si="31"/>
        <v>981.13714536123268</v>
      </c>
      <c r="O297" s="11">
        <f t="shared" si="32"/>
        <v>83133.659498052846</v>
      </c>
      <c r="P297" s="29">
        <f>SUM($N$12:N297)</f>
        <v>176866.34050194698</v>
      </c>
      <c r="Q297" s="30">
        <f>SUM($M$12:M297)</f>
        <v>188940.16250475706</v>
      </c>
    </row>
    <row r="298" spans="10:17" x14ac:dyDescent="0.2">
      <c r="J298" s="15">
        <f t="shared" si="27"/>
        <v>287</v>
      </c>
      <c r="K298" s="8">
        <f t="shared" si="28"/>
        <v>83133.659498052846</v>
      </c>
      <c r="L298" s="9">
        <f t="shared" si="29"/>
        <v>1279.0437168066576</v>
      </c>
      <c r="M298" s="10">
        <f t="shared" si="30"/>
        <v>294.43171072227051</v>
      </c>
      <c r="N298" s="9">
        <f t="shared" si="31"/>
        <v>984.61200608438708</v>
      </c>
      <c r="O298" s="11">
        <f t="shared" si="32"/>
        <v>82149.047491968464</v>
      </c>
      <c r="P298" s="29">
        <f>SUM($N$12:N298)</f>
        <v>177850.95250803136</v>
      </c>
      <c r="Q298" s="30">
        <f>SUM($M$12:M298)</f>
        <v>189234.59421547933</v>
      </c>
    </row>
    <row r="299" spans="10:17" x14ac:dyDescent="0.2">
      <c r="J299" s="15">
        <f t="shared" si="27"/>
        <v>288</v>
      </c>
      <c r="K299" s="8">
        <f t="shared" si="28"/>
        <v>82149.047491968464</v>
      </c>
      <c r="L299" s="9">
        <f t="shared" si="29"/>
        <v>1279.0437168066576</v>
      </c>
      <c r="M299" s="10">
        <f t="shared" si="30"/>
        <v>290.94454320072168</v>
      </c>
      <c r="N299" s="9">
        <f t="shared" si="31"/>
        <v>988.0991736059359</v>
      </c>
      <c r="O299" s="11">
        <f t="shared" si="32"/>
        <v>81160.948318362527</v>
      </c>
      <c r="P299" s="29">
        <f>SUM($N$12:N299)</f>
        <v>178839.0516816373</v>
      </c>
      <c r="Q299" s="30">
        <f>SUM($M$12:M299)</f>
        <v>189525.53875868005</v>
      </c>
    </row>
    <row r="300" spans="10:17" x14ac:dyDescent="0.2">
      <c r="J300" s="15">
        <f t="shared" si="27"/>
        <v>289</v>
      </c>
      <c r="K300" s="8">
        <f t="shared" si="28"/>
        <v>81160.948318362527</v>
      </c>
      <c r="L300" s="9">
        <f t="shared" si="29"/>
        <v>1279.0437168066576</v>
      </c>
      <c r="M300" s="10">
        <f t="shared" si="30"/>
        <v>287.44502529420066</v>
      </c>
      <c r="N300" s="9">
        <f t="shared" si="31"/>
        <v>991.59869151245698</v>
      </c>
      <c r="O300" s="11">
        <f t="shared" si="32"/>
        <v>80169.349626850075</v>
      </c>
      <c r="P300" s="29">
        <f>SUM($N$12:N300)</f>
        <v>179830.65037314975</v>
      </c>
      <c r="Q300" s="30">
        <f>SUM($M$12:M300)</f>
        <v>189812.98378397425</v>
      </c>
    </row>
    <row r="301" spans="10:17" x14ac:dyDescent="0.2">
      <c r="J301" s="15">
        <f t="shared" si="27"/>
        <v>290</v>
      </c>
      <c r="K301" s="8">
        <f t="shared" si="28"/>
        <v>80169.349626850075</v>
      </c>
      <c r="L301" s="9">
        <f t="shared" si="29"/>
        <v>1279.0437168066576</v>
      </c>
      <c r="M301" s="10">
        <f t="shared" si="30"/>
        <v>283.9331132617607</v>
      </c>
      <c r="N301" s="9">
        <f t="shared" si="31"/>
        <v>995.11060354489689</v>
      </c>
      <c r="O301" s="11">
        <f t="shared" si="32"/>
        <v>79174.239023305185</v>
      </c>
      <c r="P301" s="29">
        <f>SUM($N$12:N301)</f>
        <v>180825.76097669464</v>
      </c>
      <c r="Q301" s="30">
        <f>SUM($M$12:M301)</f>
        <v>190096.91689723602</v>
      </c>
    </row>
    <row r="302" spans="10:17" x14ac:dyDescent="0.2">
      <c r="J302" s="15">
        <f t="shared" si="27"/>
        <v>291</v>
      </c>
      <c r="K302" s="8">
        <f t="shared" si="28"/>
        <v>79174.239023305185</v>
      </c>
      <c r="L302" s="9">
        <f t="shared" si="29"/>
        <v>1279.0437168066576</v>
      </c>
      <c r="M302" s="10">
        <f t="shared" si="30"/>
        <v>280.40876320753921</v>
      </c>
      <c r="N302" s="9">
        <f t="shared" si="31"/>
        <v>998.63495359911838</v>
      </c>
      <c r="O302" s="11">
        <f t="shared" si="32"/>
        <v>78175.604069706067</v>
      </c>
      <c r="P302" s="29">
        <f>SUM($N$12:N302)</f>
        <v>181824.39593029377</v>
      </c>
      <c r="Q302" s="30">
        <f>SUM($M$12:M302)</f>
        <v>190377.32566044357</v>
      </c>
    </row>
    <row r="303" spans="10:17" x14ac:dyDescent="0.2">
      <c r="J303" s="15">
        <f t="shared" si="27"/>
        <v>292</v>
      </c>
      <c r="K303" s="8">
        <f t="shared" si="28"/>
        <v>78175.604069706067</v>
      </c>
      <c r="L303" s="9">
        <f t="shared" si="29"/>
        <v>1279.0437168066576</v>
      </c>
      <c r="M303" s="10">
        <f t="shared" si="30"/>
        <v>276.87193108020898</v>
      </c>
      <c r="N303" s="9">
        <f t="shared" si="31"/>
        <v>1002.1717857264487</v>
      </c>
      <c r="O303" s="11">
        <f t="shared" si="32"/>
        <v>77173.432283979622</v>
      </c>
      <c r="P303" s="29">
        <f>SUM($N$12:N303)</f>
        <v>182826.56771602022</v>
      </c>
      <c r="Q303" s="30">
        <f>SUM($M$12:M303)</f>
        <v>190654.19759152379</v>
      </c>
    </row>
    <row r="304" spans="10:17" x14ac:dyDescent="0.2">
      <c r="J304" s="15">
        <f t="shared" si="27"/>
        <v>293</v>
      </c>
      <c r="K304" s="8">
        <f t="shared" si="28"/>
        <v>77173.432283979622</v>
      </c>
      <c r="L304" s="9">
        <f t="shared" si="29"/>
        <v>1279.0437168066576</v>
      </c>
      <c r="M304" s="10">
        <f t="shared" si="30"/>
        <v>273.32257267242784</v>
      </c>
      <c r="N304" s="9">
        <f t="shared" si="31"/>
        <v>1005.7211441342297</v>
      </c>
      <c r="O304" s="11">
        <f t="shared" si="32"/>
        <v>76167.7111398454</v>
      </c>
      <c r="P304" s="29">
        <f>SUM($N$12:N304)</f>
        <v>183832.28886015445</v>
      </c>
      <c r="Q304" s="30">
        <f>SUM($M$12:M304)</f>
        <v>190927.5201641962</v>
      </c>
    </row>
    <row r="305" spans="10:17" x14ac:dyDescent="0.2">
      <c r="J305" s="15">
        <f t="shared" si="27"/>
        <v>294</v>
      </c>
      <c r="K305" s="8">
        <f t="shared" si="28"/>
        <v>76167.7111398454</v>
      </c>
      <c r="L305" s="9">
        <f t="shared" si="29"/>
        <v>1279.0437168066576</v>
      </c>
      <c r="M305" s="10">
        <f t="shared" si="30"/>
        <v>269.7606436202858</v>
      </c>
      <c r="N305" s="9">
        <f t="shared" si="31"/>
        <v>1009.2830731863718</v>
      </c>
      <c r="O305" s="11">
        <f t="shared" si="32"/>
        <v>75158.428066659035</v>
      </c>
      <c r="P305" s="29">
        <f>SUM($N$12:N305)</f>
        <v>184841.57193334083</v>
      </c>
      <c r="Q305" s="30">
        <f>SUM($M$12:M305)</f>
        <v>191197.28080781648</v>
      </c>
    </row>
    <row r="306" spans="10:17" x14ac:dyDescent="0.2">
      <c r="J306" s="15">
        <f t="shared" si="27"/>
        <v>295</v>
      </c>
      <c r="K306" s="8">
        <f t="shared" si="28"/>
        <v>75158.428066659035</v>
      </c>
      <c r="L306" s="9">
        <f t="shared" si="29"/>
        <v>1279.0437168066576</v>
      </c>
      <c r="M306" s="10">
        <f t="shared" si="30"/>
        <v>266.18609940275076</v>
      </c>
      <c r="N306" s="9">
        <f t="shared" si="31"/>
        <v>1012.8576174039068</v>
      </c>
      <c r="O306" s="11">
        <f t="shared" si="32"/>
        <v>74145.57044925513</v>
      </c>
      <c r="P306" s="29">
        <f>SUM($N$12:N306)</f>
        <v>185854.42955074474</v>
      </c>
      <c r="Q306" s="30">
        <f>SUM($M$12:M306)</f>
        <v>191463.46690721923</v>
      </c>
    </row>
    <row r="307" spans="10:17" x14ac:dyDescent="0.2">
      <c r="J307" s="15">
        <f t="shared" si="27"/>
        <v>296</v>
      </c>
      <c r="K307" s="8">
        <f t="shared" si="28"/>
        <v>74145.57044925513</v>
      </c>
      <c r="L307" s="9">
        <f t="shared" si="29"/>
        <v>1279.0437168066576</v>
      </c>
      <c r="M307" s="10">
        <f t="shared" si="30"/>
        <v>262.59889534111193</v>
      </c>
      <c r="N307" s="9">
        <f t="shared" si="31"/>
        <v>1016.4448214655456</v>
      </c>
      <c r="O307" s="11">
        <f t="shared" si="32"/>
        <v>73129.125627789588</v>
      </c>
      <c r="P307" s="29">
        <f>SUM($N$12:N307)</f>
        <v>186870.8743722103</v>
      </c>
      <c r="Q307" s="30">
        <f>SUM($M$12:M307)</f>
        <v>191726.06580256033</v>
      </c>
    </row>
    <row r="308" spans="10:17" x14ac:dyDescent="0.2">
      <c r="J308" s="15">
        <f t="shared" si="27"/>
        <v>297</v>
      </c>
      <c r="K308" s="8">
        <f t="shared" si="28"/>
        <v>73129.125627789588</v>
      </c>
      <c r="L308" s="9">
        <f t="shared" si="29"/>
        <v>1279.0437168066576</v>
      </c>
      <c r="M308" s="10">
        <f t="shared" si="30"/>
        <v>258.99898659842148</v>
      </c>
      <c r="N308" s="9">
        <f t="shared" si="31"/>
        <v>1020.0447302082362</v>
      </c>
      <c r="O308" s="11">
        <f t="shared" si="32"/>
        <v>72109.080897581356</v>
      </c>
      <c r="P308" s="29">
        <f>SUM($N$12:N308)</f>
        <v>187890.91910241853</v>
      </c>
      <c r="Q308" s="30">
        <f>SUM($M$12:M308)</f>
        <v>191985.06478915876</v>
      </c>
    </row>
    <row r="309" spans="10:17" x14ac:dyDescent="0.2">
      <c r="J309" s="15">
        <f t="shared" si="27"/>
        <v>298</v>
      </c>
      <c r="K309" s="8">
        <f t="shared" si="28"/>
        <v>72109.080897581356</v>
      </c>
      <c r="L309" s="9">
        <f t="shared" si="29"/>
        <v>1279.0437168066576</v>
      </c>
      <c r="M309" s="10">
        <f t="shared" si="30"/>
        <v>255.38632817893398</v>
      </c>
      <c r="N309" s="9">
        <f t="shared" si="31"/>
        <v>1023.6573886277235</v>
      </c>
      <c r="O309" s="11">
        <f t="shared" si="32"/>
        <v>71085.423508953638</v>
      </c>
      <c r="P309" s="29">
        <f>SUM($N$12:N309)</f>
        <v>188914.57649104626</v>
      </c>
      <c r="Q309" s="30">
        <f>SUM($M$12:M309)</f>
        <v>192240.45111733768</v>
      </c>
    </row>
    <row r="310" spans="10:17" x14ac:dyDescent="0.2">
      <c r="J310" s="15">
        <f t="shared" si="27"/>
        <v>299</v>
      </c>
      <c r="K310" s="8">
        <f t="shared" si="28"/>
        <v>71085.423508953638</v>
      </c>
      <c r="L310" s="9">
        <f t="shared" si="29"/>
        <v>1279.0437168066576</v>
      </c>
      <c r="M310" s="10">
        <f t="shared" si="30"/>
        <v>251.76087492754417</v>
      </c>
      <c r="N310" s="9">
        <f t="shared" si="31"/>
        <v>1027.2828418791134</v>
      </c>
      <c r="O310" s="11">
        <f t="shared" si="32"/>
        <v>70058.14066707452</v>
      </c>
      <c r="P310" s="29">
        <f>SUM($N$12:N310)</f>
        <v>189941.85933292538</v>
      </c>
      <c r="Q310" s="30">
        <f>SUM($M$12:M310)</f>
        <v>192492.21199226522</v>
      </c>
    </row>
    <row r="311" spans="10:17" x14ac:dyDescent="0.2">
      <c r="J311" s="15">
        <f t="shared" si="27"/>
        <v>300</v>
      </c>
      <c r="K311" s="8">
        <f t="shared" si="28"/>
        <v>70058.14066707452</v>
      </c>
      <c r="L311" s="9">
        <f t="shared" si="29"/>
        <v>1279.0437168066576</v>
      </c>
      <c r="M311" s="10">
        <f t="shared" si="30"/>
        <v>248.12258152922229</v>
      </c>
      <c r="N311" s="9">
        <f t="shared" si="31"/>
        <v>1030.9211352774353</v>
      </c>
      <c r="O311" s="11">
        <f t="shared" si="32"/>
        <v>69027.219531797091</v>
      </c>
      <c r="P311" s="29">
        <f>SUM($N$12:N311)</f>
        <v>190972.78046820281</v>
      </c>
      <c r="Q311" s="30">
        <f>SUM($M$12:M311)</f>
        <v>192740.33457379445</v>
      </c>
    </row>
    <row r="312" spans="10:17" x14ac:dyDescent="0.2">
      <c r="J312" s="15">
        <f t="shared" si="27"/>
        <v>301</v>
      </c>
      <c r="K312" s="8">
        <f t="shared" si="28"/>
        <v>69027.219531797091</v>
      </c>
      <c r="L312" s="9">
        <f t="shared" si="29"/>
        <v>1279.0437168066576</v>
      </c>
      <c r="M312" s="10">
        <f t="shared" si="30"/>
        <v>244.47140250844805</v>
      </c>
      <c r="N312" s="9">
        <f t="shared" si="31"/>
        <v>1034.5723142982094</v>
      </c>
      <c r="O312" s="11">
        <f t="shared" si="32"/>
        <v>67992.647217498888</v>
      </c>
      <c r="P312" s="29">
        <f>SUM($N$12:N312)</f>
        <v>192007.35278250102</v>
      </c>
      <c r="Q312" s="30">
        <f>SUM($M$12:M312)</f>
        <v>192984.80597630289</v>
      </c>
    </row>
    <row r="313" spans="10:17" x14ac:dyDescent="0.2">
      <c r="J313" s="15">
        <f t="shared" si="27"/>
        <v>302</v>
      </c>
      <c r="K313" s="8">
        <f t="shared" si="28"/>
        <v>67992.647217498888</v>
      </c>
      <c r="L313" s="9">
        <f t="shared" si="29"/>
        <v>1279.0437168066576</v>
      </c>
      <c r="M313" s="10">
        <f t="shared" si="30"/>
        <v>240.80729222864193</v>
      </c>
      <c r="N313" s="9">
        <f t="shared" si="31"/>
        <v>1038.2364245780157</v>
      </c>
      <c r="O313" s="11">
        <f t="shared" si="32"/>
        <v>66954.410792920869</v>
      </c>
      <c r="P313" s="29">
        <f>SUM($N$12:N313)</f>
        <v>193045.58920707903</v>
      </c>
      <c r="Q313" s="30">
        <f>SUM($M$12:M313)</f>
        <v>193225.61326853154</v>
      </c>
    </row>
    <row r="314" spans="10:17" x14ac:dyDescent="0.2">
      <c r="J314" s="15">
        <f t="shared" si="27"/>
        <v>303</v>
      </c>
      <c r="K314" s="8">
        <f t="shared" si="28"/>
        <v>66954.410792920869</v>
      </c>
      <c r="L314" s="9">
        <f t="shared" si="29"/>
        <v>1279.0437168066576</v>
      </c>
      <c r="M314" s="10">
        <f t="shared" si="30"/>
        <v>237.13020489159476</v>
      </c>
      <c r="N314" s="9">
        <f t="shared" si="31"/>
        <v>1041.9135119150628</v>
      </c>
      <c r="O314" s="11">
        <f t="shared" si="32"/>
        <v>65912.49728100581</v>
      </c>
      <c r="P314" s="29">
        <f>SUM($N$12:N314)</f>
        <v>194087.5027189941</v>
      </c>
      <c r="Q314" s="30">
        <f>SUM($M$12:M314)</f>
        <v>193462.74347342312</v>
      </c>
    </row>
    <row r="315" spans="10:17" x14ac:dyDescent="0.2">
      <c r="J315" s="15">
        <f t="shared" si="27"/>
        <v>304</v>
      </c>
      <c r="K315" s="8">
        <f t="shared" si="28"/>
        <v>65912.49728100581</v>
      </c>
      <c r="L315" s="9">
        <f t="shared" si="29"/>
        <v>1279.0437168066576</v>
      </c>
      <c r="M315" s="10">
        <f t="shared" si="30"/>
        <v>233.4400945368956</v>
      </c>
      <c r="N315" s="9">
        <f t="shared" si="31"/>
        <v>1045.6036222697619</v>
      </c>
      <c r="O315" s="11">
        <f t="shared" si="32"/>
        <v>64866.893658736051</v>
      </c>
      <c r="P315" s="29">
        <f>SUM($N$12:N315)</f>
        <v>195133.10634126386</v>
      </c>
      <c r="Q315" s="30">
        <f>SUM($M$12:M315)</f>
        <v>193696.18356796002</v>
      </c>
    </row>
    <row r="316" spans="10:17" x14ac:dyDescent="0.2">
      <c r="J316" s="15">
        <f t="shared" si="27"/>
        <v>305</v>
      </c>
      <c r="K316" s="8">
        <f t="shared" si="28"/>
        <v>64866.893658736051</v>
      </c>
      <c r="L316" s="9">
        <f t="shared" si="29"/>
        <v>1279.0437168066576</v>
      </c>
      <c r="M316" s="10">
        <f t="shared" si="30"/>
        <v>229.73691504135687</v>
      </c>
      <c r="N316" s="9">
        <f t="shared" si="31"/>
        <v>1049.3068017653006</v>
      </c>
      <c r="O316" s="11">
        <f t="shared" si="32"/>
        <v>63817.586856970753</v>
      </c>
      <c r="P316" s="29">
        <f>SUM($N$12:N316)</f>
        <v>196182.41314302917</v>
      </c>
      <c r="Q316" s="30">
        <f>SUM($M$12:M316)</f>
        <v>193925.92048300136</v>
      </c>
    </row>
    <row r="317" spans="10:17" x14ac:dyDescent="0.2">
      <c r="J317" s="15">
        <f t="shared" si="27"/>
        <v>306</v>
      </c>
      <c r="K317" s="8">
        <f t="shared" si="28"/>
        <v>63817.586856970753</v>
      </c>
      <c r="L317" s="9">
        <f t="shared" si="29"/>
        <v>1279.0437168066576</v>
      </c>
      <c r="M317" s="10">
        <f t="shared" si="30"/>
        <v>226.0206201184381</v>
      </c>
      <c r="N317" s="9">
        <f t="shared" si="31"/>
        <v>1053.0230966882195</v>
      </c>
      <c r="O317" s="11">
        <f t="shared" si="32"/>
        <v>62764.56376028253</v>
      </c>
      <c r="P317" s="29">
        <f>SUM($N$12:N317)</f>
        <v>197235.43623971738</v>
      </c>
      <c r="Q317" s="30">
        <f>SUM($M$12:M317)</f>
        <v>194151.94110311981</v>
      </c>
    </row>
    <row r="318" spans="10:17" x14ac:dyDescent="0.2">
      <c r="J318" s="15">
        <f t="shared" si="27"/>
        <v>307</v>
      </c>
      <c r="K318" s="8">
        <f t="shared" si="28"/>
        <v>62764.56376028253</v>
      </c>
      <c r="L318" s="9">
        <f t="shared" si="29"/>
        <v>1279.0437168066576</v>
      </c>
      <c r="M318" s="10">
        <f t="shared" si="30"/>
        <v>222.2911633176673</v>
      </c>
      <c r="N318" s="9">
        <f t="shared" si="31"/>
        <v>1056.7525534889903</v>
      </c>
      <c r="O318" s="11">
        <f t="shared" si="32"/>
        <v>61707.811206793536</v>
      </c>
      <c r="P318" s="29">
        <f>SUM($N$12:N318)</f>
        <v>198292.18879320638</v>
      </c>
      <c r="Q318" s="30">
        <f>SUM($M$12:M318)</f>
        <v>194374.23226643747</v>
      </c>
    </row>
    <row r="319" spans="10:17" x14ac:dyDescent="0.2">
      <c r="J319" s="15">
        <f t="shared" si="27"/>
        <v>308</v>
      </c>
      <c r="K319" s="8">
        <f t="shared" si="28"/>
        <v>61707.811206793536</v>
      </c>
      <c r="L319" s="9">
        <f t="shared" si="29"/>
        <v>1279.0437168066576</v>
      </c>
      <c r="M319" s="10">
        <f t="shared" si="30"/>
        <v>218.54849802406045</v>
      </c>
      <c r="N319" s="9">
        <f t="shared" si="31"/>
        <v>1060.495218782597</v>
      </c>
      <c r="O319" s="11">
        <f t="shared" si="32"/>
        <v>60647.315988010938</v>
      </c>
      <c r="P319" s="29">
        <f>SUM($N$12:N319)</f>
        <v>199352.68401198898</v>
      </c>
      <c r="Q319" s="30">
        <f>SUM($M$12:M319)</f>
        <v>194592.78076446152</v>
      </c>
    </row>
    <row r="320" spans="10:17" x14ac:dyDescent="0.2">
      <c r="J320" s="15">
        <f t="shared" si="27"/>
        <v>309</v>
      </c>
      <c r="K320" s="8">
        <f t="shared" si="28"/>
        <v>60647.315988010938</v>
      </c>
      <c r="L320" s="9">
        <f t="shared" si="29"/>
        <v>1279.0437168066576</v>
      </c>
      <c r="M320" s="10">
        <f t="shared" si="30"/>
        <v>214.79257745753875</v>
      </c>
      <c r="N320" s="9">
        <f t="shared" si="31"/>
        <v>1064.2511393491188</v>
      </c>
      <c r="O320" s="11">
        <f t="shared" si="32"/>
        <v>59583.064848661816</v>
      </c>
      <c r="P320" s="29">
        <f>SUM($N$12:N320)</f>
        <v>200416.93515133811</v>
      </c>
      <c r="Q320" s="30">
        <f>SUM($M$12:M320)</f>
        <v>194807.57334191905</v>
      </c>
    </row>
    <row r="321" spans="10:17" x14ac:dyDescent="0.2">
      <c r="J321" s="15">
        <f t="shared" si="27"/>
        <v>310</v>
      </c>
      <c r="K321" s="8">
        <f t="shared" si="28"/>
        <v>59583.064848661816</v>
      </c>
      <c r="L321" s="9">
        <f t="shared" si="29"/>
        <v>1279.0437168066576</v>
      </c>
      <c r="M321" s="10">
        <f t="shared" si="30"/>
        <v>211.02335467234394</v>
      </c>
      <c r="N321" s="9">
        <f t="shared" si="31"/>
        <v>1068.0203621343137</v>
      </c>
      <c r="O321" s="11">
        <f t="shared" si="32"/>
        <v>58515.044486527499</v>
      </c>
      <c r="P321" s="29">
        <f>SUM($N$12:N321)</f>
        <v>201484.95551347244</v>
      </c>
      <c r="Q321" s="30">
        <f>SUM($M$12:M321)</f>
        <v>195018.59669659138</v>
      </c>
    </row>
    <row r="322" spans="10:17" x14ac:dyDescent="0.2">
      <c r="J322" s="15">
        <f t="shared" si="27"/>
        <v>311</v>
      </c>
      <c r="K322" s="8">
        <f t="shared" si="28"/>
        <v>58515.044486527499</v>
      </c>
      <c r="L322" s="9">
        <f t="shared" si="29"/>
        <v>1279.0437168066576</v>
      </c>
      <c r="M322" s="10">
        <f t="shared" si="30"/>
        <v>207.24078255645156</v>
      </c>
      <c r="N322" s="9">
        <f t="shared" si="31"/>
        <v>1071.8029342502059</v>
      </c>
      <c r="O322" s="11">
        <f t="shared" si="32"/>
        <v>57443.241552277294</v>
      </c>
      <c r="P322" s="29">
        <f>SUM($N$12:N322)</f>
        <v>202556.75844772265</v>
      </c>
      <c r="Q322" s="30">
        <f>SUM($M$12:M322)</f>
        <v>195225.83747914783</v>
      </c>
    </row>
    <row r="323" spans="10:17" x14ac:dyDescent="0.2">
      <c r="J323" s="15">
        <f t="shared" si="27"/>
        <v>312</v>
      </c>
      <c r="K323" s="8">
        <f t="shared" si="28"/>
        <v>57443.241552277294</v>
      </c>
      <c r="L323" s="9">
        <f t="shared" si="29"/>
        <v>1279.0437168066576</v>
      </c>
      <c r="M323" s="10">
        <f t="shared" si="30"/>
        <v>203.4448138309821</v>
      </c>
      <c r="N323" s="9">
        <f t="shared" si="31"/>
        <v>1075.5989029756754</v>
      </c>
      <c r="O323" s="11">
        <f t="shared" si="32"/>
        <v>56367.642649301619</v>
      </c>
      <c r="P323" s="29">
        <f>SUM($N$12:N323)</f>
        <v>203632.35735069832</v>
      </c>
      <c r="Q323" s="30">
        <f>SUM($M$12:M323)</f>
        <v>195429.28229297881</v>
      </c>
    </row>
    <row r="324" spans="10:17" x14ac:dyDescent="0.2">
      <c r="J324" s="15">
        <f t="shared" si="27"/>
        <v>313</v>
      </c>
      <c r="K324" s="8">
        <f t="shared" si="28"/>
        <v>56367.642649301619</v>
      </c>
      <c r="L324" s="9">
        <f t="shared" si="29"/>
        <v>1279.0437168066576</v>
      </c>
      <c r="M324" s="10">
        <f t="shared" si="30"/>
        <v>199.63540104960992</v>
      </c>
      <c r="N324" s="9">
        <f t="shared" si="31"/>
        <v>1079.4083157570476</v>
      </c>
      <c r="O324" s="11">
        <f t="shared" si="32"/>
        <v>55288.234333544569</v>
      </c>
      <c r="P324" s="29">
        <f>SUM($N$12:N324)</f>
        <v>204711.76566645538</v>
      </c>
      <c r="Q324" s="30">
        <f>SUM($M$12:M324)</f>
        <v>195628.91769402841</v>
      </c>
    </row>
    <row r="325" spans="10:17" x14ac:dyDescent="0.2">
      <c r="J325" s="15">
        <f t="shared" si="27"/>
        <v>314</v>
      </c>
      <c r="K325" s="8">
        <f t="shared" si="28"/>
        <v>55288.234333544569</v>
      </c>
      <c r="L325" s="9">
        <f t="shared" si="29"/>
        <v>1279.0437168066576</v>
      </c>
      <c r="M325" s="10">
        <f t="shared" si="30"/>
        <v>195.81249659797035</v>
      </c>
      <c r="N325" s="9">
        <f t="shared" si="31"/>
        <v>1083.2312202086873</v>
      </c>
      <c r="O325" s="11">
        <f t="shared" si="32"/>
        <v>54205.003113335879</v>
      </c>
      <c r="P325" s="29">
        <f>SUM($N$12:N325)</f>
        <v>205794.99688666407</v>
      </c>
      <c r="Q325" s="30">
        <f>SUM($M$12:M325)</f>
        <v>195824.73019062637</v>
      </c>
    </row>
    <row r="326" spans="10:17" x14ac:dyDescent="0.2">
      <c r="J326" s="15">
        <f t="shared" si="27"/>
        <v>315</v>
      </c>
      <c r="K326" s="8">
        <f t="shared" si="28"/>
        <v>54205.003113335879</v>
      </c>
      <c r="L326" s="9">
        <f t="shared" si="29"/>
        <v>1279.0437168066576</v>
      </c>
      <c r="M326" s="10">
        <f t="shared" si="30"/>
        <v>191.97605269306459</v>
      </c>
      <c r="N326" s="9">
        <f t="shared" si="31"/>
        <v>1087.0676641135931</v>
      </c>
      <c r="O326" s="11">
        <f t="shared" si="32"/>
        <v>53117.935449222285</v>
      </c>
      <c r="P326" s="29">
        <f>SUM($N$12:N326)</f>
        <v>206882.06455077766</v>
      </c>
      <c r="Q326" s="30">
        <f>SUM($M$12:M326)</f>
        <v>196016.70624331944</v>
      </c>
    </row>
    <row r="327" spans="10:17" x14ac:dyDescent="0.2">
      <c r="J327" s="15">
        <f t="shared" si="27"/>
        <v>316</v>
      </c>
      <c r="K327" s="8">
        <f t="shared" si="28"/>
        <v>53117.935449222285</v>
      </c>
      <c r="L327" s="9">
        <f t="shared" si="29"/>
        <v>1279.0437168066576</v>
      </c>
      <c r="M327" s="10">
        <f t="shared" si="30"/>
        <v>188.12602138266226</v>
      </c>
      <c r="N327" s="9">
        <f t="shared" si="31"/>
        <v>1090.9176954239954</v>
      </c>
      <c r="O327" s="11">
        <f t="shared" si="32"/>
        <v>52027.017753798289</v>
      </c>
      <c r="P327" s="29">
        <f>SUM($N$12:N327)</f>
        <v>207972.98224620166</v>
      </c>
      <c r="Q327" s="30">
        <f>SUM($M$12:M327)</f>
        <v>196204.8322647021</v>
      </c>
    </row>
    <row r="328" spans="10:17" x14ac:dyDescent="0.2">
      <c r="J328" s="15">
        <f t="shared" si="27"/>
        <v>317</v>
      </c>
      <c r="K328" s="8">
        <f t="shared" si="28"/>
        <v>52027.017753798289</v>
      </c>
      <c r="L328" s="9">
        <f t="shared" si="29"/>
        <v>1279.0437168066576</v>
      </c>
      <c r="M328" s="10">
        <f t="shared" si="30"/>
        <v>184.26235454470228</v>
      </c>
      <c r="N328" s="9">
        <f t="shared" si="31"/>
        <v>1094.7813622619553</v>
      </c>
      <c r="O328" s="11">
        <f t="shared" si="32"/>
        <v>50932.236391536331</v>
      </c>
      <c r="P328" s="29">
        <f>SUM($N$12:N328)</f>
        <v>209067.7636084636</v>
      </c>
      <c r="Q328" s="30">
        <f>SUM($M$12:M328)</f>
        <v>196389.09461924681</v>
      </c>
    </row>
    <row r="329" spans="10:17" x14ac:dyDescent="0.2">
      <c r="J329" s="15">
        <f t="shared" si="27"/>
        <v>318</v>
      </c>
      <c r="K329" s="8">
        <f t="shared" si="28"/>
        <v>50932.236391536331</v>
      </c>
      <c r="L329" s="9">
        <f t="shared" si="29"/>
        <v>1279.0437168066576</v>
      </c>
      <c r="M329" s="10">
        <f t="shared" si="30"/>
        <v>180.38500388669118</v>
      </c>
      <c r="N329" s="9">
        <f t="shared" si="31"/>
        <v>1098.6587129199663</v>
      </c>
      <c r="O329" s="11">
        <f t="shared" si="32"/>
        <v>49833.577678616362</v>
      </c>
      <c r="P329" s="29">
        <f>SUM($N$12:N329)</f>
        <v>210166.42232138358</v>
      </c>
      <c r="Q329" s="30">
        <f>SUM($M$12:M329)</f>
        <v>196569.47962313349</v>
      </c>
    </row>
    <row r="330" spans="10:17" x14ac:dyDescent="0.2">
      <c r="J330" s="15">
        <f t="shared" si="27"/>
        <v>319</v>
      </c>
      <c r="K330" s="8">
        <f t="shared" si="28"/>
        <v>49833.577678616362</v>
      </c>
      <c r="L330" s="9">
        <f t="shared" si="29"/>
        <v>1279.0437168066576</v>
      </c>
      <c r="M330" s="10">
        <f t="shared" si="30"/>
        <v>176.49392094509963</v>
      </c>
      <c r="N330" s="9">
        <f t="shared" si="31"/>
        <v>1102.5497958615579</v>
      </c>
      <c r="O330" s="11">
        <f t="shared" si="32"/>
        <v>48731.027882754803</v>
      </c>
      <c r="P330" s="29">
        <f>SUM($N$12:N330)</f>
        <v>211268.97211724514</v>
      </c>
      <c r="Q330" s="30">
        <f>SUM($M$12:M330)</f>
        <v>196745.97354407859</v>
      </c>
    </row>
    <row r="331" spans="10:17" x14ac:dyDescent="0.2">
      <c r="J331" s="15">
        <f t="shared" si="27"/>
        <v>320</v>
      </c>
      <c r="K331" s="8">
        <f t="shared" si="28"/>
        <v>48731.027882754803</v>
      </c>
      <c r="L331" s="9">
        <f t="shared" si="29"/>
        <v>1279.0437168066576</v>
      </c>
      <c r="M331" s="10">
        <f t="shared" si="30"/>
        <v>172.5890570847566</v>
      </c>
      <c r="N331" s="9">
        <f t="shared" si="31"/>
        <v>1106.454659721901</v>
      </c>
      <c r="O331" s="11">
        <f t="shared" si="32"/>
        <v>47624.573223032901</v>
      </c>
      <c r="P331" s="29">
        <f>SUM($N$12:N331)</f>
        <v>212375.42677696704</v>
      </c>
      <c r="Q331" s="30">
        <f>SUM($M$12:M331)</f>
        <v>196918.56260116334</v>
      </c>
    </row>
    <row r="332" spans="10:17" x14ac:dyDescent="0.2">
      <c r="J332" s="15">
        <f t="shared" si="27"/>
        <v>321</v>
      </c>
      <c r="K332" s="8">
        <f t="shared" si="28"/>
        <v>47624.573223032901</v>
      </c>
      <c r="L332" s="9">
        <f t="shared" si="29"/>
        <v>1279.0437168066576</v>
      </c>
      <c r="M332" s="10">
        <f t="shared" si="30"/>
        <v>168.67036349824153</v>
      </c>
      <c r="N332" s="9">
        <f t="shared" si="31"/>
        <v>1110.373353308416</v>
      </c>
      <c r="O332" s="11">
        <f t="shared" si="32"/>
        <v>46514.199869724485</v>
      </c>
      <c r="P332" s="29">
        <f>SUM($N$12:N332)</f>
        <v>213485.80013027546</v>
      </c>
      <c r="Q332" s="30">
        <f>SUM($M$12:M332)</f>
        <v>197087.23296466158</v>
      </c>
    </row>
    <row r="333" spans="10:17" x14ac:dyDescent="0.2">
      <c r="J333" s="15">
        <f t="shared" si="27"/>
        <v>322</v>
      </c>
      <c r="K333" s="8">
        <f t="shared" si="28"/>
        <v>46514.199869724485</v>
      </c>
      <c r="L333" s="9">
        <f t="shared" si="29"/>
        <v>1279.0437168066576</v>
      </c>
      <c r="M333" s="10">
        <f t="shared" si="30"/>
        <v>164.73779120527422</v>
      </c>
      <c r="N333" s="9">
        <f t="shared" si="31"/>
        <v>1114.3059256013835</v>
      </c>
      <c r="O333" s="11">
        <f t="shared" si="32"/>
        <v>45399.893944123105</v>
      </c>
      <c r="P333" s="29">
        <f>SUM($N$12:N333)</f>
        <v>214600.10605587685</v>
      </c>
      <c r="Q333" s="30">
        <f>SUM($M$12:M333)</f>
        <v>197251.97075586685</v>
      </c>
    </row>
    <row r="334" spans="10:17" x14ac:dyDescent="0.2">
      <c r="J334" s="15">
        <f t="shared" ref="J334:J361" si="33">J333+1</f>
        <v>323</v>
      </c>
      <c r="K334" s="8">
        <f t="shared" ref="K334:K361" si="34">O333</f>
        <v>45399.893944123105</v>
      </c>
      <c r="L334" s="9">
        <f t="shared" ref="L334:L371" si="35">$E$6</f>
        <v>1279.0437168066576</v>
      </c>
      <c r="M334" s="10">
        <f t="shared" ref="M334:M361" si="36">K334*($E$4/12)</f>
        <v>160.79129105210268</v>
      </c>
      <c r="N334" s="9">
        <f t="shared" ref="N334:N361" si="37">L334-M334</f>
        <v>1118.2524257545549</v>
      </c>
      <c r="O334" s="11">
        <f t="shared" ref="O334:O361" si="38">K334-N334</f>
        <v>44281.641518368553</v>
      </c>
      <c r="P334" s="29">
        <f>SUM($N$12:N334)</f>
        <v>215718.35848163141</v>
      </c>
      <c r="Q334" s="30">
        <f>SUM($M$12:M334)</f>
        <v>197412.76204691894</v>
      </c>
    </row>
    <row r="335" spans="10:17" x14ac:dyDescent="0.2">
      <c r="J335" s="15">
        <f t="shared" si="33"/>
        <v>324</v>
      </c>
      <c r="K335" s="8">
        <f t="shared" si="34"/>
        <v>44281.641518368553</v>
      </c>
      <c r="L335" s="9">
        <f t="shared" si="35"/>
        <v>1279.0437168066576</v>
      </c>
      <c r="M335" s="10">
        <f t="shared" si="36"/>
        <v>156.83081371088863</v>
      </c>
      <c r="N335" s="9">
        <f t="shared" si="37"/>
        <v>1122.212903095769</v>
      </c>
      <c r="O335" s="11">
        <f t="shared" si="38"/>
        <v>43159.428615272787</v>
      </c>
      <c r="P335" s="29">
        <f>SUM($N$12:N335)</f>
        <v>216840.57138472717</v>
      </c>
      <c r="Q335" s="30">
        <f>SUM($M$12:M335)</f>
        <v>197569.59286062984</v>
      </c>
    </row>
    <row r="336" spans="10:17" x14ac:dyDescent="0.2">
      <c r="J336" s="15">
        <f t="shared" si="33"/>
        <v>325</v>
      </c>
      <c r="K336" s="8">
        <f t="shared" si="34"/>
        <v>43159.428615272787</v>
      </c>
      <c r="L336" s="9">
        <f t="shared" si="35"/>
        <v>1279.0437168066576</v>
      </c>
      <c r="M336" s="10">
        <f t="shared" si="36"/>
        <v>152.85630967909114</v>
      </c>
      <c r="N336" s="9">
        <f t="shared" si="37"/>
        <v>1126.1874071275665</v>
      </c>
      <c r="O336" s="11">
        <f t="shared" si="38"/>
        <v>42033.24120814522</v>
      </c>
      <c r="P336" s="29">
        <f>SUM($N$12:N336)</f>
        <v>217966.75879185472</v>
      </c>
      <c r="Q336" s="30">
        <f>SUM($M$12:M336)</f>
        <v>197722.44917030894</v>
      </c>
    </row>
    <row r="337" spans="10:17" x14ac:dyDescent="0.2">
      <c r="J337" s="15">
        <f t="shared" si="33"/>
        <v>326</v>
      </c>
      <c r="K337" s="8">
        <f t="shared" si="34"/>
        <v>42033.24120814522</v>
      </c>
      <c r="L337" s="9">
        <f t="shared" si="35"/>
        <v>1279.0437168066576</v>
      </c>
      <c r="M337" s="10">
        <f t="shared" si="36"/>
        <v>148.86772927884766</v>
      </c>
      <c r="N337" s="9">
        <f t="shared" si="37"/>
        <v>1130.1759875278099</v>
      </c>
      <c r="O337" s="11">
        <f t="shared" si="38"/>
        <v>40903.065220617413</v>
      </c>
      <c r="P337" s="29">
        <f>SUM($N$12:N337)</f>
        <v>219096.93477938254</v>
      </c>
      <c r="Q337" s="30">
        <f>SUM($M$12:M337)</f>
        <v>197871.31689958778</v>
      </c>
    </row>
    <row r="338" spans="10:17" x14ac:dyDescent="0.2">
      <c r="J338" s="15">
        <f t="shared" si="33"/>
        <v>327</v>
      </c>
      <c r="K338" s="8">
        <f t="shared" si="34"/>
        <v>40903.065220617413</v>
      </c>
      <c r="L338" s="9">
        <f t="shared" si="35"/>
        <v>1279.0437168066576</v>
      </c>
      <c r="M338" s="10">
        <f t="shared" si="36"/>
        <v>144.86502265635335</v>
      </c>
      <c r="N338" s="9">
        <f t="shared" si="37"/>
        <v>1134.1786941503042</v>
      </c>
      <c r="O338" s="11">
        <f t="shared" si="38"/>
        <v>39768.886526467111</v>
      </c>
      <c r="P338" s="29">
        <f>SUM($N$12:N338)</f>
        <v>220231.11347353284</v>
      </c>
      <c r="Q338" s="30">
        <f>SUM($M$12:M338)</f>
        <v>198016.18192224414</v>
      </c>
    </row>
    <row r="339" spans="10:17" x14ac:dyDescent="0.2">
      <c r="J339" s="15">
        <f t="shared" si="33"/>
        <v>328</v>
      </c>
      <c r="K339" s="8">
        <f t="shared" si="34"/>
        <v>39768.886526467111</v>
      </c>
      <c r="L339" s="9">
        <f t="shared" si="35"/>
        <v>1279.0437168066576</v>
      </c>
      <c r="M339" s="10">
        <f t="shared" si="36"/>
        <v>140.84813978123771</v>
      </c>
      <c r="N339" s="9">
        <f t="shared" si="37"/>
        <v>1138.1955770254199</v>
      </c>
      <c r="O339" s="11">
        <f t="shared" si="38"/>
        <v>38630.69094944169</v>
      </c>
      <c r="P339" s="29">
        <f>SUM($N$12:N339)</f>
        <v>221369.30905055825</v>
      </c>
      <c r="Q339" s="30">
        <f>SUM($M$12:M339)</f>
        <v>198157.03006202538</v>
      </c>
    </row>
    <row r="340" spans="10:17" x14ac:dyDescent="0.2">
      <c r="J340" s="15">
        <f t="shared" si="33"/>
        <v>329</v>
      </c>
      <c r="K340" s="8">
        <f t="shared" si="34"/>
        <v>38630.69094944169</v>
      </c>
      <c r="L340" s="9">
        <f t="shared" si="35"/>
        <v>1279.0437168066576</v>
      </c>
      <c r="M340" s="10">
        <f t="shared" si="36"/>
        <v>136.81703044593934</v>
      </c>
      <c r="N340" s="9">
        <f t="shared" si="37"/>
        <v>1142.2266863607183</v>
      </c>
      <c r="O340" s="11">
        <f t="shared" si="38"/>
        <v>37488.464263080969</v>
      </c>
      <c r="P340" s="29">
        <f>SUM($N$12:N340)</f>
        <v>222511.53573691897</v>
      </c>
      <c r="Q340" s="30">
        <f>SUM($M$12:M340)</f>
        <v>198293.84709247132</v>
      </c>
    </row>
    <row r="341" spans="10:17" x14ac:dyDescent="0.2">
      <c r="J341" s="15">
        <f t="shared" si="33"/>
        <v>330</v>
      </c>
      <c r="K341" s="8">
        <f t="shared" si="34"/>
        <v>37488.464263080969</v>
      </c>
      <c r="L341" s="9">
        <f t="shared" si="35"/>
        <v>1279.0437168066576</v>
      </c>
      <c r="M341" s="10">
        <f t="shared" si="36"/>
        <v>132.77164426507844</v>
      </c>
      <c r="N341" s="9">
        <f t="shared" si="37"/>
        <v>1146.2720725415791</v>
      </c>
      <c r="O341" s="11">
        <f t="shared" si="38"/>
        <v>36342.19219053939</v>
      </c>
      <c r="P341" s="29">
        <f>SUM($N$12:N341)</f>
        <v>223657.80780946056</v>
      </c>
      <c r="Q341" s="30">
        <f>SUM($M$12:M341)</f>
        <v>198426.61873673639</v>
      </c>
    </row>
    <row r="342" spans="10:17" x14ac:dyDescent="0.2">
      <c r="J342" s="15">
        <f t="shared" si="33"/>
        <v>331</v>
      </c>
      <c r="K342" s="8">
        <f t="shared" si="34"/>
        <v>36342.19219053939</v>
      </c>
      <c r="L342" s="9">
        <f t="shared" si="35"/>
        <v>1279.0437168066576</v>
      </c>
      <c r="M342" s="10">
        <f t="shared" si="36"/>
        <v>128.71193067482702</v>
      </c>
      <c r="N342" s="9">
        <f t="shared" si="37"/>
        <v>1150.3317861318305</v>
      </c>
      <c r="O342" s="11">
        <f t="shared" si="38"/>
        <v>35191.860404407562</v>
      </c>
      <c r="P342" s="29">
        <f>SUM($N$12:N342)</f>
        <v>224808.13959559239</v>
      </c>
      <c r="Q342" s="30">
        <f>SUM($M$12:M342)</f>
        <v>198555.33066741121</v>
      </c>
    </row>
    <row r="343" spans="10:17" x14ac:dyDescent="0.2">
      <c r="J343" s="15">
        <f t="shared" si="33"/>
        <v>332</v>
      </c>
      <c r="K343" s="8">
        <f t="shared" si="34"/>
        <v>35191.860404407562</v>
      </c>
      <c r="L343" s="9">
        <f t="shared" si="35"/>
        <v>1279.0437168066576</v>
      </c>
      <c r="M343" s="10">
        <f t="shared" si="36"/>
        <v>124.63783893227679</v>
      </c>
      <c r="N343" s="9">
        <f t="shared" si="37"/>
        <v>1154.4058778743808</v>
      </c>
      <c r="O343" s="11">
        <f t="shared" si="38"/>
        <v>34037.454526533184</v>
      </c>
      <c r="P343" s="29">
        <f>SUM($N$12:N343)</f>
        <v>225962.54547346677</v>
      </c>
      <c r="Q343" s="30">
        <f>SUM($M$12:M343)</f>
        <v>198679.96850634349</v>
      </c>
    </row>
    <row r="344" spans="10:17" x14ac:dyDescent="0.2">
      <c r="J344" s="15">
        <f t="shared" si="33"/>
        <v>333</v>
      </c>
      <c r="K344" s="8">
        <f t="shared" si="34"/>
        <v>34037.454526533184</v>
      </c>
      <c r="L344" s="9">
        <f t="shared" si="35"/>
        <v>1279.0437168066576</v>
      </c>
      <c r="M344" s="10">
        <f t="shared" si="36"/>
        <v>120.54931811480503</v>
      </c>
      <c r="N344" s="9">
        <f t="shared" si="37"/>
        <v>1158.4943986918524</v>
      </c>
      <c r="O344" s="11">
        <f t="shared" si="38"/>
        <v>32878.960127841332</v>
      </c>
      <c r="P344" s="29">
        <f>SUM($N$12:N344)</f>
        <v>227121.03987215864</v>
      </c>
      <c r="Q344" s="30">
        <f>SUM($M$12:M344)</f>
        <v>198800.51782445831</v>
      </c>
    </row>
    <row r="345" spans="10:17" x14ac:dyDescent="0.2">
      <c r="J345" s="15">
        <f t="shared" si="33"/>
        <v>334</v>
      </c>
      <c r="K345" s="8">
        <f t="shared" si="34"/>
        <v>32878.960127841332</v>
      </c>
      <c r="L345" s="9">
        <f t="shared" si="35"/>
        <v>1279.0437168066576</v>
      </c>
      <c r="M345" s="10">
        <f t="shared" si="36"/>
        <v>116.44631711943806</v>
      </c>
      <c r="N345" s="9">
        <f t="shared" si="37"/>
        <v>1162.5973996872194</v>
      </c>
      <c r="O345" s="11">
        <f t="shared" si="38"/>
        <v>31716.362728154112</v>
      </c>
      <c r="P345" s="29">
        <f>SUM($N$12:N345)</f>
        <v>228283.63727184586</v>
      </c>
      <c r="Q345" s="30">
        <f>SUM($M$12:M345)</f>
        <v>198916.96414157774</v>
      </c>
    </row>
    <row r="346" spans="10:17" x14ac:dyDescent="0.2">
      <c r="J346" s="15">
        <f t="shared" si="33"/>
        <v>335</v>
      </c>
      <c r="K346" s="8">
        <f t="shared" si="34"/>
        <v>31716.362728154112</v>
      </c>
      <c r="L346" s="9">
        <f t="shared" si="35"/>
        <v>1279.0437168066576</v>
      </c>
      <c r="M346" s="10">
        <f t="shared" si="36"/>
        <v>112.32878466221248</v>
      </c>
      <c r="N346" s="9">
        <f t="shared" si="37"/>
        <v>1166.7149321444451</v>
      </c>
      <c r="O346" s="11">
        <f t="shared" si="38"/>
        <v>30549.647796009667</v>
      </c>
      <c r="P346" s="29">
        <f>SUM($N$12:N346)</f>
        <v>229450.3522039903</v>
      </c>
      <c r="Q346" s="30">
        <f>SUM($M$12:M346)</f>
        <v>199029.29292623996</v>
      </c>
    </row>
    <row r="347" spans="10:17" x14ac:dyDescent="0.2">
      <c r="J347" s="15">
        <f t="shared" si="33"/>
        <v>336</v>
      </c>
      <c r="K347" s="8">
        <f t="shared" si="34"/>
        <v>30549.647796009667</v>
      </c>
      <c r="L347" s="9">
        <f t="shared" si="35"/>
        <v>1279.0437168066576</v>
      </c>
      <c r="M347" s="10">
        <f t="shared" si="36"/>
        <v>108.19666927753424</v>
      </c>
      <c r="N347" s="9">
        <f t="shared" si="37"/>
        <v>1170.8470475291233</v>
      </c>
      <c r="O347" s="11">
        <f t="shared" si="38"/>
        <v>29378.800748480542</v>
      </c>
      <c r="P347" s="29">
        <f>SUM($N$12:N347)</f>
        <v>230621.19925151943</v>
      </c>
      <c r="Q347" s="30">
        <f>SUM($M$12:M347)</f>
        <v>199137.48959551749</v>
      </c>
    </row>
    <row r="348" spans="10:17" x14ac:dyDescent="0.2">
      <c r="J348" s="15">
        <f t="shared" si="33"/>
        <v>337</v>
      </c>
      <c r="K348" s="8">
        <f t="shared" si="34"/>
        <v>29378.800748480542</v>
      </c>
      <c r="L348" s="9">
        <f t="shared" si="35"/>
        <v>1279.0437168066576</v>
      </c>
      <c r="M348" s="10">
        <f t="shared" si="36"/>
        <v>104.04991931753526</v>
      </c>
      <c r="N348" s="9">
        <f t="shared" si="37"/>
        <v>1174.9937974891222</v>
      </c>
      <c r="O348" s="11">
        <f t="shared" si="38"/>
        <v>28203.80695099142</v>
      </c>
      <c r="P348" s="29">
        <f>SUM($N$12:N348)</f>
        <v>231796.19304900855</v>
      </c>
      <c r="Q348" s="30">
        <f>SUM($M$12:M348)</f>
        <v>199241.53951483502</v>
      </c>
    </row>
    <row r="349" spans="10:17" x14ac:dyDescent="0.2">
      <c r="J349" s="15">
        <f t="shared" si="33"/>
        <v>338</v>
      </c>
      <c r="K349" s="8">
        <f t="shared" si="34"/>
        <v>28203.80695099142</v>
      </c>
      <c r="L349" s="9">
        <f t="shared" si="35"/>
        <v>1279.0437168066576</v>
      </c>
      <c r="M349" s="10">
        <f t="shared" si="36"/>
        <v>99.88848295142796</v>
      </c>
      <c r="N349" s="9">
        <f t="shared" si="37"/>
        <v>1179.1552338552297</v>
      </c>
      <c r="O349" s="11">
        <f t="shared" si="38"/>
        <v>27024.651717136192</v>
      </c>
      <c r="P349" s="29">
        <f>SUM($N$12:N349)</f>
        <v>232975.34828286379</v>
      </c>
      <c r="Q349" s="30">
        <f>SUM($M$12:M349)</f>
        <v>199341.42799778644</v>
      </c>
    </row>
    <row r="350" spans="10:17" x14ac:dyDescent="0.2">
      <c r="J350" s="15">
        <f t="shared" si="33"/>
        <v>339</v>
      </c>
      <c r="K350" s="8">
        <f t="shared" si="34"/>
        <v>27024.651717136192</v>
      </c>
      <c r="L350" s="9">
        <f t="shared" si="35"/>
        <v>1279.0437168066576</v>
      </c>
      <c r="M350" s="10">
        <f t="shared" si="36"/>
        <v>95.712308164857347</v>
      </c>
      <c r="N350" s="9">
        <f t="shared" si="37"/>
        <v>1183.3314086418002</v>
      </c>
      <c r="O350" s="11">
        <f t="shared" si="38"/>
        <v>25841.320308494393</v>
      </c>
      <c r="P350" s="29">
        <f>SUM($N$12:N350)</f>
        <v>234158.67969150559</v>
      </c>
      <c r="Q350" s="30">
        <f>SUM($M$12:M350)</f>
        <v>199437.1403059513</v>
      </c>
    </row>
    <row r="351" spans="10:17" x14ac:dyDescent="0.2">
      <c r="J351" s="15">
        <f t="shared" si="33"/>
        <v>340</v>
      </c>
      <c r="K351" s="8">
        <f t="shared" si="34"/>
        <v>25841.320308494393</v>
      </c>
      <c r="L351" s="9">
        <f t="shared" si="35"/>
        <v>1279.0437168066576</v>
      </c>
      <c r="M351" s="10">
        <f t="shared" si="36"/>
        <v>91.521342759250984</v>
      </c>
      <c r="N351" s="9">
        <f t="shared" si="37"/>
        <v>1187.5223740474066</v>
      </c>
      <c r="O351" s="11">
        <f t="shared" si="38"/>
        <v>24653.797934446986</v>
      </c>
      <c r="P351" s="29">
        <f>SUM($N$12:N351)</f>
        <v>235346.20206555299</v>
      </c>
      <c r="Q351" s="30">
        <f>SUM($M$12:M351)</f>
        <v>199528.66164871055</v>
      </c>
    </row>
    <row r="352" spans="10:17" x14ac:dyDescent="0.2">
      <c r="J352" s="15">
        <f t="shared" si="33"/>
        <v>341</v>
      </c>
      <c r="K352" s="8">
        <f t="shared" si="34"/>
        <v>24653.797934446986</v>
      </c>
      <c r="L352" s="9">
        <f t="shared" si="35"/>
        <v>1279.0437168066576</v>
      </c>
      <c r="M352" s="10">
        <f t="shared" si="36"/>
        <v>87.31553435116642</v>
      </c>
      <c r="N352" s="9">
        <f t="shared" si="37"/>
        <v>1191.7281824554912</v>
      </c>
      <c r="O352" s="11">
        <f t="shared" si="38"/>
        <v>23462.069751991494</v>
      </c>
      <c r="P352" s="29">
        <f>SUM($N$12:N352)</f>
        <v>236537.93024800849</v>
      </c>
      <c r="Q352" s="30">
        <f>SUM($M$12:M352)</f>
        <v>199615.97718306171</v>
      </c>
    </row>
    <row r="353" spans="10:17" x14ac:dyDescent="0.2">
      <c r="J353" s="15">
        <f t="shared" si="33"/>
        <v>342</v>
      </c>
      <c r="K353" s="8">
        <f t="shared" si="34"/>
        <v>23462.069751991494</v>
      </c>
      <c r="L353" s="9">
        <f t="shared" si="35"/>
        <v>1279.0437168066576</v>
      </c>
      <c r="M353" s="10">
        <f t="shared" si="36"/>
        <v>83.094830371636547</v>
      </c>
      <c r="N353" s="9">
        <f t="shared" si="37"/>
        <v>1195.948886435021</v>
      </c>
      <c r="O353" s="11">
        <f t="shared" si="38"/>
        <v>22266.120865556473</v>
      </c>
      <c r="P353" s="29">
        <f>SUM($N$12:N353)</f>
        <v>237733.8791344435</v>
      </c>
      <c r="Q353" s="30">
        <f>SUM($M$12:M353)</f>
        <v>199699.07201343335</v>
      </c>
    </row>
    <row r="354" spans="10:17" x14ac:dyDescent="0.2">
      <c r="J354" s="15">
        <f t="shared" si="33"/>
        <v>343</v>
      </c>
      <c r="K354" s="8">
        <f t="shared" si="34"/>
        <v>22266.120865556473</v>
      </c>
      <c r="L354" s="9">
        <f t="shared" si="35"/>
        <v>1279.0437168066576</v>
      </c>
      <c r="M354" s="10">
        <f t="shared" si="36"/>
        <v>78.859178065512509</v>
      </c>
      <c r="N354" s="9">
        <f t="shared" si="37"/>
        <v>1200.1845387411452</v>
      </c>
      <c r="O354" s="11">
        <f t="shared" si="38"/>
        <v>21065.936326815328</v>
      </c>
      <c r="P354" s="29">
        <f>SUM($N$12:N354)</f>
        <v>238934.06367318466</v>
      </c>
      <c r="Q354" s="30">
        <f>SUM($M$12:M354)</f>
        <v>199777.93119149888</v>
      </c>
    </row>
    <row r="355" spans="10:17" x14ac:dyDescent="0.2">
      <c r="J355" s="15">
        <f t="shared" si="33"/>
        <v>344</v>
      </c>
      <c r="K355" s="8">
        <f t="shared" si="34"/>
        <v>21065.936326815328</v>
      </c>
      <c r="L355" s="9">
        <f t="shared" si="35"/>
        <v>1279.0437168066576</v>
      </c>
      <c r="M355" s="10">
        <f t="shared" si="36"/>
        <v>74.608524490804299</v>
      </c>
      <c r="N355" s="9">
        <f t="shared" si="37"/>
        <v>1204.4351923158533</v>
      </c>
      <c r="O355" s="11">
        <f t="shared" si="38"/>
        <v>19861.501134499475</v>
      </c>
      <c r="P355" s="29">
        <f>SUM($N$12:N355)</f>
        <v>240138.4988655005</v>
      </c>
      <c r="Q355" s="30">
        <f>SUM($M$12:M355)</f>
        <v>199852.5397159897</v>
      </c>
    </row>
    <row r="356" spans="10:17" x14ac:dyDescent="0.2">
      <c r="J356" s="15">
        <f t="shared" si="33"/>
        <v>345</v>
      </c>
      <c r="K356" s="8">
        <f t="shared" si="34"/>
        <v>19861.501134499475</v>
      </c>
      <c r="L356" s="9">
        <f t="shared" si="35"/>
        <v>1279.0437168066576</v>
      </c>
      <c r="M356" s="10">
        <f t="shared" si="36"/>
        <v>70.342816518018978</v>
      </c>
      <c r="N356" s="9">
        <f t="shared" si="37"/>
        <v>1208.7009002886386</v>
      </c>
      <c r="O356" s="11">
        <f t="shared" si="38"/>
        <v>18652.800234210838</v>
      </c>
      <c r="P356" s="29">
        <f>SUM($N$12:N356)</f>
        <v>241347.19976578915</v>
      </c>
      <c r="Q356" s="30">
        <f>SUM($M$12:M356)</f>
        <v>199922.88253250771</v>
      </c>
    </row>
    <row r="357" spans="10:17" x14ac:dyDescent="0.2">
      <c r="J357" s="15">
        <f t="shared" si="33"/>
        <v>346</v>
      </c>
      <c r="K357" s="8">
        <f t="shared" si="34"/>
        <v>18652.800234210838</v>
      </c>
      <c r="L357" s="9">
        <f t="shared" si="35"/>
        <v>1279.0437168066576</v>
      </c>
      <c r="M357" s="10">
        <f t="shared" si="36"/>
        <v>66.062000829496725</v>
      </c>
      <c r="N357" s="9">
        <f t="shared" si="37"/>
        <v>1212.9817159771608</v>
      </c>
      <c r="O357" s="11">
        <f t="shared" si="38"/>
        <v>17439.818518233678</v>
      </c>
      <c r="P357" s="29">
        <f>SUM($N$12:N357)</f>
        <v>242560.18148176631</v>
      </c>
      <c r="Q357" s="30">
        <f>SUM($M$12:M357)</f>
        <v>199988.9445333372</v>
      </c>
    </row>
    <row r="358" spans="10:17" x14ac:dyDescent="0.2">
      <c r="J358" s="15">
        <f t="shared" si="33"/>
        <v>347</v>
      </c>
      <c r="K358" s="8">
        <f t="shared" si="34"/>
        <v>17439.818518233678</v>
      </c>
      <c r="L358" s="9">
        <f t="shared" si="35"/>
        <v>1279.0437168066576</v>
      </c>
      <c r="M358" s="10">
        <f t="shared" si="36"/>
        <v>61.766023918744281</v>
      </c>
      <c r="N358" s="9">
        <f t="shared" si="37"/>
        <v>1217.2776928879134</v>
      </c>
      <c r="O358" s="11">
        <f t="shared" si="38"/>
        <v>16222.540825345764</v>
      </c>
      <c r="P358" s="29">
        <f>SUM($N$12:N358)</f>
        <v>243777.45917465421</v>
      </c>
      <c r="Q358" s="30">
        <f>SUM($M$12:M358)</f>
        <v>200050.71055725595</v>
      </c>
    </row>
    <row r="359" spans="10:17" x14ac:dyDescent="0.2">
      <c r="J359" s="15">
        <f t="shared" si="33"/>
        <v>348</v>
      </c>
      <c r="K359" s="8">
        <f t="shared" si="34"/>
        <v>16222.540825345764</v>
      </c>
      <c r="L359" s="9">
        <f t="shared" si="35"/>
        <v>1279.0437168066576</v>
      </c>
      <c r="M359" s="10">
        <f t="shared" si="36"/>
        <v>57.454832089766256</v>
      </c>
      <c r="N359" s="9">
        <f t="shared" si="37"/>
        <v>1221.5888847168912</v>
      </c>
      <c r="O359" s="11">
        <f t="shared" si="38"/>
        <v>15000.951940628873</v>
      </c>
      <c r="P359" s="29">
        <f>SUM($N$12:N359)</f>
        <v>244999.0480593711</v>
      </c>
      <c r="Q359" s="30">
        <f>SUM($M$12:M359)</f>
        <v>200108.16538934573</v>
      </c>
    </row>
    <row r="360" spans="10:17" x14ac:dyDescent="0.2">
      <c r="J360" s="15">
        <f t="shared" si="33"/>
        <v>349</v>
      </c>
      <c r="K360" s="8">
        <f t="shared" si="34"/>
        <v>15000.951940628873</v>
      </c>
      <c r="L360" s="9">
        <f t="shared" si="35"/>
        <v>1279.0437168066576</v>
      </c>
      <c r="M360" s="10">
        <f t="shared" si="36"/>
        <v>53.128371456393928</v>
      </c>
      <c r="N360" s="9">
        <f t="shared" si="37"/>
        <v>1225.9153453502636</v>
      </c>
      <c r="O360" s="11">
        <f t="shared" si="38"/>
        <v>13775.036595278609</v>
      </c>
      <c r="P360" s="29">
        <f>SUM($N$12:N360)</f>
        <v>246224.96340472135</v>
      </c>
      <c r="Q360" s="30">
        <f>SUM($M$12:M360)</f>
        <v>200161.29376080213</v>
      </c>
    </row>
    <row r="361" spans="10:17" x14ac:dyDescent="0.2">
      <c r="J361" s="15">
        <f t="shared" si="33"/>
        <v>350</v>
      </c>
      <c r="K361" s="8">
        <f t="shared" si="34"/>
        <v>13775.036595278609</v>
      </c>
      <c r="L361" s="9">
        <f t="shared" si="35"/>
        <v>1279.0437168066576</v>
      </c>
      <c r="M361" s="10">
        <f t="shared" si="36"/>
        <v>48.786587941611742</v>
      </c>
      <c r="N361" s="9">
        <f t="shared" si="37"/>
        <v>1230.2571288650458</v>
      </c>
      <c r="O361" s="11">
        <f t="shared" si="38"/>
        <v>12544.779466413564</v>
      </c>
      <c r="P361" s="29">
        <f>SUM($N$12:N361)</f>
        <v>247455.2205335864</v>
      </c>
      <c r="Q361" s="30">
        <f>SUM($M$12:M361)</f>
        <v>200210.08034874374</v>
      </c>
    </row>
    <row r="362" spans="10:17" x14ac:dyDescent="0.2">
      <c r="J362" s="15">
        <f t="shared" ref="J362:J371" si="39">J361+1</f>
        <v>351</v>
      </c>
      <c r="K362" s="8">
        <f t="shared" ref="K362:K371" si="40">O361</f>
        <v>12544.779466413564</v>
      </c>
      <c r="L362" s="9">
        <f t="shared" si="35"/>
        <v>1279.0437168066576</v>
      </c>
      <c r="M362" s="10">
        <f t="shared" ref="M362:M371" si="41">K362*($E$4/12)</f>
        <v>44.429427276881377</v>
      </c>
      <c r="N362" s="9">
        <f t="shared" ref="N362:N371" si="42">L362-M362</f>
        <v>1234.6142895297762</v>
      </c>
      <c r="O362" s="11">
        <f t="shared" ref="O362:O371" si="43">K362-N362</f>
        <v>11310.165176883787</v>
      </c>
      <c r="P362" s="29">
        <f>SUM($N$12:N362)</f>
        <v>248689.83482311617</v>
      </c>
      <c r="Q362" s="30">
        <f>SUM($M$12:M362)</f>
        <v>200254.50977602063</v>
      </c>
    </row>
    <row r="363" spans="10:17" x14ac:dyDescent="0.2">
      <c r="J363" s="15">
        <f t="shared" si="39"/>
        <v>352</v>
      </c>
      <c r="K363" s="8">
        <f t="shared" si="40"/>
        <v>11310.165176883787</v>
      </c>
      <c r="L363" s="9">
        <f t="shared" si="35"/>
        <v>1279.0437168066576</v>
      </c>
      <c r="M363" s="10">
        <f t="shared" si="41"/>
        <v>40.056835001463419</v>
      </c>
      <c r="N363" s="9">
        <f t="shared" si="42"/>
        <v>1238.9868818051941</v>
      </c>
      <c r="O363" s="11">
        <f t="shared" si="43"/>
        <v>10071.178295078593</v>
      </c>
      <c r="P363" s="29">
        <f>SUM($N$12:N363)</f>
        <v>249928.82170492137</v>
      </c>
      <c r="Q363" s="30">
        <f>SUM($M$12:M363)</f>
        <v>200294.56661102208</v>
      </c>
    </row>
    <row r="364" spans="10:17" x14ac:dyDescent="0.2">
      <c r="J364" s="15">
        <f t="shared" si="39"/>
        <v>353</v>
      </c>
      <c r="K364" s="8">
        <f t="shared" si="40"/>
        <v>10071.178295078593</v>
      </c>
      <c r="L364" s="9">
        <f t="shared" si="35"/>
        <v>1279.0437168066576</v>
      </c>
      <c r="M364" s="10">
        <f t="shared" si="41"/>
        <v>35.668756461736685</v>
      </c>
      <c r="N364" s="9">
        <f t="shared" si="42"/>
        <v>1243.374960344921</v>
      </c>
      <c r="O364" s="11">
        <f t="shared" si="43"/>
        <v>8827.8033347336714</v>
      </c>
      <c r="P364" s="29">
        <f>SUM($N$12:N364)</f>
        <v>251172.1966652663</v>
      </c>
      <c r="Q364" s="30">
        <f>SUM($M$12:M364)</f>
        <v>200330.23536748381</v>
      </c>
    </row>
    <row r="365" spans="10:17" x14ac:dyDescent="0.2">
      <c r="J365" s="15">
        <f t="shared" si="39"/>
        <v>354</v>
      </c>
      <c r="K365" s="8">
        <f t="shared" si="40"/>
        <v>8827.8033347336714</v>
      </c>
      <c r="L365" s="9">
        <f t="shared" si="35"/>
        <v>1279.0437168066576</v>
      </c>
      <c r="M365" s="10">
        <f t="shared" si="41"/>
        <v>31.265136810515088</v>
      </c>
      <c r="N365" s="9">
        <f t="shared" si="42"/>
        <v>1247.7785799961425</v>
      </c>
      <c r="O365" s="11">
        <f t="shared" si="43"/>
        <v>7580.0247547375293</v>
      </c>
      <c r="P365" s="29">
        <f>SUM($N$12:N365)</f>
        <v>252419.97524526244</v>
      </c>
      <c r="Q365" s="30">
        <f>SUM($M$12:M365)</f>
        <v>200361.50050429432</v>
      </c>
    </row>
    <row r="366" spans="10:17" x14ac:dyDescent="0.2">
      <c r="J366" s="15">
        <f t="shared" si="39"/>
        <v>355</v>
      </c>
      <c r="K366" s="8">
        <f t="shared" si="40"/>
        <v>7580.0247547375293</v>
      </c>
      <c r="L366" s="9">
        <f t="shared" si="35"/>
        <v>1279.0437168066576</v>
      </c>
      <c r="M366" s="10">
        <f t="shared" si="41"/>
        <v>26.845921006362087</v>
      </c>
      <c r="N366" s="9">
        <f t="shared" si="42"/>
        <v>1252.1977958002956</v>
      </c>
      <c r="O366" s="11">
        <f t="shared" si="43"/>
        <v>6327.8269589372339</v>
      </c>
      <c r="P366" s="29">
        <f>SUM($N$12:N366)</f>
        <v>253672.17304106272</v>
      </c>
      <c r="Q366" s="30">
        <f>SUM($M$12:M366)</f>
        <v>200388.3464253007</v>
      </c>
    </row>
    <row r="367" spans="10:17" x14ac:dyDescent="0.2">
      <c r="J367" s="15">
        <f t="shared" si="39"/>
        <v>356</v>
      </c>
      <c r="K367" s="8">
        <f t="shared" si="40"/>
        <v>6327.8269589372339</v>
      </c>
      <c r="L367" s="9">
        <f t="shared" si="35"/>
        <v>1279.0437168066576</v>
      </c>
      <c r="M367" s="10">
        <f t="shared" si="41"/>
        <v>22.411053812902704</v>
      </c>
      <c r="N367" s="9">
        <f t="shared" si="42"/>
        <v>1256.6326629937548</v>
      </c>
      <c r="O367" s="11">
        <f t="shared" si="43"/>
        <v>5071.1942959434791</v>
      </c>
      <c r="P367" s="29">
        <f>SUM($N$12:N367)</f>
        <v>254928.80570405649</v>
      </c>
      <c r="Q367" s="30">
        <f>SUM($M$12:M367)</f>
        <v>200410.75747911361</v>
      </c>
    </row>
    <row r="368" spans="10:17" x14ac:dyDescent="0.2">
      <c r="J368" s="15">
        <f t="shared" si="39"/>
        <v>357</v>
      </c>
      <c r="K368" s="8">
        <f t="shared" si="40"/>
        <v>5071.1942959434791</v>
      </c>
      <c r="L368" s="9">
        <f t="shared" si="35"/>
        <v>1279.0437168066576</v>
      </c>
      <c r="M368" s="10">
        <f t="shared" si="41"/>
        <v>17.960479798133157</v>
      </c>
      <c r="N368" s="9">
        <f t="shared" si="42"/>
        <v>1261.0832370085245</v>
      </c>
      <c r="O368" s="11">
        <f t="shared" si="43"/>
        <v>3810.1110589349546</v>
      </c>
      <c r="P368" s="29">
        <f>SUM($N$12:N368)</f>
        <v>256189.888941065</v>
      </c>
      <c r="Q368" s="30">
        <f>SUM($M$12:M368)</f>
        <v>200428.71795891176</v>
      </c>
    </row>
    <row r="369" spans="5:17" x14ac:dyDescent="0.2">
      <c r="J369" s="15">
        <f t="shared" si="39"/>
        <v>358</v>
      </c>
      <c r="K369" s="8">
        <f t="shared" si="40"/>
        <v>3810.1110589349546</v>
      </c>
      <c r="L369" s="9">
        <f t="shared" si="35"/>
        <v>1279.0437168066576</v>
      </c>
      <c r="M369" s="10">
        <f t="shared" si="41"/>
        <v>13.494143333727965</v>
      </c>
      <c r="N369" s="9">
        <f t="shared" si="42"/>
        <v>1265.5495734729295</v>
      </c>
      <c r="O369" s="11">
        <f t="shared" si="43"/>
        <v>2544.5614854620253</v>
      </c>
      <c r="P369" s="29">
        <f>SUM($N$12:N369)</f>
        <v>257455.43851453793</v>
      </c>
      <c r="Q369" s="30">
        <f>SUM($M$12:M369)</f>
        <v>200442.21210224548</v>
      </c>
    </row>
    <row r="370" spans="5:17" x14ac:dyDescent="0.2">
      <c r="J370" s="15">
        <f t="shared" si="39"/>
        <v>359</v>
      </c>
      <c r="K370" s="8">
        <f t="shared" si="40"/>
        <v>2544.5614854620253</v>
      </c>
      <c r="L370" s="9">
        <f t="shared" si="35"/>
        <v>1279.0437168066576</v>
      </c>
      <c r="M370" s="10">
        <f t="shared" si="41"/>
        <v>9.0119885943446736</v>
      </c>
      <c r="N370" s="9">
        <f t="shared" si="42"/>
        <v>1270.0317282123128</v>
      </c>
      <c r="O370" s="11">
        <f t="shared" si="43"/>
        <v>1274.5297572497125</v>
      </c>
      <c r="P370" s="29">
        <f>SUM($N$12:N370)</f>
        <v>258725.47024275025</v>
      </c>
      <c r="Q370" s="30">
        <f>SUM($M$12:M370)</f>
        <v>200451.22409083982</v>
      </c>
    </row>
    <row r="371" spans="5:17" ht="15" thickBot="1" x14ac:dyDescent="0.25">
      <c r="J371" s="16">
        <f t="shared" si="39"/>
        <v>360</v>
      </c>
      <c r="K371" s="12">
        <f t="shared" si="40"/>
        <v>1274.5297572497125</v>
      </c>
      <c r="L371" s="7">
        <f t="shared" si="35"/>
        <v>1279.0437168066576</v>
      </c>
      <c r="M371" s="13">
        <f t="shared" si="41"/>
        <v>4.5139595569260651</v>
      </c>
      <c r="N371" s="7">
        <f t="shared" si="42"/>
        <v>1274.5297572497316</v>
      </c>
      <c r="O371" s="14">
        <f t="shared" si="43"/>
        <v>-1.9099388737231493E-11</v>
      </c>
      <c r="P371" s="31">
        <f>SUM($N$12:N371)</f>
        <v>259999.99999999997</v>
      </c>
      <c r="Q371" s="32">
        <f>SUM($M$12:M371)</f>
        <v>200455.73805039676</v>
      </c>
    </row>
    <row r="372" spans="5:17" x14ac:dyDescent="0.2">
      <c r="E372" s="4"/>
      <c r="F372" s="3"/>
      <c r="G372" s="2"/>
      <c r="H372" s="3"/>
      <c r="I372" s="4"/>
    </row>
    <row r="373" spans="5:17" x14ac:dyDescent="0.2">
      <c r="E373" s="4"/>
      <c r="F373" s="3"/>
      <c r="G373" s="2"/>
      <c r="H373" s="3"/>
      <c r="I373" s="4"/>
    </row>
    <row r="374" spans="5:17" x14ac:dyDescent="0.2">
      <c r="E374" s="4"/>
      <c r="F374" s="3"/>
      <c r="G374" s="2"/>
      <c r="H374" s="3"/>
      <c r="I374" s="4"/>
    </row>
    <row r="375" spans="5:17" x14ac:dyDescent="0.2">
      <c r="E375" s="4"/>
      <c r="F375" s="3"/>
      <c r="G375" s="2"/>
      <c r="H375" s="3"/>
      <c r="I375" s="4"/>
    </row>
    <row r="376" spans="5:17" x14ac:dyDescent="0.2">
      <c r="E376" s="4"/>
      <c r="F376" s="3"/>
      <c r="G376" s="2"/>
      <c r="H376" s="3"/>
      <c r="I376" s="4"/>
    </row>
    <row r="377" spans="5:17" x14ac:dyDescent="0.2">
      <c r="E377" s="4"/>
      <c r="F377" s="3"/>
      <c r="G377" s="2"/>
      <c r="H377" s="3"/>
      <c r="I377" s="4"/>
    </row>
    <row r="378" spans="5:17" x14ac:dyDescent="0.2">
      <c r="E378" s="4"/>
      <c r="F378" s="3"/>
      <c r="G378" s="2"/>
      <c r="H378" s="3"/>
      <c r="I378" s="4"/>
    </row>
    <row r="379" spans="5:17" x14ac:dyDescent="0.2">
      <c r="E379" s="4"/>
      <c r="F379" s="3"/>
      <c r="G379" s="2"/>
      <c r="H379" s="3"/>
      <c r="I379" s="4"/>
    </row>
    <row r="380" spans="5:17" x14ac:dyDescent="0.2">
      <c r="E380" s="4"/>
      <c r="F380" s="3"/>
      <c r="G380" s="2"/>
      <c r="H380" s="3"/>
      <c r="I380" s="4"/>
    </row>
    <row r="381" spans="5:17" x14ac:dyDescent="0.2">
      <c r="E381" s="4"/>
      <c r="F381" s="3"/>
      <c r="G381" s="2"/>
      <c r="H381" s="3"/>
      <c r="I381" s="4"/>
    </row>
    <row r="382" spans="5:17" x14ac:dyDescent="0.2">
      <c r="E382" s="4"/>
      <c r="F382" s="3"/>
      <c r="G382" s="2"/>
      <c r="H382" s="3"/>
      <c r="I382" s="4"/>
    </row>
  </sheetData>
  <mergeCells count="2">
    <mergeCell ref="E42:E43"/>
    <mergeCell ref="F42:F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Mortgage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Ferreira</dc:creator>
  <cp:lastModifiedBy>Felipe Ferreira</cp:lastModifiedBy>
  <dcterms:created xsi:type="dcterms:W3CDTF">2015-11-18T11:08:58Z</dcterms:created>
  <dcterms:modified xsi:type="dcterms:W3CDTF">2021-01-08T18:24:23Z</dcterms:modified>
</cp:coreProperties>
</file>