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945" windowHeight="8205"/>
  </bookViews>
  <sheets>
    <sheet name="DCARegression" sheetId="1" r:id="rId1"/>
    <sheet name="DCA Forecast" sheetId="5" r:id="rId2"/>
    <sheet name="Forecast Chart" sheetId="4" r:id="rId3"/>
  </sheets>
  <definedNames>
    <definedName name="b">DCARegression!$D$6</definedName>
    <definedName name="Di">DCARegression!$D$5</definedName>
    <definedName name="Dmin">'DCA Forecast'!$D$7</definedName>
    <definedName name="Qi">DCARegression!$D$4</definedName>
    <definedName name="solver_adj" localSheetId="0" hidden="1">DCARegression!$D$4:$D$6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250</definedName>
    <definedName name="solver_lhs1" localSheetId="0" hidden="1">DCARegression!$D$5</definedName>
    <definedName name="solver_lhs2" localSheetId="0" hidden="1">DCARegression!$D$6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DCARegression!$J$7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0.000001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D11" i="1" l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F1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H10" i="1" l="1"/>
  <c r="I10" i="1" s="1"/>
  <c r="F33" i="1"/>
  <c r="F29" i="1"/>
  <c r="F25" i="1"/>
  <c r="F21" i="1"/>
  <c r="F17" i="1"/>
  <c r="F13" i="1"/>
  <c r="F30" i="1"/>
  <c r="F26" i="1"/>
  <c r="F22" i="1"/>
  <c r="F18" i="1"/>
  <c r="F14" i="1"/>
  <c r="F31" i="1"/>
  <c r="F27" i="1"/>
  <c r="F23" i="1"/>
  <c r="F19" i="1"/>
  <c r="F15" i="1"/>
  <c r="F11" i="1"/>
  <c r="F32" i="1"/>
  <c r="F28" i="1"/>
  <c r="F24" i="1"/>
  <c r="F20" i="1"/>
  <c r="F16" i="1"/>
  <c r="F12" i="1"/>
  <c r="H32" i="1" l="1"/>
  <c r="J32" i="1" s="1"/>
  <c r="H23" i="1"/>
  <c r="J23" i="1" s="1"/>
  <c r="H18" i="1"/>
  <c r="J18" i="1" s="1"/>
  <c r="H13" i="1"/>
  <c r="J13" i="1" s="1"/>
  <c r="H29" i="1"/>
  <c r="J29" i="1" s="1"/>
  <c r="H16" i="1"/>
  <c r="J16" i="1" s="1"/>
  <c r="H20" i="1"/>
  <c r="J20" i="1" s="1"/>
  <c r="H11" i="1"/>
  <c r="J11" i="1" s="1"/>
  <c r="H27" i="1"/>
  <c r="J27" i="1" s="1"/>
  <c r="H22" i="1"/>
  <c r="J22" i="1" s="1"/>
  <c r="H17" i="1"/>
  <c r="J17" i="1" s="1"/>
  <c r="H33" i="1"/>
  <c r="J33" i="1" s="1"/>
  <c r="H24" i="1"/>
  <c r="J24" i="1" s="1"/>
  <c r="H31" i="1"/>
  <c r="J31" i="1" s="1"/>
  <c r="H21" i="1"/>
  <c r="J21" i="1" s="1"/>
  <c r="H15" i="1"/>
  <c r="J15" i="1" s="1"/>
  <c r="H26" i="1"/>
  <c r="J26" i="1" s="1"/>
  <c r="H12" i="1"/>
  <c r="J12" i="1" s="1"/>
  <c r="H28" i="1"/>
  <c r="J28" i="1" s="1"/>
  <c r="H19" i="1"/>
  <c r="J19" i="1" s="1"/>
  <c r="H14" i="1"/>
  <c r="J14" i="1" s="1"/>
  <c r="H30" i="1"/>
  <c r="J30" i="1" s="1"/>
  <c r="H25" i="1"/>
  <c r="J25" i="1" s="1"/>
  <c r="J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7" i="1"/>
  <c r="W5" i="1"/>
  <c r="W9" i="1"/>
  <c r="C5" i="5" l="1"/>
  <c r="F14" i="5" s="1"/>
  <c r="C6" i="5"/>
  <c r="C4" i="5"/>
  <c r="H14" i="5" l="1"/>
  <c r="G17" i="5"/>
  <c r="G16" i="5"/>
  <c r="G20" i="5"/>
  <c r="G19" i="5"/>
  <c r="G24" i="5"/>
  <c r="G15" i="5"/>
  <c r="G22" i="5"/>
  <c r="G14" i="5"/>
  <c r="G21" i="5"/>
  <c r="G25" i="5"/>
  <c r="G23" i="5"/>
  <c r="G18" i="5"/>
  <c r="B19" i="5"/>
  <c r="C19" i="5" s="1"/>
  <c r="B23" i="5"/>
  <c r="C23" i="5" s="1"/>
  <c r="B27" i="5"/>
  <c r="B31" i="5"/>
  <c r="B35" i="5"/>
  <c r="C35" i="5" s="1"/>
  <c r="B39" i="5"/>
  <c r="C39" i="5" s="1"/>
  <c r="B43" i="5"/>
  <c r="B47" i="5"/>
  <c r="B51" i="5"/>
  <c r="C51" i="5" s="1"/>
  <c r="B55" i="5"/>
  <c r="C55" i="5" s="1"/>
  <c r="B59" i="5"/>
  <c r="B63" i="5"/>
  <c r="B67" i="5"/>
  <c r="C67" i="5" s="1"/>
  <c r="B71" i="5"/>
  <c r="C71" i="5" s="1"/>
  <c r="B75" i="5"/>
  <c r="B79" i="5"/>
  <c r="B83" i="5"/>
  <c r="C83" i="5" s="1"/>
  <c r="B87" i="5"/>
  <c r="C87" i="5" s="1"/>
  <c r="B91" i="5"/>
  <c r="B95" i="5"/>
  <c r="C95" i="5" s="1"/>
  <c r="B99" i="5"/>
  <c r="C99" i="5" s="1"/>
  <c r="B103" i="5"/>
  <c r="C103" i="5" s="1"/>
  <c r="B107" i="5"/>
  <c r="B111" i="5"/>
  <c r="B115" i="5"/>
  <c r="C115" i="5" s="1"/>
  <c r="B119" i="5"/>
  <c r="C119" i="5" s="1"/>
  <c r="B123" i="5"/>
  <c r="B127" i="5"/>
  <c r="B131" i="5"/>
  <c r="C131" i="5" s="1"/>
  <c r="B135" i="5"/>
  <c r="C135" i="5" s="1"/>
  <c r="B139" i="5"/>
  <c r="B143" i="5"/>
  <c r="B147" i="5"/>
  <c r="C147" i="5" s="1"/>
  <c r="B151" i="5"/>
  <c r="C151" i="5" s="1"/>
  <c r="B155" i="5"/>
  <c r="B159" i="5"/>
  <c r="B163" i="5"/>
  <c r="C163" i="5" s="1"/>
  <c r="B167" i="5"/>
  <c r="C167" i="5" s="1"/>
  <c r="B171" i="5"/>
  <c r="B175" i="5"/>
  <c r="B179" i="5"/>
  <c r="C179" i="5" s="1"/>
  <c r="B183" i="5"/>
  <c r="C183" i="5" s="1"/>
  <c r="B187" i="5"/>
  <c r="B191" i="5"/>
  <c r="B195" i="5"/>
  <c r="C195" i="5" s="1"/>
  <c r="B199" i="5"/>
  <c r="C199" i="5" s="1"/>
  <c r="B203" i="5"/>
  <c r="B207" i="5"/>
  <c r="C207" i="5" s="1"/>
  <c r="B211" i="5"/>
  <c r="C211" i="5" s="1"/>
  <c r="B215" i="5"/>
  <c r="C215" i="5" s="1"/>
  <c r="B219" i="5"/>
  <c r="B223" i="5"/>
  <c r="B227" i="5"/>
  <c r="C227" i="5" s="1"/>
  <c r="B231" i="5"/>
  <c r="C231" i="5" s="1"/>
  <c r="B235" i="5"/>
  <c r="B239" i="5"/>
  <c r="C239" i="5" s="1"/>
  <c r="B243" i="5"/>
  <c r="C243" i="5" s="1"/>
  <c r="B247" i="5"/>
  <c r="B251" i="5"/>
  <c r="C251" i="5" s="1"/>
  <c r="B255" i="5"/>
  <c r="B259" i="5"/>
  <c r="C259" i="5" s="1"/>
  <c r="B263" i="5"/>
  <c r="B267" i="5"/>
  <c r="C267" i="5" s="1"/>
  <c r="B271" i="5"/>
  <c r="B275" i="5"/>
  <c r="C275" i="5" s="1"/>
  <c r="B279" i="5"/>
  <c r="B283" i="5"/>
  <c r="C283" i="5" s="1"/>
  <c r="B287" i="5"/>
  <c r="B291" i="5"/>
  <c r="C291" i="5" s="1"/>
  <c r="B295" i="5"/>
  <c r="C295" i="5" s="1"/>
  <c r="B299" i="5"/>
  <c r="C299" i="5" s="1"/>
  <c r="B303" i="5"/>
  <c r="C303" i="5" s="1"/>
  <c r="B307" i="5"/>
  <c r="C307" i="5" s="1"/>
  <c r="B311" i="5"/>
  <c r="B315" i="5"/>
  <c r="C315" i="5" s="1"/>
  <c r="B319" i="5"/>
  <c r="B323" i="5"/>
  <c r="C323" i="5" s="1"/>
  <c r="B327" i="5"/>
  <c r="B331" i="5"/>
  <c r="C331" i="5" s="1"/>
  <c r="B335" i="5"/>
  <c r="B339" i="5"/>
  <c r="C339" i="5" s="1"/>
  <c r="B343" i="5"/>
  <c r="B347" i="5"/>
  <c r="C347" i="5" s="1"/>
  <c r="B351" i="5"/>
  <c r="B355" i="5"/>
  <c r="C355" i="5" s="1"/>
  <c r="B359" i="5"/>
  <c r="C359" i="5" s="1"/>
  <c r="B363" i="5"/>
  <c r="C363" i="5" s="1"/>
  <c r="B367" i="5"/>
  <c r="C367" i="5" s="1"/>
  <c r="B371" i="5"/>
  <c r="C371" i="5" s="1"/>
  <c r="B375" i="5"/>
  <c r="B379" i="5"/>
  <c r="C379" i="5" s="1"/>
  <c r="B383" i="5"/>
  <c r="B387" i="5"/>
  <c r="C387" i="5" s="1"/>
  <c r="B391" i="5"/>
  <c r="B395" i="5"/>
  <c r="C395" i="5" s="1"/>
  <c r="B399" i="5"/>
  <c r="B403" i="5"/>
  <c r="C403" i="5" s="1"/>
  <c r="B407" i="5"/>
  <c r="B411" i="5"/>
  <c r="C411" i="5" s="1"/>
  <c r="B415" i="5"/>
  <c r="B419" i="5"/>
  <c r="C419" i="5" s="1"/>
  <c r="B423" i="5"/>
  <c r="C423" i="5" s="1"/>
  <c r="B427" i="5"/>
  <c r="C427" i="5" s="1"/>
  <c r="B431" i="5"/>
  <c r="C431" i="5" s="1"/>
  <c r="B435" i="5"/>
  <c r="C435" i="5" s="1"/>
  <c r="B439" i="5"/>
  <c r="B443" i="5"/>
  <c r="C443" i="5" s="1"/>
  <c r="B447" i="5"/>
  <c r="B451" i="5"/>
  <c r="C451" i="5" s="1"/>
  <c r="B455" i="5"/>
  <c r="B459" i="5"/>
  <c r="C459" i="5" s="1"/>
  <c r="B463" i="5"/>
  <c r="B467" i="5"/>
  <c r="C467" i="5" s="1"/>
  <c r="B471" i="5"/>
  <c r="B475" i="5"/>
  <c r="C475" i="5" s="1"/>
  <c r="B479" i="5"/>
  <c r="B483" i="5"/>
  <c r="C483" i="5" s="1"/>
  <c r="B487" i="5"/>
  <c r="C487" i="5" s="1"/>
  <c r="B491" i="5"/>
  <c r="C491" i="5" s="1"/>
  <c r="B495" i="5"/>
  <c r="B499" i="5"/>
  <c r="C499" i="5" s="1"/>
  <c r="B503" i="5"/>
  <c r="C503" i="5" s="1"/>
  <c r="B507" i="5"/>
  <c r="C507" i="5" s="1"/>
  <c r="B511" i="5"/>
  <c r="B515" i="5"/>
  <c r="C515" i="5" s="1"/>
  <c r="B15" i="5"/>
  <c r="C15" i="5" s="1"/>
  <c r="D15" i="5" s="1"/>
  <c r="C235" i="5"/>
  <c r="B22" i="5"/>
  <c r="B30" i="5"/>
  <c r="C30" i="5" s="1"/>
  <c r="B42" i="5"/>
  <c r="B50" i="5"/>
  <c r="B58" i="5"/>
  <c r="C58" i="5" s="1"/>
  <c r="B70" i="5"/>
  <c r="C70" i="5" s="1"/>
  <c r="B78" i="5"/>
  <c r="C78" i="5" s="1"/>
  <c r="B86" i="5"/>
  <c r="C86" i="5" s="1"/>
  <c r="B98" i="5"/>
  <c r="B106" i="5"/>
  <c r="C106" i="5" s="1"/>
  <c r="B118" i="5"/>
  <c r="C118" i="5" s="1"/>
  <c r="B126" i="5"/>
  <c r="C126" i="5" s="1"/>
  <c r="B134" i="5"/>
  <c r="C134" i="5" s="1"/>
  <c r="B142" i="5"/>
  <c r="C142" i="5" s="1"/>
  <c r="B154" i="5"/>
  <c r="B162" i="5"/>
  <c r="C162" i="5" s="1"/>
  <c r="B170" i="5"/>
  <c r="B182" i="5"/>
  <c r="C182" i="5" s="1"/>
  <c r="B190" i="5"/>
  <c r="C190" i="5" s="1"/>
  <c r="B198" i="5"/>
  <c r="C198" i="5" s="1"/>
  <c r="B210" i="5"/>
  <c r="B218" i="5"/>
  <c r="C218" i="5" s="1"/>
  <c r="B230" i="5"/>
  <c r="C230" i="5" s="1"/>
  <c r="B238" i="5"/>
  <c r="C238" i="5" s="1"/>
  <c r="B246" i="5"/>
  <c r="B258" i="5"/>
  <c r="B266" i="5"/>
  <c r="C266" i="5" s="1"/>
  <c r="B278" i="5"/>
  <c r="C278" i="5" s="1"/>
  <c r="B286" i="5"/>
  <c r="C286" i="5" s="1"/>
  <c r="B294" i="5"/>
  <c r="C294" i="5" s="1"/>
  <c r="B306" i="5"/>
  <c r="B314" i="5"/>
  <c r="C314" i="5" s="1"/>
  <c r="B322" i="5"/>
  <c r="B330" i="5"/>
  <c r="C330" i="5" s="1"/>
  <c r="B338" i="5"/>
  <c r="C338" i="5" s="1"/>
  <c r="B350" i="5"/>
  <c r="C350" i="5" s="1"/>
  <c r="B358" i="5"/>
  <c r="C358" i="5" s="1"/>
  <c r="B366" i="5"/>
  <c r="C366" i="5" s="1"/>
  <c r="B378" i="5"/>
  <c r="C378" i="5" s="1"/>
  <c r="B386" i="5"/>
  <c r="B394" i="5"/>
  <c r="B406" i="5"/>
  <c r="C406" i="5" s="1"/>
  <c r="B414" i="5"/>
  <c r="C414" i="5" s="1"/>
  <c r="B422" i="5"/>
  <c r="C422" i="5" s="1"/>
  <c r="B434" i="5"/>
  <c r="B442" i="5"/>
  <c r="C442" i="5" s="1"/>
  <c r="B450" i="5"/>
  <c r="B462" i="5"/>
  <c r="C462" i="5" s="1"/>
  <c r="B470" i="5"/>
  <c r="B478" i="5"/>
  <c r="C478" i="5" s="1"/>
  <c r="B490" i="5"/>
  <c r="B498" i="5"/>
  <c r="C498" i="5" s="1"/>
  <c r="B506" i="5"/>
  <c r="B518" i="5"/>
  <c r="C518" i="5" s="1"/>
  <c r="C154" i="5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C93" i="5" s="1"/>
  <c r="B97" i="5"/>
  <c r="B101" i="5"/>
  <c r="B105" i="5"/>
  <c r="C105" i="5" s="1"/>
  <c r="B109" i="5"/>
  <c r="C109" i="5" s="1"/>
  <c r="B113" i="5"/>
  <c r="B117" i="5"/>
  <c r="B121" i="5"/>
  <c r="C121" i="5" s="1"/>
  <c r="B125" i="5"/>
  <c r="C125" i="5" s="1"/>
  <c r="B129" i="5"/>
  <c r="B133" i="5"/>
  <c r="B137" i="5"/>
  <c r="C137" i="5" s="1"/>
  <c r="B141" i="5"/>
  <c r="C141" i="5" s="1"/>
  <c r="B145" i="5"/>
  <c r="B149" i="5"/>
  <c r="B153" i="5"/>
  <c r="C153" i="5" s="1"/>
  <c r="B157" i="5"/>
  <c r="C157" i="5" s="1"/>
  <c r="B161" i="5"/>
  <c r="B165" i="5"/>
  <c r="B169" i="5"/>
  <c r="C169" i="5" s="1"/>
  <c r="B173" i="5"/>
  <c r="C173" i="5" s="1"/>
  <c r="B177" i="5"/>
  <c r="B181" i="5"/>
  <c r="B185" i="5"/>
  <c r="C185" i="5" s="1"/>
  <c r="B189" i="5"/>
  <c r="C189" i="5" s="1"/>
  <c r="B193" i="5"/>
  <c r="B197" i="5"/>
  <c r="B201" i="5"/>
  <c r="C201" i="5" s="1"/>
  <c r="B205" i="5"/>
  <c r="C205" i="5" s="1"/>
  <c r="B209" i="5"/>
  <c r="B213" i="5"/>
  <c r="B217" i="5"/>
  <c r="C217" i="5" s="1"/>
  <c r="B221" i="5"/>
  <c r="C221" i="5" s="1"/>
  <c r="B225" i="5"/>
  <c r="B229" i="5"/>
  <c r="B233" i="5"/>
  <c r="C233" i="5" s="1"/>
  <c r="B237" i="5"/>
  <c r="C237" i="5" s="1"/>
  <c r="B241" i="5"/>
  <c r="B245" i="5"/>
  <c r="B249" i="5"/>
  <c r="C249" i="5" s="1"/>
  <c r="B253" i="5"/>
  <c r="C253" i="5" s="1"/>
  <c r="B257" i="5"/>
  <c r="B261" i="5"/>
  <c r="B265" i="5"/>
  <c r="C265" i="5" s="1"/>
  <c r="B269" i="5"/>
  <c r="C269" i="5" s="1"/>
  <c r="B273" i="5"/>
  <c r="B277" i="5"/>
  <c r="B281" i="5"/>
  <c r="C281" i="5" s="1"/>
  <c r="B285" i="5"/>
  <c r="C285" i="5" s="1"/>
  <c r="B289" i="5"/>
  <c r="B293" i="5"/>
  <c r="B297" i="5"/>
  <c r="C297" i="5" s="1"/>
  <c r="B301" i="5"/>
  <c r="C301" i="5" s="1"/>
  <c r="B305" i="5"/>
  <c r="B309" i="5"/>
  <c r="B313" i="5"/>
  <c r="C313" i="5" s="1"/>
  <c r="B317" i="5"/>
  <c r="C317" i="5" s="1"/>
  <c r="B321" i="5"/>
  <c r="B325" i="5"/>
  <c r="B329" i="5"/>
  <c r="C329" i="5" s="1"/>
  <c r="B333" i="5"/>
  <c r="C333" i="5" s="1"/>
  <c r="B337" i="5"/>
  <c r="B341" i="5"/>
  <c r="B345" i="5"/>
  <c r="C345" i="5" s="1"/>
  <c r="B349" i="5"/>
  <c r="C349" i="5" s="1"/>
  <c r="B353" i="5"/>
  <c r="B357" i="5"/>
  <c r="B361" i="5"/>
  <c r="C361" i="5" s="1"/>
  <c r="B365" i="5"/>
  <c r="C365" i="5" s="1"/>
  <c r="B369" i="5"/>
  <c r="B373" i="5"/>
  <c r="B377" i="5"/>
  <c r="C377" i="5" s="1"/>
  <c r="B381" i="5"/>
  <c r="C381" i="5" s="1"/>
  <c r="B385" i="5"/>
  <c r="B389" i="5"/>
  <c r="B393" i="5"/>
  <c r="C393" i="5" s="1"/>
  <c r="B397" i="5"/>
  <c r="C397" i="5" s="1"/>
  <c r="B401" i="5"/>
  <c r="B405" i="5"/>
  <c r="B409" i="5"/>
  <c r="C409" i="5" s="1"/>
  <c r="B413" i="5"/>
  <c r="C413" i="5" s="1"/>
  <c r="B417" i="5"/>
  <c r="B421" i="5"/>
  <c r="B425" i="5"/>
  <c r="C425" i="5" s="1"/>
  <c r="B429" i="5"/>
  <c r="C429" i="5" s="1"/>
  <c r="B433" i="5"/>
  <c r="B437" i="5"/>
  <c r="B441" i="5"/>
  <c r="C441" i="5" s="1"/>
  <c r="B445" i="5"/>
  <c r="C445" i="5" s="1"/>
  <c r="B449" i="5"/>
  <c r="B453" i="5"/>
  <c r="B457" i="5"/>
  <c r="C457" i="5" s="1"/>
  <c r="B461" i="5"/>
  <c r="C461" i="5" s="1"/>
  <c r="B465" i="5"/>
  <c r="B469" i="5"/>
  <c r="B473" i="5"/>
  <c r="C473" i="5" s="1"/>
  <c r="B477" i="5"/>
  <c r="C477" i="5" s="1"/>
  <c r="B481" i="5"/>
  <c r="B485" i="5"/>
  <c r="B489" i="5"/>
  <c r="C489" i="5" s="1"/>
  <c r="B493" i="5"/>
  <c r="C493" i="5" s="1"/>
  <c r="B497" i="5"/>
  <c r="C497" i="5" s="1"/>
  <c r="B501" i="5"/>
  <c r="B505" i="5"/>
  <c r="C505" i="5" s="1"/>
  <c r="B509" i="5"/>
  <c r="C509" i="5" s="1"/>
  <c r="B513" i="5"/>
  <c r="C513" i="5" s="1"/>
  <c r="B517" i="5"/>
  <c r="B18" i="5"/>
  <c r="B26" i="5"/>
  <c r="B34" i="5"/>
  <c r="B38" i="5"/>
  <c r="B46" i="5"/>
  <c r="B54" i="5"/>
  <c r="B62" i="5"/>
  <c r="B66" i="5"/>
  <c r="B74" i="5"/>
  <c r="B82" i="5"/>
  <c r="B90" i="5"/>
  <c r="B94" i="5"/>
  <c r="B102" i="5"/>
  <c r="C102" i="5" s="1"/>
  <c r="B110" i="5"/>
  <c r="B114" i="5"/>
  <c r="B122" i="5"/>
  <c r="B130" i="5"/>
  <c r="B138" i="5"/>
  <c r="B146" i="5"/>
  <c r="B150" i="5"/>
  <c r="B158" i="5"/>
  <c r="B166" i="5"/>
  <c r="C166" i="5" s="1"/>
  <c r="B174" i="5"/>
  <c r="B178" i="5"/>
  <c r="B186" i="5"/>
  <c r="B194" i="5"/>
  <c r="B202" i="5"/>
  <c r="B206" i="5"/>
  <c r="B214" i="5"/>
  <c r="C214" i="5" s="1"/>
  <c r="B222" i="5"/>
  <c r="B226" i="5"/>
  <c r="B234" i="5"/>
  <c r="B242" i="5"/>
  <c r="B250" i="5"/>
  <c r="B254" i="5"/>
  <c r="C254" i="5" s="1"/>
  <c r="B262" i="5"/>
  <c r="B270" i="5"/>
  <c r="B274" i="5"/>
  <c r="B282" i="5"/>
  <c r="C282" i="5" s="1"/>
  <c r="B290" i="5"/>
  <c r="B298" i="5"/>
  <c r="B302" i="5"/>
  <c r="B310" i="5"/>
  <c r="C310" i="5" s="1"/>
  <c r="B318" i="5"/>
  <c r="B326" i="5"/>
  <c r="C326" i="5" s="1"/>
  <c r="B334" i="5"/>
  <c r="B342" i="5"/>
  <c r="C342" i="5" s="1"/>
  <c r="B346" i="5"/>
  <c r="B354" i="5"/>
  <c r="B362" i="5"/>
  <c r="B370" i="5"/>
  <c r="B374" i="5"/>
  <c r="B382" i="5"/>
  <c r="B390" i="5"/>
  <c r="B398" i="5"/>
  <c r="C398" i="5" s="1"/>
  <c r="B402" i="5"/>
  <c r="B410" i="5"/>
  <c r="B418" i="5"/>
  <c r="B426" i="5"/>
  <c r="B430" i="5"/>
  <c r="B438" i="5"/>
  <c r="C438" i="5" s="1"/>
  <c r="B446" i="5"/>
  <c r="B454" i="5"/>
  <c r="C454" i="5" s="1"/>
  <c r="B458" i="5"/>
  <c r="B466" i="5"/>
  <c r="B474" i="5"/>
  <c r="B482" i="5"/>
  <c r="B486" i="5"/>
  <c r="B494" i="5"/>
  <c r="B502" i="5"/>
  <c r="B510" i="5"/>
  <c r="C510" i="5" s="1"/>
  <c r="B514" i="5"/>
  <c r="B16" i="5"/>
  <c r="B20" i="5"/>
  <c r="B24" i="5"/>
  <c r="B28" i="5"/>
  <c r="B32" i="5"/>
  <c r="C32" i="5" s="1"/>
  <c r="B36" i="5"/>
  <c r="B40" i="5"/>
  <c r="B44" i="5"/>
  <c r="B48" i="5"/>
  <c r="C48" i="5" s="1"/>
  <c r="B52" i="5"/>
  <c r="B56" i="5"/>
  <c r="B60" i="5"/>
  <c r="B64" i="5"/>
  <c r="C64" i="5" s="1"/>
  <c r="B68" i="5"/>
  <c r="B72" i="5"/>
  <c r="B76" i="5"/>
  <c r="B80" i="5"/>
  <c r="C80" i="5" s="1"/>
  <c r="B84" i="5"/>
  <c r="B88" i="5"/>
  <c r="B92" i="5"/>
  <c r="B96" i="5"/>
  <c r="C96" i="5" s="1"/>
  <c r="B100" i="5"/>
  <c r="B104" i="5"/>
  <c r="B108" i="5"/>
  <c r="B112" i="5"/>
  <c r="C112" i="5" s="1"/>
  <c r="B116" i="5"/>
  <c r="B120" i="5"/>
  <c r="B124" i="5"/>
  <c r="B128" i="5"/>
  <c r="C128" i="5" s="1"/>
  <c r="B132" i="5"/>
  <c r="B136" i="5"/>
  <c r="B140" i="5"/>
  <c r="B144" i="5"/>
  <c r="C144" i="5" s="1"/>
  <c r="B148" i="5"/>
  <c r="B152" i="5"/>
  <c r="B156" i="5"/>
  <c r="B160" i="5"/>
  <c r="C160" i="5" s="1"/>
  <c r="B164" i="5"/>
  <c r="B168" i="5"/>
  <c r="B172" i="5"/>
  <c r="B176" i="5"/>
  <c r="C176" i="5" s="1"/>
  <c r="B180" i="5"/>
  <c r="B184" i="5"/>
  <c r="B188" i="5"/>
  <c r="B192" i="5"/>
  <c r="C192" i="5" s="1"/>
  <c r="B196" i="5"/>
  <c r="B200" i="5"/>
  <c r="B204" i="5"/>
  <c r="B208" i="5"/>
  <c r="C208" i="5" s="1"/>
  <c r="B212" i="5"/>
  <c r="B216" i="5"/>
  <c r="B220" i="5"/>
  <c r="B224" i="5"/>
  <c r="C224" i="5" s="1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C288" i="5" s="1"/>
  <c r="B292" i="5"/>
  <c r="B296" i="5"/>
  <c r="B300" i="5"/>
  <c r="B304" i="5"/>
  <c r="C304" i="5" s="1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C384" i="5" s="1"/>
  <c r="B388" i="5"/>
  <c r="B392" i="5"/>
  <c r="B396" i="5"/>
  <c r="B400" i="5"/>
  <c r="C400" i="5" s="1"/>
  <c r="B404" i="5"/>
  <c r="B408" i="5"/>
  <c r="B412" i="5"/>
  <c r="B416" i="5"/>
  <c r="C416" i="5" s="1"/>
  <c r="B420" i="5"/>
  <c r="B424" i="5"/>
  <c r="B428" i="5"/>
  <c r="B432" i="5"/>
  <c r="C432" i="5" s="1"/>
  <c r="B436" i="5"/>
  <c r="B440" i="5"/>
  <c r="B444" i="5"/>
  <c r="B448" i="5"/>
  <c r="B452" i="5"/>
  <c r="B456" i="5"/>
  <c r="B460" i="5"/>
  <c r="B464" i="5"/>
  <c r="C464" i="5" s="1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14" i="5"/>
  <c r="C14" i="5" s="1"/>
  <c r="E100" i="5" l="1"/>
  <c r="F100" i="5" s="1"/>
  <c r="E84" i="5"/>
  <c r="F84" i="5" s="1"/>
  <c r="E68" i="5"/>
  <c r="F68" i="5" s="1"/>
  <c r="E52" i="5"/>
  <c r="F52" i="5" s="1"/>
  <c r="E36" i="5"/>
  <c r="F36" i="5" s="1"/>
  <c r="E516" i="5"/>
  <c r="F516" i="5" s="1"/>
  <c r="E500" i="5"/>
  <c r="F500" i="5" s="1"/>
  <c r="E484" i="5"/>
  <c r="F484" i="5" s="1"/>
  <c r="E468" i="5"/>
  <c r="F468" i="5" s="1"/>
  <c r="E436" i="5"/>
  <c r="F436" i="5" s="1"/>
  <c r="E420" i="5"/>
  <c r="F420" i="5" s="1"/>
  <c r="E404" i="5"/>
  <c r="F404" i="5" s="1"/>
  <c r="E372" i="5"/>
  <c r="F372" i="5" s="1"/>
  <c r="E356" i="5"/>
  <c r="F356" i="5" s="1"/>
  <c r="E340" i="5"/>
  <c r="F340" i="5" s="1"/>
  <c r="E308" i="5"/>
  <c r="F308" i="5" s="1"/>
  <c r="E292" i="5"/>
  <c r="F292" i="5" s="1"/>
  <c r="E276" i="5"/>
  <c r="F276" i="5" s="1"/>
  <c r="E244" i="5"/>
  <c r="F244" i="5" s="1"/>
  <c r="E228" i="5"/>
  <c r="F228" i="5" s="1"/>
  <c r="E212" i="5"/>
  <c r="F212" i="5" s="1"/>
  <c r="E196" i="5"/>
  <c r="F196" i="5" s="1"/>
  <c r="E180" i="5"/>
  <c r="F180" i="5" s="1"/>
  <c r="E164" i="5"/>
  <c r="F164" i="5" s="1"/>
  <c r="E148" i="5"/>
  <c r="F148" i="5" s="1"/>
  <c r="E132" i="5"/>
  <c r="F132" i="5" s="1"/>
  <c r="E116" i="5"/>
  <c r="F116" i="5" s="1"/>
  <c r="E20" i="5"/>
  <c r="F20" i="5" s="1"/>
  <c r="E508" i="5"/>
  <c r="F508" i="5" s="1"/>
  <c r="E492" i="5"/>
  <c r="F492" i="5" s="1"/>
  <c r="E476" i="5"/>
  <c r="F476" i="5" s="1"/>
  <c r="E460" i="5"/>
  <c r="F460" i="5" s="1"/>
  <c r="E444" i="5"/>
  <c r="F444" i="5" s="1"/>
  <c r="E428" i="5"/>
  <c r="F428" i="5" s="1"/>
  <c r="E412" i="5"/>
  <c r="F412" i="5" s="1"/>
  <c r="E396" i="5"/>
  <c r="F396" i="5" s="1"/>
  <c r="E364" i="5"/>
  <c r="F364" i="5" s="1"/>
  <c r="E348" i="5"/>
  <c r="F348" i="5" s="1"/>
  <c r="E332" i="5"/>
  <c r="F332" i="5" s="1"/>
  <c r="E300" i="5"/>
  <c r="F300" i="5" s="1"/>
  <c r="E284" i="5"/>
  <c r="F284" i="5" s="1"/>
  <c r="E268" i="5"/>
  <c r="F268" i="5" s="1"/>
  <c r="E252" i="5"/>
  <c r="F252" i="5" s="1"/>
  <c r="E236" i="5"/>
  <c r="F236" i="5" s="1"/>
  <c r="E220" i="5"/>
  <c r="F220" i="5" s="1"/>
  <c r="E204" i="5"/>
  <c r="F204" i="5" s="1"/>
  <c r="E188" i="5"/>
  <c r="F188" i="5" s="1"/>
  <c r="E172" i="5"/>
  <c r="F172" i="5" s="1"/>
  <c r="E156" i="5"/>
  <c r="F156" i="5" s="1"/>
  <c r="E140" i="5"/>
  <c r="F140" i="5" s="1"/>
  <c r="E124" i="5"/>
  <c r="F124" i="5" s="1"/>
  <c r="E108" i="5"/>
  <c r="F108" i="5" s="1"/>
  <c r="E92" i="5"/>
  <c r="F92" i="5" s="1"/>
  <c r="E76" i="5"/>
  <c r="F76" i="5" s="1"/>
  <c r="E60" i="5"/>
  <c r="F60" i="5" s="1"/>
  <c r="E44" i="5"/>
  <c r="F44" i="5" s="1"/>
  <c r="E28" i="5"/>
  <c r="F28" i="5" s="1"/>
  <c r="E482" i="5"/>
  <c r="F482" i="5" s="1"/>
  <c r="E370" i="5"/>
  <c r="F370" i="5" s="1"/>
  <c r="E226" i="5"/>
  <c r="F226" i="5" s="1"/>
  <c r="E146" i="5"/>
  <c r="F146" i="5" s="1"/>
  <c r="E114" i="5"/>
  <c r="F114" i="5" s="1"/>
  <c r="E34" i="5"/>
  <c r="F34" i="5" s="1"/>
  <c r="E418" i="5"/>
  <c r="F418" i="5" s="1"/>
  <c r="E334" i="5"/>
  <c r="F334" i="5" s="1"/>
  <c r="E302" i="5"/>
  <c r="F302" i="5" s="1"/>
  <c r="E222" i="5"/>
  <c r="F222" i="5" s="1"/>
  <c r="E194" i="5"/>
  <c r="F194" i="5" s="1"/>
  <c r="E82" i="5"/>
  <c r="F82" i="5" s="1"/>
  <c r="E446" i="5"/>
  <c r="F446" i="5" s="1"/>
  <c r="D267" i="5"/>
  <c r="E514" i="5"/>
  <c r="F514" i="5" s="1"/>
  <c r="E402" i="5"/>
  <c r="F402" i="5" s="1"/>
  <c r="E290" i="5"/>
  <c r="F290" i="5" s="1"/>
  <c r="E178" i="5"/>
  <c r="F178" i="5" s="1"/>
  <c r="E66" i="5"/>
  <c r="F66" i="5" s="1"/>
  <c r="E354" i="5"/>
  <c r="F354" i="5" s="1"/>
  <c r="E242" i="5"/>
  <c r="F242" i="5" s="1"/>
  <c r="E130" i="5"/>
  <c r="F130" i="5" s="1"/>
  <c r="E18" i="5"/>
  <c r="F18" i="5" s="1"/>
  <c r="D315" i="5"/>
  <c r="C446" i="5"/>
  <c r="D446" i="5" s="1"/>
  <c r="E158" i="5"/>
  <c r="F158" i="5" s="1"/>
  <c r="E46" i="5"/>
  <c r="F46" i="5" s="1"/>
  <c r="C334" i="5"/>
  <c r="D334" i="5" s="1"/>
  <c r="E346" i="5"/>
  <c r="F346" i="5" s="1"/>
  <c r="E234" i="5"/>
  <c r="F234" i="5" s="1"/>
  <c r="E122" i="5"/>
  <c r="F122" i="5" s="1"/>
  <c r="D478" i="5"/>
  <c r="E504" i="5"/>
  <c r="F504" i="5" s="1"/>
  <c r="E488" i="5"/>
  <c r="F488" i="5" s="1"/>
  <c r="E472" i="5"/>
  <c r="F472" i="5" s="1"/>
  <c r="E456" i="5"/>
  <c r="F456" i="5" s="1"/>
  <c r="E440" i="5"/>
  <c r="F440" i="5" s="1"/>
  <c r="E424" i="5"/>
  <c r="F424" i="5" s="1"/>
  <c r="E408" i="5"/>
  <c r="F408" i="5" s="1"/>
  <c r="E392" i="5"/>
  <c r="F392" i="5" s="1"/>
  <c r="E376" i="5"/>
  <c r="F376" i="5" s="1"/>
  <c r="E360" i="5"/>
  <c r="F360" i="5" s="1"/>
  <c r="E344" i="5"/>
  <c r="F344" i="5" s="1"/>
  <c r="E328" i="5"/>
  <c r="F328" i="5" s="1"/>
  <c r="E312" i="5"/>
  <c r="F312" i="5" s="1"/>
  <c r="E296" i="5"/>
  <c r="F296" i="5" s="1"/>
  <c r="E280" i="5"/>
  <c r="F280" i="5" s="1"/>
  <c r="E264" i="5"/>
  <c r="F264" i="5" s="1"/>
  <c r="E248" i="5"/>
  <c r="F248" i="5" s="1"/>
  <c r="E232" i="5"/>
  <c r="F232" i="5" s="1"/>
  <c r="E216" i="5"/>
  <c r="F216" i="5" s="1"/>
  <c r="E200" i="5"/>
  <c r="F200" i="5" s="1"/>
  <c r="E184" i="5"/>
  <c r="F184" i="5" s="1"/>
  <c r="E168" i="5"/>
  <c r="F168" i="5" s="1"/>
  <c r="E152" i="5"/>
  <c r="F152" i="5" s="1"/>
  <c r="E136" i="5"/>
  <c r="F136" i="5" s="1"/>
  <c r="E120" i="5"/>
  <c r="F120" i="5" s="1"/>
  <c r="E104" i="5"/>
  <c r="F104" i="5" s="1"/>
  <c r="E88" i="5"/>
  <c r="F88" i="5" s="1"/>
  <c r="E72" i="5"/>
  <c r="F72" i="5" s="1"/>
  <c r="E56" i="5"/>
  <c r="F56" i="5" s="1"/>
  <c r="E40" i="5"/>
  <c r="F40" i="5" s="1"/>
  <c r="E24" i="5"/>
  <c r="F24" i="5" s="1"/>
  <c r="E298" i="5"/>
  <c r="F298" i="5" s="1"/>
  <c r="E74" i="5"/>
  <c r="F74" i="5" s="1"/>
  <c r="D304" i="5"/>
  <c r="E202" i="5"/>
  <c r="F202" i="5" s="1"/>
  <c r="E90" i="5"/>
  <c r="F90" i="5" s="1"/>
  <c r="D286" i="5"/>
  <c r="D432" i="5"/>
  <c r="E138" i="5"/>
  <c r="F138" i="5" s="1"/>
  <c r="E26" i="5"/>
  <c r="F26" i="5" s="1"/>
  <c r="E486" i="5"/>
  <c r="F486" i="5" s="1"/>
  <c r="E374" i="5"/>
  <c r="F374" i="5" s="1"/>
  <c r="E262" i="5"/>
  <c r="F262" i="5" s="1"/>
  <c r="E150" i="5"/>
  <c r="F150" i="5" s="1"/>
  <c r="E38" i="5"/>
  <c r="F38" i="5" s="1"/>
  <c r="D379" i="5"/>
  <c r="E474" i="5"/>
  <c r="F474" i="5" s="1"/>
  <c r="E362" i="5"/>
  <c r="F362" i="5" s="1"/>
  <c r="E250" i="5"/>
  <c r="F250" i="5" s="1"/>
  <c r="D215" i="5"/>
  <c r="D87" i="5"/>
  <c r="C474" i="5"/>
  <c r="D474" i="5" s="1"/>
  <c r="E410" i="5"/>
  <c r="F410" i="5" s="1"/>
  <c r="E458" i="5"/>
  <c r="F458" i="5" s="1"/>
  <c r="C222" i="5"/>
  <c r="D222" i="5" s="1"/>
  <c r="D510" i="5"/>
  <c r="E452" i="5"/>
  <c r="F452" i="5" s="1"/>
  <c r="C452" i="5"/>
  <c r="D452" i="5" s="1"/>
  <c r="E324" i="5"/>
  <c r="F324" i="5" s="1"/>
  <c r="C324" i="5"/>
  <c r="D324" i="5" s="1"/>
  <c r="E260" i="5"/>
  <c r="F260" i="5" s="1"/>
  <c r="C260" i="5"/>
  <c r="D260" i="5" s="1"/>
  <c r="E494" i="5"/>
  <c r="F494" i="5" s="1"/>
  <c r="C494" i="5"/>
  <c r="D494" i="5" s="1"/>
  <c r="E466" i="5"/>
  <c r="F466" i="5" s="1"/>
  <c r="C466" i="5"/>
  <c r="D467" i="5" s="1"/>
  <c r="E382" i="5"/>
  <c r="F382" i="5" s="1"/>
  <c r="C382" i="5"/>
  <c r="D382" i="5" s="1"/>
  <c r="E270" i="5"/>
  <c r="F270" i="5" s="1"/>
  <c r="C270" i="5"/>
  <c r="D270" i="5" s="1"/>
  <c r="E186" i="5"/>
  <c r="F186" i="5" s="1"/>
  <c r="C186" i="5"/>
  <c r="D186" i="5" s="1"/>
  <c r="C410" i="5"/>
  <c r="D410" i="5" s="1"/>
  <c r="E388" i="5"/>
  <c r="F388" i="5" s="1"/>
  <c r="C388" i="5"/>
  <c r="D388" i="5" s="1"/>
  <c r="E16" i="5"/>
  <c r="F16" i="5" s="1"/>
  <c r="C16" i="5"/>
  <c r="D16" i="5" s="1"/>
  <c r="E380" i="5"/>
  <c r="F380" i="5" s="1"/>
  <c r="C380" i="5"/>
  <c r="D381" i="5" s="1"/>
  <c r="E316" i="5"/>
  <c r="F316" i="5" s="1"/>
  <c r="C316" i="5"/>
  <c r="D316" i="5" s="1"/>
  <c r="E430" i="5"/>
  <c r="F430" i="5" s="1"/>
  <c r="C444" i="5"/>
  <c r="D444" i="5" s="1"/>
  <c r="E274" i="5"/>
  <c r="F274" i="5" s="1"/>
  <c r="C274" i="5"/>
  <c r="D275" i="5" s="1"/>
  <c r="E110" i="5"/>
  <c r="F110" i="5" s="1"/>
  <c r="C110" i="5"/>
  <c r="D110" i="5" s="1"/>
  <c r="D423" i="5"/>
  <c r="D295" i="5"/>
  <c r="D231" i="5"/>
  <c r="D183" i="5"/>
  <c r="D167" i="5"/>
  <c r="D119" i="5"/>
  <c r="D103" i="5"/>
  <c r="C252" i="5"/>
  <c r="D252" i="5" s="1"/>
  <c r="E318" i="5"/>
  <c r="F318" i="5" s="1"/>
  <c r="E206" i="5"/>
  <c r="F206" i="5" s="1"/>
  <c r="E94" i="5"/>
  <c r="F94" i="5" s="1"/>
  <c r="E517" i="5"/>
  <c r="F517" i="5" s="1"/>
  <c r="E501" i="5"/>
  <c r="F501" i="5" s="1"/>
  <c r="E485" i="5"/>
  <c r="F485" i="5" s="1"/>
  <c r="E469" i="5"/>
  <c r="F469" i="5" s="1"/>
  <c r="E453" i="5"/>
  <c r="F453" i="5" s="1"/>
  <c r="E437" i="5"/>
  <c r="F437" i="5" s="1"/>
  <c r="E421" i="5"/>
  <c r="F421" i="5" s="1"/>
  <c r="E405" i="5"/>
  <c r="F405" i="5" s="1"/>
  <c r="E389" i="5"/>
  <c r="F389" i="5" s="1"/>
  <c r="E373" i="5"/>
  <c r="F373" i="5" s="1"/>
  <c r="E357" i="5"/>
  <c r="F357" i="5" s="1"/>
  <c r="E341" i="5"/>
  <c r="F341" i="5" s="1"/>
  <c r="E325" i="5"/>
  <c r="F325" i="5" s="1"/>
  <c r="E309" i="5"/>
  <c r="F309" i="5" s="1"/>
  <c r="E293" i="5"/>
  <c r="F293" i="5" s="1"/>
  <c r="E277" i="5"/>
  <c r="F277" i="5" s="1"/>
  <c r="E261" i="5"/>
  <c r="F261" i="5" s="1"/>
  <c r="E245" i="5"/>
  <c r="F245" i="5" s="1"/>
  <c r="E229" i="5"/>
  <c r="F229" i="5" s="1"/>
  <c r="E213" i="5"/>
  <c r="F213" i="5" s="1"/>
  <c r="E197" i="5"/>
  <c r="F197" i="5" s="1"/>
  <c r="E181" i="5"/>
  <c r="F181" i="5" s="1"/>
  <c r="E165" i="5"/>
  <c r="F165" i="5" s="1"/>
  <c r="E149" i="5"/>
  <c r="F149" i="5" s="1"/>
  <c r="E133" i="5"/>
  <c r="F133" i="5" s="1"/>
  <c r="E117" i="5"/>
  <c r="F117" i="5" s="1"/>
  <c r="E101" i="5"/>
  <c r="F101" i="5" s="1"/>
  <c r="E85" i="5"/>
  <c r="F85" i="5" s="1"/>
  <c r="E69" i="5"/>
  <c r="F69" i="5" s="1"/>
  <c r="E53" i="5"/>
  <c r="F53" i="5" s="1"/>
  <c r="E37" i="5"/>
  <c r="F37" i="5" s="1"/>
  <c r="E21" i="5"/>
  <c r="F21" i="5" s="1"/>
  <c r="E511" i="5"/>
  <c r="F511" i="5" s="1"/>
  <c r="E495" i="5"/>
  <c r="F495" i="5" s="1"/>
  <c r="E479" i="5"/>
  <c r="F479" i="5" s="1"/>
  <c r="E463" i="5"/>
  <c r="F463" i="5" s="1"/>
  <c r="E447" i="5"/>
  <c r="F447" i="5" s="1"/>
  <c r="E415" i="5"/>
  <c r="F415" i="5" s="1"/>
  <c r="E399" i="5"/>
  <c r="F399" i="5" s="1"/>
  <c r="E383" i="5"/>
  <c r="F383" i="5" s="1"/>
  <c r="E367" i="5"/>
  <c r="F367" i="5" s="1"/>
  <c r="E351" i="5"/>
  <c r="F351" i="5" s="1"/>
  <c r="E335" i="5"/>
  <c r="F335" i="5" s="1"/>
  <c r="E303" i="5"/>
  <c r="F303" i="5" s="1"/>
  <c r="E271" i="5"/>
  <c r="F271" i="5" s="1"/>
  <c r="E255" i="5"/>
  <c r="F255" i="5" s="1"/>
  <c r="E239" i="5"/>
  <c r="F239" i="5" s="1"/>
  <c r="E223" i="5"/>
  <c r="F223" i="5" s="1"/>
  <c r="E191" i="5"/>
  <c r="F191" i="5" s="1"/>
  <c r="E175" i="5"/>
  <c r="F175" i="5" s="1"/>
  <c r="E159" i="5"/>
  <c r="F159" i="5" s="1"/>
  <c r="E143" i="5"/>
  <c r="F143" i="5" s="1"/>
  <c r="E127" i="5"/>
  <c r="F127" i="5" s="1"/>
  <c r="E111" i="5"/>
  <c r="F111" i="5" s="1"/>
  <c r="E79" i="5"/>
  <c r="F79" i="5" s="1"/>
  <c r="E63" i="5"/>
  <c r="F63" i="5" s="1"/>
  <c r="E47" i="5"/>
  <c r="F47" i="5" s="1"/>
  <c r="E31" i="5"/>
  <c r="F31" i="5" s="1"/>
  <c r="D414" i="5"/>
  <c r="D350" i="5"/>
  <c r="E426" i="5"/>
  <c r="F426" i="5" s="1"/>
  <c r="E398" i="5"/>
  <c r="F398" i="5" s="1"/>
  <c r="E282" i="5"/>
  <c r="F282" i="5" s="1"/>
  <c r="E254" i="5"/>
  <c r="F254" i="5" s="1"/>
  <c r="E174" i="5"/>
  <c r="F174" i="5" s="1"/>
  <c r="E62" i="5"/>
  <c r="F62" i="5" s="1"/>
  <c r="D443" i="5"/>
  <c r="D367" i="5"/>
  <c r="D239" i="5"/>
  <c r="D331" i="5"/>
  <c r="C34" i="5"/>
  <c r="D35" i="5" s="1"/>
  <c r="E506" i="5"/>
  <c r="F506" i="5" s="1"/>
  <c r="E434" i="5"/>
  <c r="F434" i="5" s="1"/>
  <c r="E394" i="5"/>
  <c r="F394" i="5" s="1"/>
  <c r="E322" i="5"/>
  <c r="F322" i="5" s="1"/>
  <c r="E286" i="5"/>
  <c r="F286" i="5" s="1"/>
  <c r="E210" i="5"/>
  <c r="F210" i="5" s="1"/>
  <c r="E170" i="5"/>
  <c r="F170" i="5" s="1"/>
  <c r="E98" i="5"/>
  <c r="F98" i="5" s="1"/>
  <c r="E58" i="5"/>
  <c r="F58" i="5" s="1"/>
  <c r="D163" i="5"/>
  <c r="C226" i="5"/>
  <c r="D227" i="5" s="1"/>
  <c r="D106" i="5"/>
  <c r="C456" i="5"/>
  <c r="C346" i="5"/>
  <c r="D346" i="5" s="1"/>
  <c r="D282" i="5"/>
  <c r="D58" i="5"/>
  <c r="E470" i="5"/>
  <c r="F470" i="5" s="1"/>
  <c r="E134" i="5"/>
  <c r="F134" i="5" s="1"/>
  <c r="C486" i="5"/>
  <c r="D487" i="5" s="1"/>
  <c r="E287" i="5"/>
  <c r="F287" i="5" s="1"/>
  <c r="C98" i="5"/>
  <c r="D99" i="5" s="1"/>
  <c r="D199" i="5"/>
  <c r="D135" i="5"/>
  <c r="E512" i="5"/>
  <c r="F512" i="5" s="1"/>
  <c r="E496" i="5"/>
  <c r="F496" i="5" s="1"/>
  <c r="E480" i="5"/>
  <c r="F480" i="5" s="1"/>
  <c r="E416" i="5"/>
  <c r="F416" i="5" s="1"/>
  <c r="E384" i="5"/>
  <c r="F384" i="5" s="1"/>
  <c r="E336" i="5"/>
  <c r="F336" i="5" s="1"/>
  <c r="E304" i="5"/>
  <c r="F304" i="5" s="1"/>
  <c r="E256" i="5"/>
  <c r="F256" i="5" s="1"/>
  <c r="E208" i="5"/>
  <c r="F208" i="5" s="1"/>
  <c r="E160" i="5"/>
  <c r="F160" i="5" s="1"/>
  <c r="E112" i="5"/>
  <c r="F112" i="5" s="1"/>
  <c r="E64" i="5"/>
  <c r="F64" i="5" s="1"/>
  <c r="C488" i="5"/>
  <c r="D488" i="5" s="1"/>
  <c r="C360" i="5"/>
  <c r="D360" i="5" s="1"/>
  <c r="C318" i="5"/>
  <c r="D318" i="5" s="1"/>
  <c r="C296" i="5"/>
  <c r="D296" i="5" s="1"/>
  <c r="D254" i="5"/>
  <c r="C38" i="5"/>
  <c r="D39" i="5" s="1"/>
  <c r="E502" i="5"/>
  <c r="F502" i="5" s="1"/>
  <c r="E390" i="5"/>
  <c r="F390" i="5" s="1"/>
  <c r="E166" i="5"/>
  <c r="F166" i="5" s="1"/>
  <c r="E54" i="5"/>
  <c r="F54" i="5" s="1"/>
  <c r="C470" i="5"/>
  <c r="C158" i="5"/>
  <c r="D158" i="5" s="1"/>
  <c r="C46" i="5"/>
  <c r="D46" i="5" s="1"/>
  <c r="E509" i="5"/>
  <c r="F509" i="5" s="1"/>
  <c r="E493" i="5"/>
  <c r="F493" i="5" s="1"/>
  <c r="E477" i="5"/>
  <c r="F477" i="5" s="1"/>
  <c r="E461" i="5"/>
  <c r="F461" i="5" s="1"/>
  <c r="E445" i="5"/>
  <c r="F445" i="5" s="1"/>
  <c r="E429" i="5"/>
  <c r="F429" i="5" s="1"/>
  <c r="E413" i="5"/>
  <c r="F413" i="5" s="1"/>
  <c r="E397" i="5"/>
  <c r="F397" i="5" s="1"/>
  <c r="E381" i="5"/>
  <c r="F381" i="5" s="1"/>
  <c r="E365" i="5"/>
  <c r="F365" i="5" s="1"/>
  <c r="E349" i="5"/>
  <c r="F349" i="5" s="1"/>
  <c r="E333" i="5"/>
  <c r="F333" i="5" s="1"/>
  <c r="E317" i="5"/>
  <c r="F317" i="5" s="1"/>
  <c r="E301" i="5"/>
  <c r="F301" i="5" s="1"/>
  <c r="E285" i="5"/>
  <c r="F285" i="5" s="1"/>
  <c r="E269" i="5"/>
  <c r="F269" i="5" s="1"/>
  <c r="E253" i="5"/>
  <c r="F253" i="5" s="1"/>
  <c r="E237" i="5"/>
  <c r="F237" i="5" s="1"/>
  <c r="E221" i="5"/>
  <c r="F221" i="5" s="1"/>
  <c r="E205" i="5"/>
  <c r="F205" i="5" s="1"/>
  <c r="E189" i="5"/>
  <c r="F189" i="5" s="1"/>
  <c r="E173" i="5"/>
  <c r="F173" i="5" s="1"/>
  <c r="E157" i="5"/>
  <c r="F157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F45" i="5" s="1"/>
  <c r="E29" i="5"/>
  <c r="F29" i="5" s="1"/>
  <c r="C502" i="5"/>
  <c r="D503" i="5" s="1"/>
  <c r="C484" i="5"/>
  <c r="D484" i="5" s="1"/>
  <c r="C463" i="5"/>
  <c r="D463" i="5" s="1"/>
  <c r="D442" i="5"/>
  <c r="C420" i="5"/>
  <c r="D420" i="5" s="1"/>
  <c r="C399" i="5"/>
  <c r="D399" i="5" s="1"/>
  <c r="D378" i="5"/>
  <c r="C356" i="5"/>
  <c r="D356" i="5" s="1"/>
  <c r="C335" i="5"/>
  <c r="D314" i="5"/>
  <c r="C292" i="5"/>
  <c r="D292" i="5" s="1"/>
  <c r="C271" i="5"/>
  <c r="C250" i="5"/>
  <c r="D250" i="5" s="1"/>
  <c r="D218" i="5"/>
  <c r="D154" i="5"/>
  <c r="C90" i="5"/>
  <c r="D90" i="5" s="1"/>
  <c r="C26" i="5"/>
  <c r="D26" i="5" s="1"/>
  <c r="E490" i="5"/>
  <c r="F490" i="5" s="1"/>
  <c r="E450" i="5"/>
  <c r="F450" i="5" s="1"/>
  <c r="E414" i="5"/>
  <c r="F414" i="5" s="1"/>
  <c r="E378" i="5"/>
  <c r="F378" i="5" s="1"/>
  <c r="E338" i="5"/>
  <c r="F338" i="5" s="1"/>
  <c r="E306" i="5"/>
  <c r="F306" i="5" s="1"/>
  <c r="E266" i="5"/>
  <c r="F266" i="5" s="1"/>
  <c r="E230" i="5"/>
  <c r="F230" i="5" s="1"/>
  <c r="E190" i="5"/>
  <c r="F190" i="5" s="1"/>
  <c r="E154" i="5"/>
  <c r="F154" i="5" s="1"/>
  <c r="E118" i="5"/>
  <c r="F118" i="5" s="1"/>
  <c r="E78" i="5"/>
  <c r="F78" i="5" s="1"/>
  <c r="E42" i="5"/>
  <c r="F42" i="5" s="1"/>
  <c r="C262" i="5"/>
  <c r="C174" i="5"/>
  <c r="D174" i="5" s="1"/>
  <c r="E15" i="5"/>
  <c r="F15" i="5" s="1"/>
  <c r="H15" i="5" s="1"/>
  <c r="I15" i="5" s="1"/>
  <c r="E503" i="5"/>
  <c r="F503" i="5" s="1"/>
  <c r="E487" i="5"/>
  <c r="F487" i="5" s="1"/>
  <c r="E471" i="5"/>
  <c r="F471" i="5" s="1"/>
  <c r="E455" i="5"/>
  <c r="F455" i="5" s="1"/>
  <c r="E439" i="5"/>
  <c r="F439" i="5" s="1"/>
  <c r="E423" i="5"/>
  <c r="F423" i="5" s="1"/>
  <c r="E407" i="5"/>
  <c r="F407" i="5" s="1"/>
  <c r="E391" i="5"/>
  <c r="F391" i="5" s="1"/>
  <c r="E375" i="5"/>
  <c r="F375" i="5" s="1"/>
  <c r="E359" i="5"/>
  <c r="F359" i="5" s="1"/>
  <c r="E343" i="5"/>
  <c r="F343" i="5" s="1"/>
  <c r="E327" i="5"/>
  <c r="F327" i="5" s="1"/>
  <c r="E311" i="5"/>
  <c r="F311" i="5" s="1"/>
  <c r="E295" i="5"/>
  <c r="F295" i="5" s="1"/>
  <c r="E279" i="5"/>
  <c r="F279" i="5" s="1"/>
  <c r="E263" i="5"/>
  <c r="F263" i="5" s="1"/>
  <c r="E247" i="5"/>
  <c r="F247" i="5" s="1"/>
  <c r="E231" i="5"/>
  <c r="F231" i="5" s="1"/>
  <c r="E215" i="5"/>
  <c r="F215" i="5" s="1"/>
  <c r="E199" i="5"/>
  <c r="F199" i="5" s="1"/>
  <c r="E183" i="5"/>
  <c r="F183" i="5" s="1"/>
  <c r="E167" i="5"/>
  <c r="F167" i="5" s="1"/>
  <c r="E151" i="5"/>
  <c r="F151" i="5" s="1"/>
  <c r="E135" i="5"/>
  <c r="F135" i="5" s="1"/>
  <c r="E119" i="5"/>
  <c r="F119" i="5" s="1"/>
  <c r="E103" i="5"/>
  <c r="F103" i="5" s="1"/>
  <c r="E87" i="5"/>
  <c r="F87" i="5" s="1"/>
  <c r="E71" i="5"/>
  <c r="F71" i="5" s="1"/>
  <c r="E55" i="5"/>
  <c r="F55" i="5" s="1"/>
  <c r="E39" i="5"/>
  <c r="F39" i="5" s="1"/>
  <c r="E23" i="5"/>
  <c r="F23" i="5" s="1"/>
  <c r="C512" i="5"/>
  <c r="D513" i="5" s="1"/>
  <c r="C496" i="5"/>
  <c r="C476" i="5"/>
  <c r="D476" i="5" s="1"/>
  <c r="C455" i="5"/>
  <c r="D455" i="5" s="1"/>
  <c r="C434" i="5"/>
  <c r="C412" i="5"/>
  <c r="D412" i="5" s="1"/>
  <c r="C391" i="5"/>
  <c r="C370" i="5"/>
  <c r="C348" i="5"/>
  <c r="D348" i="5" s="1"/>
  <c r="C327" i="5"/>
  <c r="D327" i="5" s="1"/>
  <c r="C306" i="5"/>
  <c r="D307" i="5" s="1"/>
  <c r="C284" i="5"/>
  <c r="D284" i="5" s="1"/>
  <c r="C263" i="5"/>
  <c r="C242" i="5"/>
  <c r="D243" i="5" s="1"/>
  <c r="C194" i="5"/>
  <c r="D195" i="5" s="1"/>
  <c r="C130" i="5"/>
  <c r="C66" i="5"/>
  <c r="C232" i="5"/>
  <c r="D232" i="5" s="1"/>
  <c r="C216" i="5"/>
  <c r="D216" i="5" s="1"/>
  <c r="C200" i="5"/>
  <c r="D200" i="5" s="1"/>
  <c r="C184" i="5"/>
  <c r="D184" i="5" s="1"/>
  <c r="C168" i="5"/>
  <c r="D168" i="5" s="1"/>
  <c r="C152" i="5"/>
  <c r="D152" i="5" s="1"/>
  <c r="C136" i="5"/>
  <c r="D136" i="5" s="1"/>
  <c r="C120" i="5"/>
  <c r="D120" i="5" s="1"/>
  <c r="C104" i="5"/>
  <c r="D104" i="5" s="1"/>
  <c r="C88" i="5"/>
  <c r="D88" i="5" s="1"/>
  <c r="C72" i="5"/>
  <c r="D72" i="5" s="1"/>
  <c r="C56" i="5"/>
  <c r="D56" i="5" s="1"/>
  <c r="C40" i="5"/>
  <c r="D40" i="5" s="1"/>
  <c r="C24" i="5"/>
  <c r="D24" i="5" s="1"/>
  <c r="C485" i="5"/>
  <c r="C469" i="5"/>
  <c r="C453" i="5"/>
  <c r="D453" i="5" s="1"/>
  <c r="C437" i="5"/>
  <c r="D438" i="5" s="1"/>
  <c r="C421" i="5"/>
  <c r="D422" i="5" s="1"/>
  <c r="C405" i="5"/>
  <c r="D406" i="5" s="1"/>
  <c r="C389" i="5"/>
  <c r="C373" i="5"/>
  <c r="C357" i="5"/>
  <c r="C341" i="5"/>
  <c r="C325" i="5"/>
  <c r="C309" i="5"/>
  <c r="C293" i="5"/>
  <c r="C277" i="5"/>
  <c r="C261" i="5"/>
  <c r="C245" i="5"/>
  <c r="C229" i="5"/>
  <c r="C213" i="5"/>
  <c r="C197" i="5"/>
  <c r="D198" i="5" s="1"/>
  <c r="C181" i="5"/>
  <c r="D182" i="5" s="1"/>
  <c r="C165" i="5"/>
  <c r="C149" i="5"/>
  <c r="C133" i="5"/>
  <c r="D134" i="5" s="1"/>
  <c r="C117" i="5"/>
  <c r="D118" i="5" s="1"/>
  <c r="C101" i="5"/>
  <c r="C85" i="5"/>
  <c r="D86" i="5" s="1"/>
  <c r="C69" i="5"/>
  <c r="D70" i="5" s="1"/>
  <c r="C53" i="5"/>
  <c r="C37" i="5"/>
  <c r="C21" i="5"/>
  <c r="C223" i="5"/>
  <c r="D224" i="5" s="1"/>
  <c r="C191" i="5"/>
  <c r="D191" i="5" s="1"/>
  <c r="C175" i="5"/>
  <c r="D175" i="5" s="1"/>
  <c r="C159" i="5"/>
  <c r="D160" i="5" s="1"/>
  <c r="C143" i="5"/>
  <c r="D143" i="5" s="1"/>
  <c r="C127" i="5"/>
  <c r="D127" i="5" s="1"/>
  <c r="C111" i="5"/>
  <c r="C79" i="5"/>
  <c r="D79" i="5" s="1"/>
  <c r="C63" i="5"/>
  <c r="D64" i="5" s="1"/>
  <c r="C47" i="5"/>
  <c r="C31" i="5"/>
  <c r="D31" i="5" s="1"/>
  <c r="C328" i="5"/>
  <c r="C264" i="5"/>
  <c r="E431" i="5"/>
  <c r="F431" i="5" s="1"/>
  <c r="E319" i="5"/>
  <c r="F319" i="5" s="1"/>
  <c r="E207" i="5"/>
  <c r="F207" i="5" s="1"/>
  <c r="E95" i="5"/>
  <c r="F95" i="5" s="1"/>
  <c r="D359" i="5"/>
  <c r="D96" i="5"/>
  <c r="E464" i="5"/>
  <c r="F464" i="5" s="1"/>
  <c r="E448" i="5"/>
  <c r="F448" i="5" s="1"/>
  <c r="E432" i="5"/>
  <c r="F432" i="5" s="1"/>
  <c r="E400" i="5"/>
  <c r="F400" i="5" s="1"/>
  <c r="E368" i="5"/>
  <c r="F368" i="5" s="1"/>
  <c r="E352" i="5"/>
  <c r="F352" i="5" s="1"/>
  <c r="E320" i="5"/>
  <c r="F320" i="5" s="1"/>
  <c r="E288" i="5"/>
  <c r="F288" i="5" s="1"/>
  <c r="E272" i="5"/>
  <c r="F272" i="5" s="1"/>
  <c r="E240" i="5"/>
  <c r="F240" i="5" s="1"/>
  <c r="E224" i="5"/>
  <c r="F224" i="5" s="1"/>
  <c r="E192" i="5"/>
  <c r="F192" i="5" s="1"/>
  <c r="E176" i="5"/>
  <c r="F176" i="5" s="1"/>
  <c r="E144" i="5"/>
  <c r="F144" i="5" s="1"/>
  <c r="E128" i="5"/>
  <c r="F128" i="5" s="1"/>
  <c r="E96" i="5"/>
  <c r="F96" i="5" s="1"/>
  <c r="E80" i="5"/>
  <c r="F80" i="5" s="1"/>
  <c r="E48" i="5"/>
  <c r="F48" i="5" s="1"/>
  <c r="E32" i="5"/>
  <c r="F32" i="5" s="1"/>
  <c r="C424" i="5"/>
  <c r="D424" i="5" s="1"/>
  <c r="D339" i="5"/>
  <c r="C472" i="5"/>
  <c r="C430" i="5"/>
  <c r="D430" i="5" s="1"/>
  <c r="C408" i="5"/>
  <c r="D409" i="5" s="1"/>
  <c r="D366" i="5"/>
  <c r="C344" i="5"/>
  <c r="D345" i="5" s="1"/>
  <c r="C302" i="5"/>
  <c r="D302" i="5" s="1"/>
  <c r="C280" i="5"/>
  <c r="D238" i="5"/>
  <c r="C54" i="5"/>
  <c r="E510" i="5"/>
  <c r="F510" i="5" s="1"/>
  <c r="E454" i="5"/>
  <c r="F454" i="5" s="1"/>
  <c r="E342" i="5"/>
  <c r="F342" i="5" s="1"/>
  <c r="E310" i="5"/>
  <c r="F310" i="5" s="1"/>
  <c r="C511" i="5"/>
  <c r="D511" i="5" s="1"/>
  <c r="C480" i="5"/>
  <c r="C374" i="5"/>
  <c r="C336" i="5"/>
  <c r="C256" i="5"/>
  <c r="D190" i="5"/>
  <c r="D78" i="5"/>
  <c r="E513" i="5"/>
  <c r="F513" i="5" s="1"/>
  <c r="E497" i="5"/>
  <c r="F497" i="5" s="1"/>
  <c r="E481" i="5"/>
  <c r="F481" i="5" s="1"/>
  <c r="E465" i="5"/>
  <c r="F465" i="5" s="1"/>
  <c r="E449" i="5"/>
  <c r="F449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273" i="5"/>
  <c r="F273" i="5" s="1"/>
  <c r="E257" i="5"/>
  <c r="F257" i="5" s="1"/>
  <c r="E241" i="5"/>
  <c r="F241" i="5" s="1"/>
  <c r="E225" i="5"/>
  <c r="F225" i="5" s="1"/>
  <c r="E209" i="5"/>
  <c r="F209" i="5" s="1"/>
  <c r="E193" i="5"/>
  <c r="F193" i="5" s="1"/>
  <c r="E177" i="5"/>
  <c r="F177" i="5" s="1"/>
  <c r="E161" i="5"/>
  <c r="F161" i="5" s="1"/>
  <c r="E145" i="5"/>
  <c r="F145" i="5" s="1"/>
  <c r="E129" i="5"/>
  <c r="F129" i="5" s="1"/>
  <c r="E113" i="5"/>
  <c r="F113" i="5" s="1"/>
  <c r="E97" i="5"/>
  <c r="F97" i="5" s="1"/>
  <c r="E81" i="5"/>
  <c r="F81" i="5" s="1"/>
  <c r="E65" i="5"/>
  <c r="F65" i="5" s="1"/>
  <c r="E49" i="5"/>
  <c r="F49" i="5" s="1"/>
  <c r="E33" i="5"/>
  <c r="F33" i="5" s="1"/>
  <c r="E17" i="5"/>
  <c r="F17" i="5" s="1"/>
  <c r="C506" i="5"/>
  <c r="D506" i="5" s="1"/>
  <c r="C490" i="5"/>
  <c r="D490" i="5" s="1"/>
  <c r="C468" i="5"/>
  <c r="D468" i="5" s="1"/>
  <c r="C447" i="5"/>
  <c r="C426" i="5"/>
  <c r="D426" i="5" s="1"/>
  <c r="C404" i="5"/>
  <c r="D404" i="5" s="1"/>
  <c r="C383" i="5"/>
  <c r="C362" i="5"/>
  <c r="D362" i="5" s="1"/>
  <c r="C340" i="5"/>
  <c r="D340" i="5" s="1"/>
  <c r="C319" i="5"/>
  <c r="C298" i="5"/>
  <c r="D298" i="5" s="1"/>
  <c r="C276" i="5"/>
  <c r="D276" i="5" s="1"/>
  <c r="C255" i="5"/>
  <c r="D255" i="5" s="1"/>
  <c r="C234" i="5"/>
  <c r="D234" i="5" s="1"/>
  <c r="C170" i="5"/>
  <c r="D170" i="5" s="1"/>
  <c r="C42" i="5"/>
  <c r="D42" i="5" s="1"/>
  <c r="E498" i="5"/>
  <c r="F498" i="5" s="1"/>
  <c r="E462" i="5"/>
  <c r="F462" i="5" s="1"/>
  <c r="E422" i="5"/>
  <c r="F422" i="5" s="1"/>
  <c r="E386" i="5"/>
  <c r="F386" i="5" s="1"/>
  <c r="E350" i="5"/>
  <c r="F350" i="5" s="1"/>
  <c r="E314" i="5"/>
  <c r="F314" i="5" s="1"/>
  <c r="E278" i="5"/>
  <c r="F278" i="5" s="1"/>
  <c r="E238" i="5"/>
  <c r="F238" i="5" s="1"/>
  <c r="E198" i="5"/>
  <c r="F198" i="5" s="1"/>
  <c r="E162" i="5"/>
  <c r="F162" i="5" s="1"/>
  <c r="E126" i="5"/>
  <c r="F126" i="5" s="1"/>
  <c r="E86" i="5"/>
  <c r="F86" i="5" s="1"/>
  <c r="E50" i="5"/>
  <c r="F50" i="5" s="1"/>
  <c r="C368" i="5"/>
  <c r="D368" i="5" s="1"/>
  <c r="C320" i="5"/>
  <c r="C272" i="5"/>
  <c r="C206" i="5"/>
  <c r="D206" i="5" s="1"/>
  <c r="C62" i="5"/>
  <c r="D62" i="5" s="1"/>
  <c r="E507" i="5"/>
  <c r="F507" i="5" s="1"/>
  <c r="E491" i="5"/>
  <c r="F491" i="5" s="1"/>
  <c r="E475" i="5"/>
  <c r="F475" i="5" s="1"/>
  <c r="E459" i="5"/>
  <c r="F459" i="5" s="1"/>
  <c r="E443" i="5"/>
  <c r="F443" i="5" s="1"/>
  <c r="E427" i="5"/>
  <c r="F427" i="5" s="1"/>
  <c r="E411" i="5"/>
  <c r="F411" i="5" s="1"/>
  <c r="E395" i="5"/>
  <c r="F395" i="5" s="1"/>
  <c r="E379" i="5"/>
  <c r="F379" i="5" s="1"/>
  <c r="E363" i="5"/>
  <c r="F363" i="5" s="1"/>
  <c r="E347" i="5"/>
  <c r="F347" i="5" s="1"/>
  <c r="E331" i="5"/>
  <c r="F331" i="5" s="1"/>
  <c r="E315" i="5"/>
  <c r="F315" i="5" s="1"/>
  <c r="E299" i="5"/>
  <c r="F299" i="5" s="1"/>
  <c r="E283" i="5"/>
  <c r="F283" i="5" s="1"/>
  <c r="E267" i="5"/>
  <c r="F267" i="5" s="1"/>
  <c r="E251" i="5"/>
  <c r="F251" i="5" s="1"/>
  <c r="E235" i="5"/>
  <c r="F235" i="5" s="1"/>
  <c r="E219" i="5"/>
  <c r="F219" i="5" s="1"/>
  <c r="E203" i="5"/>
  <c r="F203" i="5" s="1"/>
  <c r="E187" i="5"/>
  <c r="F187" i="5" s="1"/>
  <c r="E171" i="5"/>
  <c r="F171" i="5" s="1"/>
  <c r="E155" i="5"/>
  <c r="F155" i="5" s="1"/>
  <c r="E139" i="5"/>
  <c r="F139" i="5" s="1"/>
  <c r="E123" i="5"/>
  <c r="F123" i="5" s="1"/>
  <c r="E107" i="5"/>
  <c r="F107" i="5" s="1"/>
  <c r="E91" i="5"/>
  <c r="F91" i="5" s="1"/>
  <c r="E75" i="5"/>
  <c r="F75" i="5" s="1"/>
  <c r="E59" i="5"/>
  <c r="F59" i="5" s="1"/>
  <c r="E43" i="5"/>
  <c r="F43" i="5" s="1"/>
  <c r="E27" i="5"/>
  <c r="F27" i="5" s="1"/>
  <c r="C516" i="5"/>
  <c r="D516" i="5" s="1"/>
  <c r="C500" i="5"/>
  <c r="D500" i="5" s="1"/>
  <c r="C482" i="5"/>
  <c r="C460" i="5"/>
  <c r="D460" i="5" s="1"/>
  <c r="C439" i="5"/>
  <c r="D439" i="5" s="1"/>
  <c r="C418" i="5"/>
  <c r="C396" i="5"/>
  <c r="D396" i="5" s="1"/>
  <c r="C375" i="5"/>
  <c r="C354" i="5"/>
  <c r="D355" i="5" s="1"/>
  <c r="C332" i="5"/>
  <c r="D332" i="5" s="1"/>
  <c r="C311" i="5"/>
  <c r="D311" i="5" s="1"/>
  <c r="C290" i="5"/>
  <c r="D291" i="5" s="1"/>
  <c r="C268" i="5"/>
  <c r="D268" i="5" s="1"/>
  <c r="C247" i="5"/>
  <c r="C210" i="5"/>
  <c r="C146" i="5"/>
  <c r="C82" i="5"/>
  <c r="D83" i="5" s="1"/>
  <c r="C18" i="5"/>
  <c r="C220" i="5"/>
  <c r="D221" i="5" s="1"/>
  <c r="C204" i="5"/>
  <c r="D205" i="5" s="1"/>
  <c r="C188" i="5"/>
  <c r="C172" i="5"/>
  <c r="C156" i="5"/>
  <c r="C140" i="5"/>
  <c r="D141" i="5" s="1"/>
  <c r="C124" i="5"/>
  <c r="C108" i="5"/>
  <c r="C92" i="5"/>
  <c r="C76" i="5"/>
  <c r="D77" i="5" s="1"/>
  <c r="C60" i="5"/>
  <c r="D61" i="5" s="1"/>
  <c r="C44" i="5"/>
  <c r="C28" i="5"/>
  <c r="C392" i="5"/>
  <c r="C122" i="5"/>
  <c r="D122" i="5" s="1"/>
  <c r="E358" i="5"/>
  <c r="F358" i="5" s="1"/>
  <c r="E246" i="5"/>
  <c r="F246" i="5" s="1"/>
  <c r="E22" i="5"/>
  <c r="F22" i="5" s="1"/>
  <c r="D283" i="5"/>
  <c r="C94" i="5"/>
  <c r="D94" i="5" s="1"/>
  <c r="C504" i="5"/>
  <c r="D504" i="5" s="1"/>
  <c r="C402" i="5"/>
  <c r="D403" i="5" s="1"/>
  <c r="D208" i="5"/>
  <c r="D71" i="5"/>
  <c r="C517" i="5"/>
  <c r="C501" i="5"/>
  <c r="D462" i="5"/>
  <c r="C440" i="5"/>
  <c r="D398" i="5"/>
  <c r="C376" i="5"/>
  <c r="C312" i="5"/>
  <c r="D313" i="5" s="1"/>
  <c r="C248" i="5"/>
  <c r="C150" i="5"/>
  <c r="D151" i="5" s="1"/>
  <c r="C22" i="5"/>
  <c r="E438" i="5"/>
  <c r="F438" i="5" s="1"/>
  <c r="E326" i="5"/>
  <c r="F326" i="5" s="1"/>
  <c r="E214" i="5"/>
  <c r="F214" i="5" s="1"/>
  <c r="E102" i="5"/>
  <c r="F102" i="5" s="1"/>
  <c r="C495" i="5"/>
  <c r="C390" i="5"/>
  <c r="C352" i="5"/>
  <c r="C240" i="5"/>
  <c r="D240" i="5" s="1"/>
  <c r="D142" i="5"/>
  <c r="D30" i="5"/>
  <c r="E505" i="5"/>
  <c r="F505" i="5" s="1"/>
  <c r="E489" i="5"/>
  <c r="F489" i="5" s="1"/>
  <c r="E473" i="5"/>
  <c r="F473" i="5" s="1"/>
  <c r="E457" i="5"/>
  <c r="F457" i="5" s="1"/>
  <c r="E441" i="5"/>
  <c r="F441" i="5" s="1"/>
  <c r="E425" i="5"/>
  <c r="F425" i="5" s="1"/>
  <c r="E409" i="5"/>
  <c r="F409" i="5" s="1"/>
  <c r="E393" i="5"/>
  <c r="F393" i="5" s="1"/>
  <c r="E377" i="5"/>
  <c r="F377" i="5" s="1"/>
  <c r="E361" i="5"/>
  <c r="F361" i="5" s="1"/>
  <c r="E345" i="5"/>
  <c r="F345" i="5" s="1"/>
  <c r="E329" i="5"/>
  <c r="F329" i="5" s="1"/>
  <c r="E313" i="5"/>
  <c r="F313" i="5" s="1"/>
  <c r="E297" i="5"/>
  <c r="F297" i="5" s="1"/>
  <c r="E281" i="5"/>
  <c r="F281" i="5" s="1"/>
  <c r="E265" i="5"/>
  <c r="F265" i="5" s="1"/>
  <c r="E249" i="5"/>
  <c r="F249" i="5" s="1"/>
  <c r="E233" i="5"/>
  <c r="F233" i="5" s="1"/>
  <c r="E217" i="5"/>
  <c r="F217" i="5" s="1"/>
  <c r="E201" i="5"/>
  <c r="F201" i="5" s="1"/>
  <c r="E185" i="5"/>
  <c r="F185" i="5" s="1"/>
  <c r="E169" i="5"/>
  <c r="F169" i="5" s="1"/>
  <c r="E153" i="5"/>
  <c r="F153" i="5" s="1"/>
  <c r="E137" i="5"/>
  <c r="F137" i="5" s="1"/>
  <c r="E121" i="5"/>
  <c r="F121" i="5" s="1"/>
  <c r="E105" i="5"/>
  <c r="F105" i="5" s="1"/>
  <c r="E89" i="5"/>
  <c r="F89" i="5" s="1"/>
  <c r="E73" i="5"/>
  <c r="F73" i="5" s="1"/>
  <c r="E57" i="5"/>
  <c r="F57" i="5" s="1"/>
  <c r="E41" i="5"/>
  <c r="F41" i="5" s="1"/>
  <c r="E25" i="5"/>
  <c r="F25" i="5" s="1"/>
  <c r="C514" i="5"/>
  <c r="D514" i="5" s="1"/>
  <c r="D498" i="5"/>
  <c r="C479" i="5"/>
  <c r="D479" i="5" s="1"/>
  <c r="C458" i="5"/>
  <c r="D458" i="5" s="1"/>
  <c r="C436" i="5"/>
  <c r="D436" i="5" s="1"/>
  <c r="C415" i="5"/>
  <c r="D415" i="5" s="1"/>
  <c r="C394" i="5"/>
  <c r="D394" i="5" s="1"/>
  <c r="C372" i="5"/>
  <c r="D372" i="5" s="1"/>
  <c r="C351" i="5"/>
  <c r="D351" i="5" s="1"/>
  <c r="D330" i="5"/>
  <c r="C308" i="5"/>
  <c r="D308" i="5" s="1"/>
  <c r="C287" i="5"/>
  <c r="D287" i="5" s="1"/>
  <c r="D266" i="5"/>
  <c r="C244" i="5"/>
  <c r="D244" i="5" s="1"/>
  <c r="C202" i="5"/>
  <c r="D202" i="5" s="1"/>
  <c r="C138" i="5"/>
  <c r="D138" i="5" s="1"/>
  <c r="C74" i="5"/>
  <c r="D74" i="5" s="1"/>
  <c r="E518" i="5"/>
  <c r="F518" i="5" s="1"/>
  <c r="E478" i="5"/>
  <c r="F478" i="5" s="1"/>
  <c r="E442" i="5"/>
  <c r="F442" i="5" s="1"/>
  <c r="E406" i="5"/>
  <c r="F406" i="5" s="1"/>
  <c r="E366" i="5"/>
  <c r="F366" i="5" s="1"/>
  <c r="E330" i="5"/>
  <c r="F330" i="5" s="1"/>
  <c r="E294" i="5"/>
  <c r="F294" i="5" s="1"/>
  <c r="E258" i="5"/>
  <c r="F258" i="5" s="1"/>
  <c r="E218" i="5"/>
  <c r="F218" i="5" s="1"/>
  <c r="E182" i="5"/>
  <c r="F182" i="5" s="1"/>
  <c r="E142" i="5"/>
  <c r="F142" i="5" s="1"/>
  <c r="E106" i="5"/>
  <c r="F106" i="5" s="1"/>
  <c r="E70" i="5"/>
  <c r="F70" i="5" s="1"/>
  <c r="E30" i="5"/>
  <c r="F30" i="5" s="1"/>
  <c r="D499" i="5"/>
  <c r="C448" i="5"/>
  <c r="C246" i="5"/>
  <c r="D126" i="5"/>
  <c r="E515" i="5"/>
  <c r="F515" i="5" s="1"/>
  <c r="E499" i="5"/>
  <c r="F499" i="5" s="1"/>
  <c r="E483" i="5"/>
  <c r="F483" i="5" s="1"/>
  <c r="E467" i="5"/>
  <c r="F467" i="5" s="1"/>
  <c r="E451" i="5"/>
  <c r="F451" i="5" s="1"/>
  <c r="E435" i="5"/>
  <c r="F435" i="5" s="1"/>
  <c r="E419" i="5"/>
  <c r="F419" i="5" s="1"/>
  <c r="E403" i="5"/>
  <c r="F403" i="5" s="1"/>
  <c r="E387" i="5"/>
  <c r="F387" i="5" s="1"/>
  <c r="E371" i="5"/>
  <c r="F371" i="5" s="1"/>
  <c r="E355" i="5"/>
  <c r="F355" i="5" s="1"/>
  <c r="E339" i="5"/>
  <c r="F339" i="5" s="1"/>
  <c r="E323" i="5"/>
  <c r="F323" i="5" s="1"/>
  <c r="E307" i="5"/>
  <c r="F307" i="5" s="1"/>
  <c r="E291" i="5"/>
  <c r="F291" i="5" s="1"/>
  <c r="E275" i="5"/>
  <c r="F275" i="5" s="1"/>
  <c r="E259" i="5"/>
  <c r="F259" i="5" s="1"/>
  <c r="E243" i="5"/>
  <c r="F243" i="5" s="1"/>
  <c r="E227" i="5"/>
  <c r="F227" i="5" s="1"/>
  <c r="E211" i="5"/>
  <c r="F211" i="5" s="1"/>
  <c r="E195" i="5"/>
  <c r="F195" i="5" s="1"/>
  <c r="E179" i="5"/>
  <c r="F179" i="5" s="1"/>
  <c r="E163" i="5"/>
  <c r="F163" i="5" s="1"/>
  <c r="E147" i="5"/>
  <c r="F147" i="5" s="1"/>
  <c r="E131" i="5"/>
  <c r="F131" i="5" s="1"/>
  <c r="E115" i="5"/>
  <c r="F115" i="5" s="1"/>
  <c r="E99" i="5"/>
  <c r="F99" i="5" s="1"/>
  <c r="E83" i="5"/>
  <c r="F83" i="5" s="1"/>
  <c r="E67" i="5"/>
  <c r="F67" i="5" s="1"/>
  <c r="E51" i="5"/>
  <c r="F51" i="5" s="1"/>
  <c r="E35" i="5"/>
  <c r="F35" i="5" s="1"/>
  <c r="E19" i="5"/>
  <c r="F19" i="5" s="1"/>
  <c r="C508" i="5"/>
  <c r="D508" i="5" s="1"/>
  <c r="C492" i="5"/>
  <c r="D492" i="5" s="1"/>
  <c r="C471" i="5"/>
  <c r="C450" i="5"/>
  <c r="D451" i="5" s="1"/>
  <c r="C428" i="5"/>
  <c r="D428" i="5" s="1"/>
  <c r="C407" i="5"/>
  <c r="D407" i="5" s="1"/>
  <c r="C386" i="5"/>
  <c r="D387" i="5" s="1"/>
  <c r="C364" i="5"/>
  <c r="D364" i="5" s="1"/>
  <c r="C343" i="5"/>
  <c r="D343" i="5" s="1"/>
  <c r="C322" i="5"/>
  <c r="C300" i="5"/>
  <c r="D300" i="5" s="1"/>
  <c r="C279" i="5"/>
  <c r="D279" i="5" s="1"/>
  <c r="C258" i="5"/>
  <c r="C236" i="5"/>
  <c r="D236" i="5" s="1"/>
  <c r="C178" i="5"/>
  <c r="D179" i="5" s="1"/>
  <c r="C114" i="5"/>
  <c r="C50" i="5"/>
  <c r="C228" i="5"/>
  <c r="D228" i="5" s="1"/>
  <c r="C212" i="5"/>
  <c r="D212" i="5" s="1"/>
  <c r="C196" i="5"/>
  <c r="D196" i="5" s="1"/>
  <c r="C180" i="5"/>
  <c r="D180" i="5" s="1"/>
  <c r="C164" i="5"/>
  <c r="D164" i="5" s="1"/>
  <c r="C148" i="5"/>
  <c r="D148" i="5" s="1"/>
  <c r="C132" i="5"/>
  <c r="D132" i="5" s="1"/>
  <c r="C116" i="5"/>
  <c r="D116" i="5" s="1"/>
  <c r="C100" i="5"/>
  <c r="D100" i="5" s="1"/>
  <c r="C84" i="5"/>
  <c r="D84" i="5" s="1"/>
  <c r="C68" i="5"/>
  <c r="D68" i="5" s="1"/>
  <c r="C52" i="5"/>
  <c r="D52" i="5" s="1"/>
  <c r="C36" i="5"/>
  <c r="D36" i="5" s="1"/>
  <c r="C20" i="5"/>
  <c r="D20" i="5" s="1"/>
  <c r="C481" i="5"/>
  <c r="C465" i="5"/>
  <c r="D465" i="5" s="1"/>
  <c r="C449" i="5"/>
  <c r="C433" i="5"/>
  <c r="D433" i="5" s="1"/>
  <c r="C417" i="5"/>
  <c r="D417" i="5" s="1"/>
  <c r="C401" i="5"/>
  <c r="D401" i="5" s="1"/>
  <c r="C385" i="5"/>
  <c r="D385" i="5" s="1"/>
  <c r="C369" i="5"/>
  <c r="C353" i="5"/>
  <c r="C337" i="5"/>
  <c r="C321" i="5"/>
  <c r="C305" i="5"/>
  <c r="D305" i="5" s="1"/>
  <c r="C289" i="5"/>
  <c r="D289" i="5" s="1"/>
  <c r="C273" i="5"/>
  <c r="C257" i="5"/>
  <c r="C241" i="5"/>
  <c r="C225" i="5"/>
  <c r="D225" i="5" s="1"/>
  <c r="C209" i="5"/>
  <c r="D209" i="5" s="1"/>
  <c r="C193" i="5"/>
  <c r="D193" i="5" s="1"/>
  <c r="C177" i="5"/>
  <c r="D177" i="5" s="1"/>
  <c r="C161" i="5"/>
  <c r="D161" i="5" s="1"/>
  <c r="C145" i="5"/>
  <c r="D145" i="5" s="1"/>
  <c r="C129" i="5"/>
  <c r="D129" i="5" s="1"/>
  <c r="C113" i="5"/>
  <c r="D113" i="5" s="1"/>
  <c r="C97" i="5"/>
  <c r="D97" i="5" s="1"/>
  <c r="C81" i="5"/>
  <c r="D81" i="5" s="1"/>
  <c r="C65" i="5"/>
  <c r="D65" i="5" s="1"/>
  <c r="C49" i="5"/>
  <c r="D49" i="5" s="1"/>
  <c r="C33" i="5"/>
  <c r="D33" i="5" s="1"/>
  <c r="C17" i="5"/>
  <c r="C219" i="5"/>
  <c r="D219" i="5" s="1"/>
  <c r="C203" i="5"/>
  <c r="C187" i="5"/>
  <c r="C171" i="5"/>
  <c r="C155" i="5"/>
  <c r="D155" i="5" s="1"/>
  <c r="C139" i="5"/>
  <c r="C123" i="5"/>
  <c r="C107" i="5"/>
  <c r="D107" i="5" s="1"/>
  <c r="C91" i="5"/>
  <c r="C75" i="5"/>
  <c r="C59" i="5"/>
  <c r="D59" i="5" s="1"/>
  <c r="C43" i="5"/>
  <c r="C27" i="5"/>
  <c r="D261" i="5" l="1"/>
  <c r="D495" i="5"/>
  <c r="D383" i="5"/>
  <c r="D475" i="5"/>
  <c r="D471" i="5"/>
  <c r="D246" i="5"/>
  <c r="D319" i="5"/>
  <c r="D325" i="5"/>
  <c r="H16" i="5"/>
  <c r="H17" i="5" s="1"/>
  <c r="H18" i="5" s="1"/>
  <c r="H19" i="5" s="1"/>
  <c r="D335" i="5"/>
  <c r="D75" i="5"/>
  <c r="D337" i="5"/>
  <c r="D447" i="5"/>
  <c r="D273" i="5"/>
  <c r="D517" i="5"/>
  <c r="D128" i="5"/>
  <c r="D353" i="5"/>
  <c r="D369" i="5"/>
  <c r="D328" i="5"/>
  <c r="D390" i="5"/>
  <c r="D454" i="5"/>
  <c r="D485" i="5"/>
  <c r="D413" i="5"/>
  <c r="D299" i="5"/>
  <c r="D293" i="5"/>
  <c r="D271" i="5"/>
  <c r="D171" i="5"/>
  <c r="D187" i="5"/>
  <c r="D43" i="5"/>
  <c r="D448" i="5"/>
  <c r="D80" i="5"/>
  <c r="D336" i="5"/>
  <c r="D264" i="5"/>
  <c r="D223" i="5"/>
  <c r="D389" i="5"/>
  <c r="D380" i="5"/>
  <c r="D349" i="5"/>
  <c r="D111" i="5"/>
  <c r="D421" i="5"/>
  <c r="D253" i="5"/>
  <c r="D27" i="5"/>
  <c r="D22" i="5"/>
  <c r="D375" i="5"/>
  <c r="D445" i="5"/>
  <c r="D47" i="5"/>
  <c r="D89" i="5"/>
  <c r="D17" i="5"/>
  <c r="D50" i="5"/>
  <c r="D258" i="5"/>
  <c r="D347" i="5"/>
  <c r="D269" i="5"/>
  <c r="D477" i="5"/>
  <c r="D392" i="5"/>
  <c r="D247" i="5"/>
  <c r="D418" i="5"/>
  <c r="D320" i="5"/>
  <c r="D416" i="5"/>
  <c r="D159" i="5"/>
  <c r="D21" i="5"/>
  <c r="D85" i="5"/>
  <c r="D149" i="5"/>
  <c r="D213" i="5"/>
  <c r="D277" i="5"/>
  <c r="D469" i="5"/>
  <c r="D263" i="5"/>
  <c r="D434" i="5"/>
  <c r="D512" i="5"/>
  <c r="D326" i="5"/>
  <c r="D376" i="5"/>
  <c r="D317" i="5"/>
  <c r="D48" i="5"/>
  <c r="D374" i="5"/>
  <c r="D54" i="5"/>
  <c r="D280" i="5"/>
  <c r="D472" i="5"/>
  <c r="D37" i="5"/>
  <c r="D101" i="5"/>
  <c r="D165" i="5"/>
  <c r="D229" i="5"/>
  <c r="D357" i="5"/>
  <c r="D130" i="5"/>
  <c r="D370" i="5"/>
  <c r="D365" i="5"/>
  <c r="D505" i="5"/>
  <c r="D91" i="5"/>
  <c r="D257" i="5"/>
  <c r="D449" i="5"/>
  <c r="D440" i="5"/>
  <c r="D482" i="5"/>
  <c r="D272" i="5"/>
  <c r="D294" i="5"/>
  <c r="D411" i="5"/>
  <c r="D217" i="5"/>
  <c r="D44" i="5"/>
  <c r="D172" i="5"/>
  <c r="D18" i="5"/>
  <c r="D322" i="5"/>
  <c r="D248" i="5"/>
  <c r="D419" i="5"/>
  <c r="D28" i="5"/>
  <c r="D156" i="5"/>
  <c r="D210" i="5"/>
  <c r="D256" i="5"/>
  <c r="D173" i="5"/>
  <c r="D176" i="5"/>
  <c r="D341" i="5"/>
  <c r="D66" i="5"/>
  <c r="D230" i="5"/>
  <c r="D201" i="5"/>
  <c r="D123" i="5"/>
  <c r="D481" i="5"/>
  <c r="D114" i="5"/>
  <c r="D450" i="5"/>
  <c r="D395" i="5"/>
  <c r="D278" i="5"/>
  <c r="D459" i="5"/>
  <c r="D150" i="5"/>
  <c r="D29" i="5"/>
  <c r="D402" i="5"/>
  <c r="D342" i="5"/>
  <c r="D60" i="5"/>
  <c r="D124" i="5"/>
  <c r="D188" i="5"/>
  <c r="D82" i="5"/>
  <c r="D354" i="5"/>
  <c r="D323" i="5"/>
  <c r="D408" i="5"/>
  <c r="D493" i="5"/>
  <c r="D237" i="5"/>
  <c r="D397" i="5"/>
  <c r="D34" i="5"/>
  <c r="D235" i="5"/>
  <c r="D303" i="5"/>
  <c r="D53" i="5"/>
  <c r="D117" i="5"/>
  <c r="D181" i="5"/>
  <c r="D245" i="5"/>
  <c r="D309" i="5"/>
  <c r="D373" i="5"/>
  <c r="D437" i="5"/>
  <c r="D194" i="5"/>
  <c r="D306" i="5"/>
  <c r="D391" i="5"/>
  <c r="D262" i="5"/>
  <c r="D502" i="5"/>
  <c r="D363" i="5"/>
  <c r="D102" i="5"/>
  <c r="D23" i="5"/>
  <c r="D45" i="5"/>
  <c r="D461" i="5"/>
  <c r="D192" i="5"/>
  <c r="D456" i="5"/>
  <c r="D310" i="5"/>
  <c r="D425" i="5"/>
  <c r="D41" i="5"/>
  <c r="D153" i="5"/>
  <c r="D281" i="5"/>
  <c r="D441" i="5"/>
  <c r="D51" i="5"/>
  <c r="D115" i="5"/>
  <c r="D515" i="5"/>
  <c r="D137" i="5"/>
  <c r="D329" i="5"/>
  <c r="D400" i="5"/>
  <c r="D251" i="5"/>
  <c r="D38" i="5"/>
  <c r="D189" i="5"/>
  <c r="D429" i="5"/>
  <c r="D144" i="5"/>
  <c r="D466" i="5"/>
  <c r="D371" i="5"/>
  <c r="D207" i="5"/>
  <c r="D361" i="5"/>
  <c r="D464" i="5"/>
  <c r="D358" i="5"/>
  <c r="D121" i="5"/>
  <c r="D249" i="5"/>
  <c r="D393" i="5"/>
  <c r="D19" i="5"/>
  <c r="D211" i="5"/>
  <c r="D105" i="5"/>
  <c r="D265" i="5"/>
  <c r="D457" i="5"/>
  <c r="J15" i="5"/>
  <c r="D338" i="5"/>
  <c r="D108" i="5"/>
  <c r="D480" i="5"/>
  <c r="D321" i="5"/>
  <c r="D501" i="5"/>
  <c r="D274" i="5"/>
  <c r="D92" i="5"/>
  <c r="D220" i="5"/>
  <c r="D333" i="5"/>
  <c r="D405" i="5"/>
  <c r="D507" i="5"/>
  <c r="D157" i="5"/>
  <c r="D112" i="5"/>
  <c r="D95" i="5"/>
  <c r="D288" i="5"/>
  <c r="D73" i="5"/>
  <c r="D139" i="5"/>
  <c r="D203" i="5"/>
  <c r="D241" i="5"/>
  <c r="D178" i="5"/>
  <c r="D386" i="5"/>
  <c r="D352" i="5"/>
  <c r="D214" i="5"/>
  <c r="D312" i="5"/>
  <c r="D483" i="5"/>
  <c r="D93" i="5"/>
  <c r="D162" i="5"/>
  <c r="D435" i="5"/>
  <c r="D76" i="5"/>
  <c r="D140" i="5"/>
  <c r="D204" i="5"/>
  <c r="D146" i="5"/>
  <c r="D290" i="5"/>
  <c r="D427" i="5"/>
  <c r="D259" i="5"/>
  <c r="D344" i="5"/>
  <c r="D509" i="5"/>
  <c r="D125" i="5"/>
  <c r="D285" i="5"/>
  <c r="D226" i="5"/>
  <c r="D384" i="5"/>
  <c r="D431" i="5"/>
  <c r="D63" i="5"/>
  <c r="D69" i="5"/>
  <c r="D133" i="5"/>
  <c r="D197" i="5"/>
  <c r="D242" i="5"/>
  <c r="D496" i="5"/>
  <c r="D518" i="5"/>
  <c r="D470" i="5"/>
  <c r="D166" i="5"/>
  <c r="D55" i="5"/>
  <c r="D109" i="5"/>
  <c r="D301" i="5"/>
  <c r="D32" i="5"/>
  <c r="D98" i="5"/>
  <c r="D486" i="5"/>
  <c r="D491" i="5"/>
  <c r="D497" i="5"/>
  <c r="D233" i="5"/>
  <c r="D489" i="5"/>
  <c r="D147" i="5"/>
  <c r="D57" i="5"/>
  <c r="D169" i="5"/>
  <c r="D297" i="5"/>
  <c r="D473" i="5"/>
  <c r="D67" i="5"/>
  <c r="D131" i="5"/>
  <c r="D25" i="5"/>
  <c r="D185" i="5"/>
  <c r="D377" i="5"/>
  <c r="I18" i="5" l="1"/>
  <c r="I19" i="5"/>
  <c r="I17" i="5"/>
  <c r="H20" i="5"/>
  <c r="H21" i="5" s="1"/>
  <c r="H22" i="5" s="1"/>
  <c r="H23" i="5" s="1"/>
  <c r="I16" i="5"/>
  <c r="J16" i="5" s="1"/>
  <c r="D9" i="5"/>
  <c r="J17" i="5" l="1"/>
  <c r="J18" i="5" s="1"/>
  <c r="J19" i="5" s="1"/>
  <c r="I23" i="5"/>
  <c r="I20" i="5"/>
  <c r="H24" i="5"/>
  <c r="I22" i="5"/>
  <c r="I21" i="5"/>
  <c r="J20" i="5" l="1"/>
  <c r="J21" i="5" s="1"/>
  <c r="J22" i="5" s="1"/>
  <c r="J23" i="5" s="1"/>
  <c r="H25" i="5"/>
  <c r="I25" i="5" s="1"/>
  <c r="I24" i="5"/>
  <c r="J24" i="5" l="1"/>
  <c r="J25" i="5" s="1"/>
  <c r="H26" i="5"/>
  <c r="I26" i="5" s="1"/>
  <c r="J26" i="5" l="1"/>
  <c r="H27" i="5"/>
  <c r="I27" i="5" s="1"/>
  <c r="J27" i="5" l="1"/>
  <c r="H28" i="5"/>
  <c r="I28" i="5" s="1"/>
  <c r="J28" i="5" l="1"/>
  <c r="H29" i="5"/>
  <c r="I29" i="5" s="1"/>
  <c r="J29" i="5" l="1"/>
  <c r="H30" i="5"/>
  <c r="I30" i="5" s="1"/>
  <c r="J30" i="5" l="1"/>
  <c r="H31" i="5"/>
  <c r="I31" i="5" s="1"/>
  <c r="J31" i="5" l="1"/>
  <c r="H32" i="5"/>
  <c r="I32" i="5" s="1"/>
  <c r="J32" i="5" l="1"/>
  <c r="H33" i="5"/>
  <c r="I33" i="5" s="1"/>
  <c r="J33" i="5" l="1"/>
  <c r="H34" i="5"/>
  <c r="I34" i="5" s="1"/>
  <c r="J34" i="5" l="1"/>
  <c r="H35" i="5"/>
  <c r="I35" i="5" s="1"/>
  <c r="J35" i="5" l="1"/>
  <c r="H36" i="5"/>
  <c r="I36" i="5" s="1"/>
  <c r="J36" i="5" l="1"/>
  <c r="H37" i="5"/>
  <c r="I37" i="5" s="1"/>
  <c r="J37" i="5" l="1"/>
  <c r="H38" i="5"/>
  <c r="I38" i="5" s="1"/>
  <c r="J38" i="5" l="1"/>
  <c r="H39" i="5"/>
  <c r="I39" i="5" s="1"/>
  <c r="J39" i="5" l="1"/>
  <c r="H40" i="5"/>
  <c r="I40" i="5" s="1"/>
  <c r="J40" i="5" l="1"/>
  <c r="H41" i="5"/>
  <c r="I41" i="5" s="1"/>
  <c r="J41" i="5" l="1"/>
  <c r="H42" i="5"/>
  <c r="I42" i="5" s="1"/>
  <c r="J42" i="5" l="1"/>
  <c r="H43" i="5"/>
  <c r="I43" i="5" s="1"/>
  <c r="J43" i="5" l="1"/>
  <c r="H44" i="5"/>
  <c r="I44" i="5" s="1"/>
  <c r="J44" i="5" l="1"/>
  <c r="H45" i="5"/>
  <c r="I45" i="5" s="1"/>
  <c r="J45" i="5" l="1"/>
  <c r="H46" i="5"/>
  <c r="I46" i="5" s="1"/>
  <c r="J46" i="5" l="1"/>
  <c r="H47" i="5"/>
  <c r="I47" i="5" s="1"/>
  <c r="J47" i="5" l="1"/>
  <c r="H48" i="5"/>
  <c r="I48" i="5" s="1"/>
  <c r="J48" i="5" l="1"/>
  <c r="H49" i="5"/>
  <c r="I49" i="5" s="1"/>
  <c r="J49" i="5" l="1"/>
  <c r="H50" i="5"/>
  <c r="I50" i="5" s="1"/>
  <c r="J50" i="5" l="1"/>
  <c r="H51" i="5"/>
  <c r="I51" i="5" s="1"/>
  <c r="J51" i="5" l="1"/>
  <c r="H52" i="5"/>
  <c r="I52" i="5" s="1"/>
  <c r="J52" i="5" l="1"/>
  <c r="H53" i="5"/>
  <c r="I53" i="5" s="1"/>
  <c r="J53" i="5" l="1"/>
  <c r="H54" i="5"/>
  <c r="I54" i="5" s="1"/>
  <c r="J54" i="5" l="1"/>
  <c r="H55" i="5"/>
  <c r="H56" i="5" s="1"/>
  <c r="I55" i="5" l="1"/>
  <c r="J55" i="5" s="1"/>
  <c r="I56" i="5"/>
  <c r="H57" i="5"/>
  <c r="J56" i="5" l="1"/>
  <c r="I57" i="5"/>
  <c r="H58" i="5"/>
  <c r="J57" i="5" l="1"/>
  <c r="I58" i="5"/>
  <c r="H59" i="5"/>
  <c r="J58" i="5" l="1"/>
  <c r="I59" i="5"/>
  <c r="H60" i="5"/>
  <c r="J59" i="5" l="1"/>
  <c r="I60" i="5"/>
  <c r="H61" i="5"/>
  <c r="J60" i="5" l="1"/>
  <c r="I61" i="5"/>
  <c r="H62" i="5"/>
  <c r="J61" i="5" l="1"/>
  <c r="I62" i="5"/>
  <c r="H63" i="5"/>
  <c r="I63" i="5" s="1"/>
  <c r="J62" i="5" l="1"/>
  <c r="J63" i="5" s="1"/>
  <c r="H64" i="5"/>
  <c r="I64" i="5" s="1"/>
  <c r="J64" i="5" l="1"/>
  <c r="H65" i="5"/>
  <c r="I65" i="5" s="1"/>
  <c r="J65" i="5" l="1"/>
  <c r="H66" i="5"/>
  <c r="I66" i="5" s="1"/>
  <c r="J66" i="5" l="1"/>
  <c r="H67" i="5"/>
  <c r="I67" i="5" s="1"/>
  <c r="J67" i="5" l="1"/>
  <c r="H68" i="5"/>
  <c r="I68" i="5" s="1"/>
  <c r="J68" i="5" l="1"/>
  <c r="H69" i="5"/>
  <c r="I69" i="5" s="1"/>
  <c r="J69" i="5" l="1"/>
  <c r="H70" i="5"/>
  <c r="I70" i="5" s="1"/>
  <c r="J70" i="5" l="1"/>
  <c r="H71" i="5"/>
  <c r="I71" i="5" s="1"/>
  <c r="J71" i="5" l="1"/>
  <c r="H72" i="5"/>
  <c r="I72" i="5" s="1"/>
  <c r="J72" i="5" l="1"/>
  <c r="H73" i="5"/>
  <c r="I73" i="5" s="1"/>
  <c r="J73" i="5" l="1"/>
  <c r="H74" i="5"/>
  <c r="I74" i="5" s="1"/>
  <c r="J74" i="5" l="1"/>
  <c r="H75" i="5"/>
  <c r="I75" i="5" s="1"/>
  <c r="J75" i="5" l="1"/>
  <c r="H76" i="5"/>
  <c r="I76" i="5" s="1"/>
  <c r="J76" i="5" l="1"/>
  <c r="H77" i="5"/>
  <c r="I77" i="5" s="1"/>
  <c r="J77" i="5" l="1"/>
  <c r="H78" i="5"/>
  <c r="I78" i="5" s="1"/>
  <c r="J78" i="5" l="1"/>
  <c r="H79" i="5"/>
  <c r="I79" i="5" s="1"/>
  <c r="J79" i="5" l="1"/>
  <c r="H80" i="5"/>
  <c r="H81" i="5" s="1"/>
  <c r="I80" i="5" l="1"/>
  <c r="J80" i="5" s="1"/>
  <c r="I81" i="5"/>
  <c r="H82" i="5"/>
  <c r="J81" i="5" l="1"/>
  <c r="I82" i="5"/>
  <c r="H83" i="5"/>
  <c r="J82" i="5" l="1"/>
  <c r="I83" i="5"/>
  <c r="H84" i="5"/>
  <c r="J83" i="5" l="1"/>
  <c r="I84" i="5"/>
  <c r="H85" i="5"/>
  <c r="J84" i="5" l="1"/>
  <c r="H86" i="5"/>
  <c r="I85" i="5"/>
  <c r="J85" i="5" l="1"/>
  <c r="H87" i="5"/>
  <c r="I86" i="5"/>
  <c r="J86" i="5" l="1"/>
  <c r="H88" i="5"/>
  <c r="I87" i="5"/>
  <c r="J87" i="5" l="1"/>
  <c r="H89" i="5"/>
  <c r="I88" i="5"/>
  <c r="J88" i="5" l="1"/>
  <c r="H90" i="5"/>
  <c r="I89" i="5"/>
  <c r="J89" i="5" l="1"/>
  <c r="H91" i="5"/>
  <c r="I90" i="5"/>
  <c r="J90" i="5" l="1"/>
  <c r="H92" i="5"/>
  <c r="I91" i="5"/>
  <c r="J91" i="5" l="1"/>
  <c r="H93" i="5"/>
  <c r="I92" i="5"/>
  <c r="J92" i="5" l="1"/>
  <c r="H94" i="5"/>
  <c r="I93" i="5"/>
  <c r="J93" i="5" l="1"/>
  <c r="H95" i="5"/>
  <c r="I94" i="5"/>
  <c r="J94" i="5" l="1"/>
  <c r="H96" i="5"/>
  <c r="I95" i="5"/>
  <c r="J95" i="5" l="1"/>
  <c r="I96" i="5"/>
  <c r="H97" i="5"/>
  <c r="J96" i="5" l="1"/>
  <c r="H98" i="5"/>
  <c r="I97" i="5"/>
  <c r="J97" i="5" l="1"/>
  <c r="I98" i="5"/>
  <c r="H99" i="5"/>
  <c r="J98" i="5" l="1"/>
  <c r="H100" i="5"/>
  <c r="I99" i="5"/>
  <c r="J99" i="5" l="1"/>
  <c r="H101" i="5"/>
  <c r="I100" i="5"/>
  <c r="J100" i="5" l="1"/>
  <c r="H102" i="5"/>
  <c r="I101" i="5"/>
  <c r="J101" i="5" l="1"/>
  <c r="H103" i="5"/>
  <c r="I102" i="5"/>
  <c r="J102" i="5" l="1"/>
  <c r="I103" i="5"/>
  <c r="H104" i="5"/>
  <c r="J103" i="5" l="1"/>
  <c r="I104" i="5"/>
  <c r="H105" i="5"/>
  <c r="J104" i="5" l="1"/>
  <c r="I105" i="5"/>
  <c r="H106" i="5"/>
  <c r="J105" i="5" l="1"/>
  <c r="I106" i="5"/>
  <c r="H107" i="5"/>
  <c r="J106" i="5" l="1"/>
  <c r="H108" i="5"/>
  <c r="I107" i="5"/>
  <c r="J107" i="5" l="1"/>
  <c r="I108" i="5"/>
  <c r="H109" i="5"/>
  <c r="J108" i="5" l="1"/>
  <c r="H110" i="5"/>
  <c r="I109" i="5"/>
  <c r="J109" i="5" l="1"/>
  <c r="I110" i="5"/>
  <c r="H111" i="5"/>
  <c r="J110" i="5" l="1"/>
  <c r="H112" i="5"/>
  <c r="I111" i="5"/>
  <c r="J111" i="5" l="1"/>
  <c r="I112" i="5"/>
  <c r="H113" i="5"/>
  <c r="J112" i="5" l="1"/>
  <c r="I113" i="5"/>
  <c r="H114" i="5"/>
  <c r="J113" i="5" l="1"/>
  <c r="H115" i="5"/>
  <c r="I114" i="5"/>
  <c r="J114" i="5" l="1"/>
  <c r="I115" i="5"/>
  <c r="H116" i="5"/>
  <c r="J115" i="5" l="1"/>
  <c r="I116" i="5"/>
  <c r="H117" i="5"/>
  <c r="J116" i="5" l="1"/>
  <c r="H118" i="5"/>
  <c r="I117" i="5"/>
  <c r="J117" i="5" l="1"/>
  <c r="I118" i="5"/>
  <c r="H119" i="5"/>
  <c r="J118" i="5" l="1"/>
  <c r="H120" i="5"/>
  <c r="I119" i="5"/>
  <c r="J119" i="5" l="1"/>
  <c r="H121" i="5"/>
  <c r="I120" i="5"/>
  <c r="J120" i="5" l="1"/>
  <c r="I121" i="5"/>
  <c r="H122" i="5"/>
  <c r="J121" i="5" l="1"/>
  <c r="I122" i="5"/>
  <c r="H123" i="5"/>
  <c r="J122" i="5" l="1"/>
  <c r="I123" i="5"/>
  <c r="H124" i="5"/>
  <c r="J123" i="5" l="1"/>
  <c r="I124" i="5"/>
  <c r="H125" i="5"/>
  <c r="J124" i="5" l="1"/>
  <c r="H126" i="5"/>
  <c r="I125" i="5"/>
  <c r="J125" i="5" l="1"/>
  <c r="I126" i="5"/>
  <c r="H127" i="5"/>
  <c r="J126" i="5" l="1"/>
  <c r="I127" i="5"/>
  <c r="H128" i="5"/>
  <c r="J127" i="5" l="1"/>
  <c r="I128" i="5"/>
  <c r="H129" i="5"/>
  <c r="H130" i="5" s="1"/>
  <c r="I130" i="5" s="1"/>
  <c r="J128" i="5" l="1"/>
  <c r="I129" i="5"/>
  <c r="H131" i="5"/>
  <c r="H132" i="5" s="1"/>
  <c r="I132" i="5" s="1"/>
  <c r="J129" i="5" l="1"/>
  <c r="J130" i="5" s="1"/>
  <c r="I131" i="5"/>
  <c r="H133" i="5"/>
  <c r="J131" i="5" l="1"/>
  <c r="J132" i="5" s="1"/>
  <c r="H134" i="5"/>
  <c r="I133" i="5"/>
  <c r="J133" i="5" l="1"/>
  <c r="H135" i="5"/>
  <c r="I135" i="5" s="1"/>
  <c r="I134" i="5"/>
  <c r="J134" i="5" l="1"/>
  <c r="J135" i="5" s="1"/>
  <c r="H136" i="5"/>
  <c r="H137" i="5" l="1"/>
  <c r="I137" i="5" s="1"/>
  <c r="I136" i="5"/>
  <c r="J136" i="5" s="1"/>
  <c r="J137" i="5" l="1"/>
  <c r="H138" i="5"/>
  <c r="H139" i="5" l="1"/>
  <c r="I138" i="5"/>
  <c r="J138" i="5" s="1"/>
  <c r="H140" i="5" l="1"/>
  <c r="I140" i="5" s="1"/>
  <c r="I139" i="5"/>
  <c r="J139" i="5" s="1"/>
  <c r="J140" i="5" l="1"/>
  <c r="H141" i="5"/>
  <c r="H142" i="5" l="1"/>
  <c r="I142" i="5" s="1"/>
  <c r="I141" i="5"/>
  <c r="J141" i="5" s="1"/>
  <c r="H143" i="5" l="1"/>
  <c r="J142" i="5"/>
  <c r="H144" i="5" l="1"/>
  <c r="I144" i="5" s="1"/>
  <c r="I143" i="5"/>
  <c r="J143" i="5" s="1"/>
  <c r="J144" i="5" l="1"/>
  <c r="H145" i="5"/>
  <c r="H146" i="5" l="1"/>
  <c r="I146" i="5" s="1"/>
  <c r="I145" i="5"/>
  <c r="J145" i="5" s="1"/>
  <c r="J146" i="5" l="1"/>
  <c r="H147" i="5"/>
  <c r="H148" i="5" l="1"/>
  <c r="I147" i="5"/>
  <c r="J147" i="5" s="1"/>
  <c r="H149" i="5" l="1"/>
  <c r="I148" i="5"/>
  <c r="J148" i="5" s="1"/>
  <c r="H150" i="5" l="1"/>
  <c r="I150" i="5" s="1"/>
  <c r="I149" i="5"/>
  <c r="J149" i="5" s="1"/>
  <c r="J150" i="5" l="1"/>
  <c r="H151" i="5"/>
  <c r="H152" i="5" l="1"/>
  <c r="I151" i="5"/>
  <c r="J151" i="5" s="1"/>
  <c r="H153" i="5" l="1"/>
  <c r="I152" i="5"/>
  <c r="J152" i="5" s="1"/>
  <c r="H154" i="5" l="1"/>
  <c r="I153" i="5"/>
  <c r="J153" i="5" s="1"/>
  <c r="H155" i="5" l="1"/>
  <c r="I154" i="5"/>
  <c r="J154" i="5" s="1"/>
  <c r="H156" i="5" l="1"/>
  <c r="I155" i="5"/>
  <c r="J155" i="5" s="1"/>
  <c r="H157" i="5" l="1"/>
  <c r="I156" i="5"/>
  <c r="J156" i="5" s="1"/>
  <c r="H158" i="5" l="1"/>
  <c r="I157" i="5"/>
  <c r="J157" i="5" s="1"/>
  <c r="H159" i="5" l="1"/>
  <c r="I158" i="5"/>
  <c r="J158" i="5" s="1"/>
  <c r="H160" i="5" l="1"/>
  <c r="I159" i="5"/>
  <c r="J159" i="5" s="1"/>
  <c r="H161" i="5" l="1"/>
  <c r="I161" i="5" s="1"/>
  <c r="I160" i="5"/>
  <c r="J160" i="5" s="1"/>
  <c r="J161" i="5" l="1"/>
  <c r="H162" i="5"/>
  <c r="H163" i="5" l="1"/>
  <c r="I162" i="5"/>
  <c r="J162" i="5" s="1"/>
  <c r="H164" i="5" l="1"/>
  <c r="I164" i="5" s="1"/>
  <c r="I163" i="5"/>
  <c r="J163" i="5" s="1"/>
  <c r="J164" i="5" l="1"/>
  <c r="H165" i="5"/>
  <c r="I165" i="5" s="1"/>
  <c r="J165" i="5" l="1"/>
  <c r="H166" i="5"/>
  <c r="H167" i="5" l="1"/>
  <c r="I167" i="5" s="1"/>
  <c r="I166" i="5"/>
  <c r="J166" i="5" s="1"/>
  <c r="H168" i="5" l="1"/>
  <c r="I168" i="5" s="1"/>
  <c r="J167" i="5"/>
  <c r="H169" i="5" l="1"/>
  <c r="J168" i="5"/>
  <c r="H170" i="5" l="1"/>
  <c r="I169" i="5"/>
  <c r="J169" i="5" s="1"/>
  <c r="H171" i="5" l="1"/>
  <c r="I170" i="5"/>
  <c r="J170" i="5" s="1"/>
  <c r="H172" i="5" l="1"/>
  <c r="I171" i="5"/>
  <c r="J171" i="5" s="1"/>
  <c r="H173" i="5" l="1"/>
  <c r="I172" i="5"/>
  <c r="J172" i="5" s="1"/>
  <c r="H174" i="5" l="1"/>
  <c r="I173" i="5"/>
  <c r="J173" i="5" s="1"/>
  <c r="H175" i="5" l="1"/>
  <c r="I174" i="5"/>
  <c r="J174" i="5" s="1"/>
  <c r="H176" i="5" l="1"/>
  <c r="I175" i="5"/>
  <c r="J175" i="5" s="1"/>
  <c r="H177" i="5" l="1"/>
  <c r="I176" i="5"/>
  <c r="J176" i="5" s="1"/>
  <c r="H178" i="5" l="1"/>
  <c r="I177" i="5"/>
  <c r="J177" i="5" s="1"/>
  <c r="H179" i="5" l="1"/>
  <c r="I178" i="5"/>
  <c r="J178" i="5" s="1"/>
  <c r="H180" i="5" l="1"/>
  <c r="I179" i="5"/>
  <c r="J179" i="5" s="1"/>
  <c r="H181" i="5" l="1"/>
  <c r="I180" i="5"/>
  <c r="J180" i="5" s="1"/>
  <c r="H182" i="5" l="1"/>
  <c r="I181" i="5"/>
  <c r="J181" i="5" s="1"/>
  <c r="H183" i="5" l="1"/>
  <c r="I182" i="5"/>
  <c r="J182" i="5" s="1"/>
  <c r="H184" i="5" l="1"/>
  <c r="I183" i="5"/>
  <c r="J183" i="5" s="1"/>
  <c r="H185" i="5" l="1"/>
  <c r="I184" i="5"/>
  <c r="J184" i="5" s="1"/>
  <c r="H186" i="5" l="1"/>
  <c r="I186" i="5" s="1"/>
  <c r="I185" i="5"/>
  <c r="J185" i="5" s="1"/>
  <c r="J186" i="5" l="1"/>
  <c r="H187" i="5"/>
  <c r="H188" i="5" l="1"/>
  <c r="I188" i="5" s="1"/>
  <c r="I187" i="5"/>
  <c r="J187" i="5" s="1"/>
  <c r="J188" i="5" l="1"/>
  <c r="H189" i="5"/>
  <c r="H190" i="5" l="1"/>
  <c r="I189" i="5"/>
  <c r="J189" i="5" s="1"/>
  <c r="H191" i="5" l="1"/>
  <c r="I191" i="5" s="1"/>
  <c r="I190" i="5"/>
  <c r="J190" i="5" s="1"/>
  <c r="J191" i="5" l="1"/>
  <c r="H192" i="5"/>
  <c r="H193" i="5" l="1"/>
  <c r="I192" i="5"/>
  <c r="J192" i="5" s="1"/>
  <c r="H194" i="5" l="1"/>
  <c r="I194" i="5" s="1"/>
  <c r="I193" i="5"/>
  <c r="J193" i="5" s="1"/>
  <c r="J194" i="5" l="1"/>
  <c r="H195" i="5"/>
  <c r="H196" i="5" l="1"/>
  <c r="I195" i="5"/>
  <c r="J195" i="5" s="1"/>
  <c r="H197" i="5" l="1"/>
  <c r="I197" i="5" s="1"/>
  <c r="I196" i="5"/>
  <c r="J196" i="5" s="1"/>
  <c r="H198" i="5" l="1"/>
  <c r="J197" i="5"/>
  <c r="H199" i="5" l="1"/>
  <c r="I198" i="5"/>
  <c r="J198" i="5" s="1"/>
  <c r="H200" i="5" l="1"/>
  <c r="I199" i="5"/>
  <c r="J199" i="5" s="1"/>
  <c r="H201" i="5" l="1"/>
  <c r="I201" i="5" s="1"/>
  <c r="I200" i="5"/>
  <c r="J200" i="5" s="1"/>
  <c r="J201" i="5" l="1"/>
  <c r="H202" i="5"/>
  <c r="H203" i="5" l="1"/>
  <c r="I202" i="5"/>
  <c r="J202" i="5" s="1"/>
  <c r="H204" i="5" l="1"/>
  <c r="I204" i="5" s="1"/>
  <c r="I203" i="5"/>
  <c r="J203" i="5" s="1"/>
  <c r="H205" i="5" l="1"/>
  <c r="J204" i="5"/>
  <c r="H206" i="5" l="1"/>
  <c r="I205" i="5"/>
  <c r="J205" i="5" s="1"/>
  <c r="H207" i="5" l="1"/>
  <c r="I206" i="5"/>
  <c r="J206" i="5" s="1"/>
  <c r="H208" i="5" l="1"/>
  <c r="I207" i="5"/>
  <c r="J207" i="5" s="1"/>
  <c r="H209" i="5" l="1"/>
  <c r="I208" i="5"/>
  <c r="J208" i="5" s="1"/>
  <c r="H210" i="5" l="1"/>
  <c r="I209" i="5"/>
  <c r="J209" i="5" s="1"/>
  <c r="H211" i="5" l="1"/>
  <c r="I210" i="5"/>
  <c r="J210" i="5" s="1"/>
  <c r="H212" i="5" l="1"/>
  <c r="I211" i="5"/>
  <c r="J211" i="5" s="1"/>
  <c r="H213" i="5" l="1"/>
  <c r="I213" i="5" s="1"/>
  <c r="I212" i="5"/>
  <c r="J212" i="5" s="1"/>
  <c r="J213" i="5" l="1"/>
  <c r="H214" i="5"/>
  <c r="H215" i="5" l="1"/>
  <c r="I214" i="5"/>
  <c r="J214" i="5" s="1"/>
  <c r="H216" i="5" l="1"/>
  <c r="I216" i="5" s="1"/>
  <c r="I215" i="5"/>
  <c r="J215" i="5" s="1"/>
  <c r="J216" i="5" l="1"/>
  <c r="H217" i="5"/>
  <c r="I217" i="5" s="1"/>
  <c r="J217" i="5" l="1"/>
  <c r="H218" i="5"/>
  <c r="H219" i="5" l="1"/>
  <c r="I218" i="5"/>
  <c r="J218" i="5" s="1"/>
  <c r="H220" i="5" l="1"/>
  <c r="I220" i="5" s="1"/>
  <c r="I219" i="5"/>
  <c r="J219" i="5" s="1"/>
  <c r="J220" i="5" l="1"/>
  <c r="H221" i="5"/>
  <c r="H222" i="5" l="1"/>
  <c r="I221" i="5"/>
  <c r="J221" i="5" s="1"/>
  <c r="H223" i="5" l="1"/>
  <c r="I222" i="5"/>
  <c r="J222" i="5" s="1"/>
  <c r="H224" i="5" l="1"/>
  <c r="I224" i="5" s="1"/>
  <c r="I223" i="5"/>
  <c r="J223" i="5" s="1"/>
  <c r="J224" i="5" l="1"/>
  <c r="H225" i="5"/>
  <c r="H226" i="5" l="1"/>
  <c r="I225" i="5"/>
  <c r="J225" i="5" s="1"/>
  <c r="H227" i="5" l="1"/>
  <c r="I227" i="5" s="1"/>
  <c r="I226" i="5"/>
  <c r="J226" i="5" s="1"/>
  <c r="J227" i="5" l="1"/>
  <c r="H228" i="5"/>
  <c r="I228" i="5" s="1"/>
  <c r="J228" i="5" l="1"/>
  <c r="H229" i="5"/>
  <c r="I229" i="5" s="1"/>
  <c r="H230" i="5" l="1"/>
  <c r="J229" i="5"/>
  <c r="H231" i="5" l="1"/>
  <c r="I231" i="5" s="1"/>
  <c r="I230" i="5"/>
  <c r="J230" i="5" s="1"/>
  <c r="J231" i="5" l="1"/>
  <c r="H232" i="5"/>
  <c r="H233" i="5" l="1"/>
  <c r="I232" i="5"/>
  <c r="J232" i="5" s="1"/>
  <c r="H234" i="5" l="1"/>
  <c r="I233" i="5"/>
  <c r="J233" i="5" s="1"/>
  <c r="H235" i="5" l="1"/>
  <c r="I235" i="5" s="1"/>
  <c r="I234" i="5"/>
  <c r="J234" i="5" s="1"/>
  <c r="J235" i="5" l="1"/>
  <c r="H236" i="5"/>
  <c r="I236" i="5" s="1"/>
  <c r="J236" i="5" l="1"/>
  <c r="H237" i="5"/>
  <c r="H238" i="5" l="1"/>
  <c r="I237" i="5"/>
  <c r="J237" i="5" s="1"/>
  <c r="H239" i="5" l="1"/>
  <c r="I238" i="5"/>
  <c r="J238" i="5" s="1"/>
  <c r="H240" i="5" l="1"/>
  <c r="I240" i="5" s="1"/>
  <c r="I239" i="5"/>
  <c r="J239" i="5" s="1"/>
  <c r="J240" i="5" l="1"/>
  <c r="H241" i="5"/>
  <c r="H242" i="5" l="1"/>
  <c r="I241" i="5"/>
  <c r="J241" i="5" s="1"/>
  <c r="H243" i="5" l="1"/>
  <c r="I242" i="5"/>
  <c r="J242" i="5" s="1"/>
  <c r="H244" i="5" l="1"/>
  <c r="I243" i="5"/>
  <c r="J243" i="5" s="1"/>
  <c r="H245" i="5" l="1"/>
  <c r="I245" i="5" s="1"/>
  <c r="I244" i="5"/>
  <c r="J244" i="5" s="1"/>
  <c r="J245" i="5" l="1"/>
  <c r="H246" i="5"/>
  <c r="H247" i="5" l="1"/>
  <c r="I247" i="5" s="1"/>
  <c r="I246" i="5"/>
  <c r="J246" i="5" s="1"/>
  <c r="H248" i="5" l="1"/>
  <c r="J247" i="5"/>
  <c r="H249" i="5" l="1"/>
  <c r="I248" i="5"/>
  <c r="J248" i="5" s="1"/>
  <c r="H250" i="5" l="1"/>
  <c r="I249" i="5"/>
  <c r="J249" i="5" s="1"/>
  <c r="H251" i="5" l="1"/>
  <c r="I250" i="5"/>
  <c r="J250" i="5" s="1"/>
  <c r="H252" i="5" l="1"/>
  <c r="I251" i="5"/>
  <c r="J251" i="5" s="1"/>
  <c r="H253" i="5" l="1"/>
  <c r="I252" i="5"/>
  <c r="J252" i="5" s="1"/>
  <c r="H254" i="5" l="1"/>
  <c r="I254" i="5" s="1"/>
  <c r="I253" i="5"/>
  <c r="J253" i="5" s="1"/>
  <c r="J254" i="5" l="1"/>
  <c r="H255" i="5"/>
  <c r="H256" i="5" l="1"/>
  <c r="I255" i="5"/>
  <c r="J255" i="5" s="1"/>
  <c r="H257" i="5" l="1"/>
  <c r="I256" i="5"/>
  <c r="J256" i="5" s="1"/>
  <c r="H258" i="5" l="1"/>
  <c r="I257" i="5"/>
  <c r="J257" i="5" s="1"/>
  <c r="H259" i="5" l="1"/>
  <c r="I258" i="5"/>
  <c r="J258" i="5" s="1"/>
  <c r="H260" i="5" l="1"/>
  <c r="I259" i="5"/>
  <c r="J259" i="5" s="1"/>
  <c r="H261" i="5" l="1"/>
  <c r="I261" i="5" s="1"/>
  <c r="I260" i="5"/>
  <c r="J260" i="5" s="1"/>
  <c r="J261" i="5" l="1"/>
  <c r="H262" i="5"/>
  <c r="I262" i="5" s="1"/>
  <c r="J262" i="5" l="1"/>
  <c r="H263" i="5"/>
  <c r="H264" i="5" l="1"/>
  <c r="I264" i="5" s="1"/>
  <c r="I263" i="5"/>
  <c r="J263" i="5" s="1"/>
  <c r="H265" i="5" l="1"/>
  <c r="I265" i="5" s="1"/>
  <c r="J264" i="5"/>
  <c r="H266" i="5" l="1"/>
  <c r="I266" i="5" s="1"/>
  <c r="J265" i="5"/>
  <c r="H267" i="5" l="1"/>
  <c r="J266" i="5"/>
  <c r="H268" i="5" l="1"/>
  <c r="I267" i="5"/>
  <c r="J267" i="5" s="1"/>
  <c r="H269" i="5" l="1"/>
  <c r="I268" i="5"/>
  <c r="J268" i="5" s="1"/>
  <c r="H270" i="5" l="1"/>
  <c r="I270" i="5" s="1"/>
  <c r="I269" i="5"/>
  <c r="J269" i="5" s="1"/>
  <c r="J270" i="5" l="1"/>
  <c r="H271" i="5"/>
  <c r="H272" i="5" l="1"/>
  <c r="I271" i="5"/>
  <c r="J271" i="5" s="1"/>
  <c r="H273" i="5" l="1"/>
  <c r="I272" i="5"/>
  <c r="J272" i="5" s="1"/>
  <c r="H274" i="5" l="1"/>
  <c r="I274" i="5" s="1"/>
  <c r="I273" i="5"/>
  <c r="J273" i="5" s="1"/>
  <c r="J274" i="5" l="1"/>
  <c r="H275" i="5"/>
  <c r="H276" i="5" l="1"/>
  <c r="I275" i="5"/>
  <c r="J275" i="5" s="1"/>
  <c r="H277" i="5" l="1"/>
  <c r="I276" i="5"/>
  <c r="J276" i="5" s="1"/>
  <c r="H278" i="5" l="1"/>
  <c r="I277" i="5"/>
  <c r="J277" i="5" s="1"/>
  <c r="H279" i="5" l="1"/>
  <c r="I279" i="5" s="1"/>
  <c r="I278" i="5"/>
  <c r="J278" i="5" s="1"/>
  <c r="J279" i="5" l="1"/>
  <c r="H280" i="5"/>
  <c r="I280" i="5" s="1"/>
  <c r="J280" i="5" l="1"/>
  <c r="H281" i="5"/>
  <c r="H282" i="5" l="1"/>
  <c r="I281" i="5"/>
  <c r="J281" i="5" s="1"/>
  <c r="H283" i="5" l="1"/>
  <c r="I283" i="5" s="1"/>
  <c r="I282" i="5"/>
  <c r="J282" i="5" s="1"/>
  <c r="J283" i="5" l="1"/>
  <c r="H284" i="5"/>
  <c r="H285" i="5" l="1"/>
  <c r="I284" i="5"/>
  <c r="J284" i="5" s="1"/>
  <c r="H286" i="5" l="1"/>
  <c r="I286" i="5" s="1"/>
  <c r="I285" i="5"/>
  <c r="J285" i="5" s="1"/>
  <c r="J286" i="5" l="1"/>
  <c r="H287" i="5"/>
  <c r="H288" i="5" l="1"/>
  <c r="I287" i="5"/>
  <c r="J287" i="5" s="1"/>
  <c r="H289" i="5" l="1"/>
  <c r="I289" i="5" s="1"/>
  <c r="I288" i="5"/>
  <c r="J288" i="5" s="1"/>
  <c r="J289" i="5" l="1"/>
  <c r="H290" i="5"/>
  <c r="H291" i="5" l="1"/>
  <c r="I290" i="5"/>
  <c r="J290" i="5" s="1"/>
  <c r="H292" i="5" l="1"/>
  <c r="I291" i="5"/>
  <c r="J291" i="5" s="1"/>
  <c r="H293" i="5" l="1"/>
  <c r="I293" i="5" s="1"/>
  <c r="I292" i="5"/>
  <c r="J292" i="5" s="1"/>
  <c r="J293" i="5" l="1"/>
  <c r="H294" i="5"/>
  <c r="H295" i="5" l="1"/>
  <c r="I294" i="5"/>
  <c r="J294" i="5" s="1"/>
  <c r="H296" i="5" l="1"/>
  <c r="I296" i="5" s="1"/>
  <c r="I295" i="5"/>
  <c r="J295" i="5" s="1"/>
  <c r="J296" i="5" l="1"/>
  <c r="H297" i="5"/>
  <c r="H298" i="5" l="1"/>
  <c r="I297" i="5"/>
  <c r="J297" i="5" s="1"/>
  <c r="H299" i="5" l="1"/>
  <c r="I298" i="5"/>
  <c r="J298" i="5" s="1"/>
  <c r="H300" i="5" l="1"/>
  <c r="I299" i="5"/>
  <c r="J299" i="5" s="1"/>
  <c r="H301" i="5" l="1"/>
  <c r="I301" i="5" s="1"/>
  <c r="I300" i="5"/>
  <c r="J300" i="5" s="1"/>
  <c r="J301" i="5" l="1"/>
  <c r="H302" i="5"/>
  <c r="H303" i="5" l="1"/>
  <c r="I302" i="5"/>
  <c r="J302" i="5" s="1"/>
  <c r="H304" i="5" l="1"/>
  <c r="I303" i="5"/>
  <c r="J303" i="5" s="1"/>
  <c r="H305" i="5" l="1"/>
  <c r="I304" i="5"/>
  <c r="J304" i="5" s="1"/>
  <c r="H306" i="5" l="1"/>
  <c r="I306" i="5" s="1"/>
  <c r="I305" i="5"/>
  <c r="J305" i="5" s="1"/>
  <c r="J306" i="5" l="1"/>
  <c r="H307" i="5"/>
  <c r="I307" i="5" s="1"/>
  <c r="J307" i="5" l="1"/>
  <c r="H308" i="5"/>
  <c r="H309" i="5" l="1"/>
  <c r="I308" i="5"/>
  <c r="J308" i="5" s="1"/>
  <c r="H310" i="5" l="1"/>
  <c r="I309" i="5"/>
  <c r="J309" i="5" s="1"/>
  <c r="H311" i="5" l="1"/>
  <c r="I310" i="5"/>
  <c r="J310" i="5" s="1"/>
  <c r="H312" i="5" l="1"/>
  <c r="I311" i="5"/>
  <c r="J311" i="5" s="1"/>
  <c r="H313" i="5" l="1"/>
  <c r="I312" i="5"/>
  <c r="J312" i="5" s="1"/>
  <c r="H314" i="5" l="1"/>
  <c r="I313" i="5"/>
  <c r="J313" i="5" s="1"/>
  <c r="H315" i="5" l="1"/>
  <c r="I315" i="5" s="1"/>
  <c r="I314" i="5"/>
  <c r="J314" i="5" s="1"/>
  <c r="J315" i="5" l="1"/>
  <c r="H316" i="5"/>
  <c r="H317" i="5" l="1"/>
  <c r="I317" i="5" s="1"/>
  <c r="I316" i="5"/>
  <c r="J316" i="5" s="1"/>
  <c r="J317" i="5" l="1"/>
  <c r="H318" i="5"/>
  <c r="H319" i="5" l="1"/>
  <c r="I318" i="5"/>
  <c r="J318" i="5" s="1"/>
  <c r="H320" i="5" l="1"/>
  <c r="I320" i="5" s="1"/>
  <c r="I319" i="5"/>
  <c r="J319" i="5" s="1"/>
  <c r="J320" i="5" l="1"/>
  <c r="H321" i="5"/>
  <c r="I321" i="5" s="1"/>
  <c r="J321" i="5" l="1"/>
  <c r="H322" i="5"/>
  <c r="I322" i="5" s="1"/>
  <c r="J322" i="5" l="1"/>
  <c r="H323" i="5"/>
  <c r="H324" i="5" l="1"/>
  <c r="I323" i="5"/>
  <c r="J323" i="5" s="1"/>
  <c r="H325" i="5" l="1"/>
  <c r="I325" i="5" s="1"/>
  <c r="I324" i="5"/>
  <c r="J324" i="5" s="1"/>
  <c r="J325" i="5" l="1"/>
  <c r="H326" i="5"/>
  <c r="H327" i="5" l="1"/>
  <c r="I326" i="5"/>
  <c r="J326" i="5" s="1"/>
  <c r="H328" i="5" l="1"/>
  <c r="I328" i="5" s="1"/>
  <c r="I327" i="5"/>
  <c r="J327" i="5" s="1"/>
  <c r="J328" i="5" l="1"/>
  <c r="H329" i="5"/>
  <c r="H330" i="5" l="1"/>
  <c r="I329" i="5"/>
  <c r="J329" i="5" s="1"/>
  <c r="H331" i="5" l="1"/>
  <c r="I330" i="5"/>
  <c r="J330" i="5" s="1"/>
  <c r="H332" i="5" l="1"/>
  <c r="I331" i="5"/>
  <c r="J331" i="5" s="1"/>
  <c r="H333" i="5" l="1"/>
  <c r="I332" i="5"/>
  <c r="J332" i="5" s="1"/>
  <c r="H334" i="5" l="1"/>
  <c r="I334" i="5" s="1"/>
  <c r="I333" i="5"/>
  <c r="J333" i="5" s="1"/>
  <c r="J334" i="5" l="1"/>
  <c r="H335" i="5"/>
  <c r="H336" i="5" l="1"/>
  <c r="I336" i="5" s="1"/>
  <c r="I335" i="5"/>
  <c r="J335" i="5" s="1"/>
  <c r="J336" i="5" l="1"/>
  <c r="H337" i="5"/>
  <c r="H338" i="5" l="1"/>
  <c r="I337" i="5"/>
  <c r="J337" i="5" s="1"/>
  <c r="H339" i="5" l="1"/>
  <c r="I338" i="5"/>
  <c r="J338" i="5" s="1"/>
  <c r="H340" i="5" l="1"/>
  <c r="I339" i="5"/>
  <c r="J339" i="5" s="1"/>
  <c r="H341" i="5" l="1"/>
  <c r="I341" i="5" s="1"/>
  <c r="I340" i="5"/>
  <c r="J340" i="5" s="1"/>
  <c r="J341" i="5" l="1"/>
  <c r="H342" i="5"/>
  <c r="I342" i="5" s="1"/>
  <c r="J342" i="5" l="1"/>
  <c r="H343" i="5"/>
  <c r="H344" i="5" l="1"/>
  <c r="I344" i="5" s="1"/>
  <c r="I343" i="5"/>
  <c r="J343" i="5" s="1"/>
  <c r="J344" i="5" l="1"/>
  <c r="H345" i="5"/>
  <c r="H346" i="5" l="1"/>
  <c r="I345" i="5"/>
  <c r="J345" i="5" s="1"/>
  <c r="H347" i="5" l="1"/>
  <c r="I347" i="5" s="1"/>
  <c r="I346" i="5"/>
  <c r="J346" i="5" s="1"/>
  <c r="H348" i="5" l="1"/>
  <c r="I348" i="5" s="1"/>
  <c r="J347" i="5"/>
  <c r="H349" i="5" l="1"/>
  <c r="J348" i="5"/>
  <c r="H350" i="5" l="1"/>
  <c r="I350" i="5" s="1"/>
  <c r="I349" i="5"/>
  <c r="J349" i="5" s="1"/>
  <c r="J350" i="5" l="1"/>
  <c r="H351" i="5"/>
  <c r="H352" i="5" l="1"/>
  <c r="I352" i="5" s="1"/>
  <c r="I351" i="5"/>
  <c r="J351" i="5" s="1"/>
  <c r="J352" i="5" l="1"/>
  <c r="H353" i="5"/>
  <c r="I353" i="5" s="1"/>
  <c r="H354" i="5" l="1"/>
  <c r="J353" i="5"/>
  <c r="H355" i="5" l="1"/>
  <c r="I354" i="5"/>
  <c r="J354" i="5" s="1"/>
  <c r="H356" i="5" l="1"/>
  <c r="I356" i="5" s="1"/>
  <c r="I355" i="5"/>
  <c r="J355" i="5" s="1"/>
  <c r="J356" i="5" l="1"/>
  <c r="H357" i="5"/>
  <c r="H358" i="5" l="1"/>
  <c r="I358" i="5" s="1"/>
  <c r="I357" i="5"/>
  <c r="J357" i="5" s="1"/>
  <c r="H359" i="5" l="1"/>
  <c r="J358" i="5"/>
  <c r="H360" i="5" l="1"/>
  <c r="I360" i="5" s="1"/>
  <c r="I359" i="5"/>
  <c r="J359" i="5" s="1"/>
  <c r="J360" i="5" l="1"/>
  <c r="H361" i="5"/>
  <c r="I361" i="5" s="1"/>
  <c r="J361" i="5" l="1"/>
  <c r="H362" i="5"/>
  <c r="H363" i="5" l="1"/>
  <c r="I362" i="5"/>
  <c r="J362" i="5" s="1"/>
  <c r="H364" i="5" l="1"/>
  <c r="I363" i="5"/>
  <c r="J363" i="5" s="1"/>
  <c r="H365" i="5" l="1"/>
  <c r="I365" i="5" s="1"/>
  <c r="I364" i="5"/>
  <c r="J364" i="5" s="1"/>
  <c r="J365" i="5" l="1"/>
  <c r="H366" i="5"/>
  <c r="I366" i="5" s="1"/>
  <c r="J366" i="5" l="1"/>
  <c r="H367" i="5"/>
  <c r="I367" i="5" s="1"/>
  <c r="J367" i="5" l="1"/>
  <c r="H368" i="5"/>
  <c r="H369" i="5" l="1"/>
  <c r="I368" i="5"/>
  <c r="J368" i="5" s="1"/>
  <c r="H370" i="5" l="1"/>
  <c r="I369" i="5"/>
  <c r="J369" i="5" s="1"/>
  <c r="H371" i="5" l="1"/>
  <c r="I370" i="5"/>
  <c r="J370" i="5" s="1"/>
  <c r="H372" i="5" l="1"/>
  <c r="I371" i="5"/>
  <c r="J371" i="5" s="1"/>
  <c r="H373" i="5" l="1"/>
  <c r="I373" i="5" s="1"/>
  <c r="I372" i="5"/>
  <c r="J372" i="5" s="1"/>
  <c r="J373" i="5" l="1"/>
  <c r="H374" i="5"/>
  <c r="H375" i="5" l="1"/>
  <c r="I375" i="5" s="1"/>
  <c r="I374" i="5"/>
  <c r="J374" i="5" s="1"/>
  <c r="H376" i="5" l="1"/>
  <c r="J375" i="5"/>
  <c r="H377" i="5" l="1"/>
  <c r="I377" i="5" s="1"/>
  <c r="I376" i="5"/>
  <c r="J376" i="5" s="1"/>
  <c r="J377" i="5" l="1"/>
  <c r="H378" i="5"/>
  <c r="H379" i="5" l="1"/>
  <c r="I378" i="5"/>
  <c r="J378" i="5" s="1"/>
  <c r="H380" i="5" l="1"/>
  <c r="I379" i="5"/>
  <c r="J379" i="5" s="1"/>
  <c r="H381" i="5" l="1"/>
  <c r="I380" i="5"/>
  <c r="J380" i="5" s="1"/>
  <c r="H382" i="5" l="1"/>
  <c r="I381" i="5"/>
  <c r="J381" i="5" s="1"/>
  <c r="H383" i="5" l="1"/>
  <c r="I382" i="5"/>
  <c r="J382" i="5" s="1"/>
  <c r="H384" i="5" l="1"/>
  <c r="I383" i="5"/>
  <c r="J383" i="5" s="1"/>
  <c r="H385" i="5" l="1"/>
  <c r="I384" i="5"/>
  <c r="J384" i="5" s="1"/>
  <c r="H386" i="5" l="1"/>
  <c r="I386" i="5" s="1"/>
  <c r="I385" i="5"/>
  <c r="J385" i="5" s="1"/>
  <c r="J386" i="5" l="1"/>
  <c r="H387" i="5"/>
  <c r="H388" i="5" l="1"/>
  <c r="I387" i="5"/>
  <c r="J387" i="5" s="1"/>
  <c r="H389" i="5" l="1"/>
  <c r="I389" i="5" s="1"/>
  <c r="I388" i="5"/>
  <c r="J388" i="5" s="1"/>
  <c r="J389" i="5" l="1"/>
  <c r="H390" i="5"/>
  <c r="H391" i="5" l="1"/>
  <c r="I390" i="5"/>
  <c r="J390" i="5" s="1"/>
  <c r="H392" i="5" l="1"/>
  <c r="I391" i="5"/>
  <c r="J391" i="5" s="1"/>
  <c r="H393" i="5" l="1"/>
  <c r="I392" i="5"/>
  <c r="J392" i="5" s="1"/>
  <c r="H394" i="5" l="1"/>
  <c r="I393" i="5"/>
  <c r="J393" i="5" s="1"/>
  <c r="H395" i="5" l="1"/>
  <c r="I394" i="5"/>
  <c r="J394" i="5" s="1"/>
  <c r="H396" i="5" l="1"/>
  <c r="I395" i="5"/>
  <c r="J395" i="5" s="1"/>
  <c r="H397" i="5" l="1"/>
  <c r="I396" i="5"/>
  <c r="J396" i="5" s="1"/>
  <c r="H398" i="5" l="1"/>
  <c r="I397" i="5"/>
  <c r="J397" i="5" s="1"/>
  <c r="H399" i="5" l="1"/>
  <c r="I398" i="5"/>
  <c r="J398" i="5" s="1"/>
  <c r="H400" i="5" l="1"/>
  <c r="I399" i="5"/>
  <c r="J399" i="5" s="1"/>
  <c r="H401" i="5" l="1"/>
  <c r="I401" i="5" s="1"/>
  <c r="I400" i="5"/>
  <c r="J400" i="5" s="1"/>
  <c r="J401" i="5" l="1"/>
  <c r="H402" i="5"/>
  <c r="H403" i="5" l="1"/>
  <c r="I402" i="5"/>
  <c r="J402" i="5" s="1"/>
  <c r="H404" i="5" l="1"/>
  <c r="I403" i="5"/>
  <c r="J403" i="5" s="1"/>
  <c r="H405" i="5" l="1"/>
  <c r="I404" i="5"/>
  <c r="J404" i="5" s="1"/>
  <c r="H406" i="5" l="1"/>
  <c r="I405" i="5"/>
  <c r="J405" i="5" s="1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H411" i="5" l="1"/>
  <c r="I411" i="5" s="1"/>
  <c r="I410" i="5"/>
  <c r="J410" i="5" s="1"/>
  <c r="J411" i="5" l="1"/>
  <c r="H412" i="5"/>
  <c r="H413" i="5" l="1"/>
  <c r="I412" i="5"/>
  <c r="J412" i="5" s="1"/>
  <c r="H414" i="5" l="1"/>
  <c r="I413" i="5"/>
  <c r="J413" i="5" s="1"/>
  <c r="H415" i="5" l="1"/>
  <c r="I415" i="5" s="1"/>
  <c r="I414" i="5"/>
  <c r="J414" i="5" s="1"/>
  <c r="J415" i="5" l="1"/>
  <c r="H416" i="5"/>
  <c r="H417" i="5" l="1"/>
  <c r="I417" i="5" s="1"/>
  <c r="I416" i="5"/>
  <c r="J416" i="5" s="1"/>
  <c r="J417" i="5" l="1"/>
  <c r="H418" i="5"/>
  <c r="H419" i="5" l="1"/>
  <c r="I419" i="5" s="1"/>
  <c r="I418" i="5"/>
  <c r="J418" i="5" s="1"/>
  <c r="J419" i="5" l="1"/>
  <c r="H420" i="5"/>
  <c r="H421" i="5" l="1"/>
  <c r="I421" i="5" s="1"/>
  <c r="I420" i="5"/>
  <c r="J420" i="5" s="1"/>
  <c r="J421" i="5" l="1"/>
  <c r="H422" i="5"/>
  <c r="H423" i="5" l="1"/>
  <c r="I422" i="5"/>
  <c r="J422" i="5" s="1"/>
  <c r="H424" i="5" l="1"/>
  <c r="I423" i="5"/>
  <c r="J423" i="5" s="1"/>
  <c r="H425" i="5" l="1"/>
  <c r="I424" i="5"/>
  <c r="J424" i="5" s="1"/>
  <c r="H426" i="5" l="1"/>
  <c r="I425" i="5"/>
  <c r="J425" i="5" s="1"/>
  <c r="H427" i="5" l="1"/>
  <c r="I426" i="5"/>
  <c r="J426" i="5" s="1"/>
  <c r="H428" i="5" l="1"/>
  <c r="I428" i="5" s="1"/>
  <c r="I427" i="5"/>
  <c r="J427" i="5" s="1"/>
  <c r="J428" i="5" l="1"/>
  <c r="H429" i="5"/>
  <c r="I429" i="5" s="1"/>
  <c r="J429" i="5" l="1"/>
  <c r="H430" i="5"/>
  <c r="H431" i="5" l="1"/>
  <c r="I430" i="5"/>
  <c r="J430" i="5" s="1"/>
  <c r="H432" i="5" l="1"/>
  <c r="I431" i="5"/>
  <c r="J431" i="5" s="1"/>
  <c r="H433" i="5" l="1"/>
  <c r="I432" i="5"/>
  <c r="J432" i="5" s="1"/>
  <c r="H434" i="5" l="1"/>
  <c r="I433" i="5"/>
  <c r="J433" i="5" s="1"/>
  <c r="H435" i="5" l="1"/>
  <c r="I434" i="5"/>
  <c r="J434" i="5" s="1"/>
  <c r="H436" i="5" l="1"/>
  <c r="I435" i="5"/>
  <c r="J435" i="5" s="1"/>
  <c r="H437" i="5" l="1"/>
  <c r="I437" i="5" s="1"/>
  <c r="I436" i="5"/>
  <c r="J436" i="5" s="1"/>
  <c r="J437" i="5" l="1"/>
  <c r="H438" i="5"/>
  <c r="H439" i="5" l="1"/>
  <c r="I439" i="5" s="1"/>
  <c r="I438" i="5"/>
  <c r="J438" i="5" s="1"/>
  <c r="J439" i="5" l="1"/>
  <c r="H440" i="5"/>
  <c r="I440" i="5" s="1"/>
  <c r="J440" i="5" l="1"/>
  <c r="H441" i="5"/>
  <c r="H442" i="5" l="1"/>
  <c r="I442" i="5" s="1"/>
  <c r="I441" i="5"/>
  <c r="J441" i="5" s="1"/>
  <c r="H443" i="5" l="1"/>
  <c r="J442" i="5"/>
  <c r="H444" i="5" l="1"/>
  <c r="I443" i="5"/>
  <c r="J443" i="5" s="1"/>
  <c r="H445" i="5" l="1"/>
  <c r="I444" i="5"/>
  <c r="J444" i="5" s="1"/>
  <c r="H446" i="5" l="1"/>
  <c r="I445" i="5"/>
  <c r="J445" i="5" s="1"/>
  <c r="H447" i="5" l="1"/>
  <c r="I447" i="5" s="1"/>
  <c r="I446" i="5"/>
  <c r="J446" i="5" s="1"/>
  <c r="J447" i="5" l="1"/>
  <c r="H448" i="5"/>
  <c r="I448" i="5" s="1"/>
  <c r="J448" i="5" l="1"/>
  <c r="H449" i="5"/>
  <c r="H450" i="5" l="1"/>
  <c r="I449" i="5"/>
  <c r="J449" i="5" s="1"/>
  <c r="H451" i="5" l="1"/>
  <c r="I450" i="5"/>
  <c r="J450" i="5" s="1"/>
  <c r="H452" i="5" l="1"/>
  <c r="I451" i="5"/>
  <c r="J451" i="5" s="1"/>
  <c r="H453" i="5" l="1"/>
  <c r="I452" i="5"/>
  <c r="J452" i="5" s="1"/>
  <c r="H454" i="5" l="1"/>
  <c r="I454" i="5" s="1"/>
  <c r="I453" i="5"/>
  <c r="J453" i="5" s="1"/>
  <c r="J454" i="5" l="1"/>
  <c r="H455" i="5"/>
  <c r="H456" i="5" l="1"/>
  <c r="I456" i="5" s="1"/>
  <c r="I455" i="5"/>
  <c r="J455" i="5" s="1"/>
  <c r="H457" i="5" l="1"/>
  <c r="I457" i="5" s="1"/>
  <c r="J456" i="5"/>
  <c r="H458" i="5" l="1"/>
  <c r="I458" i="5" s="1"/>
  <c r="J457" i="5"/>
  <c r="H459" i="5" l="1"/>
  <c r="J458" i="5"/>
  <c r="H460" i="5" l="1"/>
  <c r="I460" i="5" s="1"/>
  <c r="I459" i="5"/>
  <c r="J459" i="5" s="1"/>
  <c r="J460" i="5" l="1"/>
  <c r="H461" i="5"/>
  <c r="I461" i="5" s="1"/>
  <c r="J461" i="5" l="1"/>
  <c r="H462" i="5"/>
  <c r="H463" i="5" l="1"/>
  <c r="I462" i="5"/>
  <c r="J462" i="5" s="1"/>
  <c r="H464" i="5" l="1"/>
  <c r="I463" i="5"/>
  <c r="J463" i="5" s="1"/>
  <c r="H465" i="5" l="1"/>
  <c r="I464" i="5"/>
  <c r="J464" i="5" s="1"/>
  <c r="H466" i="5" l="1"/>
  <c r="I465" i="5"/>
  <c r="J465" i="5" s="1"/>
  <c r="H467" i="5" l="1"/>
  <c r="I467" i="5" s="1"/>
  <c r="I466" i="5"/>
  <c r="J466" i="5" s="1"/>
  <c r="J467" i="5" l="1"/>
  <c r="H468" i="5"/>
  <c r="H469" i="5" l="1"/>
  <c r="I468" i="5"/>
  <c r="J468" i="5" s="1"/>
  <c r="H470" i="5" l="1"/>
  <c r="I470" i="5" s="1"/>
  <c r="I469" i="5"/>
  <c r="J469" i="5" s="1"/>
  <c r="J470" i="5" l="1"/>
  <c r="H471" i="5"/>
  <c r="H472" i="5" l="1"/>
  <c r="I471" i="5"/>
  <c r="J471" i="5" s="1"/>
  <c r="H473" i="5" l="1"/>
  <c r="I472" i="5"/>
  <c r="J472" i="5" s="1"/>
  <c r="H474" i="5" l="1"/>
  <c r="I474" i="5" s="1"/>
  <c r="I473" i="5"/>
  <c r="J473" i="5" s="1"/>
  <c r="J474" i="5" l="1"/>
  <c r="H475" i="5"/>
  <c r="H476" i="5" l="1"/>
  <c r="I475" i="5"/>
  <c r="J475" i="5" s="1"/>
  <c r="H477" i="5" l="1"/>
  <c r="I477" i="5" s="1"/>
  <c r="I476" i="5"/>
  <c r="J476" i="5" s="1"/>
  <c r="J477" i="5" l="1"/>
  <c r="H478" i="5"/>
  <c r="H479" i="5" l="1"/>
  <c r="I478" i="5"/>
  <c r="J478" i="5" s="1"/>
  <c r="H480" i="5" l="1"/>
  <c r="I480" i="5" s="1"/>
  <c r="I479" i="5"/>
  <c r="J479" i="5" s="1"/>
  <c r="H481" i="5" l="1"/>
  <c r="J480" i="5"/>
  <c r="H482" i="5" l="1"/>
  <c r="I481" i="5"/>
  <c r="J481" i="5" s="1"/>
  <c r="H483" i="5" l="1"/>
  <c r="I482" i="5"/>
  <c r="J482" i="5" s="1"/>
  <c r="H484" i="5" l="1"/>
  <c r="I484" i="5" s="1"/>
  <c r="I483" i="5"/>
  <c r="J483" i="5" s="1"/>
  <c r="J484" i="5" l="1"/>
  <c r="H485" i="5"/>
  <c r="H486" i="5" l="1"/>
  <c r="I486" i="5" s="1"/>
  <c r="I485" i="5"/>
  <c r="J485" i="5" s="1"/>
  <c r="J486" i="5" l="1"/>
  <c r="H487" i="5"/>
  <c r="H488" i="5" l="1"/>
  <c r="I488" i="5" s="1"/>
  <c r="I487" i="5"/>
  <c r="J487" i="5" s="1"/>
  <c r="J488" i="5" l="1"/>
  <c r="H489" i="5"/>
  <c r="H490" i="5" l="1"/>
  <c r="I490" i="5" s="1"/>
  <c r="I489" i="5"/>
  <c r="J489" i="5" s="1"/>
  <c r="J490" i="5" l="1"/>
  <c r="H491" i="5"/>
  <c r="H492" i="5" l="1"/>
  <c r="I491" i="5"/>
  <c r="J491" i="5" s="1"/>
  <c r="H493" i="5" l="1"/>
  <c r="I492" i="5"/>
  <c r="J492" i="5" s="1"/>
  <c r="H494" i="5" l="1"/>
  <c r="I494" i="5" s="1"/>
  <c r="I493" i="5"/>
  <c r="J493" i="5" s="1"/>
  <c r="J494" i="5" l="1"/>
  <c r="H495" i="5"/>
  <c r="H496" i="5" l="1"/>
  <c r="I495" i="5"/>
  <c r="J495" i="5" s="1"/>
  <c r="H497" i="5" l="1"/>
  <c r="I497" i="5" s="1"/>
  <c r="I496" i="5"/>
  <c r="J496" i="5" s="1"/>
  <c r="J497" i="5" l="1"/>
  <c r="H498" i="5"/>
  <c r="H499" i="5" l="1"/>
  <c r="I498" i="5"/>
  <c r="J498" i="5" s="1"/>
  <c r="H500" i="5" l="1"/>
  <c r="I499" i="5"/>
  <c r="J499" i="5" s="1"/>
  <c r="H501" i="5" l="1"/>
  <c r="I500" i="5"/>
  <c r="J500" i="5" s="1"/>
  <c r="H502" i="5" l="1"/>
  <c r="I501" i="5"/>
  <c r="J501" i="5" s="1"/>
  <c r="H503" i="5" l="1"/>
  <c r="I502" i="5"/>
  <c r="J502" i="5" s="1"/>
  <c r="H504" i="5" l="1"/>
  <c r="I504" i="5" s="1"/>
  <c r="I503" i="5"/>
  <c r="J503" i="5" s="1"/>
  <c r="J504" i="5" l="1"/>
  <c r="H505" i="5"/>
  <c r="H506" i="5" l="1"/>
  <c r="I505" i="5"/>
  <c r="J505" i="5" s="1"/>
  <c r="H507" i="5" l="1"/>
  <c r="I506" i="5"/>
  <c r="J506" i="5" s="1"/>
  <c r="H508" i="5" l="1"/>
  <c r="I507" i="5"/>
  <c r="J507" i="5" s="1"/>
  <c r="H509" i="5" l="1"/>
  <c r="I508" i="5"/>
  <c r="J508" i="5" s="1"/>
  <c r="H510" i="5" l="1"/>
  <c r="I510" i="5" s="1"/>
  <c r="I509" i="5"/>
  <c r="J509" i="5" s="1"/>
  <c r="J510" i="5" l="1"/>
  <c r="H511" i="5"/>
  <c r="H512" i="5" l="1"/>
  <c r="I511" i="5"/>
  <c r="J511" i="5" s="1"/>
  <c r="H513" i="5" l="1"/>
  <c r="I513" i="5" s="1"/>
  <c r="I512" i="5"/>
  <c r="J512" i="5" s="1"/>
  <c r="J513" i="5" l="1"/>
  <c r="H514" i="5"/>
  <c r="H515" i="5" l="1"/>
  <c r="I515" i="5" s="1"/>
  <c r="I514" i="5"/>
  <c r="J514" i="5" s="1"/>
  <c r="J515" i="5" l="1"/>
  <c r="H516" i="5"/>
  <c r="H517" i="5" l="1"/>
  <c r="I516" i="5"/>
  <c r="J516" i="5" s="1"/>
  <c r="H518" i="5" l="1"/>
  <c r="I518" i="5" s="1"/>
  <c r="I517" i="5"/>
  <c r="J517" i="5" s="1"/>
  <c r="I9" i="5" l="1"/>
  <c r="J518" i="5"/>
</calcChain>
</file>

<file path=xl/sharedStrings.xml><?xml version="1.0" encoding="utf-8"?>
<sst xmlns="http://schemas.openxmlformats.org/spreadsheetml/2006/main" count="67" uniqueCount="47">
  <si>
    <t>Month</t>
  </si>
  <si>
    <t>Volume</t>
  </si>
  <si>
    <t>Qi</t>
  </si>
  <si>
    <t>Di</t>
  </si>
  <si>
    <t>b</t>
  </si>
  <si>
    <t>Q at t</t>
  </si>
  <si>
    <t>Np</t>
  </si>
  <si>
    <t>vol/day</t>
  </si>
  <si>
    <t>Residuals</t>
  </si>
  <si>
    <t>Objective</t>
  </si>
  <si>
    <t>Decline</t>
  </si>
  <si>
    <t>Minimum Decline Rate:</t>
  </si>
  <si>
    <t>From DCA Equation</t>
  </si>
  <si>
    <t>After Imposing Minimum Decline Rate</t>
  </si>
  <si>
    <t>b-value</t>
  </si>
  <si>
    <t>DCA Forecast From Regression Fit</t>
  </si>
  <si>
    <t>Decline Curve Analysis - Least Squares Fitting</t>
  </si>
  <si>
    <t>EUR:</t>
  </si>
  <si>
    <t>/year (Nominal rate)</t>
  </si>
  <si>
    <t>/year (Nominal Rate)</t>
  </si>
  <si>
    <t>/year (nominal)</t>
  </si>
  <si>
    <t>q at t</t>
  </si>
  <si>
    <t>q</t>
  </si>
  <si>
    <t>(t)</t>
  </si>
  <si>
    <t>Nominal</t>
  </si>
  <si>
    <t>/year</t>
  </si>
  <si>
    <t>Imposed</t>
  </si>
  <si>
    <t>Nom. Decl.</t>
  </si>
  <si>
    <t>Weight</t>
  </si>
  <si>
    <t>Cumulative</t>
  </si>
  <si>
    <t>Input Production Data</t>
  </si>
  <si>
    <t>Computed From Regression</t>
  </si>
  <si>
    <t>Monthly</t>
  </si>
  <si>
    <t>Function</t>
  </si>
  <si>
    <t>Cum</t>
  </si>
  <si>
    <t>Residual Type:</t>
  </si>
  <si>
    <t>Type of Residual:</t>
  </si>
  <si>
    <t>Percentage of Actual</t>
  </si>
  <si>
    <t>Value Diff Squared</t>
  </si>
  <si>
    <t>Objective Function Choice:</t>
  </si>
  <si>
    <t>Monthly Residuals</t>
  </si>
  <si>
    <t>Cum residuals</t>
  </si>
  <si>
    <t>Both (Avg Monthly &amp; Cum)</t>
  </si>
  <si>
    <t>Objective Function:</t>
  </si>
  <si>
    <t>DCA</t>
  </si>
  <si>
    <t>Adjusted</t>
  </si>
  <si>
    <t>This is a faily good match and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</si>
</sst>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0.000000000000"/>
    <numFmt numFmtId="168" formatCode="0.0"/>
    <numFmt numFmtId="169" formatCode="0.000"/>
    <numFmt numFmtId="170" formatCode="_(* #,##0.000_);_(* \(#,##0.000\);_(* &quot;-&quot;??_);_(@_)"/>
  </numFmts>
  <fonts count="8" x14ac:knownFonts="1">
    <font>
      <sz val="10"/>
      <name val="Courier New"/>
    </font>
    <font>
      <sz val="10"/>
      <name val="Courier New"/>
      <family val="3"/>
    </font>
    <font>
      <sz val="8"/>
      <name val="Courier New"/>
      <family val="3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8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5" fillId="2" borderId="1" xfId="0" applyNumberFormat="1" applyFont="1" applyFill="1" applyBorder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4" fillId="0" borderId="5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>
      <alignment horizontal="center"/>
    </xf>
    <xf numFmtId="166" fontId="4" fillId="2" borderId="0" xfId="0" applyNumberFormat="1" applyFont="1" applyFill="1" applyBorder="1" applyAlignme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165" fontId="4" fillId="0" borderId="0" xfId="0" applyNumberFormat="1" applyFont="1" applyBorder="1"/>
    <xf numFmtId="169" fontId="4" fillId="3" borderId="6" xfId="1" applyNumberFormat="1" applyFont="1" applyFill="1" applyBorder="1" applyAlignment="1">
      <alignment horizontal="center"/>
    </xf>
    <xf numFmtId="166" fontId="4" fillId="2" borderId="0" xfId="0" applyNumberFormat="1" applyFont="1" applyFill="1" applyBorder="1"/>
    <xf numFmtId="2" fontId="4" fillId="0" borderId="0" xfId="0" applyNumberFormat="1" applyFont="1" applyBorder="1"/>
    <xf numFmtId="165" fontId="4" fillId="0" borderId="6" xfId="0" applyNumberFormat="1" applyFont="1" applyBorder="1"/>
    <xf numFmtId="165" fontId="4" fillId="0" borderId="0" xfId="0" applyNumberFormat="1" applyFont="1"/>
    <xf numFmtId="167" fontId="4" fillId="0" borderId="0" xfId="0" applyNumberFormat="1" applyFont="1"/>
    <xf numFmtId="165" fontId="4" fillId="2" borderId="1" xfId="0" applyNumberFormat="1" applyFont="1" applyFill="1" applyBorder="1"/>
    <xf numFmtId="0" fontId="5" fillId="0" borderId="0" xfId="0" applyFont="1"/>
    <xf numFmtId="165" fontId="4" fillId="0" borderId="0" xfId="1" applyNumberFormat="1" applyFont="1"/>
    <xf numFmtId="43" fontId="4" fillId="0" borderId="0" xfId="1" applyNumberFormat="1" applyFont="1"/>
    <xf numFmtId="168" fontId="5" fillId="4" borderId="1" xfId="0" applyNumberFormat="1" applyFont="1" applyFill="1" applyBorder="1"/>
    <xf numFmtId="169" fontId="5" fillId="4" borderId="1" xfId="0" applyNumberFormat="1" applyFont="1" applyFill="1" applyBorder="1"/>
    <xf numFmtId="170" fontId="5" fillId="4" borderId="0" xfId="1" applyNumberFormat="1" applyFont="1" applyFill="1"/>
    <xf numFmtId="165" fontId="5" fillId="4" borderId="0" xfId="1" applyNumberFormat="1" applyFont="1" applyFill="1"/>
    <xf numFmtId="165" fontId="5" fillId="0" borderId="0" xfId="1" applyNumberFormat="1" applyFont="1" applyFill="1"/>
    <xf numFmtId="0" fontId="4" fillId="0" borderId="0" xfId="0" applyFont="1" applyFill="1"/>
    <xf numFmtId="0" fontId="6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6" fillId="0" borderId="7" xfId="0" applyFont="1" applyBorder="1" applyAlignment="1">
      <alignment horizontal="centerContinuous"/>
    </xf>
    <xf numFmtId="43" fontId="7" fillId="0" borderId="0" xfId="1" applyNumberFormat="1" applyFont="1" applyFill="1"/>
    <xf numFmtId="0" fontId="4" fillId="0" borderId="0" xfId="0" applyFont="1" applyAlignment="1">
      <alignment horizontal="right"/>
    </xf>
    <xf numFmtId="0" fontId="5" fillId="0" borderId="10" xfId="0" applyFont="1" applyBorder="1" applyAlignment="1">
      <alignment horizontal="centerContinuous"/>
    </xf>
    <xf numFmtId="169" fontId="5" fillId="0" borderId="0" xfId="0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86116293945"/>
          <c:y val="6.7641696996422473E-2"/>
          <c:w val="0.70861083589716845"/>
          <c:h val="0.76782466860803911"/>
        </c:manualLayout>
      </c:layout>
      <c:scatterChart>
        <c:scatterStyle val="lineMarker"/>
        <c:varyColors val="0"/>
        <c:ser>
          <c:idx val="0"/>
          <c:order val="0"/>
          <c:tx>
            <c:v>Input Rate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60180.135333208251</c:v>
                </c:pt>
                <c:pt idx="1">
                  <c:v>48354.798065540512</c:v>
                </c:pt>
                <c:pt idx="2">
                  <c:v>43068.206202840534</c:v>
                </c:pt>
                <c:pt idx="3">
                  <c:v>41693.384286258974</c:v>
                </c:pt>
                <c:pt idx="4">
                  <c:v>29498.535261806319</c:v>
                </c:pt>
                <c:pt idx="5">
                  <c:v>37371.307204674042</c:v>
                </c:pt>
                <c:pt idx="6">
                  <c:v>30371.631262703886</c:v>
                </c:pt>
                <c:pt idx="7">
                  <c:v>24380.364233747852</c:v>
                </c:pt>
                <c:pt idx="8">
                  <c:v>24228.304534017188</c:v>
                </c:pt>
                <c:pt idx="9">
                  <c:v>24864.185076743102</c:v>
                </c:pt>
                <c:pt idx="10">
                  <c:v>23341.240532759137</c:v>
                </c:pt>
                <c:pt idx="11">
                  <c:v>20995.833901974835</c:v>
                </c:pt>
                <c:pt idx="12">
                  <c:v>19920.517264259408</c:v>
                </c:pt>
                <c:pt idx="13">
                  <c:v>23271.841342585718</c:v>
                </c:pt>
                <c:pt idx="14">
                  <c:v>15509.340337370715</c:v>
                </c:pt>
                <c:pt idx="15">
                  <c:v>20230.533267402629</c:v>
                </c:pt>
                <c:pt idx="16">
                  <c:v>13959.792171265331</c:v>
                </c:pt>
                <c:pt idx="17">
                  <c:v>20135.594148909917</c:v>
                </c:pt>
                <c:pt idx="18">
                  <c:v>16628.113938329036</c:v>
                </c:pt>
                <c:pt idx="19">
                  <c:v>16839.655240773729</c:v>
                </c:pt>
                <c:pt idx="20">
                  <c:v>15996.352176310565</c:v>
                </c:pt>
                <c:pt idx="21">
                  <c:v>16868.051632825074</c:v>
                </c:pt>
                <c:pt idx="22">
                  <c:v>12806.068319276157</c:v>
                </c:pt>
                <c:pt idx="23">
                  <c:v>11899.972408776233</c:v>
                </c:pt>
              </c:numCache>
            </c:numRef>
          </c:yVal>
          <c:smooth val="0"/>
        </c:ser>
        <c:ser>
          <c:idx val="1"/>
          <c:order val="1"/>
          <c:tx>
            <c:v>Regression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DCARegression!$F$10:$F$33</c:f>
              <c:numCache>
                <c:formatCode>_(* #,##0_);_(* \(#,##0\);_(* "-"??_);_(@_)</c:formatCode>
                <c:ptCount val="24"/>
                <c:pt idx="0">
                  <c:v>59576.973305617321</c:v>
                </c:pt>
                <c:pt idx="1">
                  <c:v>49931.07843250686</c:v>
                </c:pt>
                <c:pt idx="2">
                  <c:v>43336.593070180112</c:v>
                </c:pt>
                <c:pt idx="3">
                  <c:v>38501.397671755025</c:v>
                </c:pt>
                <c:pt idx="4">
                  <c:v>34781.990286913584</c:v>
                </c:pt>
                <c:pt idx="5">
                  <c:v>31818.989104381879</c:v>
                </c:pt>
                <c:pt idx="6">
                  <c:v>29394.699351514457</c:v>
                </c:pt>
                <c:pt idx="7">
                  <c:v>27368.973420615075</c:v>
                </c:pt>
                <c:pt idx="8">
                  <c:v>25647.202048221661</c:v>
                </c:pt>
                <c:pt idx="9">
                  <c:v>24163.038220149057</c:v>
                </c:pt>
                <c:pt idx="10">
                  <c:v>22868.476628598233</c:v>
                </c:pt>
                <c:pt idx="11">
                  <c:v>21727.862768935796</c:v>
                </c:pt>
                <c:pt idx="12">
                  <c:v>20714.120738675061</c:v>
                </c:pt>
                <c:pt idx="13">
                  <c:v>19806.29279499338</c:v>
                </c:pt>
                <c:pt idx="14">
                  <c:v>18987.885331635887</c:v>
                </c:pt>
                <c:pt idx="15">
                  <c:v>18245.727513319813</c:v>
                </c:pt>
                <c:pt idx="16">
                  <c:v>17569.165448084648</c:v>
                </c:pt>
                <c:pt idx="17">
                  <c:v>16949.481654464384</c:v>
                </c:pt>
                <c:pt idx="18">
                  <c:v>16379.469259425241</c:v>
                </c:pt>
                <c:pt idx="19">
                  <c:v>15853.114626440452</c:v>
                </c:pt>
                <c:pt idx="20">
                  <c:v>15365.357353323954</c:v>
                </c:pt>
                <c:pt idx="21">
                  <c:v>14911.906384241534</c:v>
                </c:pt>
                <c:pt idx="22">
                  <c:v>14489.097426110413</c:v>
                </c:pt>
                <c:pt idx="23">
                  <c:v>14093.78118062974</c:v>
                </c:pt>
              </c:numCache>
            </c:numRef>
          </c:yVal>
          <c:smooth val="0"/>
        </c:ser>
        <c:ser>
          <c:idx val="4"/>
          <c:order val="4"/>
          <c:tx>
            <c:v>Forecast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Forecast'!$I$39:$I$74</c:f>
              <c:numCache>
                <c:formatCode>_(* #,##0_);_(* \(#,##0\);_(* "-"??_);_(@_)</c:formatCode>
                <c:ptCount val="36"/>
                <c:pt idx="0">
                  <c:v>13724.316834395284</c:v>
                </c:pt>
                <c:pt idx="1">
                  <c:v>13376.073621152376</c:v>
                </c:pt>
                <c:pt idx="2">
                  <c:v>13048.177290654989</c:v>
                </c:pt>
                <c:pt idx="3">
                  <c:v>12738.810336520477</c:v>
                </c:pt>
                <c:pt idx="4">
                  <c:v>12446.370215986855</c:v>
                </c:pt>
                <c:pt idx="5">
                  <c:v>12169.43808357361</c:v>
                </c:pt>
                <c:pt idx="6">
                  <c:v>11906.752871599574</c:v>
                </c:pt>
                <c:pt idx="7">
                  <c:v>11657.189674413388</c:v>
                </c:pt>
                <c:pt idx="8">
                  <c:v>11419.741620417208</c:v>
                </c:pt>
                <c:pt idx="9">
                  <c:v>11193.504588811837</c:v>
                </c:pt>
                <c:pt idx="10">
                  <c:v>10977.664260577947</c:v>
                </c:pt>
                <c:pt idx="11">
                  <c:v>10771.485095720127</c:v>
                </c:pt>
                <c:pt idx="12">
                  <c:v>10574.300908644396</c:v>
                </c:pt>
                <c:pt idx="13">
                  <c:v>10385.506776170276</c:v>
                </c:pt>
                <c:pt idx="14">
                  <c:v>10204.552062131652</c:v>
                </c:pt>
                <c:pt idx="15">
                  <c:v>10030.934381811088</c:v>
                </c:pt>
                <c:pt idx="16">
                  <c:v>9864.1943608588444</c:v>
                </c:pt>
                <c:pt idx="17">
                  <c:v>9703.9110685926371</c:v>
                </c:pt>
                <c:pt idx="18">
                  <c:v>9549.6980259727497</c:v>
                </c:pt>
                <c:pt idx="19">
                  <c:v>9401.1997051207236</c:v>
                </c:pt>
                <c:pt idx="20">
                  <c:v>9258.0884507712854</c:v>
                </c:pt>
                <c:pt idx="21">
                  <c:v>9120.0617651415123</c:v>
                </c:pt>
                <c:pt idx="22">
                  <c:v>8986.8399068348008</c:v>
                </c:pt>
                <c:pt idx="23">
                  <c:v>8858.163761952821</c:v>
                </c:pt>
                <c:pt idx="24">
                  <c:v>8733.7929518656038</c:v>
                </c:pt>
                <c:pt idx="25">
                  <c:v>8613.5041473214042</c:v>
                </c:pt>
                <c:pt idx="26">
                  <c:v>8497.0895629563947</c:v>
                </c:pt>
                <c:pt idx="27">
                  <c:v>8384.3556099427788</c:v>
                </c:pt>
                <c:pt idx="28">
                  <c:v>8275.1216876112921</c:v>
                </c:pt>
                <c:pt idx="29">
                  <c:v>8169.219097506827</c:v>
                </c:pt>
                <c:pt idx="30">
                  <c:v>8066.4900655567126</c:v>
                </c:pt>
                <c:pt idx="31">
                  <c:v>7966.7868599228559</c:v>
                </c:pt>
                <c:pt idx="32">
                  <c:v>7869.9709937243624</c:v>
                </c:pt>
                <c:pt idx="33">
                  <c:v>7775.9125031948306</c:v>
                </c:pt>
                <c:pt idx="34">
                  <c:v>7684.4892930274709</c:v>
                </c:pt>
                <c:pt idx="35">
                  <c:v>7595.5865416778979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576"/>
        <c:axId val="55754752"/>
      </c:scatterChart>
      <c:scatterChart>
        <c:scatterStyle val="lineMarker"/>
        <c:varyColors val="0"/>
        <c:ser>
          <c:idx val="2"/>
          <c:order val="2"/>
          <c:tx>
            <c:v>Input Cum Data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DCARegression!$C$10:$C$33</c:f>
              <c:numCache>
                <c:formatCode>_(* #,##0_);_(* \(#,##0\);_(* "-"??_);_(@_)</c:formatCode>
                <c:ptCount val="24"/>
                <c:pt idx="0">
                  <c:v>60180.135333208251</c:v>
                </c:pt>
                <c:pt idx="1">
                  <c:v>108534.93339874876</c:v>
                </c:pt>
                <c:pt idx="2">
                  <c:v>151603.1396015893</c:v>
                </c:pt>
                <c:pt idx="3">
                  <c:v>193296.52388784828</c:v>
                </c:pt>
                <c:pt idx="4">
                  <c:v>222795.05914965458</c:v>
                </c:pt>
                <c:pt idx="5">
                  <c:v>260166.36635432864</c:v>
                </c:pt>
                <c:pt idx="6">
                  <c:v>290537.9976170325</c:v>
                </c:pt>
                <c:pt idx="7">
                  <c:v>314918.36185078032</c:v>
                </c:pt>
                <c:pt idx="8">
                  <c:v>339146.66638479749</c:v>
                </c:pt>
                <c:pt idx="9">
                  <c:v>364010.85146154056</c:v>
                </c:pt>
                <c:pt idx="10">
                  <c:v>387352.09199429967</c:v>
                </c:pt>
                <c:pt idx="11">
                  <c:v>408347.92589627451</c:v>
                </c:pt>
                <c:pt idx="12">
                  <c:v>428268.44316053391</c:v>
                </c:pt>
                <c:pt idx="13">
                  <c:v>451540.28450311965</c:v>
                </c:pt>
                <c:pt idx="14">
                  <c:v>467049.62484049035</c:v>
                </c:pt>
                <c:pt idx="15">
                  <c:v>487280.15810789296</c:v>
                </c:pt>
                <c:pt idx="16">
                  <c:v>501239.95027915831</c:v>
                </c:pt>
                <c:pt idx="17">
                  <c:v>521375.54442806821</c:v>
                </c:pt>
                <c:pt idx="18">
                  <c:v>538003.65836639726</c:v>
                </c:pt>
                <c:pt idx="19">
                  <c:v>554843.31360717095</c:v>
                </c:pt>
                <c:pt idx="20">
                  <c:v>570839.66578348156</c:v>
                </c:pt>
                <c:pt idx="21">
                  <c:v>587707.71741630661</c:v>
                </c:pt>
                <c:pt idx="22">
                  <c:v>600513.78573558282</c:v>
                </c:pt>
                <c:pt idx="23">
                  <c:v>612413.7581443591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DCARegression!$E$10:$E$33</c:f>
              <c:numCache>
                <c:formatCode>_(* #,##0_);_(* \(#,##0\);_(* "-"??_);_(@_)</c:formatCode>
                <c:ptCount val="24"/>
                <c:pt idx="0">
                  <c:v>59576.973305617321</c:v>
                </c:pt>
                <c:pt idx="1">
                  <c:v>109508.05173812418</c:v>
                </c:pt>
                <c:pt idx="2">
                  <c:v>152844.64480830429</c:v>
                </c:pt>
                <c:pt idx="3">
                  <c:v>191346.04248005932</c:v>
                </c:pt>
                <c:pt idx="4">
                  <c:v>226128.0327669729</c:v>
                </c:pt>
                <c:pt idx="5">
                  <c:v>257947.02187135478</c:v>
                </c:pt>
                <c:pt idx="6">
                  <c:v>287341.72122286924</c:v>
                </c:pt>
                <c:pt idx="7">
                  <c:v>314710.69464348431</c:v>
                </c:pt>
                <c:pt idx="8">
                  <c:v>340357.89669170597</c:v>
                </c:pt>
                <c:pt idx="9">
                  <c:v>364520.93491185503</c:v>
                </c:pt>
                <c:pt idx="10">
                  <c:v>387389.41154045326</c:v>
                </c:pt>
                <c:pt idx="11">
                  <c:v>409117.27430938906</c:v>
                </c:pt>
                <c:pt idx="12">
                  <c:v>429831.39504806412</c:v>
                </c:pt>
                <c:pt idx="13">
                  <c:v>449637.6878430575</c:v>
                </c:pt>
                <c:pt idx="14">
                  <c:v>468625.57317469339</c:v>
                </c:pt>
                <c:pt idx="15">
                  <c:v>486871.3006880132</c:v>
                </c:pt>
                <c:pt idx="16">
                  <c:v>504440.46613609785</c:v>
                </c:pt>
                <c:pt idx="17">
                  <c:v>521389.94779056223</c:v>
                </c:pt>
                <c:pt idx="18">
                  <c:v>537769.41704998747</c:v>
                </c:pt>
                <c:pt idx="19">
                  <c:v>553622.53167642793</c:v>
                </c:pt>
                <c:pt idx="20">
                  <c:v>568987.88902975188</c:v>
                </c:pt>
                <c:pt idx="21">
                  <c:v>583899.79541399342</c:v>
                </c:pt>
                <c:pt idx="22">
                  <c:v>598388.89284010383</c:v>
                </c:pt>
                <c:pt idx="23">
                  <c:v>612482.67402073357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Forecast'!$J$39:$J$74</c:f>
              <c:numCache>
                <c:formatCode>_(* #,##0_);_(* \(#,##0\);_(* "-"??_);_(@_)</c:formatCode>
                <c:ptCount val="36"/>
                <c:pt idx="0">
                  <c:v>626244.11315304087</c:v>
                </c:pt>
                <c:pt idx="1">
                  <c:v>639620.18677419331</c:v>
                </c:pt>
                <c:pt idx="2">
                  <c:v>652668.36406484828</c:v>
                </c:pt>
                <c:pt idx="3">
                  <c:v>665407.17440136871</c:v>
                </c:pt>
                <c:pt idx="4">
                  <c:v>677853.54461735557</c:v>
                </c:pt>
                <c:pt idx="5">
                  <c:v>690022.98270092916</c:v>
                </c:pt>
                <c:pt idx="6">
                  <c:v>701929.73557252879</c:v>
                </c:pt>
                <c:pt idx="7">
                  <c:v>713586.92524694221</c:v>
                </c:pt>
                <c:pt idx="8">
                  <c:v>725006.66686735942</c:v>
                </c:pt>
                <c:pt idx="9">
                  <c:v>736200.17145617132</c:v>
                </c:pt>
                <c:pt idx="10">
                  <c:v>747177.83571674931</c:v>
                </c:pt>
                <c:pt idx="11">
                  <c:v>757949.32081246946</c:v>
                </c:pt>
                <c:pt idx="12">
                  <c:v>768523.62172111392</c:v>
                </c:pt>
                <c:pt idx="13">
                  <c:v>778909.12849728414</c:v>
                </c:pt>
                <c:pt idx="14">
                  <c:v>789113.68055941584</c:v>
                </c:pt>
                <c:pt idx="15">
                  <c:v>799144.6149412269</c:v>
                </c:pt>
                <c:pt idx="16">
                  <c:v>809008.80930208578</c:v>
                </c:pt>
                <c:pt idx="17">
                  <c:v>818712.72037067846</c:v>
                </c:pt>
                <c:pt idx="18">
                  <c:v>828262.41839665116</c:v>
                </c:pt>
                <c:pt idx="19">
                  <c:v>837663.61810177192</c:v>
                </c:pt>
                <c:pt idx="20">
                  <c:v>846921.70655254321</c:v>
                </c:pt>
                <c:pt idx="21">
                  <c:v>856041.76831768476</c:v>
                </c:pt>
                <c:pt idx="22">
                  <c:v>865028.60822451953</c:v>
                </c:pt>
                <c:pt idx="23">
                  <c:v>873886.7719864723</c:v>
                </c:pt>
                <c:pt idx="24">
                  <c:v>882620.56493833789</c:v>
                </c:pt>
                <c:pt idx="25">
                  <c:v>891234.06908565934</c:v>
                </c:pt>
                <c:pt idx="26">
                  <c:v>899731.1586486157</c:v>
                </c:pt>
                <c:pt idx="27">
                  <c:v>908115.51425855851</c:v>
                </c:pt>
                <c:pt idx="28">
                  <c:v>916390.63594616984</c:v>
                </c:pt>
                <c:pt idx="29">
                  <c:v>924559.85504367668</c:v>
                </c:pt>
                <c:pt idx="30">
                  <c:v>932626.3451092334</c:v>
                </c:pt>
                <c:pt idx="31">
                  <c:v>940593.13196915621</c:v>
                </c:pt>
                <c:pt idx="32">
                  <c:v>948463.10296288063</c:v>
                </c:pt>
                <c:pt idx="33">
                  <c:v>956239.01546607551</c:v>
                </c:pt>
                <c:pt idx="34">
                  <c:v>963923.50475910294</c:v>
                </c:pt>
                <c:pt idx="35">
                  <c:v>971519.09130078088</c:v>
                </c:pt>
              </c:numCache>
            </c:numRef>
          </c:yVal>
          <c:smooth val="0"/>
        </c:ser>
        <c:ser>
          <c:idx val="6"/>
          <c:order val="6"/>
          <c:tx>
            <c:v>Forecast from Actual Cum.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Forecast'!$K$39:$K$73</c:f>
              <c:numCache>
                <c:formatCode>_(* #,##0_);_(* \(#,##0\);_(* "-"??_);_(@_)</c:formatCode>
                <c:ptCount val="35"/>
                <c:pt idx="0">
                  <c:v>75616.415094630167</c:v>
                </c:pt>
                <c:pt idx="1">
                  <c:v>78059.981760376933</c:v>
                </c:pt>
                <c:pt idx="2">
                  <c:v>80491.361086534176</c:v>
                </c:pt>
                <c:pt idx="3">
                  <c:v>82910.613857711709</c:v>
                </c:pt>
                <c:pt idx="4">
                  <c:v>85317.800555354857</c:v>
                </c:pt>
                <c:pt idx="5">
                  <c:v>87712.981359256402</c:v>
                </c:pt>
                <c:pt idx="6">
                  <c:v>90096.216149061205</c:v>
                </c:pt>
                <c:pt idx="7">
                  <c:v>92467.564505763163</c:v>
                </c:pt>
                <c:pt idx="8">
                  <c:v>94827.08571319461</c:v>
                </c:pt>
                <c:pt idx="9">
                  <c:v>97174.838759508755</c:v>
                </c:pt>
                <c:pt idx="10">
                  <c:v>99510.882338653959</c:v>
                </c:pt>
                <c:pt idx="11">
                  <c:v>101835.27485184139</c:v>
                </c:pt>
                <c:pt idx="12">
                  <c:v>104148.07440900491</c:v>
                </c:pt>
                <c:pt idx="13">
                  <c:v>106449.33883025391</c:v>
                </c:pt>
                <c:pt idx="14">
                  <c:v>108739.1256473188</c:v>
                </c:pt>
                <c:pt idx="15">
                  <c:v>111017.49210498926</c:v>
                </c:pt>
                <c:pt idx="16">
                  <c:v>113284.49516254537</c:v>
                </c:pt>
                <c:pt idx="17">
                  <c:v>115540.19149518167</c:v>
                </c:pt>
                <c:pt idx="18">
                  <c:v>117784.63749542394</c:v>
                </c:pt>
                <c:pt idx="19">
                  <c:v>120017.88927453912</c:v>
                </c:pt>
                <c:pt idx="20">
                  <c:v>122240.00266393801</c:v>
                </c:pt>
                <c:pt idx="21">
                  <c:v>124451.03321657103</c:v>
                </c:pt>
                <c:pt idx="22">
                  <c:v>126651.03620831721</c:v>
                </c:pt>
                <c:pt idx="23">
                  <c:v>128840.06663936588</c:v>
                </c:pt>
                <c:pt idx="24">
                  <c:v>131018.17923559182</c:v>
                </c:pt>
                <c:pt idx="25">
                  <c:v>133185.42844992341</c:v>
                </c:pt>
                <c:pt idx="26">
                  <c:v>135341.8684637039</c:v>
                </c:pt>
                <c:pt idx="27">
                  <c:v>137487.55318804586</c:v>
                </c:pt>
                <c:pt idx="28">
                  <c:v>139622.53626517925</c:v>
                </c:pt>
                <c:pt idx="29">
                  <c:v>141746.87106979219</c:v>
                </c:pt>
                <c:pt idx="30">
                  <c:v>143860.61071036544</c:v>
                </c:pt>
                <c:pt idx="31">
                  <c:v>145963.80803050005</c:v>
                </c:pt>
                <c:pt idx="32">
                  <c:v>148056.51561023857</c:v>
                </c:pt>
                <c:pt idx="33">
                  <c:v>150138.78576737951</c:v>
                </c:pt>
                <c:pt idx="34">
                  <c:v>152210.67055878523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56672"/>
      </c:scatterChart>
      <c:valAx>
        <c:axId val="55752576"/>
        <c:scaling>
          <c:orientation val="minMax"/>
          <c:max val="4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861031443917204"/>
              <c:y val="0.90493625454039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4752"/>
        <c:crosses val="autoZero"/>
        <c:crossBetween val="midCat"/>
        <c:majorUnit val="6"/>
      </c:valAx>
      <c:valAx>
        <c:axId val="55754752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ourier New"/>
                    <a:cs typeface="Arial" pitchFamily="34" charset="0"/>
                  </a:defRPr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Monthly Volume</a:t>
                </a:r>
              </a:p>
            </c:rich>
          </c:tx>
          <c:layout>
            <c:manualLayout>
              <c:xMode val="edge"/>
              <c:yMode val="edge"/>
              <c:x val="3.0463576158940402E-2"/>
              <c:y val="0.40402193784277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2576"/>
        <c:crosses val="autoZero"/>
        <c:crossBetween val="midCat"/>
      </c:valAx>
      <c:valAx>
        <c:axId val="5575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050" b="1">
                    <a:latin typeface="Arial" pitchFamily="34" charset="0"/>
                    <a:cs typeface="Arial" pitchFamily="34" charset="0"/>
                  </a:rPr>
                  <a:t>Cumulative Volume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762944"/>
        <c:crosses val="max"/>
        <c:crossBetween val="midCat"/>
      </c:valAx>
      <c:valAx>
        <c:axId val="55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7566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258290313048618"/>
          <c:y val="0.62340036563071299"/>
          <c:w val="0.3085115850584903"/>
          <c:h val="0.19569760132817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 pitchFamily="34" charset="0"/>
              <a:ea typeface="Courier New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516014234873"/>
          <c:y val="4.7120418848167547E-2"/>
          <c:w val="0.82740213523131656"/>
          <c:h val="0.7905759162303666"/>
        </c:manualLayout>
      </c:layout>
      <c:scatterChart>
        <c:scatterStyle val="lineMarker"/>
        <c:varyColors val="0"/>
        <c:ser>
          <c:idx val="0"/>
          <c:order val="0"/>
          <c:tx>
            <c:v>Well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60180.135333208251</c:v>
                </c:pt>
                <c:pt idx="1">
                  <c:v>48354.798065540512</c:v>
                </c:pt>
                <c:pt idx="2">
                  <c:v>43068.206202840534</c:v>
                </c:pt>
                <c:pt idx="3">
                  <c:v>41693.384286258974</c:v>
                </c:pt>
                <c:pt idx="4">
                  <c:v>29498.535261806319</c:v>
                </c:pt>
                <c:pt idx="5">
                  <c:v>37371.307204674042</c:v>
                </c:pt>
                <c:pt idx="6">
                  <c:v>30371.631262703886</c:v>
                </c:pt>
                <c:pt idx="7">
                  <c:v>24380.364233747852</c:v>
                </c:pt>
                <c:pt idx="8">
                  <c:v>24228.304534017188</c:v>
                </c:pt>
                <c:pt idx="9">
                  <c:v>24864.185076743102</c:v>
                </c:pt>
                <c:pt idx="10">
                  <c:v>23341.240532759137</c:v>
                </c:pt>
                <c:pt idx="11">
                  <c:v>20995.833901974835</c:v>
                </c:pt>
                <c:pt idx="12">
                  <c:v>19920.517264259408</c:v>
                </c:pt>
                <c:pt idx="13">
                  <c:v>23271.841342585718</c:v>
                </c:pt>
                <c:pt idx="14">
                  <c:v>15509.340337370715</c:v>
                </c:pt>
                <c:pt idx="15">
                  <c:v>20230.533267402629</c:v>
                </c:pt>
                <c:pt idx="16">
                  <c:v>13959.792171265331</c:v>
                </c:pt>
                <c:pt idx="17">
                  <c:v>20135.594148909917</c:v>
                </c:pt>
                <c:pt idx="18">
                  <c:v>16628.113938329036</c:v>
                </c:pt>
                <c:pt idx="19">
                  <c:v>16839.655240773729</c:v>
                </c:pt>
                <c:pt idx="20">
                  <c:v>15996.352176310565</c:v>
                </c:pt>
                <c:pt idx="21">
                  <c:v>16868.051632825074</c:v>
                </c:pt>
                <c:pt idx="22">
                  <c:v>12806.068319276157</c:v>
                </c:pt>
                <c:pt idx="23">
                  <c:v>11899.972408776233</c:v>
                </c:pt>
              </c:numCache>
            </c:numRef>
          </c:yVal>
          <c:smooth val="0"/>
        </c:ser>
        <c:ser>
          <c:idx val="1"/>
          <c:order val="1"/>
          <c:tx>
            <c:v>Hyperbolic Forecast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Forecast'!$D$15:$D$494</c:f>
              <c:numCache>
                <c:formatCode>_(* #,##0_);_(* \(#,##0\);_(* "-"??_);_(@_)</c:formatCode>
                <c:ptCount val="480"/>
                <c:pt idx="0">
                  <c:v>59576.973305617328</c:v>
                </c:pt>
                <c:pt idx="1">
                  <c:v>49931.078432506853</c:v>
                </c:pt>
                <c:pt idx="2">
                  <c:v>43336.593070180141</c:v>
                </c:pt>
                <c:pt idx="3">
                  <c:v>38501.397671755025</c:v>
                </c:pt>
                <c:pt idx="4">
                  <c:v>34781.990286913584</c:v>
                </c:pt>
                <c:pt idx="5">
                  <c:v>31818.98910438185</c:v>
                </c:pt>
                <c:pt idx="6">
                  <c:v>29394.699351514515</c:v>
                </c:pt>
                <c:pt idx="7">
                  <c:v>27368.973420615075</c:v>
                </c:pt>
                <c:pt idx="8">
                  <c:v>25647.202048221603</c:v>
                </c:pt>
                <c:pt idx="9">
                  <c:v>24163.038220149057</c:v>
                </c:pt>
                <c:pt idx="10">
                  <c:v>22868.476628598291</c:v>
                </c:pt>
                <c:pt idx="11">
                  <c:v>21727.862768935796</c:v>
                </c:pt>
                <c:pt idx="12">
                  <c:v>20714.120738675061</c:v>
                </c:pt>
                <c:pt idx="13">
                  <c:v>19806.29279499338</c:v>
                </c:pt>
                <c:pt idx="14">
                  <c:v>18987.885331635887</c:v>
                </c:pt>
                <c:pt idx="15">
                  <c:v>18245.727513319813</c:v>
                </c:pt>
                <c:pt idx="16">
                  <c:v>17569.165448084706</c:v>
                </c:pt>
                <c:pt idx="17">
                  <c:v>16949.481654464384</c:v>
                </c:pt>
                <c:pt idx="18">
                  <c:v>16379.469259425241</c:v>
                </c:pt>
                <c:pt idx="19">
                  <c:v>15853.114626440452</c:v>
                </c:pt>
                <c:pt idx="20">
                  <c:v>15365.357353323954</c:v>
                </c:pt>
                <c:pt idx="21">
                  <c:v>14911.906384241418</c:v>
                </c:pt>
                <c:pt idx="22">
                  <c:v>14489.097426110529</c:v>
                </c:pt>
                <c:pt idx="23">
                  <c:v>14093.781180629623</c:v>
                </c:pt>
                <c:pt idx="24">
                  <c:v>13723.234851921443</c:v>
                </c:pt>
                <c:pt idx="25">
                  <c:v>13375.091434906353</c:v>
                </c:pt>
                <c:pt idx="26">
                  <c:v>13047.282729343628</c:v>
                </c:pt>
                <c:pt idx="27">
                  <c:v>12737.993052074336</c:v>
                </c:pt>
                <c:pt idx="28">
                  <c:v>12445.621362829232</c:v>
                </c:pt>
                <c:pt idx="29">
                  <c:v>12168.750062181149</c:v>
                </c:pt>
                <c:pt idx="30">
                  <c:v>11906.119121983764</c:v>
                </c:pt>
                <c:pt idx="31">
                  <c:v>11656.604508682038</c:v>
                </c:pt>
                <c:pt idx="32">
                  <c:v>11419.20008614636</c:v>
                </c:pt>
                <c:pt idx="33">
                  <c:v>11193.002356885234</c:v>
                </c:pt>
                <c:pt idx="34">
                  <c:v>10977.19753260829</c:v>
                </c:pt>
                <c:pt idx="35">
                  <c:v>10771.050527202431</c:v>
                </c:pt>
                <c:pt idx="36">
                  <c:v>10573.895544865052</c:v>
                </c:pt>
                <c:pt idx="37">
                  <c:v>10385.127998488257</c:v>
                </c:pt>
                <c:pt idx="38">
                  <c:v>10204.197542749927</c:v>
                </c:pt>
                <c:pt idx="39">
                  <c:v>10030.602045538835</c:v>
                </c:pt>
                <c:pt idx="40">
                  <c:v>9863.8823526388733</c:v>
                </c:pt>
                <c:pt idx="41">
                  <c:v>9703.6177258311072</c:v>
                </c:pt>
                <c:pt idx="42">
                  <c:v>9549.4218548642239</c:v>
                </c:pt>
                <c:pt idx="43">
                  <c:v>9400.9393603219651</c:v>
                </c:pt>
                <c:pt idx="44">
                  <c:v>9257.8427178909769</c:v>
                </c:pt>
                <c:pt idx="45">
                  <c:v>9119.8295456104679</c:v>
                </c:pt>
                <c:pt idx="46">
                  <c:v>8986.6202047797851</c:v>
                </c:pt>
                <c:pt idx="47">
                  <c:v>8857.9556727978634</c:v>
                </c:pt>
                <c:pt idx="48">
                  <c:v>8733.5956523766508</c:v>
                </c:pt>
                <c:pt idx="49">
                  <c:v>8613.3168869139627</c:v>
                </c:pt>
                <c:pt idx="50">
                  <c:v>8496.9116560670082</c:v>
                </c:pt>
                <c:pt idx="51">
                  <c:v>8384.1864293279359</c:v>
                </c:pt>
                <c:pt idx="52">
                  <c:v>8274.9606584417634</c:v>
                </c:pt>
                <c:pt idx="53">
                  <c:v>8169.0656921550399</c:v>
                </c:pt>
                <c:pt idx="54">
                  <c:v>8066.3437989754602</c:v>
                </c:pt>
                <c:pt idx="55">
                  <c:v>7966.6472855578177</c:v>
                </c:pt>
                <c:pt idx="56">
                  <c:v>7869.8376998708118</c:v>
                </c:pt>
                <c:pt idx="57">
                  <c:v>7775.7851097547682</c:v>
                </c:pt>
                <c:pt idx="58">
                  <c:v>7684.3674486168893</c:v>
                </c:pt>
                <c:pt idx="59">
                  <c:v>7595.4699210416293</c:v>
                </c:pt>
                <c:pt idx="60">
                  <c:v>7508.9844619684154</c:v>
                </c:pt>
                <c:pt idx="61">
                  <c:v>7424.8092438622843</c:v>
                </c:pt>
                <c:pt idx="62">
                  <c:v>7342.8482269403758</c:v>
                </c:pt>
                <c:pt idx="63">
                  <c:v>7263.0107481126906</c:v>
                </c:pt>
                <c:pt idx="64">
                  <c:v>7185.2111447806237</c:v>
                </c:pt>
                <c:pt idx="65">
                  <c:v>7109.3684100416722</c:v>
                </c:pt>
                <c:pt idx="66">
                  <c:v>7035.4058763224166</c:v>
                </c:pt>
                <c:pt idx="67">
                  <c:v>6963.2509246640839</c:v>
                </c:pt>
                <c:pt idx="68">
                  <c:v>6892.8347172923386</c:v>
                </c:pt>
                <c:pt idx="69">
                  <c:v>6824.0919512989931</c:v>
                </c:pt>
                <c:pt idx="70">
                  <c:v>6756.9606314917328</c:v>
                </c:pt>
                <c:pt idx="71">
                  <c:v>6691.3818607025314</c:v>
                </c:pt>
                <c:pt idx="72">
                  <c:v>6627.2996459938586</c:v>
                </c:pt>
                <c:pt idx="73">
                  <c:v>6564.6607193509117</c:v>
                </c:pt>
                <c:pt idx="74">
                  <c:v>6503.414371624589</c:v>
                </c:pt>
                <c:pt idx="75">
                  <c:v>6443.5122985790949</c:v>
                </c:pt>
                <c:pt idx="76">
                  <c:v>6384.9084580161143</c:v>
                </c:pt>
                <c:pt idx="77">
                  <c:v>6327.5589370711241</c:v>
                </c:pt>
                <c:pt idx="78">
                  <c:v>6271.4218288075645</c:v>
                </c:pt>
                <c:pt idx="79">
                  <c:v>6216.4571173861623</c:v>
                </c:pt>
                <c:pt idx="80">
                  <c:v>6162.6265711057931</c:v>
                </c:pt>
                <c:pt idx="81">
                  <c:v>6109.8936426746659</c:v>
                </c:pt>
                <c:pt idx="82">
                  <c:v>6058.223376174923</c:v>
                </c:pt>
                <c:pt idx="83">
                  <c:v>6007.5823201651219</c:v>
                </c:pt>
                <c:pt idx="84">
                  <c:v>5957.9384464789182</c:v>
                </c:pt>
                <c:pt idx="85">
                  <c:v>5909.2610742717516</c:v>
                </c:pt>
                <c:pt idx="86">
                  <c:v>5861.5207989164628</c:v>
                </c:pt>
                <c:pt idx="87">
                  <c:v>5814.6894254111685</c:v>
                </c:pt>
                <c:pt idx="88">
                  <c:v>5768.7399059303571</c:v>
                </c:pt>
                <c:pt idx="89">
                  <c:v>5723.6462812644895</c:v>
                </c:pt>
                <c:pt idx="90">
                  <c:v>5679.383625820512</c:v>
                </c:pt>
                <c:pt idx="91">
                  <c:v>5635.9279959760606</c:v>
                </c:pt>
                <c:pt idx="92">
                  <c:v>5593.2563815026078</c:v>
                </c:pt>
                <c:pt idx="93">
                  <c:v>5551.346659895964</c:v>
                </c:pt>
                <c:pt idx="94">
                  <c:v>5510.1775533633772</c:v>
                </c:pt>
                <c:pt idx="95">
                  <c:v>5469.7285883363802</c:v>
                </c:pt>
                <c:pt idx="96">
                  <c:v>5429.9800572777167</c:v>
                </c:pt>
                <c:pt idx="97">
                  <c:v>5390.9129826996941</c:v>
                </c:pt>
                <c:pt idx="98">
                  <c:v>5352.5090831874404</c:v>
                </c:pt>
                <c:pt idx="99">
                  <c:v>5314.7507413215935</c:v>
                </c:pt>
                <c:pt idx="100">
                  <c:v>5277.6209733861033</c:v>
                </c:pt>
                <c:pt idx="101">
                  <c:v>5241.10340072494</c:v>
                </c:pt>
                <c:pt idx="102">
                  <c:v>5205.1822226576041</c:v>
                </c:pt>
                <c:pt idx="103">
                  <c:v>5169.8421908421442</c:v>
                </c:pt>
                <c:pt idx="104">
                  <c:v>5135.0685850146692</c:v>
                </c:pt>
                <c:pt idx="105">
                  <c:v>5100.8471900010481</c:v>
                </c:pt>
                <c:pt idx="106">
                  <c:v>5067.1642739304807</c:v>
                </c:pt>
                <c:pt idx="107">
                  <c:v>5034.0065675813239</c:v>
                </c:pt>
                <c:pt idx="108">
                  <c:v>5001.3612447811756</c:v>
                </c:pt>
                <c:pt idx="109">
                  <c:v>4969.215903805336</c:v>
                </c:pt>
                <c:pt idx="110">
                  <c:v>4937.5585497219581</c:v>
                </c:pt>
                <c:pt idx="111">
                  <c:v>4906.3775776105467</c:v>
                </c:pt>
                <c:pt idx="112">
                  <c:v>4875.6617566053756</c:v>
                </c:pt>
                <c:pt idx="113">
                  <c:v>4845.4002147421706</c:v>
                </c:pt>
                <c:pt idx="114">
                  <c:v>4815.5824245293625</c:v>
                </c:pt>
                <c:pt idx="115">
                  <c:v>4786.1981892155018</c:v>
                </c:pt>
                <c:pt idx="116">
                  <c:v>4757.2376297188457</c:v>
                </c:pt>
                <c:pt idx="117">
                  <c:v>4728.6911721816286</c:v>
                </c:pt>
                <c:pt idx="118">
                  <c:v>4700.5495360980276</c:v>
                </c:pt>
                <c:pt idx="119">
                  <c:v>4672.8037230074406</c:v>
                </c:pt>
                <c:pt idx="120">
                  <c:v>4645.4450057104696</c:v>
                </c:pt>
                <c:pt idx="121">
                  <c:v>4618.4649179778062</c:v>
                </c:pt>
                <c:pt idx="122">
                  <c:v>4591.8552447250113</c:v>
                </c:pt>
                <c:pt idx="123">
                  <c:v>4565.6080126415472</c:v>
                </c:pt>
                <c:pt idx="124">
                  <c:v>4539.7154812316876</c:v>
                </c:pt>
                <c:pt idx="125">
                  <c:v>4514.1701342612505</c:v>
                </c:pt>
                <c:pt idx="126">
                  <c:v>4488.9646715712734</c:v>
                </c:pt>
                <c:pt idx="127">
                  <c:v>4464.0920012656134</c:v>
                </c:pt>
                <c:pt idx="128">
                  <c:v>4439.5452322319616</c:v>
                </c:pt>
                <c:pt idx="129">
                  <c:v>4415.3176669715904</c:v>
                </c:pt>
                <c:pt idx="130">
                  <c:v>4391.4027947713621</c:v>
                </c:pt>
                <c:pt idx="131">
                  <c:v>4367.7942851237021</c:v>
                </c:pt>
                <c:pt idx="132">
                  <c:v>4344.4859814594965</c:v>
                </c:pt>
                <c:pt idx="133">
                  <c:v>4321.4718951240648</c:v>
                </c:pt>
                <c:pt idx="134">
                  <c:v>4298.7461996115744</c:v>
                </c:pt>
                <c:pt idx="135">
                  <c:v>4276.3032250318211</c:v>
                </c:pt>
                <c:pt idx="136">
                  <c:v>4254.137452813331</c:v>
                </c:pt>
                <c:pt idx="137">
                  <c:v>4232.2435106164776</c:v>
                </c:pt>
                <c:pt idx="138">
                  <c:v>4210.6161674438044</c:v>
                </c:pt>
                <c:pt idx="139">
                  <c:v>4189.2503289687447</c:v>
                </c:pt>
                <c:pt idx="140">
                  <c:v>4168.1410330256913</c:v>
                </c:pt>
                <c:pt idx="141">
                  <c:v>4147.2834453019314</c:v>
                </c:pt>
                <c:pt idx="142">
                  <c:v>4126.6728551720735</c:v>
                </c:pt>
                <c:pt idx="143">
                  <c:v>4106.3046717301477</c:v>
                </c:pt>
                <c:pt idx="144">
                  <c:v>4086.174419936724</c:v>
                </c:pt>
                <c:pt idx="145">
                  <c:v>4066.2777369476389</c:v>
                </c:pt>
                <c:pt idx="146">
                  <c:v>4046.6103685649578</c:v>
                </c:pt>
                <c:pt idx="147">
                  <c:v>4027.1681658250745</c:v>
                </c:pt>
                <c:pt idx="148">
                  <c:v>4007.9470817230176</c:v>
                </c:pt>
                <c:pt idx="149">
                  <c:v>3988.9431680501439</c:v>
                </c:pt>
                <c:pt idx="150">
                  <c:v>3970.1525723559316</c:v>
                </c:pt>
                <c:pt idx="151">
                  <c:v>3951.5715350261889</c:v>
                </c:pt>
                <c:pt idx="152">
                  <c:v>3933.1963864527643</c:v>
                </c:pt>
                <c:pt idx="153">
                  <c:v>3915.0235443233978</c:v>
                </c:pt>
                <c:pt idx="154">
                  <c:v>3897.0495110093616</c:v>
                </c:pt>
                <c:pt idx="155">
                  <c:v>3879.2708710292354</c:v>
                </c:pt>
                <c:pt idx="156">
                  <c:v>3861.6842886270024</c:v>
                </c:pt>
                <c:pt idx="157">
                  <c:v>3844.2865054230206</c:v>
                </c:pt>
                <c:pt idx="158">
                  <c:v>3827.074338151142</c:v>
                </c:pt>
                <c:pt idx="159">
                  <c:v>3810.0446764712688</c:v>
                </c:pt>
                <c:pt idx="160">
                  <c:v>3793.1944808722474</c:v>
                </c:pt>
                <c:pt idx="161">
                  <c:v>3776.5207806292456</c:v>
                </c:pt>
                <c:pt idx="162">
                  <c:v>3760.0206718461122</c:v>
                </c:pt>
                <c:pt idx="163">
                  <c:v>3743.6913155552465</c:v>
                </c:pt>
                <c:pt idx="164">
                  <c:v>3727.5299358956981</c:v>
                </c:pt>
                <c:pt idx="165">
                  <c:v>3711.5338183303829</c:v>
                </c:pt>
                <c:pt idx="166">
                  <c:v>3695.700307949679</c:v>
                </c:pt>
                <c:pt idx="167">
                  <c:v>3680.0268078178633</c:v>
                </c:pt>
                <c:pt idx="168">
                  <c:v>3664.5107773658819</c:v>
                </c:pt>
                <c:pt idx="169">
                  <c:v>3649.1497308637481</c:v>
                </c:pt>
                <c:pt idx="170">
                  <c:v>3633.9412359183189</c:v>
                </c:pt>
                <c:pt idx="171">
                  <c:v>3618.8829120276496</c:v>
                </c:pt>
                <c:pt idx="172">
                  <c:v>3603.9724291942548</c:v>
                </c:pt>
                <c:pt idx="173">
                  <c:v>3589.207506562816</c:v>
                </c:pt>
                <c:pt idx="174">
                  <c:v>3574.5859111195896</c:v>
                </c:pt>
                <c:pt idx="175">
                  <c:v>3560.105456427671</c:v>
                </c:pt>
                <c:pt idx="176">
                  <c:v>3545.7640013927594</c:v>
                </c:pt>
                <c:pt idx="177">
                  <c:v>3531.5594490878284</c:v>
                </c:pt>
                <c:pt idx="178">
                  <c:v>3517.4897455896717</c:v>
                </c:pt>
                <c:pt idx="179">
                  <c:v>3503.5528788883239</c:v>
                </c:pt>
                <c:pt idx="180">
                  <c:v>3489.7468777829781</c:v>
                </c:pt>
                <c:pt idx="181">
                  <c:v>3476.0698108547367</c:v>
                </c:pt>
                <c:pt idx="182">
                  <c:v>3462.5197854442522</c:v>
                </c:pt>
                <c:pt idx="183">
                  <c:v>3449.0949466777965</c:v>
                </c:pt>
                <c:pt idx="184">
                  <c:v>3435.7934765103273</c:v>
                </c:pt>
                <c:pt idx="185">
                  <c:v>3422.6135928030126</c:v>
                </c:pt>
                <c:pt idx="186">
                  <c:v>3409.5535484321881</c:v>
                </c:pt>
                <c:pt idx="187">
                  <c:v>3396.6116304127499</c:v>
                </c:pt>
                <c:pt idx="188">
                  <c:v>3383.7861590681132</c:v>
                </c:pt>
                <c:pt idx="189">
                  <c:v>3371.0754872050602</c:v>
                </c:pt>
                <c:pt idx="190">
                  <c:v>3358.4779993188567</c:v>
                </c:pt>
                <c:pt idx="191">
                  <c:v>3345.9921108328272</c:v>
                </c:pt>
                <c:pt idx="192">
                  <c:v>3333.6162673421204</c:v>
                </c:pt>
                <c:pt idx="193">
                  <c:v>3321.3489438958932</c:v>
                </c:pt>
                <c:pt idx="194">
                  <c:v>3309.1886442825198</c:v>
                </c:pt>
                <c:pt idx="195">
                  <c:v>3297.1339003632311</c:v>
                </c:pt>
                <c:pt idx="196">
                  <c:v>3285.183271386195</c:v>
                </c:pt>
                <c:pt idx="197">
                  <c:v>3273.3353433595039</c:v>
                </c:pt>
                <c:pt idx="198">
                  <c:v>3261.5887284132186</c:v>
                </c:pt>
                <c:pt idx="199">
                  <c:v>3249.9420641930774</c:v>
                </c:pt>
                <c:pt idx="200">
                  <c:v>3238.3940132721327</c:v>
                </c:pt>
                <c:pt idx="201">
                  <c:v>3226.943262565881</c:v>
                </c:pt>
                <c:pt idx="202">
                  <c:v>3215.5885227865074</c:v>
                </c:pt>
                <c:pt idx="203">
                  <c:v>3204.3285278824624</c:v>
                </c:pt>
                <c:pt idx="204">
                  <c:v>3193.162034521345</c:v>
                </c:pt>
                <c:pt idx="205">
                  <c:v>3182.0878215751145</c:v>
                </c:pt>
                <c:pt idx="206">
                  <c:v>3171.1046896087937</c:v>
                </c:pt>
                <c:pt idx="207">
                  <c:v>3160.211460408289</c:v>
                </c:pt>
                <c:pt idx="208">
                  <c:v>3149.4069764947053</c:v>
                </c:pt>
                <c:pt idx="209">
                  <c:v>3138.6901006691623</c:v>
                </c:pt>
                <c:pt idx="210">
                  <c:v>3128.0597155620344</c:v>
                </c:pt>
                <c:pt idx="211">
                  <c:v>3117.5147232026793</c:v>
                </c:pt>
                <c:pt idx="212">
                  <c:v>3107.0540445810184</c:v>
                </c:pt>
                <c:pt idx="213">
                  <c:v>3096.676619249396</c:v>
                </c:pt>
                <c:pt idx="214">
                  <c:v>3086.3814049025532</c:v>
                </c:pt>
                <c:pt idx="215">
                  <c:v>3076.1673770078924</c:v>
                </c:pt>
                <c:pt idx="216">
                  <c:v>3066.0335283991881</c:v>
                </c:pt>
                <c:pt idx="217">
                  <c:v>3055.9788689182606</c:v>
                </c:pt>
                <c:pt idx="218">
                  <c:v>3046.0024250540882</c:v>
                </c:pt>
                <c:pt idx="219">
                  <c:v>3036.1032395795919</c:v>
                </c:pt>
                <c:pt idx="220">
                  <c:v>3026.2803712142631</c:v>
                </c:pt>
                <c:pt idx="221">
                  <c:v>3016.5328942872584</c:v>
                </c:pt>
                <c:pt idx="222">
                  <c:v>3006.8598984126002</c:v>
                </c:pt>
                <c:pt idx="223">
                  <c:v>2997.2604881669395</c:v>
                </c:pt>
                <c:pt idx="224">
                  <c:v>2987.7337827782612</c:v>
                </c:pt>
                <c:pt idx="225">
                  <c:v>2978.2789158271626</c:v>
                </c:pt>
                <c:pt idx="226">
                  <c:v>2968.8950349513907</c:v>
                </c:pt>
                <c:pt idx="227">
                  <c:v>2959.5813015508465</c:v>
                </c:pt>
                <c:pt idx="228">
                  <c:v>2950.3368905154057</c:v>
                </c:pt>
                <c:pt idx="229">
                  <c:v>2941.1609899492469</c:v>
                </c:pt>
                <c:pt idx="230">
                  <c:v>2932.0528008954134</c:v>
                </c:pt>
                <c:pt idx="231">
                  <c:v>2923.0115370864514</c:v>
                </c:pt>
                <c:pt idx="232">
                  <c:v>2914.0364246845711</c:v>
                </c:pt>
                <c:pt idx="233">
                  <c:v>2905.1267020301893</c:v>
                </c:pt>
                <c:pt idx="234">
                  <c:v>2896.2816194074694</c:v>
                </c:pt>
                <c:pt idx="235">
                  <c:v>2887.5004388026427</c:v>
                </c:pt>
                <c:pt idx="236">
                  <c:v>2878.7824336707126</c:v>
                </c:pt>
                <c:pt idx="237">
                  <c:v>2870.1268887193874</c:v>
                </c:pt>
                <c:pt idx="238">
                  <c:v>2861.5330996781122</c:v>
                </c:pt>
                <c:pt idx="239">
                  <c:v>2853.0003730962053</c:v>
                </c:pt>
                <c:pt idx="240">
                  <c:v>2844.5280261135194</c:v>
                </c:pt>
                <c:pt idx="241">
                  <c:v>2836.1153862795327</c:v>
                </c:pt>
                <c:pt idx="242">
                  <c:v>2827.7617913358845</c:v>
                </c:pt>
                <c:pt idx="243">
                  <c:v>2819.4665890261531</c:v>
                </c:pt>
                <c:pt idx="244">
                  <c:v>2811.2291369065642</c:v>
                </c:pt>
                <c:pt idx="245">
                  <c:v>2803.0488021618221</c:v>
                </c:pt>
                <c:pt idx="246">
                  <c:v>2794.9249614109285</c:v>
                </c:pt>
                <c:pt idx="247">
                  <c:v>2786.8570005446672</c:v>
                </c:pt>
                <c:pt idx="248">
                  <c:v>2778.844314545393</c:v>
                </c:pt>
                <c:pt idx="249">
                  <c:v>2770.8863073112443</c:v>
                </c:pt>
                <c:pt idx="250">
                  <c:v>2762.9823914952576</c:v>
                </c:pt>
                <c:pt idx="251">
                  <c:v>2755.1319883479737</c:v>
                </c:pt>
                <c:pt idx="252">
                  <c:v>2747.3345275477041</c:v>
                </c:pt>
                <c:pt idx="253">
                  <c:v>2739.5894470538478</c:v>
                </c:pt>
                <c:pt idx="254">
                  <c:v>2731.8961929501966</c:v>
                </c:pt>
                <c:pt idx="255">
                  <c:v>2724.2542192989495</c:v>
                </c:pt>
                <c:pt idx="256">
                  <c:v>2716.6629879937973</c:v>
                </c:pt>
                <c:pt idx="257">
                  <c:v>2709.1219686220866</c:v>
                </c:pt>
                <c:pt idx="258">
                  <c:v>2701.6306383188348</c:v>
                </c:pt>
                <c:pt idx="259">
                  <c:v>2694.1884816340171</c:v>
                </c:pt>
                <c:pt idx="260">
                  <c:v>2686.794990407303</c:v>
                </c:pt>
                <c:pt idx="261">
                  <c:v>2679.4496636253316</c:v>
                </c:pt>
                <c:pt idx="262">
                  <c:v>2672.1520072983112</c:v>
                </c:pt>
                <c:pt idx="263">
                  <c:v>2664.9015343447682</c:v>
                </c:pt>
                <c:pt idx="264">
                  <c:v>2657.6977644555736</c:v>
                </c:pt>
                <c:pt idx="265">
                  <c:v>2650.5402239845134</c:v>
                </c:pt>
                <c:pt idx="266">
                  <c:v>2643.4284458276816</c:v>
                </c:pt>
                <c:pt idx="267">
                  <c:v>2636.3619693119545</c:v>
                </c:pt>
                <c:pt idx="268">
                  <c:v>2629.3403400790412</c:v>
                </c:pt>
                <c:pt idx="269">
                  <c:v>2622.3631099795457</c:v>
                </c:pt>
                <c:pt idx="270">
                  <c:v>2615.4298369658645</c:v>
                </c:pt>
                <c:pt idx="271">
                  <c:v>2608.5400849785656</c:v>
                </c:pt>
                <c:pt idx="272">
                  <c:v>2601.6934238628019</c:v>
                </c:pt>
                <c:pt idx="273">
                  <c:v>2594.889429245377</c:v>
                </c:pt>
                <c:pt idx="274">
                  <c:v>2588.1276824520901</c:v>
                </c:pt>
                <c:pt idx="275">
                  <c:v>2581.4077704031952</c:v>
                </c:pt>
                <c:pt idx="276">
                  <c:v>2574.7292855235282</c:v>
                </c:pt>
                <c:pt idx="277">
                  <c:v>2568.0918256451841</c:v>
                </c:pt>
                <c:pt idx="278">
                  <c:v>2561.4949939211365</c:v>
                </c:pt>
                <c:pt idx="279">
                  <c:v>2554.9383987293113</c:v>
                </c:pt>
                <c:pt idx="280">
                  <c:v>2548.4216536020394</c:v>
                </c:pt>
                <c:pt idx="281">
                  <c:v>2541.944377114065</c:v>
                </c:pt>
                <c:pt idx="282">
                  <c:v>2535.5061928275973</c:v>
                </c:pt>
                <c:pt idx="283">
                  <c:v>2529.1067291873042</c:v>
                </c:pt>
                <c:pt idx="284">
                  <c:v>2522.7456194499973</c:v>
                </c:pt>
                <c:pt idx="285">
                  <c:v>2516.4225016131531</c:v>
                </c:pt>
                <c:pt idx="286">
                  <c:v>2510.1370183234103</c:v>
                </c:pt>
                <c:pt idx="287">
                  <c:v>2503.8888168041594</c:v>
                </c:pt>
                <c:pt idx="288">
                  <c:v>2497.677548792446</c:v>
                </c:pt>
                <c:pt idx="289">
                  <c:v>2491.5028704525903</c:v>
                </c:pt>
                <c:pt idx="290">
                  <c:v>2485.3644423084334</c:v>
                </c:pt>
                <c:pt idx="291">
                  <c:v>2479.2619291853625</c:v>
                </c:pt>
                <c:pt idx="292">
                  <c:v>2473.1950001220684</c:v>
                </c:pt>
                <c:pt idx="293">
                  <c:v>2467.1633283130359</c:v>
                </c:pt>
                <c:pt idx="294">
                  <c:v>2461.1665910501033</c:v>
                </c:pt>
                <c:pt idx="295">
                  <c:v>2455.2044696426019</c:v>
                </c:pt>
                <c:pt idx="296">
                  <c:v>2449.2766493647359</c:v>
                </c:pt>
                <c:pt idx="297">
                  <c:v>2443.3828193906229</c:v>
                </c:pt>
                <c:pt idx="298">
                  <c:v>2437.5226727309637</c:v>
                </c:pt>
                <c:pt idx="299">
                  <c:v>2431.6959061729722</c:v>
                </c:pt>
                <c:pt idx="300">
                  <c:v>2425.9022202296183</c:v>
                </c:pt>
                <c:pt idx="301">
                  <c:v>2420.1413190686144</c:v>
                </c:pt>
                <c:pt idx="302">
                  <c:v>2414.4129104644526</c:v>
                </c:pt>
                <c:pt idx="303">
                  <c:v>2408.7167057474144</c:v>
                </c:pt>
                <c:pt idx="304">
                  <c:v>2403.0524197348859</c:v>
                </c:pt>
                <c:pt idx="305">
                  <c:v>2397.4197706868872</c:v>
                </c:pt>
                <c:pt idx="306">
                  <c:v>2391.8184802606702</c:v>
                </c:pt>
                <c:pt idx="307">
                  <c:v>2386.2482734397054</c:v>
                </c:pt>
                <c:pt idx="308">
                  <c:v>2380.7088785022497</c:v>
                </c:pt>
                <c:pt idx="309">
                  <c:v>2375.2000269577838</c:v>
                </c:pt>
                <c:pt idx="310">
                  <c:v>2369.7214535123203</c:v>
                </c:pt>
                <c:pt idx="311">
                  <c:v>2364.2728960039094</c:v>
                </c:pt>
                <c:pt idx="312">
                  <c:v>2358.8540953712072</c:v>
                </c:pt>
                <c:pt idx="313">
                  <c:v>2353.4647955945693</c:v>
                </c:pt>
                <c:pt idx="314">
                  <c:v>2348.1047436587978</c:v>
                </c:pt>
                <c:pt idx="315">
                  <c:v>2342.7736895086709</c:v>
                </c:pt>
                <c:pt idx="316">
                  <c:v>2337.4713859974872</c:v>
                </c:pt>
                <c:pt idx="317">
                  <c:v>2332.1975888574962</c:v>
                </c:pt>
                <c:pt idx="318">
                  <c:v>2326.9520566374995</c:v>
                </c:pt>
                <c:pt idx="319">
                  <c:v>2321.7345506870188</c:v>
                </c:pt>
                <c:pt idx="320">
                  <c:v>2316.5448350913357</c:v>
                </c:pt>
                <c:pt idx="321">
                  <c:v>2311.38267665077</c:v>
                </c:pt>
                <c:pt idx="322">
                  <c:v>2306.2478448261973</c:v>
                </c:pt>
                <c:pt idx="323">
                  <c:v>2301.1401117113419</c:v>
                </c:pt>
                <c:pt idx="324">
                  <c:v>2296.0592519883066</c:v>
                </c:pt>
                <c:pt idx="325">
                  <c:v>2291.005042898003</c:v>
                </c:pt>
                <c:pt idx="326">
                  <c:v>2285.9772641905583</c:v>
                </c:pt>
                <c:pt idx="327">
                  <c:v>2280.9756980999373</c:v>
                </c:pt>
                <c:pt idx="328">
                  <c:v>2276.0001293108799</c:v>
                </c:pt>
                <c:pt idx="329">
                  <c:v>2271.0503449146636</c:v>
                </c:pt>
                <c:pt idx="330">
                  <c:v>2266.1261343774386</c:v>
                </c:pt>
                <c:pt idx="331">
                  <c:v>2261.2272895108908</c:v>
                </c:pt>
                <c:pt idx="332">
                  <c:v>2256.3536044389475</c:v>
                </c:pt>
                <c:pt idx="333">
                  <c:v>2251.5048755595926</c:v>
                </c:pt>
                <c:pt idx="334">
                  <c:v>2246.6809015211184</c:v>
                </c:pt>
                <c:pt idx="335">
                  <c:v>2241.8814831804484</c:v>
                </c:pt>
                <c:pt idx="336">
                  <c:v>2237.1064235842787</c:v>
                </c:pt>
                <c:pt idx="337">
                  <c:v>2232.355527929496</c:v>
                </c:pt>
                <c:pt idx="338">
                  <c:v>2227.6286035380326</c:v>
                </c:pt>
                <c:pt idx="339">
                  <c:v>2222.925459825201</c:v>
                </c:pt>
                <c:pt idx="340">
                  <c:v>2218.2459082729183</c:v>
                </c:pt>
                <c:pt idx="341">
                  <c:v>2213.5897623994388</c:v>
                </c:pt>
                <c:pt idx="342">
                  <c:v>2208.9568377328105</c:v>
                </c:pt>
                <c:pt idx="343">
                  <c:v>2204.3469517857302</c:v>
                </c:pt>
                <c:pt idx="344">
                  <c:v>2199.7599240201525</c:v>
                </c:pt>
                <c:pt idx="345">
                  <c:v>2195.1955758326221</c:v>
                </c:pt>
                <c:pt idx="346">
                  <c:v>2190.6537305216771</c:v>
                </c:pt>
                <c:pt idx="347">
                  <c:v>2186.1342132585123</c:v>
                </c:pt>
                <c:pt idx="348">
                  <c:v>2181.6368510667235</c:v>
                </c:pt>
                <c:pt idx="349">
                  <c:v>2177.1614728022832</c:v>
                </c:pt>
                <c:pt idx="350">
                  <c:v>2172.7079091195483</c:v>
                </c:pt>
                <c:pt idx="351">
                  <c:v>2168.2759924523998</c:v>
                </c:pt>
                <c:pt idx="352">
                  <c:v>2163.8655569853727</c:v>
                </c:pt>
                <c:pt idx="353">
                  <c:v>2159.4764386424795</c:v>
                </c:pt>
                <c:pt idx="354">
                  <c:v>2155.1084750506561</c:v>
                </c:pt>
                <c:pt idx="355">
                  <c:v>2150.7615055246279</c:v>
                </c:pt>
                <c:pt idx="356">
                  <c:v>2146.4353710461874</c:v>
                </c:pt>
                <c:pt idx="357">
                  <c:v>2142.1299142313655</c:v>
                </c:pt>
                <c:pt idx="358">
                  <c:v>2137.8449793257751</c:v>
                </c:pt>
                <c:pt idx="359">
                  <c:v>2133.5804121715482</c:v>
                </c:pt>
                <c:pt idx="360">
                  <c:v>2129.3360601873137</c:v>
                </c:pt>
                <c:pt idx="361">
                  <c:v>2125.1117723532952</c:v>
                </c:pt>
                <c:pt idx="362">
                  <c:v>2120.9073991854675</c:v>
                </c:pt>
                <c:pt idx="363">
                  <c:v>2116.7227927236818</c:v>
                </c:pt>
                <c:pt idx="364">
                  <c:v>2112.5578064979054</c:v>
                </c:pt>
                <c:pt idx="365">
                  <c:v>2108.4122955270577</c:v>
                </c:pt>
                <c:pt idx="366">
                  <c:v>2104.2861162843183</c:v>
                </c:pt>
                <c:pt idx="367">
                  <c:v>2100.1791266868822</c:v>
                </c:pt>
                <c:pt idx="368">
                  <c:v>2096.0911860791966</c:v>
                </c:pt>
                <c:pt idx="369">
                  <c:v>2092.0221552052535</c:v>
                </c:pt>
                <c:pt idx="370">
                  <c:v>2087.9718962050974</c:v>
                </c:pt>
                <c:pt idx="371">
                  <c:v>2083.9402725794353</c:v>
                </c:pt>
                <c:pt idx="372">
                  <c:v>2079.9271491917316</c:v>
                </c:pt>
                <c:pt idx="373">
                  <c:v>2075.9323922374751</c:v>
                </c:pt>
                <c:pt idx="374">
                  <c:v>2071.9558692306746</c:v>
                </c:pt>
                <c:pt idx="375">
                  <c:v>2067.9974489889573</c:v>
                </c:pt>
                <c:pt idx="376">
                  <c:v>2064.0570016219281</c:v>
                </c:pt>
                <c:pt idx="377">
                  <c:v>2060.1343985020649</c:v>
                </c:pt>
                <c:pt idx="378">
                  <c:v>2056.2295122633222</c:v>
                </c:pt>
                <c:pt idx="379">
                  <c:v>2052.3422167752869</c:v>
                </c:pt>
                <c:pt idx="380">
                  <c:v>2048.472387136193</c:v>
                </c:pt>
                <c:pt idx="381">
                  <c:v>2044.6198996487074</c:v>
                </c:pt>
                <c:pt idx="382">
                  <c:v>2040.7846318150405</c:v>
                </c:pt>
                <c:pt idx="383">
                  <c:v>2036.9664623141289</c:v>
                </c:pt>
                <c:pt idx="384">
                  <c:v>2033.1652709937189</c:v>
                </c:pt>
                <c:pt idx="385">
                  <c:v>2029.3809388445225</c:v>
                </c:pt>
                <c:pt idx="386">
                  <c:v>2025.6133480085991</c:v>
                </c:pt>
                <c:pt idx="387">
                  <c:v>2021.8623817404732</c:v>
                </c:pt>
                <c:pt idx="388">
                  <c:v>2018.1279244092293</c:v>
                </c:pt>
                <c:pt idx="389">
                  <c:v>2014.4098614784889</c:v>
                </c:pt>
                <c:pt idx="390">
                  <c:v>2010.7080795001239</c:v>
                </c:pt>
                <c:pt idx="391">
                  <c:v>2007.0224660919048</c:v>
                </c:pt>
                <c:pt idx="392">
                  <c:v>2003.3529099309817</c:v>
                </c:pt>
                <c:pt idx="393">
                  <c:v>1999.6993007413112</c:v>
                </c:pt>
                <c:pt idx="394">
                  <c:v>1996.0615292768925</c:v>
                </c:pt>
                <c:pt idx="395">
                  <c:v>1992.43948731618</c:v>
                </c:pt>
                <c:pt idx="396">
                  <c:v>1988.8330676429905</c:v>
                </c:pt>
                <c:pt idx="397">
                  <c:v>1985.242164037656</c:v>
                </c:pt>
                <c:pt idx="398">
                  <c:v>1981.6666712681763</c:v>
                </c:pt>
                <c:pt idx="399">
                  <c:v>1978.106485074386</c:v>
                </c:pt>
                <c:pt idx="400">
                  <c:v>1974.5615021558478</c:v>
                </c:pt>
                <c:pt idx="401">
                  <c:v>1971.0316201699898</c:v>
                </c:pt>
                <c:pt idx="402">
                  <c:v>1967.5167377036996</c:v>
                </c:pt>
                <c:pt idx="403">
                  <c:v>1964.0167542793788</c:v>
                </c:pt>
                <c:pt idx="404">
                  <c:v>1960.5315703386441</c:v>
                </c:pt>
                <c:pt idx="405">
                  <c:v>1957.0610872264951</c:v>
                </c:pt>
                <c:pt idx="406">
                  <c:v>1953.6052071861923</c:v>
                </c:pt>
                <c:pt idx="407">
                  <c:v>1950.1638333471492</c:v>
                </c:pt>
                <c:pt idx="408">
                  <c:v>1946.7368697156198</c:v>
                </c:pt>
                <c:pt idx="409">
                  <c:v>1943.3242211681791</c:v>
                </c:pt>
                <c:pt idx="410">
                  <c:v>1939.925793426577</c:v>
                </c:pt>
                <c:pt idx="411">
                  <c:v>1936.5414930735715</c:v>
                </c:pt>
                <c:pt idx="412">
                  <c:v>1933.1712275203317</c:v>
                </c:pt>
                <c:pt idx="413">
                  <c:v>1929.8149050083011</c:v>
                </c:pt>
                <c:pt idx="414">
                  <c:v>1926.4724345933646</c:v>
                </c:pt>
                <c:pt idx="415">
                  <c:v>1923.14372614678</c:v>
                </c:pt>
                <c:pt idx="416">
                  <c:v>1919.8286903370172</c:v>
                </c:pt>
                <c:pt idx="417">
                  <c:v>1916.5272386204451</c:v>
                </c:pt>
                <c:pt idx="418">
                  <c:v>1913.2392832390033</c:v>
                </c:pt>
                <c:pt idx="419">
                  <c:v>1909.9647372076288</c:v>
                </c:pt>
                <c:pt idx="420">
                  <c:v>1906.7035143058747</c:v>
                </c:pt>
                <c:pt idx="421">
                  <c:v>1903.4555290662684</c:v>
                </c:pt>
                <c:pt idx="422">
                  <c:v>1900.220696774777</c:v>
                </c:pt>
                <c:pt idx="423">
                  <c:v>1896.9989334521815</c:v>
                </c:pt>
                <c:pt idx="424">
                  <c:v>1893.7901558559388</c:v>
                </c:pt>
                <c:pt idx="425">
                  <c:v>1890.5942814550363</c:v>
                </c:pt>
                <c:pt idx="426">
                  <c:v>1887.4112284509465</c:v>
                </c:pt>
                <c:pt idx="427">
                  <c:v>1884.2409157389775</c:v>
                </c:pt>
                <c:pt idx="428">
                  <c:v>1881.0832629203796</c:v>
                </c:pt>
                <c:pt idx="429">
                  <c:v>1877.9381902855821</c:v>
                </c:pt>
                <c:pt idx="430">
                  <c:v>1874.8056188132614</c:v>
                </c:pt>
                <c:pt idx="431">
                  <c:v>1871.6854701545089</c:v>
                </c:pt>
                <c:pt idx="432">
                  <c:v>1868.5776666328311</c:v>
                </c:pt>
                <c:pt idx="433">
                  <c:v>1865.4821312371641</c:v>
                </c:pt>
                <c:pt idx="434">
                  <c:v>1862.3987876046449</c:v>
                </c:pt>
                <c:pt idx="435">
                  <c:v>1859.3275600280613</c:v>
                </c:pt>
                <c:pt idx="436">
                  <c:v>1856.2683734358288</c:v>
                </c:pt>
                <c:pt idx="437">
                  <c:v>1853.2211533957161</c:v>
                </c:pt>
                <c:pt idx="438">
                  <c:v>1850.1858260980807</c:v>
                </c:pt>
                <c:pt idx="439">
                  <c:v>1847.1623183581978</c:v>
                </c:pt>
                <c:pt idx="440">
                  <c:v>1844.1505576055497</c:v>
                </c:pt>
                <c:pt idx="441">
                  <c:v>1841.1504718759097</c:v>
                </c:pt>
                <c:pt idx="442">
                  <c:v>1838.161989804823</c:v>
                </c:pt>
                <c:pt idx="443">
                  <c:v>1835.1850406262092</c:v>
                </c:pt>
                <c:pt idx="444">
                  <c:v>1832.2195541639812</c:v>
                </c:pt>
                <c:pt idx="445">
                  <c:v>1829.2654608194716</c:v>
                </c:pt>
                <c:pt idx="446">
                  <c:v>1826.3226915728301</c:v>
                </c:pt>
                <c:pt idx="447">
                  <c:v>1823.391177976504</c:v>
                </c:pt>
                <c:pt idx="448">
                  <c:v>1820.4708521459252</c:v>
                </c:pt>
                <c:pt idx="449">
                  <c:v>1817.5616467534564</c:v>
                </c:pt>
                <c:pt idx="450">
                  <c:v>1814.6634950237349</c:v>
                </c:pt>
                <c:pt idx="451">
                  <c:v>1811.7763307364658</c:v>
                </c:pt>
                <c:pt idx="452">
                  <c:v>1808.9000882017426</c:v>
                </c:pt>
                <c:pt idx="453">
                  <c:v>1806.0347022702917</c:v>
                </c:pt>
                <c:pt idx="454">
                  <c:v>1803.1801083255559</c:v>
                </c:pt>
                <c:pt idx="455">
                  <c:v>1800.3362422683276</c:v>
                </c:pt>
                <c:pt idx="456">
                  <c:v>1797.5030405279249</c:v>
                </c:pt>
                <c:pt idx="457">
                  <c:v>1794.6804400403053</c:v>
                </c:pt>
                <c:pt idx="458">
                  <c:v>1791.8683782555163</c:v>
                </c:pt>
                <c:pt idx="459">
                  <c:v>1789.0667931200005</c:v>
                </c:pt>
                <c:pt idx="460">
                  <c:v>1786.2756230910309</c:v>
                </c:pt>
                <c:pt idx="461">
                  <c:v>1783.4948070999235</c:v>
                </c:pt>
                <c:pt idx="462">
                  <c:v>1780.7242845892906</c:v>
                </c:pt>
                <c:pt idx="463">
                  <c:v>1777.9639954664744</c:v>
                </c:pt>
                <c:pt idx="464">
                  <c:v>1775.2138801258989</c:v>
                </c:pt>
                <c:pt idx="465">
                  <c:v>1772.4738794364966</c:v>
                </c:pt>
                <c:pt idx="466">
                  <c:v>1769.7439347309992</c:v>
                </c:pt>
                <c:pt idx="467">
                  <c:v>1767.0239878115244</c:v>
                </c:pt>
                <c:pt idx="468">
                  <c:v>1764.3139809342101</c:v>
                </c:pt>
                <c:pt idx="469">
                  <c:v>1761.6138568180613</c:v>
                </c:pt>
                <c:pt idx="470">
                  <c:v>1758.9235586244613</c:v>
                </c:pt>
                <c:pt idx="471">
                  <c:v>1756.2430299618281</c:v>
                </c:pt>
                <c:pt idx="472">
                  <c:v>1753.5722148893401</c:v>
                </c:pt>
                <c:pt idx="473">
                  <c:v>1750.9110578913242</c:v>
                </c:pt>
                <c:pt idx="474">
                  <c:v>1748.2595038898289</c:v>
                </c:pt>
                <c:pt idx="475">
                  <c:v>1745.6174982367083</c:v>
                </c:pt>
                <c:pt idx="476">
                  <c:v>1742.9849867080338</c:v>
                </c:pt>
                <c:pt idx="477">
                  <c:v>1740.3619154971093</c:v>
                </c:pt>
                <c:pt idx="478">
                  <c:v>1737.7482312177308</c:v>
                </c:pt>
                <c:pt idx="479">
                  <c:v>1735.143880888354</c:v>
                </c:pt>
              </c:numCache>
            </c:numRef>
          </c:yVal>
          <c:smooth val="0"/>
        </c:ser>
        <c:ser>
          <c:idx val="2"/>
          <c:order val="2"/>
          <c:tx>
            <c:v>Final 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Forecast'!$I$15:$I$494</c:f>
              <c:numCache>
                <c:formatCode>_(* #,##0_);_(* \(#,##0\);_(* "-"??_);_(@_)</c:formatCode>
                <c:ptCount val="480"/>
                <c:pt idx="0">
                  <c:v>59576.973305617328</c:v>
                </c:pt>
                <c:pt idx="1">
                  <c:v>49931.078432506853</c:v>
                </c:pt>
                <c:pt idx="2">
                  <c:v>43336.593070180141</c:v>
                </c:pt>
                <c:pt idx="3">
                  <c:v>38501.397671755025</c:v>
                </c:pt>
                <c:pt idx="4">
                  <c:v>34781.990286913584</c:v>
                </c:pt>
                <c:pt idx="5">
                  <c:v>31818.98910438185</c:v>
                </c:pt>
                <c:pt idx="6">
                  <c:v>29394.699351514515</c:v>
                </c:pt>
                <c:pt idx="7">
                  <c:v>27368.973420615075</c:v>
                </c:pt>
                <c:pt idx="8">
                  <c:v>25647.202048221603</c:v>
                </c:pt>
                <c:pt idx="9">
                  <c:v>24163.038220149057</c:v>
                </c:pt>
                <c:pt idx="10">
                  <c:v>22868.476628598291</c:v>
                </c:pt>
                <c:pt idx="11">
                  <c:v>21733.969077600883</c:v>
                </c:pt>
                <c:pt idx="12">
                  <c:v>20719.221398679991</c:v>
                </c:pt>
                <c:pt idx="13">
                  <c:v>19810.601266783669</c:v>
                </c:pt>
                <c:pt idx="14">
                  <c:v>18991.560711753944</c:v>
                </c:pt>
                <c:pt idx="15">
                  <c:v>18248.890448859311</c:v>
                </c:pt>
                <c:pt idx="16">
                  <c:v>17571.908845800837</c:v>
                </c:pt>
                <c:pt idx="17">
                  <c:v>16951.878049257975</c:v>
                </c:pt>
                <c:pt idx="18">
                  <c:v>16381.575985975811</c:v>
                </c:pt>
                <c:pt idx="19">
                  <c:v>15854.977514328371</c:v>
                </c:pt>
                <c:pt idx="20">
                  <c:v>15367.013410074653</c:v>
                </c:pt>
                <c:pt idx="21">
                  <c:v>14913.385772227304</c:v>
                </c:pt>
                <c:pt idx="22">
                  <c:v>14490.424938724685</c:v>
                </c:pt>
                <c:pt idx="23">
                  <c:v>14094.977358124828</c:v>
                </c:pt>
                <c:pt idx="24">
                  <c:v>13724.316834395284</c:v>
                </c:pt>
                <c:pt idx="25">
                  <c:v>13376.073621152376</c:v>
                </c:pt>
                <c:pt idx="26">
                  <c:v>13048.177290654989</c:v>
                </c:pt>
                <c:pt idx="27">
                  <c:v>12738.810336520477</c:v>
                </c:pt>
                <c:pt idx="28">
                  <c:v>12446.370215986855</c:v>
                </c:pt>
                <c:pt idx="29">
                  <c:v>12169.43808357361</c:v>
                </c:pt>
                <c:pt idx="30">
                  <c:v>11906.752871599574</c:v>
                </c:pt>
                <c:pt idx="31">
                  <c:v>11657.189674413388</c:v>
                </c:pt>
                <c:pt idx="32">
                  <c:v>11419.741620417208</c:v>
                </c:pt>
                <c:pt idx="33">
                  <c:v>11193.504588811837</c:v>
                </c:pt>
                <c:pt idx="34">
                  <c:v>10977.664260577947</c:v>
                </c:pt>
                <c:pt idx="35">
                  <c:v>10771.485095720127</c:v>
                </c:pt>
                <c:pt idx="36">
                  <c:v>10574.300908644396</c:v>
                </c:pt>
                <c:pt idx="37">
                  <c:v>10385.506776170276</c:v>
                </c:pt>
                <c:pt idx="38">
                  <c:v>10204.552062131652</c:v>
                </c:pt>
                <c:pt idx="39">
                  <c:v>10030.934381811088</c:v>
                </c:pt>
                <c:pt idx="40">
                  <c:v>9864.1943608588444</c:v>
                </c:pt>
                <c:pt idx="41">
                  <c:v>9703.9110685926371</c:v>
                </c:pt>
                <c:pt idx="42">
                  <c:v>9549.6980259727497</c:v>
                </c:pt>
                <c:pt idx="43">
                  <c:v>9401.1997051207236</c:v>
                </c:pt>
                <c:pt idx="44">
                  <c:v>9258.0884507712854</c:v>
                </c:pt>
                <c:pt idx="45">
                  <c:v>9120.0617651415123</c:v>
                </c:pt>
                <c:pt idx="46">
                  <c:v>8986.8399068348008</c:v>
                </c:pt>
                <c:pt idx="47">
                  <c:v>8858.163761952821</c:v>
                </c:pt>
                <c:pt idx="48">
                  <c:v>8733.7929518656038</c:v>
                </c:pt>
                <c:pt idx="49">
                  <c:v>8613.5041473214042</c:v>
                </c:pt>
                <c:pt idx="50">
                  <c:v>8497.0895629563947</c:v>
                </c:pt>
                <c:pt idx="51">
                  <c:v>8384.3556099427788</c:v>
                </c:pt>
                <c:pt idx="52">
                  <c:v>8275.1216876112921</c:v>
                </c:pt>
                <c:pt idx="53">
                  <c:v>8169.219097506827</c:v>
                </c:pt>
                <c:pt idx="54">
                  <c:v>8066.4900655567126</c:v>
                </c:pt>
                <c:pt idx="55">
                  <c:v>7966.7868599228559</c:v>
                </c:pt>
                <c:pt idx="56">
                  <c:v>7869.9709937243624</c:v>
                </c:pt>
                <c:pt idx="57">
                  <c:v>7775.9125031948306</c:v>
                </c:pt>
                <c:pt idx="58">
                  <c:v>7684.4892930274709</c:v>
                </c:pt>
                <c:pt idx="59">
                  <c:v>7595.5865416778979</c:v>
                </c:pt>
                <c:pt idx="60">
                  <c:v>7509.0961602756206</c:v>
                </c:pt>
                <c:pt idx="61">
                  <c:v>7424.9162995543593</c:v>
                </c:pt>
                <c:pt idx="62">
                  <c:v>7342.9508998721531</c:v>
                </c:pt>
                <c:pt idx="63">
                  <c:v>7263.109279963679</c:v>
                </c:pt>
                <c:pt idx="64">
                  <c:v>7185.3057605656113</c:v>
                </c:pt>
                <c:pt idx="65">
                  <c:v>7109.4593194931349</c:v>
                </c:pt>
                <c:pt idx="66">
                  <c:v>7035.4932751226779</c:v>
                </c:pt>
                <c:pt idx="67">
                  <c:v>6963.3349955734357</c:v>
                </c:pt>
                <c:pt idx="68">
                  <c:v>6892.9156311695233</c:v>
                </c:pt>
                <c:pt idx="69">
                  <c:v>6824.1698680236304</c:v>
                </c:pt>
                <c:pt idx="70">
                  <c:v>6757.0357008108294</c:v>
                </c:pt>
                <c:pt idx="71">
                  <c:v>6691.4542229993212</c:v>
                </c:pt>
                <c:pt idx="72">
                  <c:v>6627.3694329840264</c:v>
                </c:pt>
                <c:pt idx="73">
                  <c:v>6564.7280547254804</c:v>
                </c:pt>
                <c:pt idx="74">
                  <c:v>6503.4793716345248</c:v>
                </c:pt>
                <c:pt idx="75">
                  <c:v>6443.5750725698208</c:v>
                </c:pt>
                <c:pt idx="76">
                  <c:v>6384.9691089215867</c:v>
                </c:pt>
                <c:pt idx="77">
                  <c:v>6327.6175618576644</c:v>
                </c:pt>
                <c:pt idx="78">
                  <c:v>6271.4785188925043</c:v>
                </c:pt>
                <c:pt idx="79">
                  <c:v>6216.5119590186978</c:v>
                </c:pt>
                <c:pt idx="80">
                  <c:v>6162.6796457128094</c:v>
                </c:pt>
                <c:pt idx="81">
                  <c:v>6109.945027188186</c:v>
                </c:pt>
                <c:pt idx="82">
                  <c:v>6058.2731433249492</c:v>
                </c:pt>
                <c:pt idx="83">
                  <c:v>6007.6305387578732</c:v>
                </c:pt>
                <c:pt idx="84">
                  <c:v>5957.7383990883181</c:v>
                </c:pt>
                <c:pt idx="85">
                  <c:v>5908.2968715801571</c:v>
                </c:pt>
                <c:pt idx="86">
                  <c:v>5859.2656448402577</c:v>
                </c:pt>
                <c:pt idx="87">
                  <c:v>5810.6413139027172</c:v>
                </c:pt>
                <c:pt idx="88">
                  <c:v>5762.420502058173</c:v>
                </c:pt>
                <c:pt idx="89">
                  <c:v>5714.5998606198109</c:v>
                </c:pt>
                <c:pt idx="90">
                  <c:v>5667.1760686906264</c:v>
                </c:pt>
                <c:pt idx="91">
                  <c:v>5620.1458329325487</c:v>
                </c:pt>
                <c:pt idx="92">
                  <c:v>5573.5058873382659</c:v>
                </c:pt>
                <c:pt idx="93">
                  <c:v>5527.2529930036735</c:v>
                </c:pt>
                <c:pt idx="94">
                  <c:v>5481.3839379038482</c:v>
                </c:pt>
                <c:pt idx="95">
                  <c:v>5435.8955366692398</c:v>
                </c:pt>
                <c:pt idx="96">
                  <c:v>5390.7846303647557</c:v>
                </c:pt>
                <c:pt idx="97">
                  <c:v>5346.0480862705181</c:v>
                </c:pt>
                <c:pt idx="98">
                  <c:v>5301.6827976640698</c:v>
                </c:pt>
                <c:pt idx="99">
                  <c:v>5257.6856836047564</c:v>
                </c:pt>
                <c:pt idx="100">
                  <c:v>5214.0536887197786</c:v>
                </c:pt>
                <c:pt idx="101">
                  <c:v>5170.7837829918963</c:v>
                </c:pt>
                <c:pt idx="102">
                  <c:v>5127.8729615492139</c:v>
                </c:pt>
                <c:pt idx="103">
                  <c:v>5085.3182444563136</c:v>
                </c:pt>
                <c:pt idx="104">
                  <c:v>5043.1166765073631</c:v>
                </c:pt>
                <c:pt idx="105">
                  <c:v>5001.2653270209858</c:v>
                </c:pt>
                <c:pt idx="106">
                  <c:v>4959.7612896366854</c:v>
                </c:pt>
                <c:pt idx="107">
                  <c:v>4918.6016821130452</c:v>
                </c:pt>
                <c:pt idx="108">
                  <c:v>4877.7836461272645</c:v>
                </c:pt>
                <c:pt idx="109">
                  <c:v>4837.3043470770917</c:v>
                </c:pt>
                <c:pt idx="110">
                  <c:v>4797.1609738839988</c:v>
                </c:pt>
                <c:pt idx="111">
                  <c:v>4757.3507387976042</c:v>
                </c:pt>
                <c:pt idx="112">
                  <c:v>4717.8708772020645</c:v>
                </c:pt>
                <c:pt idx="113">
                  <c:v>4678.7186474245455</c:v>
                </c:pt>
                <c:pt idx="114">
                  <c:v>4639.8913305446267</c:v>
                </c:pt>
                <c:pt idx="115">
                  <c:v>4601.3862302049511</c:v>
                </c:pt>
                <c:pt idx="116">
                  <c:v>4563.2006724249904</c:v>
                </c:pt>
                <c:pt idx="117">
                  <c:v>4525.3320054144961</c:v>
                </c:pt>
                <c:pt idx="118">
                  <c:v>4487.7775993896521</c:v>
                </c:pt>
                <c:pt idx="119">
                  <c:v>4450.5348463904729</c:v>
                </c:pt>
                <c:pt idx="120">
                  <c:v>4413.6011600997599</c:v>
                </c:pt>
                <c:pt idx="121">
                  <c:v>4376.9739756634026</c:v>
                </c:pt>
                <c:pt idx="122">
                  <c:v>4340.6507495121368</c:v>
                </c:pt>
                <c:pt idx="123">
                  <c:v>4304.6289591850709</c:v>
                </c:pt>
                <c:pt idx="124">
                  <c:v>4268.9061031545534</c:v>
                </c:pt>
                <c:pt idx="125">
                  <c:v>4233.4797006523977</c:v>
                </c:pt>
                <c:pt idx="126">
                  <c:v>4198.3472914973454</c:v>
                </c:pt>
                <c:pt idx="127">
                  <c:v>4163.5064359249254</c:v>
                </c:pt>
                <c:pt idx="128">
                  <c:v>4128.9547144169974</c:v>
                </c:pt>
                <c:pt idx="129">
                  <c:v>4094.6897275347173</c:v>
                </c:pt>
                <c:pt idx="130">
                  <c:v>4060.709095751301</c:v>
                </c:pt>
                <c:pt idx="131">
                  <c:v>4027.0104592869675</c:v>
                </c:pt>
                <c:pt idx="132">
                  <c:v>3993.5914779452278</c:v>
                </c:pt>
                <c:pt idx="133">
                  <c:v>3960.4498309499031</c:v>
                </c:pt>
                <c:pt idx="134">
                  <c:v>3927.5832167844287</c:v>
                </c:pt>
                <c:pt idx="135">
                  <c:v>3894.9893530318268</c:v>
                </c:pt>
                <c:pt idx="136">
                  <c:v>3862.6659762163467</c:v>
                </c:pt>
                <c:pt idx="137">
                  <c:v>3830.6108416459319</c:v>
                </c:pt>
                <c:pt idx="138">
                  <c:v>3798.8217232567636</c:v>
                </c:pt>
                <c:pt idx="139">
                  <c:v>3767.2964134583763</c:v>
                </c:pt>
                <c:pt idx="140">
                  <c:v>3736.0327229804857</c:v>
                </c:pt>
                <c:pt idx="141">
                  <c:v>3705.028480720855</c:v>
                </c:pt>
                <c:pt idx="142">
                  <c:v>3674.2815335947685</c:v>
                </c:pt>
                <c:pt idx="143">
                  <c:v>3643.78974638508</c:v>
                </c:pt>
                <c:pt idx="144">
                  <c:v>3613.5510015943332</c:v>
                </c:pt>
                <c:pt idx="145">
                  <c:v>3583.5631992976109</c:v>
                </c:pt>
                <c:pt idx="146">
                  <c:v>3553.8242569965782</c:v>
                </c:pt>
                <c:pt idx="147">
                  <c:v>3524.3321094748749</c:v>
                </c:pt>
                <c:pt idx="148">
                  <c:v>3495.0847086549079</c:v>
                </c:pt>
                <c:pt idx="149">
                  <c:v>3466.0800234554781</c:v>
                </c:pt>
                <c:pt idx="150">
                  <c:v>3437.3160396505427</c:v>
                </c:pt>
                <c:pt idx="151">
                  <c:v>3408.7907597298017</c:v>
                </c:pt>
                <c:pt idx="152">
                  <c:v>3380.5022027594855</c:v>
                </c:pt>
                <c:pt idx="153">
                  <c:v>3352.4484042451709</c:v>
                </c:pt>
                <c:pt idx="154">
                  <c:v>3324.6274159950631</c:v>
                </c:pt>
                <c:pt idx="155">
                  <c:v>3297.037305984938</c:v>
                </c:pt>
                <c:pt idx="156">
                  <c:v>3269.6761582238637</c:v>
                </c:pt>
                <c:pt idx="157">
                  <c:v>3242.5420726211155</c:v>
                </c:pt>
                <c:pt idx="158">
                  <c:v>3215.6331648543382</c:v>
                </c:pt>
                <c:pt idx="159">
                  <c:v>3188.9475662384825</c:v>
                </c:pt>
                <c:pt idx="160">
                  <c:v>3162.4834235963053</c:v>
                </c:pt>
                <c:pt idx="161">
                  <c:v>3136.2388991294351</c:v>
                </c:pt>
                <c:pt idx="162">
                  <c:v>3110.2121702909972</c:v>
                </c:pt>
                <c:pt idx="163">
                  <c:v>3084.4014296587575</c:v>
                </c:pt>
                <c:pt idx="164">
                  <c:v>3058.8048848097724</c:v>
                </c:pt>
                <c:pt idx="165">
                  <c:v>3033.4207581959708</c:v>
                </c:pt>
                <c:pt idx="166">
                  <c:v>3008.2472870205693</c:v>
                </c:pt>
                <c:pt idx="167">
                  <c:v>2983.282723115678</c:v>
                </c:pt>
                <c:pt idx="168">
                  <c:v>2958.5253328210524</c:v>
                </c:pt>
                <c:pt idx="169">
                  <c:v>2933.9733968634641</c:v>
                </c:pt>
                <c:pt idx="170">
                  <c:v>2909.6252102375793</c:v>
                </c:pt>
                <c:pt idx="171">
                  <c:v>2885.4790820873041</c:v>
                </c:pt>
                <c:pt idx="172">
                  <c:v>2861.5333355883722</c:v>
                </c:pt>
                <c:pt idx="173">
                  <c:v>2837.786307832238</c:v>
                </c:pt>
                <c:pt idx="174">
                  <c:v>2814.2363497101164</c:v>
                </c:pt>
                <c:pt idx="175">
                  <c:v>2790.8818257988441</c:v>
                </c:pt>
                <c:pt idx="176">
                  <c:v>2767.7211142470537</c:v>
                </c:pt>
                <c:pt idx="177">
                  <c:v>2744.7526066627447</c:v>
                </c:pt>
                <c:pt idx="178">
                  <c:v>2721.9747080013776</c:v>
                </c:pt>
                <c:pt idx="179">
                  <c:v>2699.385836455263</c:v>
                </c:pt>
                <c:pt idx="180">
                  <c:v>2676.9844233437825</c:v>
                </c:pt>
                <c:pt idx="181">
                  <c:v>2654.7689130041299</c:v>
                </c:pt>
                <c:pt idx="182">
                  <c:v>2632.7377626837083</c:v>
                </c:pt>
                <c:pt idx="183">
                  <c:v>2610.8894424326386</c:v>
                </c:pt>
                <c:pt idx="184">
                  <c:v>2589.2224349976104</c:v>
                </c:pt>
                <c:pt idx="185">
                  <c:v>2567.7352357167242</c:v>
                </c:pt>
                <c:pt idx="186">
                  <c:v>2546.4263524146418</c:v>
                </c:pt>
                <c:pt idx="187">
                  <c:v>2525.2943052993464</c:v>
                </c:pt>
                <c:pt idx="188">
                  <c:v>2504.3376268589059</c:v>
                </c:pt>
                <c:pt idx="189">
                  <c:v>2483.5548617601507</c:v>
                </c:pt>
                <c:pt idx="190">
                  <c:v>2462.94456674715</c:v>
                </c:pt>
                <c:pt idx="191">
                  <c:v>2442.5053105410339</c:v>
                </c:pt>
                <c:pt idx="192">
                  <c:v>2422.2356737408527</c:v>
                </c:pt>
                <c:pt idx="193">
                  <c:v>2402.1342487248048</c:v>
                </c:pt>
                <c:pt idx="194">
                  <c:v>2382.1996395524975</c:v>
                </c:pt>
                <c:pt idx="195">
                  <c:v>2362.4304618680908</c:v>
                </c:pt>
                <c:pt idx="196">
                  <c:v>2342.8253428040161</c:v>
                </c:pt>
                <c:pt idx="197">
                  <c:v>2323.3829208858838</c:v>
                </c:pt>
                <c:pt idx="198">
                  <c:v>2304.1018459376019</c:v>
                </c:pt>
                <c:pt idx="199">
                  <c:v>2284.9807789879451</c:v>
                </c:pt>
                <c:pt idx="200">
                  <c:v>2266.018392177336</c:v>
                </c:pt>
                <c:pt idx="201">
                  <c:v>2247.2133686657107</c:v>
                </c:pt>
                <c:pt idx="202">
                  <c:v>2228.5644025411671</c:v>
                </c:pt>
                <c:pt idx="203">
                  <c:v>2210.0701987290781</c:v>
                </c:pt>
                <c:pt idx="204">
                  <c:v>2191.7294729022456</c:v>
                </c:pt>
                <c:pt idx="205">
                  <c:v>2173.5409513918817</c:v>
                </c:pt>
                <c:pt idx="206">
                  <c:v>2155.5033710989014</c:v>
                </c:pt>
                <c:pt idx="207">
                  <c:v>2137.6154794062072</c:v>
                </c:pt>
                <c:pt idx="208">
                  <c:v>2119.8760340920035</c:v>
                </c:pt>
                <c:pt idx="209">
                  <c:v>2102.2838032432192</c:v>
                </c:pt>
                <c:pt idx="210">
                  <c:v>2084.8375651700753</c:v>
                </c:pt>
                <c:pt idx="211">
                  <c:v>2067.536108321267</c:v>
                </c:pt>
                <c:pt idx="212">
                  <c:v>2050.3782311997256</c:v>
                </c:pt>
                <c:pt idx="213">
                  <c:v>2033.3627422794123</c:v>
                </c:pt>
                <c:pt idx="214">
                  <c:v>2016.4884599222189</c:v>
                </c:pt>
                <c:pt idx="215">
                  <c:v>1999.7542122962177</c:v>
                </c:pt>
                <c:pt idx="216">
                  <c:v>1983.1588372942206</c:v>
                </c:pt>
                <c:pt idx="217">
                  <c:v>1966.7011824528611</c:v>
                </c:pt>
                <c:pt idx="218">
                  <c:v>1950.3801048729179</c:v>
                </c:pt>
                <c:pt idx="219">
                  <c:v>1934.1944711396163</c:v>
                </c:pt>
                <c:pt idx="220">
                  <c:v>1918.1431572441204</c:v>
                </c:pt>
                <c:pt idx="221">
                  <c:v>1902.2250485054167</c:v>
                </c:pt>
                <c:pt idx="222">
                  <c:v>1886.439039492871</c:v>
                </c:pt>
                <c:pt idx="223">
                  <c:v>1870.7840339495131</c:v>
                </c:pt>
                <c:pt idx="224">
                  <c:v>1855.2589447159171</c:v>
                </c:pt>
                <c:pt idx="225">
                  <c:v>1839.8626936546027</c:v>
                </c:pt>
                <c:pt idx="226">
                  <c:v>1824.5942115753171</c:v>
                </c:pt>
                <c:pt idx="227">
                  <c:v>1809.4524381606543</c:v>
                </c:pt>
                <c:pt idx="228">
                  <c:v>1794.4363218924814</c:v>
                </c:pt>
                <c:pt idx="229">
                  <c:v>1779.5448199789316</c:v>
                </c:pt>
                <c:pt idx="230">
                  <c:v>1764.7768982819207</c:v>
                </c:pt>
                <c:pt idx="231">
                  <c:v>1750.131531245413</c:v>
                </c:pt>
                <c:pt idx="232">
                  <c:v>1735.6077018241303</c:v>
                </c:pt>
                <c:pt idx="233">
                  <c:v>1721.2044014129601</c:v>
                </c:pt>
                <c:pt idx="234">
                  <c:v>1706.9206297769626</c:v>
                </c:pt>
                <c:pt idx="235">
                  <c:v>1692.7553949817907</c:v>
                </c:pt>
                <c:pt idx="236">
                  <c:v>1678.7077133248642</c:v>
                </c:pt>
                <c:pt idx="237">
                  <c:v>1664.7766092671154</c:v>
                </c:pt>
                <c:pt idx="238">
                  <c:v>1650.9611153651736</c:v>
                </c:pt>
                <c:pt idx="239">
                  <c:v>1637.2602722041484</c:v>
                </c:pt>
                <c:pt idx="240">
                  <c:v>1623.6731283311403</c:v>
                </c:pt>
                <c:pt idx="241">
                  <c:v>1610.1987401890078</c:v>
                </c:pt>
                <c:pt idx="242">
                  <c:v>1596.836172050917</c:v>
                </c:pt>
                <c:pt idx="243">
                  <c:v>1583.5844959554065</c:v>
                </c:pt>
                <c:pt idx="244">
                  <c:v>1570.4427916418706</c:v>
                </c:pt>
                <c:pt idx="245">
                  <c:v>1557.4101464866374</c:v>
                </c:pt>
                <c:pt idx="246">
                  <c:v>1544.4856554396968</c:v>
                </c:pt>
                <c:pt idx="247">
                  <c:v>1531.6684209617652</c:v>
                </c:pt>
                <c:pt idx="248">
                  <c:v>1518.9575529619215</c:v>
                </c:pt>
                <c:pt idx="249">
                  <c:v>1506.3521687359184</c:v>
                </c:pt>
                <c:pt idx="250">
                  <c:v>1493.8513929047781</c:v>
                </c:pt>
                <c:pt idx="251">
                  <c:v>1481.4543573540627</c:v>
                </c:pt>
                <c:pt idx="252">
                  <c:v>1469.1602011735097</c:v>
                </c:pt>
                <c:pt idx="253">
                  <c:v>1456.9680705973665</c:v>
                </c:pt>
                <c:pt idx="254">
                  <c:v>1444.8771189449849</c:v>
                </c:pt>
                <c:pt idx="255">
                  <c:v>1432.8865065620644</c:v>
                </c:pt>
                <c:pt idx="256">
                  <c:v>1420.9954007624146</c:v>
                </c:pt>
                <c:pt idx="257">
                  <c:v>1409.2029757699777</c:v>
                </c:pt>
                <c:pt idx="258">
                  <c:v>1397.5084126616287</c:v>
                </c:pt>
                <c:pt idx="259">
                  <c:v>1385.9108993102607</c:v>
                </c:pt>
                <c:pt idx="260">
                  <c:v>1374.4096303282872</c:v>
                </c:pt>
                <c:pt idx="261">
                  <c:v>1363.0038070118696</c:v>
                </c:pt>
                <c:pt idx="262">
                  <c:v>1351.6926372853789</c:v>
                </c:pt>
                <c:pt idx="263">
                  <c:v>1340.4753356463752</c:v>
                </c:pt>
                <c:pt idx="264">
                  <c:v>1329.3511231110317</c:v>
                </c:pt>
                <c:pt idx="265">
                  <c:v>1318.3192271601504</c:v>
                </c:pt>
                <c:pt idx="266">
                  <c:v>1307.3788816854169</c:v>
                </c:pt>
                <c:pt idx="267">
                  <c:v>1296.529326936196</c:v>
                </c:pt>
                <c:pt idx="268">
                  <c:v>1285.7698094668228</c:v>
                </c:pt>
                <c:pt idx="269">
                  <c:v>1275.0995820843084</c:v>
                </c:pt>
                <c:pt idx="270">
                  <c:v>1264.517903796278</c:v>
                </c:pt>
                <c:pt idx="271">
                  <c:v>1254.0240397597936</c:v>
                </c:pt>
                <c:pt idx="272">
                  <c:v>1243.6172612299931</c:v>
                </c:pt>
                <c:pt idx="273">
                  <c:v>1233.296845509821</c:v>
                </c:pt>
                <c:pt idx="274">
                  <c:v>1223.0620758995233</c:v>
                </c:pt>
                <c:pt idx="275">
                  <c:v>1212.9122416471573</c:v>
                </c:pt>
                <c:pt idx="276">
                  <c:v>1202.8466378989958</c:v>
                </c:pt>
                <c:pt idx="277">
                  <c:v>1192.8645656507617</c:v>
                </c:pt>
                <c:pt idx="278">
                  <c:v>1182.9653316989679</c:v>
                </c:pt>
                <c:pt idx="279">
                  <c:v>1173.148248592852</c:v>
                </c:pt>
                <c:pt idx="280">
                  <c:v>1163.4126345865466</c:v>
                </c:pt>
                <c:pt idx="281">
                  <c:v>1153.7578135918973</c:v>
                </c:pt>
                <c:pt idx="282">
                  <c:v>1144.1831151312804</c:v>
                </c:pt>
                <c:pt idx="283">
                  <c:v>1134.6878742912527</c:v>
                </c:pt>
                <c:pt idx="284">
                  <c:v>1125.2714316763029</c:v>
                </c:pt>
                <c:pt idx="285">
                  <c:v>1115.9331333629939</c:v>
                </c:pt>
                <c:pt idx="286">
                  <c:v>1106.6723308546236</c:v>
                </c:pt>
                <c:pt idx="287">
                  <c:v>1097.4883810362232</c:v>
                </c:pt>
                <c:pt idx="288">
                  <c:v>1088.3806461297631</c:v>
                </c:pt>
                <c:pt idx="289">
                  <c:v>1079.3484936500074</c:v>
                </c:pt>
                <c:pt idx="290">
                  <c:v>1070.3912963605503</c:v>
                </c:pt>
                <c:pt idx="291">
                  <c:v>1061.5084322301639</c:v>
                </c:pt>
                <c:pt idx="292">
                  <c:v>1052.6992843897165</c:v>
                </c:pt>
                <c:pt idx="293">
                  <c:v>1043.9632410893003</c:v>
                </c:pt>
                <c:pt idx="294">
                  <c:v>1035.2996956557195</c:v>
                </c:pt>
                <c:pt idx="295">
                  <c:v>1026.7080464504218</c:v>
                </c:pt>
                <c:pt idx="296">
                  <c:v>1018.1876968276111</c:v>
                </c:pt>
                <c:pt idx="297">
                  <c:v>1009.7380550929571</c:v>
                </c:pt>
                <c:pt idx="298">
                  <c:v>1001.3585344623299</c:v>
                </c:pt>
                <c:pt idx="299">
                  <c:v>993.04855302126316</c:v>
                </c:pt>
                <c:pt idx="300">
                  <c:v>984.80753368436342</c:v>
                </c:pt>
                <c:pt idx="301">
                  <c:v>976.63490415527849</c:v>
                </c:pt>
                <c:pt idx="302">
                  <c:v>968.5300968870423</c:v>
                </c:pt>
                <c:pt idx="303">
                  <c:v>960.49254904253576</c:v>
                </c:pt>
                <c:pt idx="304">
                  <c:v>952.5217024554928</c:v>
                </c:pt>
                <c:pt idx="305">
                  <c:v>944.61700359168913</c:v>
                </c:pt>
                <c:pt idx="306">
                  <c:v>936.77790351054443</c:v>
                </c:pt>
                <c:pt idx="307">
                  <c:v>929.00385782693388</c:v>
                </c:pt>
                <c:pt idx="308">
                  <c:v>921.29432667347862</c:v>
                </c:pt>
                <c:pt idx="309">
                  <c:v>913.64877466295366</c:v>
                </c:pt>
                <c:pt idx="310">
                  <c:v>906.06667085117567</c:v>
                </c:pt>
                <c:pt idx="311">
                  <c:v>898.54748870011133</c:v>
                </c:pt>
                <c:pt idx="312">
                  <c:v>891.09070604132341</c:v>
                </c:pt>
                <c:pt idx="313">
                  <c:v>883.69580503966245</c:v>
                </c:pt>
                <c:pt idx="314">
                  <c:v>876.36227215738813</c:v>
                </c:pt>
                <c:pt idx="315">
                  <c:v>869.08959811841908</c:v>
                </c:pt>
                <c:pt idx="316">
                  <c:v>861.87727787303766</c:v>
                </c:pt>
                <c:pt idx="317">
                  <c:v>854.72481056277582</c:v>
                </c:pt>
                <c:pt idx="318">
                  <c:v>847.63169948561301</c:v>
                </c:pt>
                <c:pt idx="319">
                  <c:v>840.59745206157595</c:v>
                </c:pt>
                <c:pt idx="320">
                  <c:v>833.6215797984031</c:v>
                </c:pt>
                <c:pt idx="321">
                  <c:v>826.7035982577421</c:v>
                </c:pt>
                <c:pt idx="322">
                  <c:v>819.84302702141053</c:v>
                </c:pt>
                <c:pt idx="323">
                  <c:v>813.03938965809959</c:v>
                </c:pt>
                <c:pt idx="324">
                  <c:v>806.29221369027107</c:v>
                </c:pt>
                <c:pt idx="325">
                  <c:v>799.60103056130151</c:v>
                </c:pt>
                <c:pt idx="326">
                  <c:v>792.96537560301567</c:v>
                </c:pt>
                <c:pt idx="327">
                  <c:v>786.38478800338851</c:v>
                </c:pt>
                <c:pt idx="328">
                  <c:v>779.85881077450654</c:v>
                </c:pt>
                <c:pt idx="329">
                  <c:v>773.38699072089287</c:v>
                </c:pt>
                <c:pt idx="330">
                  <c:v>766.96887840800082</c:v>
                </c:pt>
                <c:pt idx="331">
                  <c:v>760.60402813100586</c:v>
                </c:pt>
                <c:pt idx="332">
                  <c:v>754.29199788384426</c:v>
                </c:pt>
                <c:pt idx="333">
                  <c:v>748.03234932857606</c:v>
                </c:pt>
                <c:pt idx="334">
                  <c:v>741.8246477648388</c:v>
                </c:pt>
                <c:pt idx="335">
                  <c:v>735.66846209976859</c:v>
                </c:pt>
                <c:pt idx="336">
                  <c:v>729.56336481799894</c:v>
                </c:pt>
                <c:pt idx="337">
                  <c:v>723.50893195197091</c:v>
                </c:pt>
                <c:pt idx="338">
                  <c:v>717.50474305255489</c:v>
                </c:pt>
                <c:pt idx="339">
                  <c:v>711.55038115973719</c:v>
                </c:pt>
                <c:pt idx="340">
                  <c:v>705.6454327737996</c:v>
                </c:pt>
                <c:pt idx="341">
                  <c:v>699.78948782648627</c:v>
                </c:pt>
                <c:pt idx="342">
                  <c:v>693.98213965262437</c:v>
                </c:pt>
                <c:pt idx="343">
                  <c:v>688.22298496180974</c:v>
                </c:pt>
                <c:pt idx="344">
                  <c:v>682.51162381040456</c:v>
                </c:pt>
                <c:pt idx="345">
                  <c:v>676.84765957384536</c:v>
                </c:pt>
                <c:pt idx="346">
                  <c:v>671.23069891897796</c:v>
                </c:pt>
                <c:pt idx="347">
                  <c:v>665.66035177684591</c:v>
                </c:pt>
                <c:pt idx="348">
                  <c:v>660.13623131554471</c:v>
                </c:pt>
                <c:pt idx="349">
                  <c:v>654.65795391338577</c:v>
                </c:pt>
                <c:pt idx="350">
                  <c:v>649.22513913221837</c:v>
                </c:pt>
                <c:pt idx="351">
                  <c:v>643.83740969107396</c:v>
                </c:pt>
                <c:pt idx="352">
                  <c:v>638.49439143990253</c:v>
                </c:pt>
                <c:pt idx="353">
                  <c:v>633.19571333363274</c:v>
                </c:pt>
                <c:pt idx="354">
                  <c:v>627.94100740636259</c:v>
                </c:pt>
                <c:pt idx="355">
                  <c:v>622.72990874584764</c:v>
                </c:pt>
                <c:pt idx="356">
                  <c:v>617.56205546814522</c:v>
                </c:pt>
                <c:pt idx="357">
                  <c:v>612.43708869247973</c:v>
                </c:pt>
                <c:pt idx="358">
                  <c:v>607.35465251631513</c:v>
                </c:pt>
                <c:pt idx="359">
                  <c:v>602.31439399067381</c:v>
                </c:pt>
                <c:pt idx="360">
                  <c:v>597.31596309554675</c:v>
                </c:pt>
                <c:pt idx="361">
                  <c:v>592.35901271569264</c:v>
                </c:pt>
                <c:pt idx="362">
                  <c:v>587.44319861643703</c:v>
                </c:pt>
                <c:pt idx="363">
                  <c:v>582.56817941983502</c:v>
                </c:pt>
                <c:pt idx="364">
                  <c:v>577.73361658092495</c:v>
                </c:pt>
                <c:pt idx="365">
                  <c:v>572.93917436424044</c:v>
                </c:pt>
                <c:pt idx="366">
                  <c:v>568.18451982046702</c:v>
                </c:pt>
                <c:pt idx="367">
                  <c:v>563.46932276335679</c:v>
                </c:pt>
                <c:pt idx="368">
                  <c:v>558.7932557467733</c:v>
                </c:pt>
                <c:pt idx="369">
                  <c:v>554.15599404195768</c:v>
                </c:pt>
                <c:pt idx="370">
                  <c:v>549.55721561498808</c:v>
                </c:pt>
                <c:pt idx="371">
                  <c:v>544.99660110440902</c:v>
                </c:pt>
                <c:pt idx="372">
                  <c:v>540.4738337990417</c:v>
                </c:pt>
                <c:pt idx="373">
                  <c:v>535.98859961598964</c:v>
                </c:pt>
                <c:pt idx="374">
                  <c:v>531.54058707887668</c:v>
                </c:pt>
                <c:pt idx="375">
                  <c:v>527.1294872961513</c:v>
                </c:pt>
                <c:pt idx="376">
                  <c:v>522.75499393966265</c:v>
                </c:pt>
                <c:pt idx="377">
                  <c:v>518.41680322339209</c:v>
                </c:pt>
                <c:pt idx="378">
                  <c:v>514.11461388235409</c:v>
                </c:pt>
                <c:pt idx="379">
                  <c:v>509.84812715166527</c:v>
                </c:pt>
                <c:pt idx="380">
                  <c:v>505.61704674582143</c:v>
                </c:pt>
                <c:pt idx="381">
                  <c:v>501.42107883807807</c:v>
                </c:pt>
                <c:pt idx="382">
                  <c:v>497.25993204010371</c:v>
                </c:pt>
                <c:pt idx="383">
                  <c:v>493.13331738168495</c:v>
                </c:pt>
                <c:pt idx="384">
                  <c:v>489.04094829071698</c:v>
                </c:pt>
                <c:pt idx="385">
                  <c:v>484.98254057324596</c:v>
                </c:pt>
                <c:pt idx="386">
                  <c:v>480.95781239377141</c:v>
                </c:pt>
                <c:pt idx="387">
                  <c:v>476.96648425567088</c:v>
                </c:pt>
                <c:pt idx="388">
                  <c:v>473.00827898176857</c:v>
                </c:pt>
                <c:pt idx="389">
                  <c:v>469.08292169511049</c:v>
                </c:pt>
                <c:pt idx="390">
                  <c:v>465.19013979986369</c:v>
                </c:pt>
                <c:pt idx="391">
                  <c:v>461.32966296238362</c:v>
                </c:pt>
                <c:pt idx="392">
                  <c:v>457.50122309245057</c:v>
                </c:pt>
                <c:pt idx="393">
                  <c:v>453.70455432464865</c:v>
                </c:pt>
                <c:pt idx="394">
                  <c:v>449.93939299990046</c:v>
                </c:pt>
                <c:pt idx="395">
                  <c:v>446.20547764715133</c:v>
                </c:pt>
                <c:pt idx="396">
                  <c:v>442.50254896522813</c:v>
                </c:pt>
                <c:pt idx="397">
                  <c:v>438.83034980481528</c:v>
                </c:pt>
                <c:pt idx="398">
                  <c:v>435.18862515060613</c:v>
                </c:pt>
                <c:pt idx="399">
                  <c:v>431.57712210359</c:v>
                </c:pt>
                <c:pt idx="400">
                  <c:v>427.99558986349547</c:v>
                </c:pt>
                <c:pt idx="401">
                  <c:v>424.4437797113697</c:v>
                </c:pt>
                <c:pt idx="402">
                  <c:v>420.92144499229386</c:v>
                </c:pt>
                <c:pt idx="403">
                  <c:v>417.4283410982805</c:v>
                </c:pt>
                <c:pt idx="404">
                  <c:v>413.96422545126825</c:v>
                </c:pt>
                <c:pt idx="405">
                  <c:v>410.52885748627176</c:v>
                </c:pt>
                <c:pt idx="406">
                  <c:v>407.12199863470119</c:v>
                </c:pt>
                <c:pt idx="407">
                  <c:v>403.74341230775195</c:v>
                </c:pt>
                <c:pt idx="408">
                  <c:v>400.39286388002921</c:v>
                </c:pt>
                <c:pt idx="409">
                  <c:v>397.07012067320386</c:v>
                </c:pt>
                <c:pt idx="410">
                  <c:v>393.7749519398962</c:v>
                </c:pt>
                <c:pt idx="411">
                  <c:v>390.50712884760469</c:v>
                </c:pt>
                <c:pt idx="412">
                  <c:v>387.26642446286189</c:v>
                </c:pt>
                <c:pt idx="413">
                  <c:v>384.0526137354554</c:v>
                </c:pt>
                <c:pt idx="414">
                  <c:v>380.86547348279134</c:v>
                </c:pt>
                <c:pt idx="415">
                  <c:v>377.70478237440074</c:v>
                </c:pt>
                <c:pt idx="416">
                  <c:v>374.57032091658192</c:v>
                </c:pt>
                <c:pt idx="417">
                  <c:v>371.46187143713428</c:v>
                </c:pt>
                <c:pt idx="418">
                  <c:v>368.37921807025987</c:v>
                </c:pt>
                <c:pt idx="419">
                  <c:v>365.32214674157626</c:v>
                </c:pt>
                <c:pt idx="420">
                  <c:v>362.29044515323238</c:v>
                </c:pt>
                <c:pt idx="421">
                  <c:v>359.28390276917418</c:v>
                </c:pt>
                <c:pt idx="422">
                  <c:v>356.30231080052681</c:v>
                </c:pt>
                <c:pt idx="423">
                  <c:v>353.34546219109984</c:v>
                </c:pt>
                <c:pt idx="424">
                  <c:v>350.41315160299706</c:v>
                </c:pt>
                <c:pt idx="425">
                  <c:v>347.50517540235506</c:v>
                </c:pt>
                <c:pt idx="426">
                  <c:v>344.62133164521225</c:v>
                </c:pt>
                <c:pt idx="427">
                  <c:v>341.76142006348812</c:v>
                </c:pt>
                <c:pt idx="428">
                  <c:v>338.92524205105934</c:v>
                </c:pt>
                <c:pt idx="429">
                  <c:v>336.11260064997941</c:v>
                </c:pt>
                <c:pt idx="430">
                  <c:v>333.32330053680113</c:v>
                </c:pt>
                <c:pt idx="431">
                  <c:v>330.55714800900381</c:v>
                </c:pt>
                <c:pt idx="432">
                  <c:v>327.81395097154325</c:v>
                </c:pt>
                <c:pt idx="433">
                  <c:v>325.09351892353783</c:v>
                </c:pt>
                <c:pt idx="434">
                  <c:v>322.39566294499417</c:v>
                </c:pt>
                <c:pt idx="435">
                  <c:v>319.72019568372025</c:v>
                </c:pt>
                <c:pt idx="436">
                  <c:v>317.06693134229732</c:v>
                </c:pt>
                <c:pt idx="437">
                  <c:v>314.43568566520088</c:v>
                </c:pt>
                <c:pt idx="438">
                  <c:v>311.82627592596725</c:v>
                </c:pt>
                <c:pt idx="439">
                  <c:v>309.23852091454802</c:v>
                </c:pt>
                <c:pt idx="440">
                  <c:v>306.67224092469075</c:v>
                </c:pt>
                <c:pt idx="441">
                  <c:v>304.12725774148169</c:v>
                </c:pt>
                <c:pt idx="442">
                  <c:v>301.60339462894041</c:v>
                </c:pt>
                <c:pt idx="443">
                  <c:v>299.10047631779616</c:v>
                </c:pt>
                <c:pt idx="444">
                  <c:v>296.61832899325776</c:v>
                </c:pt>
                <c:pt idx="445">
                  <c:v>294.15678028299743</c:v>
                </c:pt>
                <c:pt idx="446">
                  <c:v>291.71565924514152</c:v>
                </c:pt>
                <c:pt idx="447">
                  <c:v>289.29479635640985</c:v>
                </c:pt>
                <c:pt idx="448">
                  <c:v>286.89402350035283</c:v>
                </c:pt>
                <c:pt idx="449">
                  <c:v>284.51317395566645</c:v>
                </c:pt>
                <c:pt idx="450">
                  <c:v>282.15208238462372</c:v>
                </c:pt>
                <c:pt idx="451">
                  <c:v>279.81058482158426</c:v>
                </c:pt>
                <c:pt idx="452">
                  <c:v>277.48851866160118</c:v>
                </c:pt>
                <c:pt idx="453">
                  <c:v>275.18572264915758</c:v>
                </c:pt>
                <c:pt idx="454">
                  <c:v>272.90203686693548</c:v>
                </c:pt>
                <c:pt idx="455">
                  <c:v>270.63730272472134</c:v>
                </c:pt>
                <c:pt idx="456">
                  <c:v>268.39136294840193</c:v>
                </c:pt>
                <c:pt idx="457">
                  <c:v>266.16406156903861</c:v>
                </c:pt>
                <c:pt idx="458">
                  <c:v>263.95524391203162</c:v>
                </c:pt>
                <c:pt idx="459">
                  <c:v>261.76475658636969</c:v>
                </c:pt>
                <c:pt idx="460">
                  <c:v>259.59244747400237</c:v>
                </c:pt>
                <c:pt idx="461">
                  <c:v>257.43816571925771</c:v>
                </c:pt>
                <c:pt idx="462">
                  <c:v>255.30176171837044</c:v>
                </c:pt>
                <c:pt idx="463">
                  <c:v>253.18308710909457</c:v>
                </c:pt>
                <c:pt idx="464">
                  <c:v>251.08199476038718</c:v>
                </c:pt>
                <c:pt idx="465">
                  <c:v>248.99833876222195</c:v>
                </c:pt>
                <c:pt idx="466">
                  <c:v>246.93197441542887</c:v>
                </c:pt>
                <c:pt idx="467">
                  <c:v>244.88275822165053</c:v>
                </c:pt>
                <c:pt idx="468">
                  <c:v>242.85054787338598</c:v>
                </c:pt>
                <c:pt idx="469">
                  <c:v>240.83520224409651</c:v>
                </c:pt>
                <c:pt idx="470">
                  <c:v>238.83658137841479</c:v>
                </c:pt>
                <c:pt idx="471">
                  <c:v>236.85454648242262</c:v>
                </c:pt>
                <c:pt idx="472">
                  <c:v>234.88895991401267</c:v>
                </c:pt>
                <c:pt idx="473">
                  <c:v>232.9396851733282</c:v>
                </c:pt>
                <c:pt idx="474">
                  <c:v>231.00658689328392</c:v>
                </c:pt>
                <c:pt idx="475">
                  <c:v>229.08953083016468</c:v>
                </c:pt>
                <c:pt idx="476">
                  <c:v>227.18838385430846</c:v>
                </c:pt>
                <c:pt idx="477">
                  <c:v>225.30301394085421</c:v>
                </c:pt>
                <c:pt idx="478">
                  <c:v>223.4332901605776</c:v>
                </c:pt>
                <c:pt idx="479">
                  <c:v>221.57908267080404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800"/>
        <c:axId val="55982720"/>
      </c:scatterChart>
      <c:valAx>
        <c:axId val="55980800"/>
        <c:scaling>
          <c:orientation val="minMax"/>
          <c:max val="5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355873879361346"/>
              <c:y val="0.91884820304491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2720"/>
        <c:crosses val="autoZero"/>
        <c:crossBetween val="midCat"/>
      </c:valAx>
      <c:valAx>
        <c:axId val="55982720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7793577280455178E-2"/>
              <c:y val="0.3900523348973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0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60500193118012"/>
          <c:y val="6.0209425432085246E-2"/>
          <c:w val="0.24911031530159669"/>
          <c:h val="0.10340309888931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68580</xdr:rowOff>
    </xdr:from>
    <xdr:to>
      <xdr:col>18</xdr:col>
      <xdr:colOff>312420</xdr:colOff>
      <xdr:row>30</xdr:row>
      <xdr:rowOff>45720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8</xdr:col>
          <xdr:colOff>628650</xdr:colOff>
          <xdr:row>7</xdr:row>
          <xdr:rowOff>76200</xdr:rowOff>
        </xdr:to>
        <xdr:sp macro="" textlink="">
          <xdr:nvSpPr>
            <xdr:cNvPr id="2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0</xdr:rowOff>
        </xdr:from>
        <xdr:to>
          <xdr:col>11</xdr:col>
          <xdr:colOff>66675</xdr:colOff>
          <xdr:row>4</xdr:row>
          <xdr:rowOff>76200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2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7"/>
  <sheetViews>
    <sheetView tabSelected="1" workbookViewId="0">
      <selection activeCell="H40" sqref="H40"/>
    </sheetView>
  </sheetViews>
  <sheetFormatPr defaultColWidth="9" defaultRowHeight="12.75" x14ac:dyDescent="0.2"/>
  <cols>
    <col min="1" max="1" width="9" style="2"/>
    <col min="2" max="2" width="9" style="2" customWidth="1"/>
    <col min="3" max="3" width="9.875" style="2" customWidth="1"/>
    <col min="4" max="4" width="9.625" style="2" customWidth="1"/>
    <col min="5" max="5" width="12" style="2" customWidth="1"/>
    <col min="6" max="6" width="8.25" style="2" customWidth="1"/>
    <col min="7" max="7" width="8.625" style="2" customWidth="1"/>
    <col min="8" max="8" width="12.375" style="2" bestFit="1" customWidth="1"/>
    <col min="9" max="9" width="13.375" style="2" customWidth="1"/>
    <col min="10" max="10" width="12.625" style="2" customWidth="1"/>
    <col min="11" max="16384" width="9" style="2"/>
  </cols>
  <sheetData>
    <row r="1" spans="1:25" ht="20.25" x14ac:dyDescent="0.3">
      <c r="A1" s="1" t="s">
        <v>16</v>
      </c>
    </row>
    <row r="4" spans="1:25" x14ac:dyDescent="0.2">
      <c r="C4" s="3" t="s">
        <v>2</v>
      </c>
      <c r="D4" s="43">
        <v>2168.8778471305764</v>
      </c>
      <c r="E4" s="2" t="s">
        <v>7</v>
      </c>
      <c r="I4" s="54" t="s">
        <v>39</v>
      </c>
      <c r="V4" s="54" t="s">
        <v>36</v>
      </c>
      <c r="W4" s="2" t="s">
        <v>38</v>
      </c>
    </row>
    <row r="5" spans="1:25" x14ac:dyDescent="0.2">
      <c r="C5" s="3" t="s">
        <v>3</v>
      </c>
      <c r="D5" s="44">
        <v>2.7550213484743371</v>
      </c>
      <c r="E5" s="2" t="s">
        <v>18</v>
      </c>
      <c r="W5" s="2">
        <f>MATCH(W4,Y5:Y6,0)</f>
        <v>2</v>
      </c>
      <c r="Y5" s="2" t="s">
        <v>37</v>
      </c>
    </row>
    <row r="6" spans="1:25" x14ac:dyDescent="0.2">
      <c r="C6" s="3" t="s">
        <v>4</v>
      </c>
      <c r="D6" s="44">
        <v>1.382866607958952</v>
      </c>
      <c r="V6" s="54"/>
      <c r="Y6" s="2" t="s">
        <v>38</v>
      </c>
    </row>
    <row r="7" spans="1:25" x14ac:dyDescent="0.2">
      <c r="G7" s="54" t="s">
        <v>35</v>
      </c>
      <c r="J7" s="39">
        <f>SUM(J10:J33)</f>
        <v>149766417.25585508</v>
      </c>
    </row>
    <row r="8" spans="1:25" x14ac:dyDescent="0.2">
      <c r="B8" s="49" t="s">
        <v>30</v>
      </c>
      <c r="C8" s="49"/>
      <c r="D8" s="52" t="s">
        <v>31</v>
      </c>
      <c r="E8" s="49"/>
      <c r="F8" s="49"/>
      <c r="G8" s="3"/>
      <c r="H8" s="49" t="s">
        <v>8</v>
      </c>
      <c r="I8" s="49"/>
      <c r="J8" s="8" t="s">
        <v>9</v>
      </c>
      <c r="V8" s="54" t="s">
        <v>43</v>
      </c>
      <c r="W8" s="2" t="s">
        <v>40</v>
      </c>
    </row>
    <row r="9" spans="1:25" x14ac:dyDescent="0.2">
      <c r="A9" s="40" t="s">
        <v>0</v>
      </c>
      <c r="B9" s="8" t="s">
        <v>32</v>
      </c>
      <c r="C9" s="8" t="s">
        <v>29</v>
      </c>
      <c r="D9" s="50" t="s">
        <v>5</v>
      </c>
      <c r="E9" s="8" t="s">
        <v>6</v>
      </c>
      <c r="F9" s="8" t="s">
        <v>32</v>
      </c>
      <c r="G9" s="8" t="s">
        <v>28</v>
      </c>
      <c r="H9" s="8" t="s">
        <v>32</v>
      </c>
      <c r="I9" s="8" t="s">
        <v>34</v>
      </c>
      <c r="J9" s="8" t="s">
        <v>33</v>
      </c>
      <c r="W9" s="2">
        <f>MATCH(W8,Y9:Y11,0)</f>
        <v>1</v>
      </c>
      <c r="Y9" s="2" t="s">
        <v>40</v>
      </c>
    </row>
    <row r="10" spans="1:25" x14ac:dyDescent="0.2">
      <c r="A10" s="2">
        <v>1</v>
      </c>
      <c r="B10" s="46">
        <v>60180.135333208251</v>
      </c>
      <c r="C10" s="47">
        <f>B10</f>
        <v>60180.135333208251</v>
      </c>
      <c r="D10" s="51">
        <f t="shared" ref="D10:D33" si="0">IF(b=0,Qi*EXP(-A10*Di/12),Qi*(1+b*(Di/12)*A10)^(-1/b))</f>
        <v>1776.8165717739791</v>
      </c>
      <c r="E10" s="37">
        <f t="shared" ref="E10:E33" si="1">IF(b=1,(Qi/(Di/12))*LN(Qi/D10),Qi^b/((1-b)*Di/12)*(Qi^(1-b)-D10^(1-b))*30.4375)</f>
        <v>59576.973305617321</v>
      </c>
      <c r="F10" s="41">
        <f>E10</f>
        <v>59576.973305617321</v>
      </c>
      <c r="G10" s="45">
        <v>1</v>
      </c>
      <c r="H10" s="53">
        <f>G10*(F10-B10)^2</f>
        <v>363804.43152760173</v>
      </c>
      <c r="I10" s="53">
        <f>H10</f>
        <v>363804.43152760173</v>
      </c>
      <c r="J10" s="42">
        <f>H10</f>
        <v>363804.43152760173</v>
      </c>
      <c r="Y10" s="2" t="s">
        <v>41</v>
      </c>
    </row>
    <row r="11" spans="1:25" x14ac:dyDescent="0.2">
      <c r="A11" s="2">
        <v>2</v>
      </c>
      <c r="B11" s="46">
        <v>48354.798065540512</v>
      </c>
      <c r="C11" s="47">
        <f>B11+C10</f>
        <v>108534.93339874876</v>
      </c>
      <c r="D11" s="51">
        <f t="shared" si="0"/>
        <v>1519.9816697642934</v>
      </c>
      <c r="E11" s="37">
        <f t="shared" si="1"/>
        <v>109508.05173812418</v>
      </c>
      <c r="F11" s="37">
        <f>E11-E10</f>
        <v>49931.07843250686</v>
      </c>
      <c r="G11" s="45">
        <v>1</v>
      </c>
      <c r="H11" s="53">
        <f t="shared" ref="H11:H33" si="2">G11*(F11-B11)^2</f>
        <v>2484659.7952835648</v>
      </c>
      <c r="I11" s="53">
        <f>I10+H11</f>
        <v>2848464.2268111664</v>
      </c>
      <c r="J11" s="42">
        <f t="shared" ref="J11:J33" si="3">H11</f>
        <v>2484659.7952835648</v>
      </c>
      <c r="Y11" s="2" t="s">
        <v>42</v>
      </c>
    </row>
    <row r="12" spans="1:25" x14ac:dyDescent="0.2">
      <c r="A12" s="2">
        <v>3</v>
      </c>
      <c r="B12" s="46">
        <v>43068.206202840534</v>
      </c>
      <c r="C12" s="47">
        <f t="shared" ref="C12:C33" si="4">B12+C11</f>
        <v>151603.1396015893</v>
      </c>
      <c r="D12" s="51">
        <f t="shared" si="0"/>
        <v>1336.9197412533847</v>
      </c>
      <c r="E12" s="37">
        <f t="shared" si="1"/>
        <v>152844.64480830429</v>
      </c>
      <c r="F12" s="37">
        <f t="shared" ref="F12:F33" si="5">E12-E11</f>
        <v>43336.593070180112</v>
      </c>
      <c r="G12" s="45">
        <v>1</v>
      </c>
      <c r="H12" s="53">
        <f t="shared" si="2"/>
        <v>72031.51056035186</v>
      </c>
      <c r="I12" s="53">
        <f t="shared" ref="I12:I33" si="6">I11+H12</f>
        <v>2920495.7373715183</v>
      </c>
      <c r="J12" s="42">
        <f t="shared" si="3"/>
        <v>72031.51056035186</v>
      </c>
    </row>
    <row r="13" spans="1:25" x14ac:dyDescent="0.2">
      <c r="A13" s="2">
        <v>4</v>
      </c>
      <c r="B13" s="46">
        <v>41693.384286258974</v>
      </c>
      <c r="C13" s="47">
        <f t="shared" si="4"/>
        <v>193296.52388784828</v>
      </c>
      <c r="D13" s="51">
        <f t="shared" si="0"/>
        <v>1198.9142363131812</v>
      </c>
      <c r="E13" s="37">
        <f t="shared" si="1"/>
        <v>191346.04248005932</v>
      </c>
      <c r="F13" s="37">
        <f t="shared" si="5"/>
        <v>38501.397671755025</v>
      </c>
      <c r="G13" s="45">
        <v>1</v>
      </c>
      <c r="H13" s="53">
        <f t="shared" si="2"/>
        <v>10188778.547172381</v>
      </c>
      <c r="I13" s="53">
        <f t="shared" si="6"/>
        <v>13109274.284543898</v>
      </c>
      <c r="J13" s="42">
        <f t="shared" si="3"/>
        <v>10188778.547172381</v>
      </c>
    </row>
    <row r="14" spans="1:25" x14ac:dyDescent="0.2">
      <c r="A14" s="2">
        <v>5</v>
      </c>
      <c r="B14" s="46">
        <v>29498.535261806319</v>
      </c>
      <c r="C14" s="47">
        <f t="shared" si="4"/>
        <v>222795.05914965458</v>
      </c>
      <c r="D14" s="51">
        <f t="shared" si="0"/>
        <v>1090.6248203161865</v>
      </c>
      <c r="E14" s="37">
        <f t="shared" si="1"/>
        <v>226128.0327669729</v>
      </c>
      <c r="F14" s="37">
        <f t="shared" si="5"/>
        <v>34781.990286913584</v>
      </c>
      <c r="G14" s="45">
        <v>1</v>
      </c>
      <c r="H14" s="53">
        <f t="shared" si="2"/>
        <v>27914897.002331212</v>
      </c>
      <c r="I14" s="53">
        <f t="shared" si="6"/>
        <v>41024171.286875114</v>
      </c>
      <c r="J14" s="42">
        <f t="shared" si="3"/>
        <v>27914897.002331212</v>
      </c>
    </row>
    <row r="15" spans="1:25" x14ac:dyDescent="0.2">
      <c r="A15" s="2">
        <v>6</v>
      </c>
      <c r="B15" s="46">
        <v>37371.307204674042</v>
      </c>
      <c r="C15" s="47">
        <f t="shared" si="4"/>
        <v>260166.36635432864</v>
      </c>
      <c r="D15" s="51">
        <f t="shared" si="0"/>
        <v>1003.0602225468908</v>
      </c>
      <c r="E15" s="37">
        <f t="shared" si="1"/>
        <v>257947.02187135478</v>
      </c>
      <c r="F15" s="37">
        <f t="shared" si="5"/>
        <v>31818.989104381879</v>
      </c>
      <c r="G15" s="45">
        <v>1</v>
      </c>
      <c r="H15" s="53">
        <f t="shared" si="2"/>
        <v>30828236.286831971</v>
      </c>
      <c r="I15" s="53">
        <f t="shared" si="6"/>
        <v>71852407.573707089</v>
      </c>
      <c r="J15" s="42">
        <f t="shared" si="3"/>
        <v>30828236.286831971</v>
      </c>
    </row>
    <row r="16" spans="1:25" x14ac:dyDescent="0.2">
      <c r="A16" s="2">
        <v>7</v>
      </c>
      <c r="B16" s="46">
        <v>30371.631262703886</v>
      </c>
      <c r="C16" s="47">
        <f t="shared" si="4"/>
        <v>290537.9976170325</v>
      </c>
      <c r="D16" s="51">
        <f t="shared" si="0"/>
        <v>930.57752058744086</v>
      </c>
      <c r="E16" s="37">
        <f t="shared" si="1"/>
        <v>287341.72122286924</v>
      </c>
      <c r="F16" s="37">
        <f t="shared" si="5"/>
        <v>29394.699351514457</v>
      </c>
      <c r="G16" s="45">
        <v>1</v>
      </c>
      <c r="H16" s="53">
        <f t="shared" si="2"/>
        <v>954395.95910023083</v>
      </c>
      <c r="I16" s="53">
        <f t="shared" si="6"/>
        <v>72806803.53280732</v>
      </c>
      <c r="J16" s="42">
        <f t="shared" si="3"/>
        <v>954395.95910023083</v>
      </c>
    </row>
    <row r="17" spans="1:10" x14ac:dyDescent="0.2">
      <c r="A17" s="2">
        <v>8</v>
      </c>
      <c r="B17" s="46">
        <v>24380.364233747852</v>
      </c>
      <c r="C17" s="47">
        <f t="shared" si="4"/>
        <v>314918.36185078032</v>
      </c>
      <c r="D17" s="51">
        <f t="shared" si="0"/>
        <v>869.4438694267044</v>
      </c>
      <c r="E17" s="37">
        <f t="shared" si="1"/>
        <v>314710.69464348431</v>
      </c>
      <c r="F17" s="37">
        <f t="shared" si="5"/>
        <v>27368.973420615075</v>
      </c>
      <c r="G17" s="45">
        <v>1</v>
      </c>
      <c r="H17" s="53">
        <f t="shared" si="2"/>
        <v>8931784.8718271628</v>
      </c>
      <c r="I17" s="53">
        <f t="shared" si="6"/>
        <v>81738588.404634476</v>
      </c>
      <c r="J17" s="42">
        <f t="shared" si="3"/>
        <v>8931784.8718271628</v>
      </c>
    </row>
    <row r="18" spans="1:10" x14ac:dyDescent="0.2">
      <c r="A18" s="2">
        <v>9</v>
      </c>
      <c r="B18" s="46">
        <v>24228.304534017188</v>
      </c>
      <c r="C18" s="47">
        <f t="shared" si="4"/>
        <v>339146.66638479749</v>
      </c>
      <c r="D18" s="51">
        <f t="shared" si="0"/>
        <v>817.08453838516846</v>
      </c>
      <c r="E18" s="37">
        <f t="shared" si="1"/>
        <v>340357.89669170597</v>
      </c>
      <c r="F18" s="37">
        <f t="shared" si="5"/>
        <v>25647.202048221661</v>
      </c>
      <c r="G18" s="45">
        <v>1</v>
      </c>
      <c r="H18" s="53">
        <f t="shared" si="2"/>
        <v>2013270.1558156321</v>
      </c>
      <c r="I18" s="53">
        <f t="shared" si="6"/>
        <v>83751858.560450107</v>
      </c>
      <c r="J18" s="42">
        <f t="shared" si="3"/>
        <v>2013270.1558156321</v>
      </c>
    </row>
    <row r="19" spans="1:10" x14ac:dyDescent="0.2">
      <c r="A19" s="2">
        <v>10</v>
      </c>
      <c r="B19" s="46">
        <v>24864.185076743102</v>
      </c>
      <c r="C19" s="47">
        <f t="shared" si="4"/>
        <v>364010.85146154056</v>
      </c>
      <c r="D19" s="51">
        <f t="shared" si="0"/>
        <v>771.66210509696725</v>
      </c>
      <c r="E19" s="37">
        <f t="shared" si="1"/>
        <v>364520.93491185503</v>
      </c>
      <c r="F19" s="37">
        <f t="shared" si="5"/>
        <v>24163.038220149057</v>
      </c>
      <c r="G19" s="45">
        <v>1</v>
      </c>
      <c r="H19" s="53">
        <f t="shared" si="2"/>
        <v>491606.91451171023</v>
      </c>
      <c r="I19" s="53">
        <f t="shared" si="6"/>
        <v>84243465.474961817</v>
      </c>
      <c r="J19" s="42">
        <f t="shared" si="3"/>
        <v>491606.91451171023</v>
      </c>
    </row>
    <row r="20" spans="1:10" x14ac:dyDescent="0.2">
      <c r="A20" s="2">
        <v>11</v>
      </c>
      <c r="B20" s="46">
        <v>23341.240532759137</v>
      </c>
      <c r="C20" s="47">
        <f t="shared" si="4"/>
        <v>387352.09199429967</v>
      </c>
      <c r="D20" s="51">
        <f t="shared" si="0"/>
        <v>731.82770888208165</v>
      </c>
      <c r="E20" s="37">
        <f t="shared" si="1"/>
        <v>387389.41154045326</v>
      </c>
      <c r="F20" s="37">
        <f t="shared" si="5"/>
        <v>22868.476628598233</v>
      </c>
      <c r="G20" s="45">
        <v>1</v>
      </c>
      <c r="H20" s="53">
        <f t="shared" si="2"/>
        <v>223505.70907746005</v>
      </c>
      <c r="I20" s="53">
        <f t="shared" si="6"/>
        <v>84466971.18403928</v>
      </c>
      <c r="J20" s="42">
        <f t="shared" si="3"/>
        <v>223505.70907746005</v>
      </c>
    </row>
    <row r="21" spans="1:10" x14ac:dyDescent="0.2">
      <c r="A21" s="2">
        <v>12</v>
      </c>
      <c r="B21" s="46">
        <v>20995.833901974835</v>
      </c>
      <c r="C21" s="47">
        <f t="shared" si="4"/>
        <v>408347.92589627451</v>
      </c>
      <c r="D21" s="51">
        <f t="shared" si="0"/>
        <v>696.56722222628639</v>
      </c>
      <c r="E21" s="37">
        <f t="shared" si="1"/>
        <v>409117.27430938906</v>
      </c>
      <c r="F21" s="37">
        <f t="shared" si="5"/>
        <v>21727.862768935796</v>
      </c>
      <c r="G21" s="45">
        <v>1</v>
      </c>
      <c r="H21" s="53">
        <f t="shared" si="2"/>
        <v>535866.26206414949</v>
      </c>
      <c r="I21" s="53">
        <f t="shared" si="6"/>
        <v>85002837.446103424</v>
      </c>
      <c r="J21" s="42">
        <f t="shared" si="3"/>
        <v>535866.26206414949</v>
      </c>
    </row>
    <row r="22" spans="1:10" x14ac:dyDescent="0.2">
      <c r="A22" s="2">
        <v>13</v>
      </c>
      <c r="B22" s="46">
        <v>19920.517264259408</v>
      </c>
      <c r="C22" s="47">
        <f t="shared" si="4"/>
        <v>428268.44316053391</v>
      </c>
      <c r="D22" s="51">
        <f t="shared" si="0"/>
        <v>665.1024484134889</v>
      </c>
      <c r="E22" s="37">
        <f t="shared" si="1"/>
        <v>429831.39504806412</v>
      </c>
      <c r="F22" s="37">
        <f t="shared" si="5"/>
        <v>20714.120738675061</v>
      </c>
      <c r="G22" s="45">
        <v>1</v>
      </c>
      <c r="H22" s="53">
        <f t="shared" si="2"/>
        <v>629806.47460459627</v>
      </c>
      <c r="I22" s="53">
        <f t="shared" si="6"/>
        <v>85632643.920708016</v>
      </c>
      <c r="J22" s="42">
        <f t="shared" si="3"/>
        <v>629806.47460459627</v>
      </c>
    </row>
    <row r="23" spans="1:10" x14ac:dyDescent="0.2">
      <c r="A23" s="2">
        <v>14</v>
      </c>
      <c r="B23" s="46">
        <v>23271.841342585718</v>
      </c>
      <c r="C23" s="47">
        <f t="shared" si="4"/>
        <v>451540.28450311965</v>
      </c>
      <c r="D23" s="51">
        <f t="shared" si="0"/>
        <v>636.8255810799094</v>
      </c>
      <c r="E23" s="37">
        <f t="shared" si="1"/>
        <v>449637.6878430575</v>
      </c>
      <c r="F23" s="37">
        <f t="shared" si="5"/>
        <v>19806.29279499338</v>
      </c>
      <c r="G23" s="45">
        <v>1</v>
      </c>
      <c r="H23" s="53">
        <f t="shared" si="2"/>
        <v>12010026.735719362</v>
      </c>
      <c r="I23" s="53">
        <f t="shared" si="6"/>
        <v>97642670.656427383</v>
      </c>
      <c r="J23" s="42">
        <f t="shared" si="3"/>
        <v>12010026.735719362</v>
      </c>
    </row>
    <row r="24" spans="1:10" x14ac:dyDescent="0.2">
      <c r="A24" s="2">
        <v>15</v>
      </c>
      <c r="B24" s="46">
        <v>15509.340337370715</v>
      </c>
      <c r="C24" s="47">
        <f t="shared" si="4"/>
        <v>467049.62484049035</v>
      </c>
      <c r="D24" s="51">
        <f t="shared" si="0"/>
        <v>611.2545013790409</v>
      </c>
      <c r="E24" s="37">
        <f t="shared" si="1"/>
        <v>468625.57317469339</v>
      </c>
      <c r="F24" s="37">
        <f t="shared" si="5"/>
        <v>18987.885331635887</v>
      </c>
      <c r="G24" s="45">
        <v>1</v>
      </c>
      <c r="H24" s="53">
        <f t="shared" si="2"/>
        <v>12100275.277127286</v>
      </c>
      <c r="I24" s="53">
        <f t="shared" si="6"/>
        <v>109742945.93355466</v>
      </c>
      <c r="J24" s="42">
        <f t="shared" si="3"/>
        <v>12100275.277127286</v>
      </c>
    </row>
    <row r="25" spans="1:10" x14ac:dyDescent="0.2">
      <c r="A25" s="2">
        <v>16</v>
      </c>
      <c r="B25" s="46">
        <v>20230.533267402629</v>
      </c>
      <c r="C25" s="47">
        <f t="shared" si="4"/>
        <v>487280.15810789296</v>
      </c>
      <c r="D25" s="51">
        <f t="shared" si="0"/>
        <v>588.00153928961811</v>
      </c>
      <c r="E25" s="37">
        <f t="shared" si="1"/>
        <v>486871.3006880132</v>
      </c>
      <c r="F25" s="37">
        <f t="shared" si="5"/>
        <v>18245.727513319813</v>
      </c>
      <c r="G25" s="45">
        <v>1</v>
      </c>
      <c r="H25" s="53">
        <f t="shared" si="2"/>
        <v>3939453.8814402553</v>
      </c>
      <c r="I25" s="53">
        <f t="shared" si="6"/>
        <v>113682399.81499492</v>
      </c>
      <c r="J25" s="42">
        <f t="shared" si="3"/>
        <v>3939453.8814402553</v>
      </c>
    </row>
    <row r="26" spans="1:10" x14ac:dyDescent="0.2">
      <c r="A26" s="2">
        <v>17</v>
      </c>
      <c r="B26" s="46">
        <v>13959.792171265331</v>
      </c>
      <c r="C26" s="47">
        <f t="shared" si="4"/>
        <v>501239.95027915831</v>
      </c>
      <c r="D26" s="51">
        <f t="shared" si="0"/>
        <v>566.7511731098615</v>
      </c>
      <c r="E26" s="37">
        <f t="shared" si="1"/>
        <v>504440.46613609785</v>
      </c>
      <c r="F26" s="37">
        <f t="shared" si="5"/>
        <v>17569.165448084648</v>
      </c>
      <c r="G26" s="45">
        <v>1</v>
      </c>
      <c r="H26" s="53">
        <f t="shared" si="2"/>
        <v>13027575.451417413</v>
      </c>
      <c r="I26" s="53">
        <f t="shared" si="6"/>
        <v>126709975.26641233</v>
      </c>
      <c r="J26" s="42">
        <f t="shared" si="3"/>
        <v>13027575.451417413</v>
      </c>
    </row>
    <row r="27" spans="1:10" x14ac:dyDescent="0.2">
      <c r="A27" s="2">
        <v>18</v>
      </c>
      <c r="B27" s="46">
        <v>20135.594148909917</v>
      </c>
      <c r="C27" s="47">
        <f t="shared" si="4"/>
        <v>521375.54442806821</v>
      </c>
      <c r="D27" s="51">
        <f t="shared" si="0"/>
        <v>547.24380573361475</v>
      </c>
      <c r="E27" s="37">
        <f t="shared" si="1"/>
        <v>521389.94779056223</v>
      </c>
      <c r="F27" s="37">
        <f t="shared" si="5"/>
        <v>16949.481654464384</v>
      </c>
      <c r="G27" s="45">
        <v>1</v>
      </c>
      <c r="H27" s="53">
        <f t="shared" si="2"/>
        <v>10151312.827261938</v>
      </c>
      <c r="I27" s="53">
        <f t="shared" si="6"/>
        <v>136861288.09367427</v>
      </c>
      <c r="J27" s="42">
        <f t="shared" si="3"/>
        <v>10151312.827261938</v>
      </c>
    </row>
    <row r="28" spans="1:10" x14ac:dyDescent="0.2">
      <c r="A28" s="2">
        <v>19</v>
      </c>
      <c r="B28" s="46">
        <v>16628.113938329036</v>
      </c>
      <c r="C28" s="47">
        <f t="shared" si="4"/>
        <v>538003.65836639726</v>
      </c>
      <c r="D28" s="51">
        <f t="shared" si="0"/>
        <v>529.26376080170201</v>
      </c>
      <c r="E28" s="37">
        <f t="shared" si="1"/>
        <v>537769.41704998747</v>
      </c>
      <c r="F28" s="37">
        <f t="shared" si="5"/>
        <v>16379.469259425241</v>
      </c>
      <c r="G28" s="45">
        <v>1</v>
      </c>
      <c r="H28" s="53">
        <f t="shared" si="2"/>
        <v>61824.176347171095</v>
      </c>
      <c r="I28" s="53">
        <f t="shared" si="6"/>
        <v>136923112.27002144</v>
      </c>
      <c r="J28" s="42">
        <f t="shared" si="3"/>
        <v>61824.176347171095</v>
      </c>
    </row>
    <row r="29" spans="1:10" x14ac:dyDescent="0.2">
      <c r="A29" s="2">
        <v>20</v>
      </c>
      <c r="B29" s="46">
        <v>16839.655240773729</v>
      </c>
      <c r="C29" s="47">
        <f t="shared" si="4"/>
        <v>554843.31360717095</v>
      </c>
      <c r="D29" s="51">
        <f t="shared" si="0"/>
        <v>512.63026533164532</v>
      </c>
      <c r="E29" s="37">
        <f t="shared" si="1"/>
        <v>553622.53167642793</v>
      </c>
      <c r="F29" s="37">
        <f t="shared" si="5"/>
        <v>15853.114626440452</v>
      </c>
      <c r="G29" s="45">
        <v>1</v>
      </c>
      <c r="H29" s="53">
        <f t="shared" si="2"/>
        <v>973262.38372907881</v>
      </c>
      <c r="I29" s="53">
        <f t="shared" si="6"/>
        <v>137896374.65375051</v>
      </c>
      <c r="J29" s="42">
        <f t="shared" si="3"/>
        <v>973262.38372907881</v>
      </c>
    </row>
    <row r="30" spans="1:10" x14ac:dyDescent="0.2">
      <c r="A30" s="2">
        <v>21</v>
      </c>
      <c r="B30" s="46">
        <v>15996.352176310565</v>
      </c>
      <c r="C30" s="47">
        <f t="shared" si="4"/>
        <v>570839.66578348156</v>
      </c>
      <c r="D30" s="51">
        <f t="shared" si="0"/>
        <v>497.19058231267348</v>
      </c>
      <c r="E30" s="37">
        <f t="shared" si="1"/>
        <v>568987.88902975188</v>
      </c>
      <c r="F30" s="37">
        <f t="shared" si="5"/>
        <v>15365.357353323954</v>
      </c>
      <c r="G30" s="45">
        <v>1</v>
      </c>
      <c r="H30" s="53">
        <f t="shared" si="2"/>
        <v>398154.46663590497</v>
      </c>
      <c r="I30" s="53">
        <f t="shared" si="6"/>
        <v>138294529.12038642</v>
      </c>
      <c r="J30" s="42">
        <f t="shared" si="3"/>
        <v>398154.46663590497</v>
      </c>
    </row>
    <row r="31" spans="1:10" x14ac:dyDescent="0.2">
      <c r="A31" s="2">
        <v>22</v>
      </c>
      <c r="B31" s="46">
        <v>16868.051632825074</v>
      </c>
      <c r="C31" s="47">
        <f t="shared" si="4"/>
        <v>587707.71741630661</v>
      </c>
      <c r="D31" s="51">
        <f t="shared" si="0"/>
        <v>482.81471515556433</v>
      </c>
      <c r="E31" s="37">
        <f t="shared" si="1"/>
        <v>583899.79541399342</v>
      </c>
      <c r="F31" s="37">
        <f t="shared" si="5"/>
        <v>14911.906384241534</v>
      </c>
      <c r="G31" s="45">
        <v>1</v>
      </c>
      <c r="H31" s="53">
        <f t="shared" si="2"/>
        <v>3826504.2335559586</v>
      </c>
      <c r="I31" s="53">
        <f t="shared" si="6"/>
        <v>142121033.35394239</v>
      </c>
      <c r="J31" s="42">
        <f t="shared" si="3"/>
        <v>3826504.2335559586</v>
      </c>
    </row>
    <row r="32" spans="1:10" x14ac:dyDescent="0.2">
      <c r="A32" s="2">
        <v>23</v>
      </c>
      <c r="B32" s="46">
        <v>12806.068319276157</v>
      </c>
      <c r="C32" s="47">
        <f t="shared" si="4"/>
        <v>600513.78573558282</v>
      </c>
      <c r="D32" s="51">
        <f t="shared" si="0"/>
        <v>469.39127759676666</v>
      </c>
      <c r="E32" s="37">
        <f t="shared" si="1"/>
        <v>598388.89284010383</v>
      </c>
      <c r="F32" s="37">
        <f t="shared" si="5"/>
        <v>14489.097426110413</v>
      </c>
      <c r="G32" s="45">
        <v>1</v>
      </c>
      <c r="H32" s="53">
        <f t="shared" si="2"/>
        <v>2832586.9744513128</v>
      </c>
      <c r="I32" s="53">
        <f t="shared" si="6"/>
        <v>144953620.3283937</v>
      </c>
      <c r="J32" s="42">
        <f t="shared" si="3"/>
        <v>2832586.9744513128</v>
      </c>
    </row>
    <row r="33" spans="1:10" x14ac:dyDescent="0.2">
      <c r="A33" s="2">
        <v>24</v>
      </c>
      <c r="B33" s="46">
        <v>11899.972408776233</v>
      </c>
      <c r="C33" s="47">
        <f t="shared" si="4"/>
        <v>612413.7581443591</v>
      </c>
      <c r="D33" s="51">
        <f t="shared" si="0"/>
        <v>456.82423889294989</v>
      </c>
      <c r="E33" s="37">
        <f t="shared" si="1"/>
        <v>612482.67402073357</v>
      </c>
      <c r="F33" s="37">
        <f t="shared" si="5"/>
        <v>14093.78118062974</v>
      </c>
      <c r="G33" s="45">
        <v>1</v>
      </c>
      <c r="H33" s="53">
        <f t="shared" si="2"/>
        <v>4812796.9274613895</v>
      </c>
      <c r="I33" s="53">
        <f t="shared" si="6"/>
        <v>149766417.25585508</v>
      </c>
      <c r="J33" s="42">
        <f t="shared" si="3"/>
        <v>4812796.9274613895</v>
      </c>
    </row>
    <row r="34" spans="1:10" x14ac:dyDescent="0.2">
      <c r="C34" s="48"/>
    </row>
    <row r="35" spans="1:10" x14ac:dyDescent="0.2">
      <c r="C35" s="48"/>
    </row>
    <row r="36" spans="1:10" x14ac:dyDescent="0.2">
      <c r="C36" s="48"/>
      <c r="D36" s="57" t="s">
        <v>46</v>
      </c>
    </row>
    <row r="37" spans="1:10" x14ac:dyDescent="0.2">
      <c r="C37" s="48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" r:id="rId4" name="ComboBox1">
          <controlPr defaultSize="0" autoLine="0" linkedCell="W4" listFillRange="Y5:Y6" r:id="rId5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8</xdr:col>
                <xdr:colOff>628650</xdr:colOff>
                <xdr:row>7</xdr:row>
                <xdr:rowOff>76200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defaultSize="0" autoLine="0" linkedCell="W8" listFillRange="Y9:Y11" r:id="rId7">
            <anchor moveWithCells="1">
              <from>
                <xdr:col>9</xdr:col>
                <xdr:colOff>9525</xdr:colOff>
                <xdr:row>3</xdr:row>
                <xdr:rowOff>0</xdr:rowOff>
              </from>
              <to>
                <xdr:col>11</xdr:col>
                <xdr:colOff>66675</xdr:colOff>
                <xdr:row>4</xdr:row>
                <xdr:rowOff>76200</xdr:rowOff>
              </to>
            </anchor>
          </controlPr>
        </control>
      </mc:Choice>
      <mc:Fallback>
        <control shapeId="1028" r:id="rId6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8"/>
  <sheetViews>
    <sheetView topLeftCell="A10" workbookViewId="0">
      <selection activeCell="D17" sqref="D17"/>
    </sheetView>
  </sheetViews>
  <sheetFormatPr defaultColWidth="9" defaultRowHeight="12.75" x14ac:dyDescent="0.2"/>
  <cols>
    <col min="1" max="1" width="8.125" style="2" customWidth="1"/>
    <col min="2" max="2" width="10.375" style="2" customWidth="1"/>
    <col min="3" max="3" width="19.625" style="2" bestFit="1" customWidth="1"/>
    <col min="4" max="4" width="12.75" style="2" customWidth="1"/>
    <col min="5" max="5" width="8.875" style="2" customWidth="1"/>
    <col min="6" max="6" width="10.25" style="2" customWidth="1"/>
    <col min="7" max="7" width="8.75" style="2" customWidth="1"/>
    <col min="8" max="8" width="9" style="2"/>
    <col min="9" max="9" width="12.375" style="2" customWidth="1"/>
    <col min="10" max="10" width="11.625" style="2" customWidth="1"/>
    <col min="11" max="11" width="11.25" style="2" bestFit="1" customWidth="1"/>
    <col min="12" max="12" width="16" style="2" bestFit="1" customWidth="1"/>
    <col min="13" max="16384" width="9" style="2"/>
  </cols>
  <sheetData>
    <row r="1" spans="1:12" ht="20.25" x14ac:dyDescent="0.3">
      <c r="A1" s="1" t="s">
        <v>15</v>
      </c>
    </row>
    <row r="4" spans="1:12" x14ac:dyDescent="0.2">
      <c r="B4" s="3" t="s">
        <v>2</v>
      </c>
      <c r="C4" s="4">
        <f>Qi</f>
        <v>2168.8778471305764</v>
      </c>
      <c r="D4" s="2" t="s">
        <v>7</v>
      </c>
    </row>
    <row r="5" spans="1:12" x14ac:dyDescent="0.2">
      <c r="B5" s="3" t="s">
        <v>3</v>
      </c>
      <c r="C5" s="5">
        <f>Di</f>
        <v>2.7550213484743371</v>
      </c>
      <c r="D5" s="2" t="s">
        <v>20</v>
      </c>
    </row>
    <row r="6" spans="1:12" x14ac:dyDescent="0.2">
      <c r="B6" s="3" t="s">
        <v>4</v>
      </c>
      <c r="C6" s="5">
        <f>b</f>
        <v>1.382866607958952</v>
      </c>
    </row>
    <row r="7" spans="1:12" x14ac:dyDescent="0.2">
      <c r="A7" s="3"/>
      <c r="C7" s="3" t="s">
        <v>11</v>
      </c>
      <c r="D7" s="6">
        <v>0.1</v>
      </c>
      <c r="E7" s="2" t="s">
        <v>19</v>
      </c>
    </row>
    <row r="8" spans="1:12" x14ac:dyDescent="0.2">
      <c r="A8" s="3"/>
      <c r="C8" s="3"/>
    </row>
    <row r="9" spans="1:12" x14ac:dyDescent="0.2">
      <c r="A9" s="3"/>
      <c r="C9" s="3" t="s">
        <v>17</v>
      </c>
      <c r="D9" s="7">
        <f>SUM(D14:D518)</f>
        <v>2315555.6129326061</v>
      </c>
      <c r="H9" s="3" t="s">
        <v>17</v>
      </c>
      <c r="I9" s="7">
        <f>SUM(I14:I518)</f>
        <v>1828429.1522699986</v>
      </c>
      <c r="J9" s="56"/>
    </row>
    <row r="10" spans="1:12" x14ac:dyDescent="0.2">
      <c r="A10" s="8"/>
      <c r="B10" s="9" t="s">
        <v>12</v>
      </c>
      <c r="C10" s="10"/>
      <c r="D10" s="10"/>
      <c r="E10" s="11"/>
      <c r="F10" s="12" t="s">
        <v>13</v>
      </c>
      <c r="G10" s="13"/>
      <c r="H10" s="13"/>
      <c r="I10" s="14"/>
      <c r="J10" s="14"/>
    </row>
    <row r="11" spans="1:12" x14ac:dyDescent="0.2">
      <c r="A11" s="8"/>
      <c r="B11" s="15"/>
      <c r="C11" s="16"/>
      <c r="D11" s="16"/>
      <c r="E11" s="17" t="s">
        <v>24</v>
      </c>
      <c r="F11" s="18" t="s">
        <v>26</v>
      </c>
      <c r="G11" s="16"/>
      <c r="H11" s="16"/>
      <c r="I11" s="16" t="s">
        <v>44</v>
      </c>
      <c r="J11" s="55" t="s">
        <v>44</v>
      </c>
      <c r="K11" s="8" t="s">
        <v>45</v>
      </c>
    </row>
    <row r="12" spans="1:12" x14ac:dyDescent="0.2">
      <c r="A12" s="8" t="s">
        <v>0</v>
      </c>
      <c r="B12" s="15"/>
      <c r="C12" s="16"/>
      <c r="D12" s="16" t="s">
        <v>32</v>
      </c>
      <c r="E12" s="17" t="s">
        <v>10</v>
      </c>
      <c r="F12" s="18" t="s">
        <v>27</v>
      </c>
      <c r="G12" s="16"/>
      <c r="H12" s="16"/>
      <c r="I12" s="16" t="s">
        <v>32</v>
      </c>
      <c r="J12" s="19" t="s">
        <v>29</v>
      </c>
      <c r="K12" s="19" t="s">
        <v>29</v>
      </c>
    </row>
    <row r="13" spans="1:12" x14ac:dyDescent="0.2">
      <c r="A13" s="8" t="s">
        <v>23</v>
      </c>
      <c r="B13" s="20" t="s">
        <v>21</v>
      </c>
      <c r="C13" s="21" t="s">
        <v>6</v>
      </c>
      <c r="D13" s="21" t="s">
        <v>1</v>
      </c>
      <c r="E13" s="22" t="s">
        <v>25</v>
      </c>
      <c r="F13" s="23" t="s">
        <v>25</v>
      </c>
      <c r="G13" s="21" t="s">
        <v>14</v>
      </c>
      <c r="H13" s="21" t="s">
        <v>22</v>
      </c>
      <c r="I13" s="21" t="s">
        <v>1</v>
      </c>
      <c r="J13" s="24" t="s">
        <v>1</v>
      </c>
      <c r="K13" s="24" t="s">
        <v>1</v>
      </c>
    </row>
    <row r="14" spans="1:12" x14ac:dyDescent="0.2">
      <c r="A14" s="2">
        <v>0</v>
      </c>
      <c r="B14" s="25">
        <f>$C$4*(1+($C$6*$C$5*A14))^(-1/$C$6)</f>
        <v>2168.8778471305764</v>
      </c>
      <c r="C14" s="26">
        <f>((C4^C6)/((1-C6)*C5))*((C4^(1-C6))-(B14^(1-C6)))</f>
        <v>0</v>
      </c>
      <c r="D14" s="26">
        <v>0</v>
      </c>
      <c r="E14" s="27"/>
      <c r="F14" s="28">
        <f>C5</f>
        <v>2.7550213484743371</v>
      </c>
      <c r="G14" s="29">
        <f>$C$6</f>
        <v>1.382866607958952</v>
      </c>
      <c r="H14" s="30">
        <f>IF($C$6=0, $C$4*EXP(-A14*($C$5/12)), $C$4*(1+$C$6*($C$5/12)*A14)^(-1/$C$6))</f>
        <v>2168.8778471305764</v>
      </c>
      <c r="I14" s="26">
        <v>0</v>
      </c>
      <c r="J14" s="31">
        <v>0</v>
      </c>
      <c r="K14" s="31">
        <v>0</v>
      </c>
    </row>
    <row r="15" spans="1:12" x14ac:dyDescent="0.2">
      <c r="A15" s="2">
        <v>1</v>
      </c>
      <c r="B15" s="25">
        <f>$C$4*(1+($C$6*($C$5/12)*A15))^(-1/$C$6)</f>
        <v>1776.8165717739791</v>
      </c>
      <c r="C15" s="32">
        <f>(($C$4^$C$6)/((1-$C$6)*($C$5/12)))*(($C$4^(1-$C$6))-(B15^(1-$C$6)))*30.4375</f>
        <v>59576.973305617328</v>
      </c>
      <c r="D15" s="32">
        <f>C15</f>
        <v>59576.973305617328</v>
      </c>
      <c r="E15" s="33">
        <f>-LN(B15/B14)*12</f>
        <v>2.3926391082476668</v>
      </c>
      <c r="F15" s="34">
        <f>IF(E15&gt;0.1,E15,0.1)</f>
        <v>2.3926391082476668</v>
      </c>
      <c r="G15" s="29">
        <f t="shared" ref="G15:G25" si="0">$C$6</f>
        <v>1.382866607958952</v>
      </c>
      <c r="H15" s="35">
        <f>H14*EXP(-F15/12)</f>
        <v>1776.8165717739791</v>
      </c>
      <c r="I15" s="32">
        <f>IF(G15=0,((H14-H15)/(F15/12)*30.4375),D15)</f>
        <v>59576.973305617328</v>
      </c>
      <c r="J15" s="36">
        <f>I15+J14</f>
        <v>59576.973305617328</v>
      </c>
      <c r="K15" s="36">
        <v>4490</v>
      </c>
    </row>
    <row r="16" spans="1:12" x14ac:dyDescent="0.2">
      <c r="A16" s="2">
        <v>2</v>
      </c>
      <c r="B16" s="25">
        <f t="shared" ref="B16:B79" si="1">$C$4*(1+($C$6*($C$5/12)*A16))^(-1/$C$6)</f>
        <v>1519.9816697642934</v>
      </c>
      <c r="C16" s="32">
        <f t="shared" ref="C16:C79" si="2">(($C$4^$C$6)/((1-$C$6)*($C$5/12)))*(($C$4^(1-$C$6))-(B16^(1-$C$6)))*30.4375</f>
        <v>109508.05173812418</v>
      </c>
      <c r="D16" s="32">
        <f>C16-C15</f>
        <v>49931.078432506853</v>
      </c>
      <c r="E16" s="33">
        <f t="shared" ref="E16:E79" si="3">-LN(B16/B15)*12</f>
        <v>1.8735005386474808</v>
      </c>
      <c r="F16" s="34">
        <f t="shared" ref="F16:F79" si="4">IF(E16&gt;0.1,E16,0.1)</f>
        <v>1.8735005386474808</v>
      </c>
      <c r="G16" s="29">
        <f t="shared" si="0"/>
        <v>1.382866607958952</v>
      </c>
      <c r="H16" s="35">
        <f t="shared" ref="H16:H79" si="5">H15*EXP(-F16/12)</f>
        <v>1519.9816697642934</v>
      </c>
      <c r="I16" s="32">
        <f t="shared" ref="I16:I79" si="6">IF(G16=0,((H15-H16)/(F16/12)*30.4375),D16)</f>
        <v>49931.078432506853</v>
      </c>
      <c r="J16" s="36">
        <f t="shared" ref="J16:J79" si="7">I16+J15</f>
        <v>109508.05173812418</v>
      </c>
      <c r="K16" s="36">
        <v>11223</v>
      </c>
      <c r="L16" s="38"/>
    </row>
    <row r="17" spans="1:11" x14ac:dyDescent="0.2">
      <c r="A17" s="2">
        <v>3</v>
      </c>
      <c r="B17" s="25">
        <f t="shared" si="1"/>
        <v>1336.9197412533847</v>
      </c>
      <c r="C17" s="32">
        <f t="shared" si="2"/>
        <v>152844.64480830432</v>
      </c>
      <c r="D17" s="32">
        <f t="shared" ref="D17:D80" si="8">C17-C16</f>
        <v>43336.593070180141</v>
      </c>
      <c r="E17" s="33">
        <f t="shared" si="3"/>
        <v>1.5399600969857374</v>
      </c>
      <c r="F17" s="34">
        <f t="shared" si="4"/>
        <v>1.5399600969857374</v>
      </c>
      <c r="G17" s="29">
        <f t="shared" si="0"/>
        <v>1.382866607958952</v>
      </c>
      <c r="H17" s="35">
        <f t="shared" si="5"/>
        <v>1336.9197412533847</v>
      </c>
      <c r="I17" s="32">
        <f t="shared" si="6"/>
        <v>43336.593070180141</v>
      </c>
      <c r="J17" s="36">
        <f t="shared" si="7"/>
        <v>152844.64480830432</v>
      </c>
      <c r="K17" s="36">
        <v>16252</v>
      </c>
    </row>
    <row r="18" spans="1:11" x14ac:dyDescent="0.2">
      <c r="A18" s="2">
        <v>4</v>
      </c>
      <c r="B18" s="25">
        <f t="shared" si="1"/>
        <v>1198.9142363131812</v>
      </c>
      <c r="C18" s="32">
        <f t="shared" si="2"/>
        <v>191346.04248005935</v>
      </c>
      <c r="D18" s="32">
        <f t="shared" si="8"/>
        <v>38501.397671755025</v>
      </c>
      <c r="E18" s="33">
        <f t="shared" si="3"/>
        <v>1.3074230783700278</v>
      </c>
      <c r="F18" s="34">
        <f t="shared" si="4"/>
        <v>1.3074230783700278</v>
      </c>
      <c r="G18" s="29">
        <f t="shared" si="0"/>
        <v>1.382866607958952</v>
      </c>
      <c r="H18" s="35">
        <f t="shared" si="5"/>
        <v>1198.9142363131812</v>
      </c>
      <c r="I18" s="32">
        <f t="shared" si="6"/>
        <v>38501.397671755025</v>
      </c>
      <c r="J18" s="36">
        <f t="shared" si="7"/>
        <v>191346.04248005935</v>
      </c>
      <c r="K18" s="36">
        <v>19597</v>
      </c>
    </row>
    <row r="19" spans="1:11" x14ac:dyDescent="0.2">
      <c r="A19" s="2">
        <v>5</v>
      </c>
      <c r="B19" s="25">
        <f t="shared" si="1"/>
        <v>1090.6248203161865</v>
      </c>
      <c r="C19" s="32">
        <f t="shared" si="2"/>
        <v>226128.03276697293</v>
      </c>
      <c r="D19" s="32">
        <f t="shared" si="8"/>
        <v>34781.990286913584</v>
      </c>
      <c r="E19" s="33">
        <f t="shared" si="3"/>
        <v>1.135986989815827</v>
      </c>
      <c r="F19" s="34">
        <f t="shared" si="4"/>
        <v>1.135986989815827</v>
      </c>
      <c r="G19" s="29">
        <f t="shared" si="0"/>
        <v>1.382866607958952</v>
      </c>
      <c r="H19" s="35">
        <f t="shared" si="5"/>
        <v>1090.6248203161865</v>
      </c>
      <c r="I19" s="32">
        <f t="shared" si="6"/>
        <v>34781.990286913584</v>
      </c>
      <c r="J19" s="36">
        <f t="shared" si="7"/>
        <v>226128.03276697293</v>
      </c>
      <c r="K19" s="36">
        <v>23131</v>
      </c>
    </row>
    <row r="20" spans="1:11" x14ac:dyDescent="0.2">
      <c r="A20" s="2">
        <v>6</v>
      </c>
      <c r="B20" s="25">
        <f t="shared" si="1"/>
        <v>1003.0602225468908</v>
      </c>
      <c r="C20" s="32">
        <f t="shared" si="2"/>
        <v>257947.02187135478</v>
      </c>
      <c r="D20" s="32">
        <f t="shared" si="8"/>
        <v>31818.98910438185</v>
      </c>
      <c r="E20" s="33">
        <f t="shared" si="3"/>
        <v>1.0043425447034162</v>
      </c>
      <c r="F20" s="34">
        <f t="shared" si="4"/>
        <v>1.0043425447034162</v>
      </c>
      <c r="G20" s="29">
        <f t="shared" si="0"/>
        <v>1.382866607958952</v>
      </c>
      <c r="H20" s="35">
        <f t="shared" si="5"/>
        <v>1003.0602225468908</v>
      </c>
      <c r="I20" s="32">
        <f t="shared" si="6"/>
        <v>31818.98910438185</v>
      </c>
      <c r="J20" s="36">
        <f t="shared" si="7"/>
        <v>257947.02187135478</v>
      </c>
      <c r="K20" s="36">
        <v>26363</v>
      </c>
    </row>
    <row r="21" spans="1:11" x14ac:dyDescent="0.2">
      <c r="A21" s="2">
        <v>7</v>
      </c>
      <c r="B21" s="25">
        <f t="shared" si="1"/>
        <v>930.57752058744086</v>
      </c>
      <c r="C21" s="32">
        <f t="shared" si="2"/>
        <v>287341.7212228693</v>
      </c>
      <c r="D21" s="32">
        <f t="shared" si="8"/>
        <v>29394.699351514515</v>
      </c>
      <c r="E21" s="33">
        <f t="shared" si="3"/>
        <v>0.90006534344701761</v>
      </c>
      <c r="F21" s="34">
        <f t="shared" si="4"/>
        <v>0.90006534344701761</v>
      </c>
      <c r="G21" s="29">
        <f t="shared" si="0"/>
        <v>1.382866607958952</v>
      </c>
      <c r="H21" s="35">
        <f t="shared" si="5"/>
        <v>930.57752058744086</v>
      </c>
      <c r="I21" s="32">
        <f t="shared" si="6"/>
        <v>29394.699351514515</v>
      </c>
      <c r="J21" s="36">
        <f t="shared" si="7"/>
        <v>287341.7212228693</v>
      </c>
      <c r="K21" s="36">
        <v>29372.6</v>
      </c>
    </row>
    <row r="22" spans="1:11" x14ac:dyDescent="0.2">
      <c r="A22" s="2">
        <v>8</v>
      </c>
      <c r="B22" s="25">
        <f t="shared" si="1"/>
        <v>869.4438694267044</v>
      </c>
      <c r="C22" s="32">
        <f t="shared" si="2"/>
        <v>314710.69464348437</v>
      </c>
      <c r="D22" s="32">
        <f t="shared" si="8"/>
        <v>27368.973420615075</v>
      </c>
      <c r="E22" s="33">
        <f t="shared" si="3"/>
        <v>0.81541927898619648</v>
      </c>
      <c r="F22" s="34">
        <f t="shared" si="4"/>
        <v>0.81541927898619648</v>
      </c>
      <c r="G22" s="29">
        <f t="shared" si="0"/>
        <v>1.382866607958952</v>
      </c>
      <c r="H22" s="35">
        <f t="shared" si="5"/>
        <v>869.4438694267044</v>
      </c>
      <c r="I22" s="32">
        <f t="shared" si="6"/>
        <v>27368.973420615075</v>
      </c>
      <c r="J22" s="36">
        <f t="shared" si="7"/>
        <v>314710.69464348437</v>
      </c>
      <c r="K22" s="36">
        <v>32047.8</v>
      </c>
    </row>
    <row r="23" spans="1:11" x14ac:dyDescent="0.2">
      <c r="A23" s="2">
        <v>9</v>
      </c>
      <c r="B23" s="25">
        <f t="shared" si="1"/>
        <v>817.08453838516846</v>
      </c>
      <c r="C23" s="32">
        <f t="shared" si="2"/>
        <v>340357.89669170597</v>
      </c>
      <c r="D23" s="32">
        <f t="shared" si="8"/>
        <v>25647.202048221603</v>
      </c>
      <c r="E23" s="33">
        <f t="shared" si="3"/>
        <v>0.7453345565650118</v>
      </c>
      <c r="F23" s="34">
        <f t="shared" si="4"/>
        <v>0.7453345565650118</v>
      </c>
      <c r="G23" s="29">
        <f t="shared" si="0"/>
        <v>1.382866607958952</v>
      </c>
      <c r="H23" s="35">
        <f t="shared" si="5"/>
        <v>817.08453838516846</v>
      </c>
      <c r="I23" s="32">
        <f t="shared" si="6"/>
        <v>25647.202048221603</v>
      </c>
      <c r="J23" s="36">
        <f t="shared" si="7"/>
        <v>340357.89669170597</v>
      </c>
      <c r="K23" s="36">
        <v>34783.800000000003</v>
      </c>
    </row>
    <row r="24" spans="1:11" x14ac:dyDescent="0.2">
      <c r="A24" s="2">
        <v>10</v>
      </c>
      <c r="B24" s="25">
        <f t="shared" si="1"/>
        <v>771.66210509696725</v>
      </c>
      <c r="C24" s="32">
        <f t="shared" si="2"/>
        <v>364520.93491185503</v>
      </c>
      <c r="D24" s="32">
        <f t="shared" si="8"/>
        <v>24163.038220149057</v>
      </c>
      <c r="E24" s="33">
        <f t="shared" si="3"/>
        <v>0.68634956579095885</v>
      </c>
      <c r="F24" s="34">
        <f t="shared" si="4"/>
        <v>0.68634956579095885</v>
      </c>
      <c r="G24" s="29">
        <f t="shared" si="0"/>
        <v>1.382866607958952</v>
      </c>
      <c r="H24" s="35">
        <f t="shared" si="5"/>
        <v>771.66210509696725</v>
      </c>
      <c r="I24" s="32">
        <f t="shared" si="6"/>
        <v>24163.038220149057</v>
      </c>
      <c r="J24" s="36">
        <f t="shared" si="7"/>
        <v>364520.93491185503</v>
      </c>
      <c r="K24" s="36">
        <v>37580.600000000006</v>
      </c>
    </row>
    <row r="25" spans="1:11" x14ac:dyDescent="0.2">
      <c r="A25" s="2">
        <v>11</v>
      </c>
      <c r="B25" s="25">
        <f t="shared" si="1"/>
        <v>731.82770888208165</v>
      </c>
      <c r="C25" s="32">
        <f t="shared" si="2"/>
        <v>387389.41154045332</v>
      </c>
      <c r="D25" s="32">
        <f t="shared" si="8"/>
        <v>22868.476628598291</v>
      </c>
      <c r="E25" s="33">
        <f t="shared" si="3"/>
        <v>0.63601980762769683</v>
      </c>
      <c r="F25" s="34">
        <f t="shared" si="4"/>
        <v>0.63601980762769683</v>
      </c>
      <c r="G25" s="29">
        <f t="shared" si="0"/>
        <v>1.382866607958952</v>
      </c>
      <c r="H25" s="35">
        <f t="shared" si="5"/>
        <v>731.82770888208165</v>
      </c>
      <c r="I25" s="32">
        <f t="shared" si="6"/>
        <v>22868.476628598291</v>
      </c>
      <c r="J25" s="36">
        <f t="shared" si="7"/>
        <v>387389.41154045332</v>
      </c>
      <c r="K25" s="36">
        <v>39951.800000000003</v>
      </c>
    </row>
    <row r="26" spans="1:11" x14ac:dyDescent="0.2">
      <c r="A26" s="2">
        <v>12</v>
      </c>
      <c r="B26" s="25">
        <f t="shared" si="1"/>
        <v>696.56722222628639</v>
      </c>
      <c r="C26" s="32">
        <f t="shared" si="2"/>
        <v>409117.27430938912</v>
      </c>
      <c r="D26" s="32">
        <f t="shared" si="8"/>
        <v>21727.862768935796</v>
      </c>
      <c r="E26" s="33">
        <f t="shared" si="3"/>
        <v>0.59256975589894711</v>
      </c>
      <c r="F26" s="34">
        <f t="shared" si="4"/>
        <v>0.59256975589894711</v>
      </c>
      <c r="G26" s="29">
        <v>0</v>
      </c>
      <c r="H26" s="35">
        <f t="shared" si="5"/>
        <v>696.56722222628639</v>
      </c>
      <c r="I26" s="32">
        <f t="shared" si="6"/>
        <v>21733.969077600883</v>
      </c>
      <c r="J26" s="36">
        <f t="shared" si="7"/>
        <v>409123.38061805419</v>
      </c>
      <c r="K26" s="36">
        <v>42839.8</v>
      </c>
    </row>
    <row r="27" spans="1:11" x14ac:dyDescent="0.2">
      <c r="A27" s="2">
        <v>13</v>
      </c>
      <c r="B27" s="25">
        <f t="shared" si="1"/>
        <v>665.1024484134889</v>
      </c>
      <c r="C27" s="32">
        <f t="shared" si="2"/>
        <v>429831.39504806418</v>
      </c>
      <c r="D27" s="32">
        <f t="shared" si="8"/>
        <v>20714.120738675061</v>
      </c>
      <c r="E27" s="33">
        <f t="shared" si="3"/>
        <v>0.55467859597544833</v>
      </c>
      <c r="F27" s="34">
        <f t="shared" si="4"/>
        <v>0.55467859597544833</v>
      </c>
      <c r="G27" s="29">
        <v>0</v>
      </c>
      <c r="H27" s="35">
        <f t="shared" si="5"/>
        <v>665.1024484134889</v>
      </c>
      <c r="I27" s="32">
        <f t="shared" si="6"/>
        <v>20719.221398679991</v>
      </c>
      <c r="J27" s="36">
        <f t="shared" si="7"/>
        <v>429842.60201673419</v>
      </c>
      <c r="K27" s="36">
        <v>45423.8</v>
      </c>
    </row>
    <row r="28" spans="1:11" x14ac:dyDescent="0.2">
      <c r="A28" s="2">
        <v>14</v>
      </c>
      <c r="B28" s="25">
        <f t="shared" si="1"/>
        <v>636.8255810799094</v>
      </c>
      <c r="C28" s="32">
        <f t="shared" si="2"/>
        <v>449637.68784305756</v>
      </c>
      <c r="D28" s="32">
        <f t="shared" si="8"/>
        <v>19806.29279499338</v>
      </c>
      <c r="E28" s="33">
        <f t="shared" si="3"/>
        <v>0.52134337845197198</v>
      </c>
      <c r="F28" s="34">
        <f t="shared" si="4"/>
        <v>0.52134337845197198</v>
      </c>
      <c r="G28" s="29">
        <v>0</v>
      </c>
      <c r="H28" s="35">
        <f t="shared" si="5"/>
        <v>636.8255810799094</v>
      </c>
      <c r="I28" s="32">
        <f t="shared" si="6"/>
        <v>19810.601266783669</v>
      </c>
      <c r="J28" s="36">
        <f t="shared" si="7"/>
        <v>449653.20328351785</v>
      </c>
      <c r="K28" s="36">
        <v>47411.8</v>
      </c>
    </row>
    <row r="29" spans="1:11" x14ac:dyDescent="0.2">
      <c r="A29" s="2">
        <v>15</v>
      </c>
      <c r="B29" s="25">
        <f t="shared" si="1"/>
        <v>611.2545013790409</v>
      </c>
      <c r="C29" s="32">
        <f t="shared" si="2"/>
        <v>468625.57317469345</v>
      </c>
      <c r="D29" s="32">
        <f t="shared" si="8"/>
        <v>18987.885331635887</v>
      </c>
      <c r="E29" s="33">
        <f t="shared" si="3"/>
        <v>0.49178880043080186</v>
      </c>
      <c r="F29" s="34">
        <f t="shared" si="4"/>
        <v>0.49178880043080186</v>
      </c>
      <c r="G29" s="29">
        <v>0</v>
      </c>
      <c r="H29" s="35">
        <f t="shared" si="5"/>
        <v>611.2545013790409</v>
      </c>
      <c r="I29" s="32">
        <f t="shared" si="6"/>
        <v>18991.560711753944</v>
      </c>
      <c r="J29" s="36">
        <f t="shared" si="7"/>
        <v>468644.76399527182</v>
      </c>
      <c r="K29" s="36">
        <v>50299.8</v>
      </c>
    </row>
    <row r="30" spans="1:11" x14ac:dyDescent="0.2">
      <c r="A30" s="2">
        <v>16</v>
      </c>
      <c r="B30" s="25">
        <f t="shared" si="1"/>
        <v>588.00153928961811</v>
      </c>
      <c r="C30" s="32">
        <f t="shared" si="2"/>
        <v>486871.30068801326</v>
      </c>
      <c r="D30" s="32">
        <f t="shared" si="8"/>
        <v>18245.727513319813</v>
      </c>
      <c r="E30" s="33">
        <f t="shared" si="3"/>
        <v>0.46540607095882702</v>
      </c>
      <c r="F30" s="34">
        <f t="shared" si="4"/>
        <v>0.46540607095882702</v>
      </c>
      <c r="G30" s="29">
        <v>0</v>
      </c>
      <c r="H30" s="35">
        <f t="shared" si="5"/>
        <v>588.00153928961811</v>
      </c>
      <c r="I30" s="32">
        <f t="shared" si="6"/>
        <v>18248.890448859311</v>
      </c>
      <c r="J30" s="36">
        <f t="shared" si="7"/>
        <v>486893.65444413113</v>
      </c>
      <c r="K30" s="36">
        <v>52944.600000000006</v>
      </c>
    </row>
    <row r="31" spans="1:11" x14ac:dyDescent="0.2">
      <c r="A31" s="2">
        <v>17</v>
      </c>
      <c r="B31" s="25">
        <f t="shared" si="1"/>
        <v>566.7511731098615</v>
      </c>
      <c r="C31" s="32">
        <f t="shared" si="2"/>
        <v>504440.46613609797</v>
      </c>
      <c r="D31" s="32">
        <f t="shared" si="8"/>
        <v>17569.165448084706</v>
      </c>
      <c r="E31" s="33">
        <f t="shared" si="3"/>
        <v>0.44171047751655712</v>
      </c>
      <c r="F31" s="34">
        <f t="shared" si="4"/>
        <v>0.44171047751655712</v>
      </c>
      <c r="G31" s="29">
        <v>0</v>
      </c>
      <c r="H31" s="35">
        <f t="shared" si="5"/>
        <v>566.7511731098615</v>
      </c>
      <c r="I31" s="32">
        <f t="shared" si="6"/>
        <v>17571.908845800837</v>
      </c>
      <c r="J31" s="36">
        <f t="shared" si="7"/>
        <v>504465.56328993198</v>
      </c>
      <c r="K31" s="36">
        <v>55437.400000000009</v>
      </c>
    </row>
    <row r="32" spans="1:11" x14ac:dyDescent="0.2">
      <c r="A32" s="2">
        <v>18</v>
      </c>
      <c r="B32" s="25">
        <f t="shared" si="1"/>
        <v>547.24380573361475</v>
      </c>
      <c r="C32" s="32">
        <f t="shared" si="2"/>
        <v>521389.94779056235</v>
      </c>
      <c r="D32" s="32">
        <f t="shared" si="8"/>
        <v>16949.481654464384</v>
      </c>
      <c r="E32" s="33">
        <f t="shared" si="3"/>
        <v>0.4203113019967723</v>
      </c>
      <c r="F32" s="34">
        <f t="shared" si="4"/>
        <v>0.4203113019967723</v>
      </c>
      <c r="G32" s="29">
        <v>0</v>
      </c>
      <c r="H32" s="35">
        <f t="shared" si="5"/>
        <v>547.24380573361475</v>
      </c>
      <c r="I32" s="32">
        <f t="shared" si="6"/>
        <v>16951.878049257975</v>
      </c>
      <c r="J32" s="36">
        <f t="shared" si="7"/>
        <v>521417.44133918994</v>
      </c>
      <c r="K32" s="36">
        <v>57717.400000000009</v>
      </c>
    </row>
    <row r="33" spans="1:11" x14ac:dyDescent="0.2">
      <c r="A33" s="2">
        <v>19</v>
      </c>
      <c r="B33" s="25">
        <f t="shared" si="1"/>
        <v>529.26376080170201</v>
      </c>
      <c r="C33" s="32">
        <f t="shared" si="2"/>
        <v>537769.41704998759</v>
      </c>
      <c r="D33" s="32">
        <f t="shared" si="8"/>
        <v>16379.469259425241</v>
      </c>
      <c r="E33" s="33">
        <f t="shared" si="3"/>
        <v>0.40089008633865808</v>
      </c>
      <c r="F33" s="34">
        <f t="shared" si="4"/>
        <v>0.40089008633865808</v>
      </c>
      <c r="G33" s="29">
        <v>0</v>
      </c>
      <c r="H33" s="35">
        <f t="shared" si="5"/>
        <v>529.26376080170201</v>
      </c>
      <c r="I33" s="32">
        <f t="shared" si="6"/>
        <v>16381.575985975811</v>
      </c>
      <c r="J33" s="36">
        <f t="shared" si="7"/>
        <v>537799.0173251658</v>
      </c>
      <c r="K33" s="36">
        <v>60423.000000000007</v>
      </c>
    </row>
    <row r="34" spans="1:11" x14ac:dyDescent="0.2">
      <c r="A34" s="2">
        <v>20</v>
      </c>
      <c r="B34" s="25">
        <f t="shared" si="1"/>
        <v>512.63026533164532</v>
      </c>
      <c r="C34" s="32">
        <f t="shared" si="2"/>
        <v>553622.53167642804</v>
      </c>
      <c r="D34" s="32">
        <f t="shared" si="8"/>
        <v>15853.114626440452</v>
      </c>
      <c r="E34" s="33">
        <f t="shared" si="3"/>
        <v>0.38318466329881529</v>
      </c>
      <c r="F34" s="34">
        <f t="shared" si="4"/>
        <v>0.38318466329881529</v>
      </c>
      <c r="G34" s="29">
        <v>0</v>
      </c>
      <c r="H34" s="35">
        <f t="shared" si="5"/>
        <v>512.63026533164532</v>
      </c>
      <c r="I34" s="32">
        <f t="shared" si="6"/>
        <v>15854.977514328371</v>
      </c>
      <c r="J34" s="36">
        <f t="shared" si="7"/>
        <v>553653.99483949412</v>
      </c>
      <c r="K34" s="36">
        <v>63037.400000000009</v>
      </c>
    </row>
    <row r="35" spans="1:11" x14ac:dyDescent="0.2">
      <c r="A35" s="2">
        <v>21</v>
      </c>
      <c r="B35" s="25">
        <f t="shared" si="1"/>
        <v>497.19058231267348</v>
      </c>
      <c r="C35" s="32">
        <f t="shared" si="2"/>
        <v>568987.889029752</v>
      </c>
      <c r="D35" s="32">
        <f t="shared" si="8"/>
        <v>15365.357353323954</v>
      </c>
      <c r="E35" s="33">
        <f t="shared" si="3"/>
        <v>0.36697724354052391</v>
      </c>
      <c r="F35" s="34">
        <f t="shared" si="4"/>
        <v>0.36697724354052391</v>
      </c>
      <c r="G35" s="29">
        <v>0</v>
      </c>
      <c r="H35" s="35">
        <f t="shared" si="5"/>
        <v>497.19058231267348</v>
      </c>
      <c r="I35" s="32">
        <f t="shared" si="6"/>
        <v>15367.013410074653</v>
      </c>
      <c r="J35" s="36">
        <f t="shared" si="7"/>
        <v>569021.00824956875</v>
      </c>
      <c r="K35" s="36">
        <v>65621.400000000009</v>
      </c>
    </row>
    <row r="36" spans="1:11" x14ac:dyDescent="0.2">
      <c r="A36" s="2">
        <v>22</v>
      </c>
      <c r="B36" s="25">
        <f t="shared" si="1"/>
        <v>482.81471515556433</v>
      </c>
      <c r="C36" s="32">
        <f t="shared" si="2"/>
        <v>583899.79541399342</v>
      </c>
      <c r="D36" s="32">
        <f t="shared" si="8"/>
        <v>14911.906384241418</v>
      </c>
      <c r="E36" s="33">
        <f t="shared" si="3"/>
        <v>0.35208540564359836</v>
      </c>
      <c r="F36" s="34">
        <f t="shared" si="4"/>
        <v>0.35208540564359836</v>
      </c>
      <c r="G36" s="29">
        <v>0</v>
      </c>
      <c r="H36" s="35">
        <f t="shared" si="5"/>
        <v>482.81471515556433</v>
      </c>
      <c r="I36" s="32">
        <f t="shared" si="6"/>
        <v>14913.385772227304</v>
      </c>
      <c r="J36" s="36">
        <f t="shared" si="7"/>
        <v>583934.39402179606</v>
      </c>
      <c r="K36" s="36">
        <v>67992.600000000006</v>
      </c>
    </row>
    <row r="37" spans="1:11" x14ac:dyDescent="0.2">
      <c r="A37" s="2">
        <v>23</v>
      </c>
      <c r="B37" s="25">
        <f t="shared" si="1"/>
        <v>469.39127759676666</v>
      </c>
      <c r="C37" s="32">
        <f t="shared" si="2"/>
        <v>598388.89284010394</v>
      </c>
      <c r="D37" s="32">
        <f t="shared" si="8"/>
        <v>14489.097426110529</v>
      </c>
      <c r="E37" s="33">
        <f t="shared" si="3"/>
        <v>0.33835519586786938</v>
      </c>
      <c r="F37" s="34">
        <f t="shared" si="4"/>
        <v>0.33835519586786938</v>
      </c>
      <c r="G37" s="29">
        <v>0</v>
      </c>
      <c r="H37" s="35">
        <f t="shared" si="5"/>
        <v>469.39127759676666</v>
      </c>
      <c r="I37" s="32">
        <f t="shared" si="6"/>
        <v>14490.424938724685</v>
      </c>
      <c r="J37" s="36">
        <f t="shared" si="7"/>
        <v>598424.81896052079</v>
      </c>
      <c r="K37" s="36">
        <v>70637.400000000009</v>
      </c>
    </row>
    <row r="38" spans="1:11" x14ac:dyDescent="0.2">
      <c r="A38" s="2">
        <v>24</v>
      </c>
      <c r="B38" s="25">
        <f t="shared" si="1"/>
        <v>456.82423889294989</v>
      </c>
      <c r="C38" s="32">
        <f t="shared" si="2"/>
        <v>612482.67402073357</v>
      </c>
      <c r="D38" s="32">
        <f t="shared" si="8"/>
        <v>14093.781180629623</v>
      </c>
      <c r="E38" s="33">
        <f t="shared" si="3"/>
        <v>0.32565578290362951</v>
      </c>
      <c r="F38" s="34">
        <f t="shared" si="4"/>
        <v>0.32565578290362951</v>
      </c>
      <c r="G38" s="29">
        <v>0</v>
      </c>
      <c r="H38" s="35">
        <f t="shared" si="5"/>
        <v>456.82423889294989</v>
      </c>
      <c r="I38" s="32">
        <f t="shared" si="6"/>
        <v>14094.977358124828</v>
      </c>
      <c r="J38" s="36">
        <f t="shared" si="7"/>
        <v>612519.79631864559</v>
      </c>
      <c r="K38" s="36">
        <v>73160.600000000006</v>
      </c>
    </row>
    <row r="39" spans="1:11" x14ac:dyDescent="0.2">
      <c r="A39" s="2">
        <v>25</v>
      </c>
      <c r="B39" s="25">
        <f t="shared" si="1"/>
        <v>445.03033416861058</v>
      </c>
      <c r="C39" s="32">
        <f t="shared" si="2"/>
        <v>626205.90887265501</v>
      </c>
      <c r="D39" s="32">
        <f t="shared" si="8"/>
        <v>13723.234851921443</v>
      </c>
      <c r="E39" s="33">
        <f t="shared" si="3"/>
        <v>0.31387527354141992</v>
      </c>
      <c r="F39" s="34">
        <f t="shared" si="4"/>
        <v>0.31387527354141992</v>
      </c>
      <c r="G39" s="29">
        <v>0</v>
      </c>
      <c r="H39" s="35">
        <f t="shared" si="5"/>
        <v>445.03033416861058</v>
      </c>
      <c r="I39" s="32">
        <f t="shared" si="6"/>
        <v>13724.316834395284</v>
      </c>
      <c r="J39" s="36">
        <f t="shared" si="7"/>
        <v>626244.11315304087</v>
      </c>
      <c r="K39" s="36">
        <v>75616.415094630167</v>
      </c>
    </row>
    <row r="40" spans="1:11" x14ac:dyDescent="0.2">
      <c r="A40" s="2">
        <v>26</v>
      </c>
      <c r="B40" s="25">
        <f t="shared" si="1"/>
        <v>433.93698573582293</v>
      </c>
      <c r="C40" s="32">
        <f t="shared" si="2"/>
        <v>639581.00030756136</v>
      </c>
      <c r="D40" s="32">
        <f t="shared" si="8"/>
        <v>13375.091434906353</v>
      </c>
      <c r="E40" s="33">
        <f t="shared" si="3"/>
        <v>0.30291740534892586</v>
      </c>
      <c r="F40" s="34">
        <f t="shared" si="4"/>
        <v>0.30291740534892586</v>
      </c>
      <c r="G40" s="29">
        <v>0</v>
      </c>
      <c r="H40" s="35">
        <f t="shared" si="5"/>
        <v>433.93698573582293</v>
      </c>
      <c r="I40" s="32">
        <f t="shared" si="6"/>
        <v>13376.073621152376</v>
      </c>
      <c r="J40" s="36">
        <f t="shared" si="7"/>
        <v>639620.18677419331</v>
      </c>
      <c r="K40" s="36">
        <v>78059.981760376933</v>
      </c>
    </row>
    <row r="41" spans="1:11" x14ac:dyDescent="0.2">
      <c r="A41" s="2">
        <v>27</v>
      </c>
      <c r="B41" s="25">
        <f t="shared" si="1"/>
        <v>423.48062089250726</v>
      </c>
      <c r="C41" s="32">
        <f t="shared" si="2"/>
        <v>652628.28303690499</v>
      </c>
      <c r="D41" s="32">
        <f t="shared" si="8"/>
        <v>13047.282729343628</v>
      </c>
      <c r="E41" s="33">
        <f t="shared" si="3"/>
        <v>0.29269890912321694</v>
      </c>
      <c r="F41" s="34">
        <f t="shared" si="4"/>
        <v>0.29269890912321694</v>
      </c>
      <c r="G41" s="29">
        <v>0</v>
      </c>
      <c r="H41" s="35">
        <f t="shared" si="5"/>
        <v>423.48062089250726</v>
      </c>
      <c r="I41" s="32">
        <f t="shared" si="6"/>
        <v>13048.177290654989</v>
      </c>
      <c r="J41" s="36">
        <f t="shared" si="7"/>
        <v>652668.36406484828</v>
      </c>
      <c r="K41" s="36">
        <v>80491.361086534176</v>
      </c>
    </row>
    <row r="42" spans="1:11" x14ac:dyDescent="0.2">
      <c r="A42" s="2">
        <v>28</v>
      </c>
      <c r="B42" s="25">
        <f t="shared" si="1"/>
        <v>413.60530022623232</v>
      </c>
      <c r="C42" s="32">
        <f t="shared" si="2"/>
        <v>665366.27608897933</v>
      </c>
      <c r="D42" s="32">
        <f t="shared" si="8"/>
        <v>12737.993052074336</v>
      </c>
      <c r="E42" s="33">
        <f t="shared" si="3"/>
        <v>0.28314738802698441</v>
      </c>
      <c r="F42" s="34">
        <f t="shared" si="4"/>
        <v>0.28314738802698441</v>
      </c>
      <c r="G42" s="29">
        <v>0</v>
      </c>
      <c r="H42" s="35">
        <f t="shared" si="5"/>
        <v>413.60530022623232</v>
      </c>
      <c r="I42" s="32">
        <f t="shared" si="6"/>
        <v>12738.810336520477</v>
      </c>
      <c r="J42" s="36">
        <f t="shared" si="7"/>
        <v>665407.17440136871</v>
      </c>
      <c r="K42" s="36">
        <v>82910.613857711709</v>
      </c>
    </row>
    <row r="43" spans="1:11" x14ac:dyDescent="0.2">
      <c r="A43" s="2">
        <v>29</v>
      </c>
      <c r="B43" s="25">
        <f t="shared" si="1"/>
        <v>404.26159119729203</v>
      </c>
      <c r="C43" s="32">
        <f t="shared" si="2"/>
        <v>677811.89745180856</v>
      </c>
      <c r="D43" s="32">
        <f t="shared" si="8"/>
        <v>12445.621362829232</v>
      </c>
      <c r="E43" s="33">
        <f t="shared" si="3"/>
        <v>0.27419959904750774</v>
      </c>
      <c r="F43" s="34">
        <f t="shared" si="4"/>
        <v>0.27419959904750774</v>
      </c>
      <c r="G43" s="29">
        <v>0</v>
      </c>
      <c r="H43" s="35">
        <f t="shared" si="5"/>
        <v>404.26159119729203</v>
      </c>
      <c r="I43" s="32">
        <f t="shared" si="6"/>
        <v>12446.370215986855</v>
      </c>
      <c r="J43" s="36">
        <f t="shared" si="7"/>
        <v>677853.54461735557</v>
      </c>
      <c r="K43" s="36">
        <v>85317.800555354857</v>
      </c>
    </row>
    <row r="44" spans="1:11" x14ac:dyDescent="0.2">
      <c r="A44" s="2">
        <v>30</v>
      </c>
      <c r="B44" s="25">
        <f t="shared" si="1"/>
        <v>395.4056370379738</v>
      </c>
      <c r="C44" s="32">
        <f t="shared" si="2"/>
        <v>689980.64751398971</v>
      </c>
      <c r="D44" s="32">
        <f t="shared" si="8"/>
        <v>12168.750062181149</v>
      </c>
      <c r="E44" s="33">
        <f t="shared" si="3"/>
        <v>0.26580005046059763</v>
      </c>
      <c r="F44" s="34">
        <f t="shared" si="4"/>
        <v>0.26580005046059763</v>
      </c>
      <c r="G44" s="29">
        <v>0</v>
      </c>
      <c r="H44" s="35">
        <f t="shared" si="5"/>
        <v>395.4056370379738</v>
      </c>
      <c r="I44" s="32">
        <f t="shared" si="6"/>
        <v>12169.43808357361</v>
      </c>
      <c r="J44" s="36">
        <f t="shared" si="7"/>
        <v>690022.98270092916</v>
      </c>
      <c r="K44" s="36">
        <v>87712.981359256402</v>
      </c>
    </row>
    <row r="45" spans="1:11" x14ac:dyDescent="0.2">
      <c r="A45" s="2">
        <v>31</v>
      </c>
      <c r="B45" s="25">
        <f t="shared" si="1"/>
        <v>386.99838235255669</v>
      </c>
      <c r="C45" s="32">
        <f t="shared" si="2"/>
        <v>701886.76663597347</v>
      </c>
      <c r="D45" s="32">
        <f t="shared" si="8"/>
        <v>11906.119121983764</v>
      </c>
      <c r="E45" s="33">
        <f t="shared" si="3"/>
        <v>0.25789984951926453</v>
      </c>
      <c r="F45" s="34">
        <f t="shared" si="4"/>
        <v>0.25789984951926453</v>
      </c>
      <c r="G45" s="29">
        <v>0</v>
      </c>
      <c r="H45" s="35">
        <f t="shared" si="5"/>
        <v>386.99838235255669</v>
      </c>
      <c r="I45" s="32">
        <f t="shared" si="6"/>
        <v>11906.752871599574</v>
      </c>
      <c r="J45" s="36">
        <f t="shared" si="7"/>
        <v>701929.73557252879</v>
      </c>
      <c r="K45" s="36">
        <v>90096.216149061205</v>
      </c>
    </row>
    <row r="46" spans="1:11" x14ac:dyDescent="0.2">
      <c r="A46" s="2">
        <v>32</v>
      </c>
      <c r="B46" s="25">
        <f t="shared" si="1"/>
        <v>379.00492532233284</v>
      </c>
      <c r="C46" s="32">
        <f t="shared" si="2"/>
        <v>713543.37114465551</v>
      </c>
      <c r="D46" s="32">
        <f t="shared" si="8"/>
        <v>11656.604508682038</v>
      </c>
      <c r="E46" s="33">
        <f t="shared" si="3"/>
        <v>0.2504557497848367</v>
      </c>
      <c r="F46" s="34">
        <f t="shared" si="4"/>
        <v>0.2504557497848367</v>
      </c>
      <c r="G46" s="29">
        <v>0</v>
      </c>
      <c r="H46" s="35">
        <f t="shared" si="5"/>
        <v>379.00492532233284</v>
      </c>
      <c r="I46" s="32">
        <f t="shared" si="6"/>
        <v>11657.189674413388</v>
      </c>
      <c r="J46" s="36">
        <f t="shared" si="7"/>
        <v>713586.92524694221</v>
      </c>
      <c r="K46" s="36">
        <v>92467.564505763163</v>
      </c>
    </row>
    <row r="47" spans="1:11" x14ac:dyDescent="0.2">
      <c r="A47" s="2">
        <v>33</v>
      </c>
      <c r="B47" s="25">
        <f t="shared" si="1"/>
        <v>371.393972875526</v>
      </c>
      <c r="C47" s="32">
        <f t="shared" si="2"/>
        <v>724962.57123080187</v>
      </c>
      <c r="D47" s="32">
        <f t="shared" si="8"/>
        <v>11419.20008614636</v>
      </c>
      <c r="E47" s="33">
        <f t="shared" si="3"/>
        <v>0.243429358876741</v>
      </c>
      <c r="F47" s="34">
        <f t="shared" si="4"/>
        <v>0.243429358876741</v>
      </c>
      <c r="G47" s="29">
        <v>0</v>
      </c>
      <c r="H47" s="35">
        <f t="shared" si="5"/>
        <v>371.393972875526</v>
      </c>
      <c r="I47" s="32">
        <f t="shared" si="6"/>
        <v>11419.741620417208</v>
      </c>
      <c r="J47" s="36">
        <f t="shared" si="7"/>
        <v>725006.66686735942</v>
      </c>
      <c r="K47" s="36">
        <v>94827.08571319461</v>
      </c>
    </row>
    <row r="48" spans="1:11" x14ac:dyDescent="0.2">
      <c r="A48" s="2">
        <v>34</v>
      </c>
      <c r="B48" s="25">
        <f t="shared" si="1"/>
        <v>364.13738011576123</v>
      </c>
      <c r="C48" s="32">
        <f t="shared" si="2"/>
        <v>736155.5735876871</v>
      </c>
      <c r="D48" s="32">
        <f t="shared" si="8"/>
        <v>11193.002356885234</v>
      </c>
      <c r="E48" s="33">
        <f t="shared" si="3"/>
        <v>0.23678647598476787</v>
      </c>
      <c r="F48" s="34">
        <f t="shared" si="4"/>
        <v>0.23678647598476787</v>
      </c>
      <c r="G48" s="29">
        <v>0</v>
      </c>
      <c r="H48" s="35">
        <f t="shared" si="5"/>
        <v>364.13738011576123</v>
      </c>
      <c r="I48" s="32">
        <f t="shared" si="6"/>
        <v>11193.504588811837</v>
      </c>
      <c r="J48" s="36">
        <f t="shared" si="7"/>
        <v>736200.17145617132</v>
      </c>
      <c r="K48" s="36">
        <v>97174.838759508755</v>
      </c>
    </row>
    <row r="49" spans="1:11" x14ac:dyDescent="0.2">
      <c r="A49" s="2">
        <v>35</v>
      </c>
      <c r="B49" s="25">
        <f t="shared" si="1"/>
        <v>357.20975910409248</v>
      </c>
      <c r="C49" s="32">
        <f t="shared" si="2"/>
        <v>747132.77112029539</v>
      </c>
      <c r="D49" s="32">
        <f t="shared" si="8"/>
        <v>10977.19753260829</v>
      </c>
      <c r="E49" s="33">
        <f t="shared" si="3"/>
        <v>0.23049653500505174</v>
      </c>
      <c r="F49" s="34">
        <f t="shared" si="4"/>
        <v>0.23049653500505174</v>
      </c>
      <c r="G49" s="29">
        <v>0</v>
      </c>
      <c r="H49" s="35">
        <f t="shared" si="5"/>
        <v>357.20975910409248</v>
      </c>
      <c r="I49" s="32">
        <f t="shared" si="6"/>
        <v>10977.664260577947</v>
      </c>
      <c r="J49" s="36">
        <f t="shared" si="7"/>
        <v>747177.83571674931</v>
      </c>
      <c r="K49" s="36">
        <v>99510.882338653959</v>
      </c>
    </row>
    <row r="50" spans="1:11" x14ac:dyDescent="0.2">
      <c r="A50" s="2">
        <v>36</v>
      </c>
      <c r="B50" s="25">
        <f t="shared" si="1"/>
        <v>350.5881450407914</v>
      </c>
      <c r="C50" s="32">
        <f t="shared" si="2"/>
        <v>757903.82164749783</v>
      </c>
      <c r="D50" s="32">
        <f t="shared" si="8"/>
        <v>10771.050527202431</v>
      </c>
      <c r="E50" s="33">
        <f t="shared" si="3"/>
        <v>0.22453213416056148</v>
      </c>
      <c r="F50" s="34">
        <f t="shared" si="4"/>
        <v>0.22453213416056148</v>
      </c>
      <c r="G50" s="29">
        <v>0</v>
      </c>
      <c r="H50" s="35">
        <f t="shared" si="5"/>
        <v>350.5881450407914</v>
      </c>
      <c r="I50" s="32">
        <f t="shared" si="6"/>
        <v>10771.485095720127</v>
      </c>
      <c r="J50" s="36">
        <f t="shared" si="7"/>
        <v>757949.32081246946</v>
      </c>
      <c r="K50" s="36">
        <v>101835.27485184139</v>
      </c>
    </row>
    <row r="51" spans="1:11" x14ac:dyDescent="0.2">
      <c r="A51" s="2">
        <v>37</v>
      </c>
      <c r="B51" s="25">
        <f t="shared" si="1"/>
        <v>344.25171020079222</v>
      </c>
      <c r="C51" s="32">
        <f t="shared" si="2"/>
        <v>768477.71719236288</v>
      </c>
      <c r="D51" s="32">
        <f t="shared" si="8"/>
        <v>10573.895544865052</v>
      </c>
      <c r="E51" s="33">
        <f t="shared" si="3"/>
        <v>0.21886863683042304</v>
      </c>
      <c r="F51" s="34">
        <f t="shared" si="4"/>
        <v>0.21886863683042304</v>
      </c>
      <c r="G51" s="29">
        <v>0</v>
      </c>
      <c r="H51" s="35">
        <f t="shared" si="5"/>
        <v>344.25171020079222</v>
      </c>
      <c r="I51" s="32">
        <f t="shared" si="6"/>
        <v>10574.300908644396</v>
      </c>
      <c r="J51" s="36">
        <f t="shared" si="7"/>
        <v>768523.62172111392</v>
      </c>
      <c r="K51" s="36">
        <v>104148.07440900491</v>
      </c>
    </row>
    <row r="52" spans="1:11" x14ac:dyDescent="0.2">
      <c r="A52" s="2">
        <v>38</v>
      </c>
      <c r="B52" s="25">
        <f t="shared" si="1"/>
        <v>338.18151779345402</v>
      </c>
      <c r="C52" s="32">
        <f t="shared" si="2"/>
        <v>778862.84519085113</v>
      </c>
      <c r="D52" s="32">
        <f t="shared" si="8"/>
        <v>10385.127998488257</v>
      </c>
      <c r="E52" s="33">
        <f t="shared" si="3"/>
        <v>0.21348383132034898</v>
      </c>
      <c r="F52" s="34">
        <f t="shared" si="4"/>
        <v>0.21348383132034898</v>
      </c>
      <c r="G52" s="29">
        <v>0</v>
      </c>
      <c r="H52" s="35">
        <f t="shared" si="5"/>
        <v>338.18151779345402</v>
      </c>
      <c r="I52" s="32">
        <f t="shared" si="6"/>
        <v>10385.506776170276</v>
      </c>
      <c r="J52" s="36">
        <f t="shared" si="7"/>
        <v>778909.12849728414</v>
      </c>
      <c r="K52" s="36">
        <v>106449.33883025391</v>
      </c>
    </row>
    <row r="53" spans="1:11" x14ac:dyDescent="0.2">
      <c r="A53" s="2">
        <v>39</v>
      </c>
      <c r="B53" s="25">
        <f t="shared" si="1"/>
        <v>332.36030935678929</v>
      </c>
      <c r="C53" s="32">
        <f t="shared" si="2"/>
        <v>789067.04273360106</v>
      </c>
      <c r="D53" s="32">
        <f t="shared" si="8"/>
        <v>10204.197542749927</v>
      </c>
      <c r="E53" s="33">
        <f t="shared" si="3"/>
        <v>0.20835763966376863</v>
      </c>
      <c r="F53" s="34">
        <f t="shared" si="4"/>
        <v>0.20835763966376863</v>
      </c>
      <c r="G53" s="29">
        <v>0</v>
      </c>
      <c r="H53" s="35">
        <f t="shared" si="5"/>
        <v>332.36030935678929</v>
      </c>
      <c r="I53" s="32">
        <f t="shared" si="6"/>
        <v>10204.552062131652</v>
      </c>
      <c r="J53" s="36">
        <f t="shared" si="7"/>
        <v>789113.68055941584</v>
      </c>
      <c r="K53" s="36">
        <v>108739.1256473188</v>
      </c>
    </row>
    <row r="54" spans="1:11" x14ac:dyDescent="0.2">
      <c r="A54" s="2">
        <v>40</v>
      </c>
      <c r="B54" s="25">
        <f t="shared" si="1"/>
        <v>326.77232044380565</v>
      </c>
      <c r="C54" s="32">
        <f t="shared" si="2"/>
        <v>799097.6447791399</v>
      </c>
      <c r="D54" s="32">
        <f t="shared" si="8"/>
        <v>10030.602045538835</v>
      </c>
      <c r="E54" s="33">
        <f t="shared" si="3"/>
        <v>0.20347186740332024</v>
      </c>
      <c r="F54" s="34">
        <f t="shared" si="4"/>
        <v>0.20347186740332024</v>
      </c>
      <c r="G54" s="29">
        <v>0</v>
      </c>
      <c r="H54" s="35">
        <f t="shared" si="5"/>
        <v>326.77232044380565</v>
      </c>
      <c r="I54" s="32">
        <f t="shared" si="6"/>
        <v>10030.934381811088</v>
      </c>
      <c r="J54" s="36">
        <f t="shared" si="7"/>
        <v>799144.6149412269</v>
      </c>
      <c r="K54" s="36">
        <v>111017.49210498926</v>
      </c>
    </row>
    <row r="55" spans="1:11" x14ac:dyDescent="0.2">
      <c r="A55" s="2">
        <v>41</v>
      </c>
      <c r="B55" s="25">
        <f t="shared" si="1"/>
        <v>321.40312027865252</v>
      </c>
      <c r="C55" s="32">
        <f t="shared" si="2"/>
        <v>808961.52713177877</v>
      </c>
      <c r="D55" s="32">
        <f t="shared" si="8"/>
        <v>9863.8823526388733</v>
      </c>
      <c r="E55" s="33">
        <f t="shared" si="3"/>
        <v>0.1988099877780018</v>
      </c>
      <c r="F55" s="34">
        <f t="shared" si="4"/>
        <v>0.1988099877780018</v>
      </c>
      <c r="G55" s="29">
        <v>0</v>
      </c>
      <c r="H55" s="35">
        <f t="shared" si="5"/>
        <v>321.40312027865252</v>
      </c>
      <c r="I55" s="32">
        <f t="shared" si="6"/>
        <v>9864.1943608588444</v>
      </c>
      <c r="J55" s="36">
        <f t="shared" si="7"/>
        <v>809008.80930208578</v>
      </c>
      <c r="K55" s="36">
        <v>113284.49516254537</v>
      </c>
    </row>
    <row r="56" spans="1:11" x14ac:dyDescent="0.2">
      <c r="A56" s="2">
        <v>42</v>
      </c>
      <c r="B56" s="25">
        <f t="shared" si="1"/>
        <v>316.23947180196478</v>
      </c>
      <c r="C56" s="32">
        <f t="shared" si="2"/>
        <v>818665.14485760988</v>
      </c>
      <c r="D56" s="32">
        <f t="shared" si="8"/>
        <v>9703.6177258311072</v>
      </c>
      <c r="E56" s="33">
        <f t="shared" si="3"/>
        <v>0.19435695492041724</v>
      </c>
      <c r="F56" s="34">
        <f t="shared" si="4"/>
        <v>0.19435695492041724</v>
      </c>
      <c r="G56" s="29">
        <v>0</v>
      </c>
      <c r="H56" s="35">
        <f t="shared" si="5"/>
        <v>316.23947180196478</v>
      </c>
      <c r="I56" s="32">
        <f t="shared" si="6"/>
        <v>9703.9110685926371</v>
      </c>
      <c r="J56" s="36">
        <f t="shared" si="7"/>
        <v>818712.72037067846</v>
      </c>
      <c r="K56" s="36">
        <v>115540.19149518167</v>
      </c>
    </row>
    <row r="57" spans="1:11" x14ac:dyDescent="0.2">
      <c r="A57" s="2">
        <v>43</v>
      </c>
      <c r="B57" s="25">
        <f t="shared" si="1"/>
        <v>311.26920912588548</v>
      </c>
      <c r="C57" s="32">
        <f t="shared" si="2"/>
        <v>828214.5667124741</v>
      </c>
      <c r="D57" s="32">
        <f t="shared" si="8"/>
        <v>9549.4218548642239</v>
      </c>
      <c r="E57" s="33">
        <f t="shared" si="3"/>
        <v>0.19009904161373165</v>
      </c>
      <c r="F57" s="34">
        <f t="shared" si="4"/>
        <v>0.19009904161373165</v>
      </c>
      <c r="G57" s="29">
        <v>0</v>
      </c>
      <c r="H57" s="35">
        <f t="shared" si="5"/>
        <v>311.26920912588548</v>
      </c>
      <c r="I57" s="32">
        <f t="shared" si="6"/>
        <v>9549.6980259727497</v>
      </c>
      <c r="J57" s="36">
        <f t="shared" si="7"/>
        <v>828262.41839665116</v>
      </c>
      <c r="K57" s="36">
        <v>117784.63749542394</v>
      </c>
    </row>
    <row r="58" spans="1:11" x14ac:dyDescent="0.2">
      <c r="A58" s="2">
        <v>44</v>
      </c>
      <c r="B58" s="25">
        <f t="shared" si="1"/>
        <v>306.48112990877149</v>
      </c>
      <c r="C58" s="32">
        <f t="shared" si="2"/>
        <v>837615.50607279607</v>
      </c>
      <c r="D58" s="32">
        <f t="shared" si="8"/>
        <v>9400.9393603219651</v>
      </c>
      <c r="E58" s="33">
        <f t="shared" si="3"/>
        <v>0.18602369792211826</v>
      </c>
      <c r="F58" s="34">
        <f t="shared" si="4"/>
        <v>0.18602369792211826</v>
      </c>
      <c r="G58" s="29">
        <v>0</v>
      </c>
      <c r="H58" s="35">
        <f t="shared" si="5"/>
        <v>306.48112990877149</v>
      </c>
      <c r="I58" s="32">
        <f t="shared" si="6"/>
        <v>9401.1997051207236</v>
      </c>
      <c r="J58" s="36">
        <f t="shared" si="7"/>
        <v>837663.61810177192</v>
      </c>
      <c r="K58" s="36">
        <v>120017.88927453912</v>
      </c>
    </row>
    <row r="59" spans="1:11" x14ac:dyDescent="0.2">
      <c r="A59" s="2">
        <v>45</v>
      </c>
      <c r="B59" s="25">
        <f t="shared" si="1"/>
        <v>301.86490056017203</v>
      </c>
      <c r="C59" s="32">
        <f t="shared" si="2"/>
        <v>846873.34879068704</v>
      </c>
      <c r="D59" s="32">
        <f t="shared" si="8"/>
        <v>9257.8427178909769</v>
      </c>
      <c r="E59" s="33">
        <f t="shared" si="3"/>
        <v>0.18211942762714556</v>
      </c>
      <c r="F59" s="34">
        <f t="shared" si="4"/>
        <v>0.18211942762714556</v>
      </c>
      <c r="G59" s="29">
        <v>0</v>
      </c>
      <c r="H59" s="35">
        <f t="shared" si="5"/>
        <v>301.86490056017203</v>
      </c>
      <c r="I59" s="32">
        <f t="shared" si="6"/>
        <v>9258.0884507712854</v>
      </c>
      <c r="J59" s="36">
        <f t="shared" si="7"/>
        <v>846921.70655254321</v>
      </c>
      <c r="K59" s="36">
        <v>122240.00266393801</v>
      </c>
    </row>
    <row r="60" spans="1:11" x14ac:dyDescent="0.2">
      <c r="A60" s="2">
        <v>46</v>
      </c>
      <c r="B60" s="25">
        <f t="shared" si="1"/>
        <v>297.41097251594476</v>
      </c>
      <c r="C60" s="32">
        <f t="shared" si="2"/>
        <v>855993.17833629751</v>
      </c>
      <c r="D60" s="32">
        <f t="shared" si="8"/>
        <v>9119.8295456104679</v>
      </c>
      <c r="E60" s="33">
        <f t="shared" si="3"/>
        <v>0.1783756799073353</v>
      </c>
      <c r="F60" s="34">
        <f t="shared" si="4"/>
        <v>0.1783756799073353</v>
      </c>
      <c r="G60" s="29">
        <v>0</v>
      </c>
      <c r="H60" s="35">
        <f t="shared" si="5"/>
        <v>297.41097251594476</v>
      </c>
      <c r="I60" s="32">
        <f t="shared" si="6"/>
        <v>9120.0617651415123</v>
      </c>
      <c r="J60" s="36">
        <f t="shared" si="7"/>
        <v>856041.76831768476</v>
      </c>
      <c r="K60" s="36">
        <v>124451.03321657103</v>
      </c>
    </row>
    <row r="61" spans="1:11" x14ac:dyDescent="0.2">
      <c r="A61" s="2">
        <v>47</v>
      </c>
      <c r="B61" s="25">
        <f t="shared" si="1"/>
        <v>293.1105080952118</v>
      </c>
      <c r="C61" s="32">
        <f t="shared" si="2"/>
        <v>864979.7985410773</v>
      </c>
      <c r="D61" s="32">
        <f t="shared" si="8"/>
        <v>8986.6202047797851</v>
      </c>
      <c r="E61" s="33">
        <f t="shared" si="3"/>
        <v>0.17478275411116537</v>
      </c>
      <c r="F61" s="34">
        <f t="shared" si="4"/>
        <v>0.17478275411116537</v>
      </c>
      <c r="G61" s="29">
        <v>0</v>
      </c>
      <c r="H61" s="35">
        <f t="shared" si="5"/>
        <v>293.1105080952118</v>
      </c>
      <c r="I61" s="32">
        <f t="shared" si="6"/>
        <v>8986.8399068348008</v>
      </c>
      <c r="J61" s="36">
        <f t="shared" si="7"/>
        <v>865028.60822451953</v>
      </c>
      <c r="K61" s="36">
        <v>126651.03620831721</v>
      </c>
    </row>
    <row r="62" spans="1:11" x14ac:dyDescent="0.2">
      <c r="A62" s="2">
        <v>48</v>
      </c>
      <c r="B62" s="25">
        <f t="shared" si="1"/>
        <v>288.95531467620452</v>
      </c>
      <c r="C62" s="32">
        <f t="shared" si="2"/>
        <v>873837.75421387516</v>
      </c>
      <c r="D62" s="32">
        <f t="shared" si="8"/>
        <v>8857.9556727978634</v>
      </c>
      <c r="E62" s="33">
        <f t="shared" si="3"/>
        <v>0.17133171581350706</v>
      </c>
      <c r="F62" s="34">
        <f t="shared" si="4"/>
        <v>0.17133171581350706</v>
      </c>
      <c r="G62" s="29">
        <v>0</v>
      </c>
      <c r="H62" s="35">
        <f t="shared" si="5"/>
        <v>288.95531467620452</v>
      </c>
      <c r="I62" s="32">
        <f t="shared" si="6"/>
        <v>8858.163761952821</v>
      </c>
      <c r="J62" s="36">
        <f t="shared" si="7"/>
        <v>873886.7719864723</v>
      </c>
      <c r="K62" s="36">
        <v>128840.06663936588</v>
      </c>
    </row>
    <row r="63" spans="1:11" x14ac:dyDescent="0.2">
      <c r="A63" s="2">
        <v>49</v>
      </c>
      <c r="B63" s="25">
        <f t="shared" si="1"/>
        <v>284.93778611559918</v>
      </c>
      <c r="C63" s="32">
        <f t="shared" si="2"/>
        <v>882571.34986625181</v>
      </c>
      <c r="D63" s="32">
        <f t="shared" si="8"/>
        <v>8733.5956523766508</v>
      </c>
      <c r="E63" s="33">
        <f t="shared" si="3"/>
        <v>0.1680143226257331</v>
      </c>
      <c r="F63" s="34">
        <f t="shared" si="4"/>
        <v>0.1680143226257331</v>
      </c>
      <c r="G63" s="29">
        <v>0</v>
      </c>
      <c r="H63" s="35">
        <f t="shared" si="5"/>
        <v>284.93778611559918</v>
      </c>
      <c r="I63" s="32">
        <f t="shared" si="6"/>
        <v>8733.7929518656038</v>
      </c>
      <c r="J63" s="36">
        <f t="shared" si="7"/>
        <v>882620.56493833789</v>
      </c>
      <c r="K63" s="36">
        <v>131018.17923559182</v>
      </c>
    </row>
    <row r="64" spans="1:11" x14ac:dyDescent="0.2">
      <c r="A64" s="2">
        <v>50</v>
      </c>
      <c r="B64" s="25">
        <f t="shared" si="1"/>
        <v>281.05085049262749</v>
      </c>
      <c r="C64" s="32">
        <f t="shared" si="2"/>
        <v>891184.66675316577</v>
      </c>
      <c r="D64" s="32">
        <f t="shared" si="8"/>
        <v>8613.3168869139627</v>
      </c>
      <c r="E64" s="33">
        <f t="shared" si="3"/>
        <v>0.1648229584624864</v>
      </c>
      <c r="F64" s="34">
        <f t="shared" si="4"/>
        <v>0.1648229584624864</v>
      </c>
      <c r="G64" s="29">
        <v>0</v>
      </c>
      <c r="H64" s="35">
        <f t="shared" si="5"/>
        <v>281.05085049262749</v>
      </c>
      <c r="I64" s="32">
        <f t="shared" si="6"/>
        <v>8613.5041473214042</v>
      </c>
      <c r="J64" s="36">
        <f t="shared" si="7"/>
        <v>891234.06908565934</v>
      </c>
      <c r="K64" s="36">
        <v>133185.42844992341</v>
      </c>
    </row>
    <row r="65" spans="1:11" x14ac:dyDescent="0.2">
      <c r="A65" s="2">
        <v>51</v>
      </c>
      <c r="B65" s="25">
        <f t="shared" si="1"/>
        <v>277.28792339062562</v>
      </c>
      <c r="C65" s="32">
        <f t="shared" si="2"/>
        <v>899681.57840923278</v>
      </c>
      <c r="D65" s="32">
        <f t="shared" si="8"/>
        <v>8496.9116560670082</v>
      </c>
      <c r="E65" s="33">
        <f t="shared" si="3"/>
        <v>0.16175057516140665</v>
      </c>
      <c r="F65" s="34">
        <f t="shared" si="4"/>
        <v>0.16175057516140665</v>
      </c>
      <c r="G65" s="29">
        <v>0</v>
      </c>
      <c r="H65" s="35">
        <f t="shared" si="5"/>
        <v>277.28792339062562</v>
      </c>
      <c r="I65" s="32">
        <f t="shared" si="6"/>
        <v>8497.0895629563947</v>
      </c>
      <c r="J65" s="36">
        <f t="shared" si="7"/>
        <v>899731.1586486157</v>
      </c>
      <c r="K65" s="36">
        <v>135341.8684637039</v>
      </c>
    </row>
    <row r="66" spans="1:11" x14ac:dyDescent="0.2">
      <c r="A66" s="2">
        <v>52</v>
      </c>
      <c r="B66" s="25">
        <f t="shared" si="1"/>
        <v>273.64286603922847</v>
      </c>
      <c r="C66" s="32">
        <f t="shared" si="2"/>
        <v>908065.76483856072</v>
      </c>
      <c r="D66" s="32">
        <f t="shared" si="8"/>
        <v>8384.1864293279359</v>
      </c>
      <c r="E66" s="33">
        <f t="shared" si="3"/>
        <v>0.15879064051374336</v>
      </c>
      <c r="F66" s="34">
        <f t="shared" si="4"/>
        <v>0.15879064051374336</v>
      </c>
      <c r="G66" s="29">
        <v>0</v>
      </c>
      <c r="H66" s="35">
        <f t="shared" si="5"/>
        <v>273.64286603922847</v>
      </c>
      <c r="I66" s="32">
        <f t="shared" si="6"/>
        <v>8384.3556099427788</v>
      </c>
      <c r="J66" s="36">
        <f t="shared" si="7"/>
        <v>908115.51425855851</v>
      </c>
      <c r="K66" s="36">
        <v>137487.55318804586</v>
      </c>
    </row>
    <row r="67" spans="1:11" x14ac:dyDescent="0.2">
      <c r="A67" s="2">
        <v>53</v>
      </c>
      <c r="B67" s="25">
        <f t="shared" si="1"/>
        <v>270.10994773374256</v>
      </c>
      <c r="C67" s="32">
        <f t="shared" si="2"/>
        <v>916340.72549700248</v>
      </c>
      <c r="D67" s="32">
        <f t="shared" si="8"/>
        <v>8274.9606584417634</v>
      </c>
      <c r="E67" s="33">
        <f t="shared" si="3"/>
        <v>0.15593709189927524</v>
      </c>
      <c r="F67" s="34">
        <f t="shared" si="4"/>
        <v>0.15593709189927524</v>
      </c>
      <c r="G67" s="29">
        <v>0</v>
      </c>
      <c r="H67" s="35">
        <f t="shared" si="5"/>
        <v>270.10994773374256</v>
      </c>
      <c r="I67" s="32">
        <f t="shared" si="6"/>
        <v>8275.1216876112921</v>
      </c>
      <c r="J67" s="36">
        <f t="shared" si="7"/>
        <v>916390.63594616984</v>
      </c>
      <c r="K67" s="36">
        <v>139622.53626517925</v>
      </c>
    </row>
    <row r="68" spans="1:11" x14ac:dyDescent="0.2">
      <c r="A68" s="2">
        <v>54</v>
      </c>
      <c r="B68" s="25">
        <f t="shared" si="1"/>
        <v>266.68381202727528</v>
      </c>
      <c r="C68" s="32">
        <f t="shared" si="2"/>
        <v>924509.79118915752</v>
      </c>
      <c r="D68" s="32">
        <f t="shared" si="8"/>
        <v>8169.0656921550399</v>
      </c>
      <c r="E68" s="33">
        <f t="shared" si="3"/>
        <v>0.15318429483291593</v>
      </c>
      <c r="F68" s="34">
        <f t="shared" si="4"/>
        <v>0.15318429483291593</v>
      </c>
      <c r="G68" s="29">
        <v>0</v>
      </c>
      <c r="H68" s="35">
        <f t="shared" si="5"/>
        <v>266.68381202727528</v>
      </c>
      <c r="I68" s="32">
        <f t="shared" si="6"/>
        <v>8169.219097506827</v>
      </c>
      <c r="J68" s="36">
        <f t="shared" si="7"/>
        <v>924559.85504367668</v>
      </c>
      <c r="K68" s="36">
        <v>141746.87106979219</v>
      </c>
    </row>
    <row r="69" spans="1:11" x14ac:dyDescent="0.2">
      <c r="A69" s="2">
        <v>55</v>
      </c>
      <c r="B69" s="25">
        <f t="shared" si="1"/>
        <v>263.3594462583597</v>
      </c>
      <c r="C69" s="32">
        <f t="shared" si="2"/>
        <v>932576.13498813298</v>
      </c>
      <c r="D69" s="32">
        <f t="shared" si="8"/>
        <v>8066.3437989754602</v>
      </c>
      <c r="E69" s="33">
        <f t="shared" si="3"/>
        <v>0.15052700582637074</v>
      </c>
      <c r="F69" s="34">
        <f t="shared" si="4"/>
        <v>0.15052700582637074</v>
      </c>
      <c r="G69" s="29">
        <v>0</v>
      </c>
      <c r="H69" s="35">
        <f t="shared" si="5"/>
        <v>263.3594462583597</v>
      </c>
      <c r="I69" s="32">
        <f t="shared" si="6"/>
        <v>8066.4900655567126</v>
      </c>
      <c r="J69" s="36">
        <f t="shared" si="7"/>
        <v>932626.3451092334</v>
      </c>
      <c r="K69" s="36">
        <v>143860.61071036544</v>
      </c>
    </row>
    <row r="70" spans="1:11" x14ac:dyDescent="0.2">
      <c r="A70" s="2">
        <v>56</v>
      </c>
      <c r="B70" s="25">
        <f t="shared" si="1"/>
        <v>260.13215403403922</v>
      </c>
      <c r="C70" s="32">
        <f t="shared" si="2"/>
        <v>940542.7822736908</v>
      </c>
      <c r="D70" s="32">
        <f t="shared" si="8"/>
        <v>7966.6472855578177</v>
      </c>
      <c r="E70" s="33">
        <f t="shared" si="3"/>
        <v>0.14796033904997291</v>
      </c>
      <c r="F70" s="34">
        <f t="shared" si="4"/>
        <v>0.14796033904997291</v>
      </c>
      <c r="G70" s="29">
        <v>0</v>
      </c>
      <c r="H70" s="35">
        <f t="shared" si="5"/>
        <v>260.13215403403922</v>
      </c>
      <c r="I70" s="32">
        <f t="shared" si="6"/>
        <v>7966.7868599228559</v>
      </c>
      <c r="J70" s="36">
        <f t="shared" si="7"/>
        <v>940593.13196915621</v>
      </c>
      <c r="K70" s="36">
        <v>145963.80803050005</v>
      </c>
    </row>
    <row r="71" spans="1:11" x14ac:dyDescent="0.2">
      <c r="A71" s="2">
        <v>57</v>
      </c>
      <c r="B71" s="25">
        <f t="shared" si="1"/>
        <v>256.99753033729542</v>
      </c>
      <c r="C71" s="32">
        <f t="shared" si="2"/>
        <v>948412.61997356161</v>
      </c>
      <c r="D71" s="32">
        <f t="shared" si="8"/>
        <v>7869.8376998708118</v>
      </c>
      <c r="E71" s="33">
        <f t="shared" si="3"/>
        <v>0.14547973634828534</v>
      </c>
      <c r="F71" s="34">
        <f t="shared" si="4"/>
        <v>0.14547973634828534</v>
      </c>
      <c r="G71" s="29">
        <v>0</v>
      </c>
      <c r="H71" s="35">
        <f t="shared" si="5"/>
        <v>256.99753033729542</v>
      </c>
      <c r="I71" s="32">
        <f t="shared" si="6"/>
        <v>7869.9709937243624</v>
      </c>
      <c r="J71" s="36">
        <f t="shared" si="7"/>
        <v>948463.10296288063</v>
      </c>
      <c r="K71" s="36">
        <v>148056.51561023857</v>
      </c>
    </row>
    <row r="72" spans="1:11" x14ac:dyDescent="0.2">
      <c r="A72" s="2">
        <v>58</v>
      </c>
      <c r="B72" s="25">
        <f t="shared" si="1"/>
        <v>253.95143896961204</v>
      </c>
      <c r="C72" s="32">
        <f t="shared" si="2"/>
        <v>956188.40508331638</v>
      </c>
      <c r="D72" s="32">
        <f t="shared" si="8"/>
        <v>7775.7851097547682</v>
      </c>
      <c r="E72" s="33">
        <f t="shared" si="3"/>
        <v>0.14308094022267265</v>
      </c>
      <c r="F72" s="34">
        <f t="shared" si="4"/>
        <v>0.14308094022267265</v>
      </c>
      <c r="G72" s="29">
        <v>0</v>
      </c>
      <c r="H72" s="35">
        <f t="shared" si="5"/>
        <v>253.95143896961204</v>
      </c>
      <c r="I72" s="32">
        <f t="shared" si="6"/>
        <v>7775.9125031948306</v>
      </c>
      <c r="J72" s="36">
        <f t="shared" si="7"/>
        <v>956239.01546607551</v>
      </c>
      <c r="K72" s="36">
        <v>150138.78576737951</v>
      </c>
    </row>
    <row r="73" spans="1:11" x14ac:dyDescent="0.2">
      <c r="A73" s="2">
        <v>59</v>
      </c>
      <c r="B73" s="25">
        <f t="shared" si="1"/>
        <v>250.98999207549357</v>
      </c>
      <c r="C73" s="32">
        <f t="shared" si="2"/>
        <v>963872.77253193327</v>
      </c>
      <c r="D73" s="32">
        <f t="shared" si="8"/>
        <v>7684.3674486168893</v>
      </c>
      <c r="E73" s="33">
        <f t="shared" si="3"/>
        <v>0.14075996944367181</v>
      </c>
      <c r="F73" s="34">
        <f t="shared" si="4"/>
        <v>0.14075996944367181</v>
      </c>
      <c r="G73" s="29">
        <v>0</v>
      </c>
      <c r="H73" s="35">
        <f t="shared" si="5"/>
        <v>250.98999207549357</v>
      </c>
      <c r="I73" s="32">
        <f t="shared" si="6"/>
        <v>7684.4892930274709</v>
      </c>
      <c r="J73" s="36">
        <f t="shared" si="7"/>
        <v>963923.50475910294</v>
      </c>
      <c r="K73" s="36">
        <v>152210.67055878523</v>
      </c>
    </row>
    <row r="74" spans="1:11" x14ac:dyDescent="0.2">
      <c r="A74" s="2">
        <v>60</v>
      </c>
      <c r="B74" s="25">
        <f t="shared" si="1"/>
        <v>248.10953152678852</v>
      </c>
      <c r="C74" s="32">
        <f t="shared" si="2"/>
        <v>971468.2424529749</v>
      </c>
      <c r="D74" s="32">
        <f t="shared" si="8"/>
        <v>7595.4699210416293</v>
      </c>
      <c r="E74" s="33">
        <f t="shared" si="3"/>
        <v>0.13851309699936776</v>
      </c>
      <c r="F74" s="34">
        <f t="shared" si="4"/>
        <v>0.13851309699936776</v>
      </c>
      <c r="G74" s="29">
        <v>0</v>
      </c>
      <c r="H74" s="35">
        <f t="shared" si="5"/>
        <v>248.10953152678852</v>
      </c>
      <c r="I74" s="32">
        <f t="shared" si="6"/>
        <v>7595.5865416778979</v>
      </c>
      <c r="J74" s="36">
        <f t="shared" si="7"/>
        <v>971519.09130078088</v>
      </c>
      <c r="K74" s="36">
        <v>154272.2217816835</v>
      </c>
    </row>
    <row r="75" spans="1:11" x14ac:dyDescent="0.2">
      <c r="A75" s="2">
        <v>61</v>
      </c>
      <c r="B75" s="25">
        <f t="shared" si="1"/>
        <v>245.30661197147296</v>
      </c>
      <c r="C75" s="32">
        <f t="shared" si="2"/>
        <v>978977.22691494331</v>
      </c>
      <c r="D75" s="32">
        <f t="shared" si="8"/>
        <v>7508.9844619684154</v>
      </c>
      <c r="E75" s="33">
        <f t="shared" si="3"/>
        <v>0.13633683012276526</v>
      </c>
      <c r="F75" s="34">
        <f t="shared" si="4"/>
        <v>0.13633683012276526</v>
      </c>
      <c r="G75" s="29">
        <v>0</v>
      </c>
      <c r="H75" s="35">
        <f t="shared" si="5"/>
        <v>245.30661197147296</v>
      </c>
      <c r="I75" s="32">
        <f t="shared" si="6"/>
        <v>7509.0961602756206</v>
      </c>
      <c r="J75" s="36">
        <f t="shared" si="7"/>
        <v>979028.18746105651</v>
      </c>
      <c r="K75" s="36">
        <v>156323.49097496216</v>
      </c>
    </row>
    <row r="76" spans="1:11" x14ac:dyDescent="0.2">
      <c r="A76" s="2">
        <v>62</v>
      </c>
      <c r="B76" s="25">
        <f t="shared" si="1"/>
        <v>242.57798537475557</v>
      </c>
      <c r="C76" s="32">
        <f t="shared" si="2"/>
        <v>986402.0361588056</v>
      </c>
      <c r="D76" s="32">
        <f t="shared" si="8"/>
        <v>7424.8092438622843</v>
      </c>
      <c r="E76" s="33">
        <f t="shared" si="3"/>
        <v>0.13422789217312042</v>
      </c>
      <c r="F76" s="34">
        <f t="shared" si="4"/>
        <v>0.13422789217312042</v>
      </c>
      <c r="G76" s="29">
        <v>0</v>
      </c>
      <c r="H76" s="35">
        <f t="shared" si="5"/>
        <v>242.57798537475557</v>
      </c>
      <c r="I76" s="32">
        <f t="shared" si="6"/>
        <v>7424.9162995543593</v>
      </c>
      <c r="J76" s="36">
        <f t="shared" si="7"/>
        <v>986453.10376061092</v>
      </c>
      <c r="K76" s="36">
        <v>158364.52942045793</v>
      </c>
    </row>
    <row r="77" spans="1:11" x14ac:dyDescent="0.2">
      <c r="A77" s="2">
        <v>63</v>
      </c>
      <c r="B77" s="25">
        <f t="shared" si="1"/>
        <v>239.92058690050905</v>
      </c>
      <c r="C77" s="32">
        <f t="shared" si="2"/>
        <v>993744.88438574597</v>
      </c>
      <c r="D77" s="32">
        <f t="shared" si="8"/>
        <v>7342.8482269403758</v>
      </c>
      <c r="E77" s="33">
        <f t="shared" si="3"/>
        <v>0.13218320617334384</v>
      </c>
      <c r="F77" s="34">
        <f t="shared" si="4"/>
        <v>0.13218320617334384</v>
      </c>
      <c r="G77" s="29">
        <v>0</v>
      </c>
      <c r="H77" s="35">
        <f t="shared" si="5"/>
        <v>239.92058690050905</v>
      </c>
      <c r="I77" s="32">
        <f t="shared" si="6"/>
        <v>7342.9508998721531</v>
      </c>
      <c r="J77" s="36">
        <f t="shared" si="7"/>
        <v>993796.05466048303</v>
      </c>
      <c r="K77" s="36">
        <v>160395.38814423827</v>
      </c>
    </row>
    <row r="78" spans="1:11" x14ac:dyDescent="0.2">
      <c r="A78" s="2">
        <v>64</v>
      </c>
      <c r="B78" s="25">
        <f t="shared" si="1"/>
        <v>237.33152199854823</v>
      </c>
      <c r="C78" s="32">
        <f t="shared" si="2"/>
        <v>1001007.8951338587</v>
      </c>
      <c r="D78" s="32">
        <f t="shared" si="8"/>
        <v>7263.0107481126906</v>
      </c>
      <c r="E78" s="33">
        <f t="shared" si="3"/>
        <v>0.13019987982969192</v>
      </c>
      <c r="F78" s="34">
        <f t="shared" si="4"/>
        <v>0.13019987982969192</v>
      </c>
      <c r="G78" s="29">
        <v>0</v>
      </c>
      <c r="H78" s="35">
        <f t="shared" si="5"/>
        <v>237.33152199854823</v>
      </c>
      <c r="I78" s="32">
        <f t="shared" si="6"/>
        <v>7263.109279963679</v>
      </c>
      <c r="J78" s="36">
        <f t="shared" si="7"/>
        <v>1001059.1639404467</v>
      </c>
      <c r="K78" s="36">
        <v>162416.11791787707</v>
      </c>
    </row>
    <row r="79" spans="1:11" x14ac:dyDescent="0.2">
      <c r="A79" s="2">
        <v>65</v>
      </c>
      <c r="B79" s="25">
        <f t="shared" si="1"/>
        <v>234.80805457854774</v>
      </c>
      <c r="C79" s="32">
        <f t="shared" si="2"/>
        <v>1008193.1062786393</v>
      </c>
      <c r="D79" s="32">
        <f t="shared" si="8"/>
        <v>7185.2111447806237</v>
      </c>
      <c r="E79" s="33">
        <f t="shared" si="3"/>
        <v>0.12827519188029984</v>
      </c>
      <c r="F79" s="34">
        <f t="shared" si="4"/>
        <v>0.12827519188029984</v>
      </c>
      <c r="G79" s="29">
        <v>0</v>
      </c>
      <c r="H79" s="35">
        <f t="shared" si="5"/>
        <v>234.80805457854774</v>
      </c>
      <c r="I79" s="32">
        <f t="shared" si="6"/>
        <v>7185.3057605656113</v>
      </c>
      <c r="J79" s="36">
        <f t="shared" si="7"/>
        <v>1008244.4697010122</v>
      </c>
      <c r="K79" s="36">
        <v>164426.76925972386</v>
      </c>
    </row>
    <row r="80" spans="1:11" x14ac:dyDescent="0.2">
      <c r="A80" s="2">
        <v>66</v>
      </c>
      <c r="B80" s="25">
        <f t="shared" ref="B80:B143" si="9">$C$4*(1+($C$6*($C$5/12)*A80))^(-1/$C$6)</f>
        <v>232.34759616473605</v>
      </c>
      <c r="C80" s="32">
        <f t="shared" ref="C80:C143" si="10">(($C$4^$C$6)/((1-$C$6)*($C$5/12)))*(($C$4^(1-$C$6))-(B80^(1-$C$6)))*30.4375</f>
        <v>1015302.474688681</v>
      </c>
      <c r="D80" s="32">
        <f t="shared" si="8"/>
        <v>7109.3684100416722</v>
      </c>
      <c r="E80" s="33">
        <f t="shared" ref="E80:E143" si="11">-LN(B80/B79)*12</f>
        <v>0.12640657963688751</v>
      </c>
      <c r="F80" s="34">
        <f t="shared" ref="F80:F143" si="12">IF(E80&gt;0.1,E80,0.1)</f>
        <v>0.12640657963688751</v>
      </c>
      <c r="G80" s="29">
        <v>0</v>
      </c>
      <c r="H80" s="35">
        <f t="shared" ref="H80:H143" si="13">H79*EXP(-F80/12)</f>
        <v>232.34759616473605</v>
      </c>
      <c r="I80" s="32">
        <f t="shared" ref="I80:I143" si="14">IF(G80=0,((H79-H80)/(F80/12)*30.4375),D80)</f>
        <v>7109.4593194931349</v>
      </c>
      <c r="J80" s="36">
        <f t="shared" ref="J80:J143" si="15">I80+J79</f>
        <v>1015353.9290205054</v>
      </c>
      <c r="K80" s="36">
        <v>166427.39243616696</v>
      </c>
    </row>
    <row r="81" spans="1:11" x14ac:dyDescent="0.2">
      <c r="A81" s="2">
        <v>67</v>
      </c>
      <c r="B81" s="25">
        <f t="shared" si="9"/>
        <v>229.94769593717703</v>
      </c>
      <c r="C81" s="32">
        <f t="shared" si="10"/>
        <v>1022337.8805650034</v>
      </c>
      <c r="D81" s="32">
        <f t="shared" ref="D81:D144" si="16">C81-C80</f>
        <v>7035.4058763224166</v>
      </c>
      <c r="E81" s="33">
        <f t="shared" si="11"/>
        <v>0.12459162759993482</v>
      </c>
      <c r="F81" s="34">
        <f t="shared" si="12"/>
        <v>0.12459162759993482</v>
      </c>
      <c r="G81" s="29">
        <v>0</v>
      </c>
      <c r="H81" s="35">
        <f t="shared" si="13"/>
        <v>229.94769593717703</v>
      </c>
      <c r="I81" s="32">
        <f t="shared" si="14"/>
        <v>7035.4932751226779</v>
      </c>
      <c r="J81" s="36">
        <f t="shared" si="15"/>
        <v>1022389.4222956281</v>
      </c>
      <c r="K81" s="36">
        <v>168418.03746288994</v>
      </c>
    </row>
    <row r="82" spans="1:11" x14ac:dyDescent="0.2">
      <c r="A82" s="2">
        <v>68</v>
      </c>
      <c r="B82" s="25">
        <f t="shared" si="9"/>
        <v>227.60603157569687</v>
      </c>
      <c r="C82" s="32">
        <f t="shared" si="10"/>
        <v>1029301.1314896675</v>
      </c>
      <c r="D82" s="32">
        <f t="shared" si="16"/>
        <v>6963.2509246640839</v>
      </c>
      <c r="E82" s="33">
        <f t="shared" si="11"/>
        <v>0.12282805704081926</v>
      </c>
      <c r="F82" s="34">
        <f t="shared" si="12"/>
        <v>0.12282805704081926</v>
      </c>
      <c r="G82" s="29">
        <v>0</v>
      </c>
      <c r="H82" s="35">
        <f t="shared" si="13"/>
        <v>227.60603157569687</v>
      </c>
      <c r="I82" s="32">
        <f t="shared" si="14"/>
        <v>6963.3349955734357</v>
      </c>
      <c r="J82" s="36">
        <f t="shared" si="15"/>
        <v>1029352.7572912015</v>
      </c>
      <c r="K82" s="36">
        <v>170398.75410612216</v>
      </c>
    </row>
    <row r="83" spans="1:11" x14ac:dyDescent="0.2">
      <c r="A83" s="2">
        <v>69</v>
      </c>
      <c r="B83" s="25">
        <f t="shared" si="9"/>
        <v>225.32040083151787</v>
      </c>
      <c r="C83" s="32">
        <f t="shared" si="10"/>
        <v>1036193.9662069598</v>
      </c>
      <c r="D83" s="32">
        <f t="shared" si="16"/>
        <v>6892.8347172923386</v>
      </c>
      <c r="E83" s="33">
        <f t="shared" si="11"/>
        <v>0.12111371645640398</v>
      </c>
      <c r="F83" s="34">
        <f t="shared" si="12"/>
        <v>0.12111371645640398</v>
      </c>
      <c r="G83" s="29">
        <v>0</v>
      </c>
      <c r="H83" s="35">
        <f t="shared" si="13"/>
        <v>225.32040083151787</v>
      </c>
      <c r="I83" s="32">
        <f t="shared" si="14"/>
        <v>6892.9156311695233</v>
      </c>
      <c r="J83" s="36">
        <f t="shared" si="15"/>
        <v>1036245.6729223711</v>
      </c>
      <c r="K83" s="36">
        <v>172369.59188388279</v>
      </c>
    </row>
    <row r="84" spans="1:11" x14ac:dyDescent="0.2">
      <c r="A84" s="2">
        <v>70</v>
      </c>
      <c r="B84" s="25">
        <f t="shared" si="9"/>
        <v>223.08871375958535</v>
      </c>
      <c r="C84" s="32">
        <f t="shared" si="10"/>
        <v>1043018.0581582588</v>
      </c>
      <c r="D84" s="32">
        <f t="shared" si="16"/>
        <v>6824.0919512989931</v>
      </c>
      <c r="E84" s="33">
        <f t="shared" si="11"/>
        <v>0.11944657281214863</v>
      </c>
      <c r="F84" s="34">
        <f t="shared" si="12"/>
        <v>0.11944657281214863</v>
      </c>
      <c r="G84" s="29">
        <v>0</v>
      </c>
      <c r="H84" s="35">
        <f t="shared" si="13"/>
        <v>223.08871375958535</v>
      </c>
      <c r="I84" s="32">
        <f t="shared" si="14"/>
        <v>6824.1698680236304</v>
      </c>
      <c r="J84" s="36">
        <f t="shared" si="15"/>
        <v>1043069.8427903947</v>
      </c>
      <c r="K84" s="36">
        <v>174330.60006721903</v>
      </c>
    </row>
    <row r="85" spans="1:11" x14ac:dyDescent="0.2">
      <c r="A85" s="2">
        <v>71</v>
      </c>
      <c r="B85" s="25">
        <f t="shared" si="9"/>
        <v>220.90898555157068</v>
      </c>
      <c r="C85" s="32">
        <f t="shared" si="10"/>
        <v>1049775.0187897505</v>
      </c>
      <c r="D85" s="32">
        <f t="shared" si="16"/>
        <v>6756.9606314917328</v>
      </c>
      <c r="E85" s="33">
        <f t="shared" si="11"/>
        <v>0.11782470349858015</v>
      </c>
      <c r="F85" s="34">
        <f t="shared" si="12"/>
        <v>0.11782470349858015</v>
      </c>
      <c r="G85" s="29">
        <v>0</v>
      </c>
      <c r="H85" s="35">
        <f t="shared" si="13"/>
        <v>220.90898555157068</v>
      </c>
      <c r="I85" s="32">
        <f t="shared" si="14"/>
        <v>6757.0357008108294</v>
      </c>
      <c r="J85" s="36">
        <f t="shared" si="15"/>
        <v>1049826.8784912054</v>
      </c>
      <c r="K85" s="36">
        <v>176281.82768143757</v>
      </c>
    </row>
    <row r="86" spans="1:11" x14ac:dyDescent="0.2">
      <c r="A86" s="2">
        <v>72</v>
      </c>
      <c r="B86" s="25">
        <f t="shared" si="9"/>
        <v>218.77932991570952</v>
      </c>
      <c r="C86" s="32">
        <f t="shared" si="10"/>
        <v>1056466.4006504531</v>
      </c>
      <c r="D86" s="32">
        <f t="shared" si="16"/>
        <v>6691.3818607025314</v>
      </c>
      <c r="E86" s="33">
        <f t="shared" si="11"/>
        <v>0.1162462889344294</v>
      </c>
      <c r="F86" s="34">
        <f t="shared" si="12"/>
        <v>0.1162462889344294</v>
      </c>
      <c r="G86" s="29">
        <v>0</v>
      </c>
      <c r="H86" s="35">
        <f t="shared" si="13"/>
        <v>218.77932991570952</v>
      </c>
      <c r="I86" s="32">
        <f t="shared" si="14"/>
        <v>6691.4542229993212</v>
      </c>
      <c r="J86" s="36">
        <f t="shared" si="15"/>
        <v>1056518.3327142047</v>
      </c>
      <c r="K86" s="36">
        <v>178223.32350733041</v>
      </c>
    </row>
    <row r="87" spans="1:11" x14ac:dyDescent="0.2">
      <c r="A87" s="2">
        <v>73</v>
      </c>
      <c r="B87" s="25">
        <f t="shared" si="9"/>
        <v>216.69795295510718</v>
      </c>
      <c r="C87" s="32">
        <f t="shared" si="10"/>
        <v>1063093.7002964469</v>
      </c>
      <c r="D87" s="32">
        <f t="shared" si="16"/>
        <v>6627.2996459938586</v>
      </c>
      <c r="E87" s="33">
        <f t="shared" si="11"/>
        <v>0.11470960575645905</v>
      </c>
      <c r="F87" s="34">
        <f t="shared" si="12"/>
        <v>0.11470960575645905</v>
      </c>
      <c r="G87" s="29">
        <v>0</v>
      </c>
      <c r="H87" s="35">
        <f t="shared" si="13"/>
        <v>216.69795295510718</v>
      </c>
      <c r="I87" s="32">
        <f t="shared" si="14"/>
        <v>6627.3694329840264</v>
      </c>
      <c r="J87" s="36">
        <f t="shared" si="15"/>
        <v>1063145.7021471886</v>
      </c>
      <c r="K87" s="36">
        <v>180155.13608239428</v>
      </c>
    </row>
    <row r="88" spans="1:11" x14ac:dyDescent="0.2">
      <c r="A88" s="2">
        <v>74</v>
      </c>
      <c r="B88" s="25">
        <f t="shared" si="9"/>
        <v>214.66314750099329</v>
      </c>
      <c r="C88" s="32">
        <f t="shared" si="10"/>
        <v>1069658.3610157978</v>
      </c>
      <c r="D88" s="32">
        <f t="shared" si="16"/>
        <v>6564.6607193509117</v>
      </c>
      <c r="E88" s="33">
        <f t="shared" si="11"/>
        <v>0.11321302054242957</v>
      </c>
      <c r="F88" s="34">
        <f t="shared" si="12"/>
        <v>0.11321302054242957</v>
      </c>
      <c r="G88" s="29">
        <v>0</v>
      </c>
      <c r="H88" s="35">
        <f t="shared" si="13"/>
        <v>214.66314750099329</v>
      </c>
      <c r="I88" s="32">
        <f t="shared" si="14"/>
        <v>6564.7280547254804</v>
      </c>
      <c r="J88" s="36">
        <f t="shared" si="15"/>
        <v>1069710.4302019142</v>
      </c>
      <c r="K88" s="36">
        <v>182077.31370204414</v>
      </c>
    </row>
    <row r="89" spans="1:11" x14ac:dyDescent="0.2">
      <c r="A89" s="2">
        <v>75</v>
      </c>
      <c r="B89" s="25">
        <f t="shared" si="9"/>
        <v>212.67328786171635</v>
      </c>
      <c r="C89" s="32">
        <f t="shared" si="10"/>
        <v>1076161.7753874224</v>
      </c>
      <c r="D89" s="32">
        <f t="shared" si="16"/>
        <v>6503.414371624589</v>
      </c>
      <c r="E89" s="33">
        <f t="shared" si="11"/>
        <v>0.1117549840191524</v>
      </c>
      <c r="F89" s="34">
        <f t="shared" si="12"/>
        <v>0.1117549840191524</v>
      </c>
      <c r="G89" s="29">
        <v>0</v>
      </c>
      <c r="H89" s="35">
        <f t="shared" si="13"/>
        <v>212.67328786171635</v>
      </c>
      <c r="I89" s="32">
        <f t="shared" si="14"/>
        <v>6503.4793716345248</v>
      </c>
      <c r="J89" s="36">
        <f t="shared" si="15"/>
        <v>1076213.9095735487</v>
      </c>
      <c r="K89" s="36">
        <v>183989.90442082065</v>
      </c>
    </row>
    <row r="90" spans="1:11" x14ac:dyDescent="0.2">
      <c r="A90" s="2">
        <v>76</v>
      </c>
      <c r="B90" s="25">
        <f t="shared" si="9"/>
        <v>210.72682495210159</v>
      </c>
      <c r="C90" s="32">
        <f t="shared" si="10"/>
        <v>1082605.2876860015</v>
      </c>
      <c r="D90" s="32">
        <f t="shared" si="16"/>
        <v>6443.5122985790949</v>
      </c>
      <c r="E90" s="33">
        <f t="shared" si="11"/>
        <v>0.11033402571241394</v>
      </c>
      <c r="F90" s="34">
        <f t="shared" si="12"/>
        <v>0.11033402571241394</v>
      </c>
      <c r="G90" s="29">
        <v>0</v>
      </c>
      <c r="H90" s="35">
        <f t="shared" si="13"/>
        <v>210.72682495210159</v>
      </c>
      <c r="I90" s="32">
        <f t="shared" si="14"/>
        <v>6443.5750725698208</v>
      </c>
      <c r="J90" s="36">
        <f t="shared" si="15"/>
        <v>1082657.4846461185</v>
      </c>
      <c r="K90" s="36">
        <v>185892.95605359139</v>
      </c>
    </row>
    <row r="91" spans="1:11" x14ac:dyDescent="0.2">
      <c r="A91" s="2">
        <v>77</v>
      </c>
      <c r="B91" s="25">
        <f t="shared" si="9"/>
        <v>208.82228177120925</v>
      </c>
      <c r="C91" s="32">
        <f t="shared" si="10"/>
        <v>1088990.1961440176</v>
      </c>
      <c r="D91" s="32">
        <f t="shared" si="16"/>
        <v>6384.9084580161143</v>
      </c>
      <c r="E91" s="33">
        <f t="shared" si="11"/>
        <v>0.10894874900004356</v>
      </c>
      <c r="F91" s="34">
        <f t="shared" si="12"/>
        <v>0.10894874900004356</v>
      </c>
      <c r="G91" s="29">
        <v>0</v>
      </c>
      <c r="H91" s="35">
        <f t="shared" si="13"/>
        <v>208.82228177120925</v>
      </c>
      <c r="I91" s="32">
        <f t="shared" si="14"/>
        <v>6384.9691089215867</v>
      </c>
      <c r="J91" s="36">
        <f t="shared" si="15"/>
        <v>1089042.45375504</v>
      </c>
      <c r="K91" s="36">
        <v>187786.51617674629</v>
      </c>
    </row>
    <row r="92" spans="1:11" x14ac:dyDescent="0.2">
      <c r="A92" s="2">
        <v>78</v>
      </c>
      <c r="B92" s="25">
        <f t="shared" si="9"/>
        <v>206.95824919958062</v>
      </c>
      <c r="C92" s="32">
        <f t="shared" si="10"/>
        <v>1095317.7550810887</v>
      </c>
      <c r="D92" s="32">
        <f t="shared" si="16"/>
        <v>6327.5589370711241</v>
      </c>
      <c r="E92" s="33">
        <f t="shared" si="11"/>
        <v>0.10759782653291003</v>
      </c>
      <c r="F92" s="34">
        <f t="shared" si="12"/>
        <v>0.10759782653291003</v>
      </c>
      <c r="G92" s="29">
        <v>0</v>
      </c>
      <c r="H92" s="35">
        <f t="shared" si="13"/>
        <v>206.95824919958062</v>
      </c>
      <c r="I92" s="32">
        <f t="shared" si="14"/>
        <v>6327.6175618576644</v>
      </c>
      <c r="J92" s="36">
        <f t="shared" si="15"/>
        <v>1095370.0713168976</v>
      </c>
      <c r="K92" s="36">
        <v>189670.63212938703</v>
      </c>
    </row>
    <row r="93" spans="1:11" x14ac:dyDescent="0.2">
      <c r="A93" s="2">
        <v>79</v>
      </c>
      <c r="B93" s="25">
        <f t="shared" si="9"/>
        <v>205.13338208977893</v>
      </c>
      <c r="C93" s="32">
        <f t="shared" si="10"/>
        <v>1101589.1769098963</v>
      </c>
      <c r="D93" s="32">
        <f t="shared" si="16"/>
        <v>6271.4218288075645</v>
      </c>
      <c r="E93" s="33">
        <f t="shared" si="11"/>
        <v>0.1062799959925193</v>
      </c>
      <c r="F93" s="34">
        <f t="shared" si="12"/>
        <v>0.1062799959925193</v>
      </c>
      <c r="G93" s="29">
        <v>0</v>
      </c>
      <c r="H93" s="35">
        <f t="shared" si="13"/>
        <v>205.13338208977893</v>
      </c>
      <c r="I93" s="32">
        <f t="shared" si="14"/>
        <v>6271.4785188925043</v>
      </c>
      <c r="J93" s="36">
        <f t="shared" si="15"/>
        <v>1101641.5498357902</v>
      </c>
      <c r="K93" s="36">
        <v>191545.35101451058</v>
      </c>
    </row>
    <row r="94" spans="1:11" x14ac:dyDescent="0.2">
      <c r="A94" s="2">
        <v>80</v>
      </c>
      <c r="B94" s="25">
        <f t="shared" si="9"/>
        <v>203.34639562646902</v>
      </c>
      <c r="C94" s="32">
        <f t="shared" si="10"/>
        <v>1107805.6340272825</v>
      </c>
      <c r="D94" s="32">
        <f t="shared" si="16"/>
        <v>6216.4571173861623</v>
      </c>
      <c r="E94" s="33">
        <f t="shared" si="11"/>
        <v>0.10499405615669041</v>
      </c>
      <c r="F94" s="34">
        <f t="shared" si="12"/>
        <v>0.10499405615669041</v>
      </c>
      <c r="G94" s="29">
        <v>0</v>
      </c>
      <c r="H94" s="35">
        <f t="shared" si="13"/>
        <v>203.34639562646902</v>
      </c>
      <c r="I94" s="32">
        <f t="shared" si="14"/>
        <v>6216.5119590186978</v>
      </c>
      <c r="J94" s="36">
        <f t="shared" si="15"/>
        <v>1107858.0617948088</v>
      </c>
      <c r="K94" s="36">
        <v>193410.71970018672</v>
      </c>
    </row>
    <row r="95" spans="1:11" x14ac:dyDescent="0.2">
      <c r="A95" s="2">
        <v>81</v>
      </c>
      <c r="B95" s="25">
        <f t="shared" si="9"/>
        <v>201.59606193446857</v>
      </c>
      <c r="C95" s="32">
        <f t="shared" si="10"/>
        <v>1113968.2605983883</v>
      </c>
      <c r="D95" s="32">
        <f t="shared" si="16"/>
        <v>6162.6265711057931</v>
      </c>
      <c r="E95" s="33">
        <f t="shared" si="11"/>
        <v>0.10373886324724241</v>
      </c>
      <c r="F95" s="34">
        <f t="shared" si="12"/>
        <v>0.10373886324724241</v>
      </c>
      <c r="G95" s="29">
        <v>0</v>
      </c>
      <c r="H95" s="35">
        <f t="shared" si="13"/>
        <v>201.59606193446857</v>
      </c>
      <c r="I95" s="32">
        <f t="shared" si="14"/>
        <v>6162.6796457128094</v>
      </c>
      <c r="J95" s="36">
        <f t="shared" si="15"/>
        <v>1114020.7414405216</v>
      </c>
      <c r="K95" s="36">
        <v>195266.78482072972</v>
      </c>
    </row>
    <row r="96" spans="1:11" x14ac:dyDescent="0.2">
      <c r="A96" s="2">
        <v>82</v>
      </c>
      <c r="B96" s="25">
        <f t="shared" si="9"/>
        <v>199.88120691515533</v>
      </c>
      <c r="C96" s="32">
        <f t="shared" si="10"/>
        <v>1120078.1542410629</v>
      </c>
      <c r="D96" s="32">
        <f t="shared" si="16"/>
        <v>6109.8936426746659</v>
      </c>
      <c r="E96" s="33">
        <f t="shared" si="11"/>
        <v>0.10251332753682843</v>
      </c>
      <c r="F96" s="34">
        <f t="shared" si="12"/>
        <v>0.10251332753682843</v>
      </c>
      <c r="G96" s="29">
        <v>0</v>
      </c>
      <c r="H96" s="35">
        <f t="shared" si="13"/>
        <v>199.88120691515533</v>
      </c>
      <c r="I96" s="32">
        <f t="shared" si="14"/>
        <v>6109.945027188186</v>
      </c>
      <c r="J96" s="36">
        <f t="shared" si="15"/>
        <v>1120130.6864677097</v>
      </c>
      <c r="K96" s="36">
        <v>197113.59277786428</v>
      </c>
    </row>
    <row r="97" spans="1:11" x14ac:dyDescent="0.2">
      <c r="A97" s="2">
        <v>83</v>
      </c>
      <c r="B97" s="25">
        <f t="shared" si="9"/>
        <v>198.20070729338369</v>
      </c>
      <c r="C97" s="32">
        <f t="shared" si="10"/>
        <v>1126136.3776172379</v>
      </c>
      <c r="D97" s="32">
        <f t="shared" si="16"/>
        <v>6058.223376174923</v>
      </c>
      <c r="E97" s="33">
        <f t="shared" si="11"/>
        <v>0.10131641019328844</v>
      </c>
      <c r="F97" s="34">
        <f t="shared" si="12"/>
        <v>0.10131641019328844</v>
      </c>
      <c r="G97" s="29">
        <v>0</v>
      </c>
      <c r="H97" s="35">
        <f t="shared" si="13"/>
        <v>198.20070729338369</v>
      </c>
      <c r="I97" s="32">
        <f t="shared" si="14"/>
        <v>6058.2731433249492</v>
      </c>
      <c r="J97" s="36">
        <f t="shared" si="15"/>
        <v>1126188.9596110347</v>
      </c>
      <c r="K97" s="36">
        <v>198951.18974188552</v>
      </c>
    </row>
    <row r="98" spans="1:11" x14ac:dyDescent="0.2">
      <c r="A98" s="2">
        <v>84</v>
      </c>
      <c r="B98" s="25">
        <f t="shared" si="9"/>
        <v>196.55348785864223</v>
      </c>
      <c r="C98" s="32">
        <f t="shared" si="10"/>
        <v>1132143.959937403</v>
      </c>
      <c r="D98" s="32">
        <f t="shared" si="16"/>
        <v>6007.5823201651219</v>
      </c>
      <c r="E98" s="33">
        <f t="shared" si="11"/>
        <v>0.10014712034267559</v>
      </c>
      <c r="F98" s="34">
        <f t="shared" si="12"/>
        <v>0.10014712034267559</v>
      </c>
      <c r="G98" s="29">
        <v>0</v>
      </c>
      <c r="H98" s="35">
        <f t="shared" si="13"/>
        <v>196.55348785864223</v>
      </c>
      <c r="I98" s="32">
        <f t="shared" si="14"/>
        <v>6007.6305387578732</v>
      </c>
      <c r="J98" s="36">
        <f t="shared" si="15"/>
        <v>1132196.5901497926</v>
      </c>
      <c r="K98" s="36">
        <v>200779.62165281322</v>
      </c>
    </row>
    <row r="99" spans="1:11" x14ac:dyDescent="0.2">
      <c r="A99" s="2">
        <v>85</v>
      </c>
      <c r="B99" s="25">
        <f t="shared" si="9"/>
        <v>194.93851888561593</v>
      </c>
      <c r="C99" s="32">
        <f t="shared" si="10"/>
        <v>1138101.8983838819</v>
      </c>
      <c r="D99" s="32">
        <f t="shared" si="16"/>
        <v>5957.9384464789182</v>
      </c>
      <c r="E99" s="33">
        <f t="shared" si="11"/>
        <v>9.9004512333231293E-2</v>
      </c>
      <c r="F99" s="34">
        <f t="shared" si="12"/>
        <v>0.1</v>
      </c>
      <c r="G99" s="29">
        <v>0</v>
      </c>
      <c r="H99" s="35">
        <f t="shared" si="13"/>
        <v>194.92234798209512</v>
      </c>
      <c r="I99" s="32">
        <f t="shared" si="14"/>
        <v>5957.7383990883181</v>
      </c>
      <c r="J99" s="36">
        <f t="shared" si="15"/>
        <v>1138154.328548881</v>
      </c>
      <c r="K99" s="36">
        <v>202598.93422154043</v>
      </c>
    </row>
    <row r="100" spans="1:11" x14ac:dyDescent="0.2">
      <c r="A100" s="2">
        <v>86</v>
      </c>
      <c r="B100" s="25">
        <f t="shared" si="9"/>
        <v>193.35481372060005</v>
      </c>
      <c r="C100" s="32">
        <f t="shared" si="10"/>
        <v>1144011.1594581536</v>
      </c>
      <c r="D100" s="32">
        <f t="shared" si="16"/>
        <v>5909.2610742717516</v>
      </c>
      <c r="E100" s="33">
        <f t="shared" si="11"/>
        <v>9.7887683184671018E-2</v>
      </c>
      <c r="F100" s="34">
        <f t="shared" si="12"/>
        <v>0.1</v>
      </c>
      <c r="G100" s="29">
        <v>0</v>
      </c>
      <c r="H100" s="35">
        <f t="shared" si="13"/>
        <v>193.30474445804853</v>
      </c>
      <c r="I100" s="32">
        <f t="shared" si="14"/>
        <v>5908.2968715801571</v>
      </c>
      <c r="J100" s="36">
        <f t="shared" si="15"/>
        <v>1144062.6254204612</v>
      </c>
      <c r="K100" s="36">
        <v>204409.17293097606</v>
      </c>
    </row>
    <row r="101" spans="1:11" x14ac:dyDescent="0.2">
      <c r="A101" s="2">
        <v>87</v>
      </c>
      <c r="B101" s="25">
        <f t="shared" si="9"/>
        <v>191.80142652137991</v>
      </c>
      <c r="C101" s="32">
        <f t="shared" si="10"/>
        <v>1149872.6802570701</v>
      </c>
      <c r="D101" s="32">
        <f t="shared" si="16"/>
        <v>5861.5207989164628</v>
      </c>
      <c r="E101" s="33">
        <f t="shared" si="11"/>
        <v>9.6795770208050497E-2</v>
      </c>
      <c r="F101" s="34">
        <f t="shared" si="12"/>
        <v>0.1</v>
      </c>
      <c r="G101" s="29">
        <v>0</v>
      </c>
      <c r="H101" s="35">
        <f t="shared" si="13"/>
        <v>191.70056495227433</v>
      </c>
      <c r="I101" s="32">
        <f t="shared" si="14"/>
        <v>5859.2656448402577</v>
      </c>
      <c r="J101" s="36">
        <f t="shared" si="15"/>
        <v>1149921.8910653014</v>
      </c>
      <c r="K101" s="36">
        <v>206210.38303718218</v>
      </c>
    </row>
    <row r="102" spans="1:11" x14ac:dyDescent="0.2">
      <c r="A102" s="2">
        <v>88</v>
      </c>
      <c r="B102" s="25">
        <f t="shared" si="9"/>
        <v>190.27745013923712</v>
      </c>
      <c r="C102" s="32">
        <f t="shared" si="10"/>
        <v>1155687.3696824813</v>
      </c>
      <c r="D102" s="32">
        <f t="shared" si="16"/>
        <v>5814.6894254111685</v>
      </c>
      <c r="E102" s="33">
        <f t="shared" si="11"/>
        <v>9.572794878334584E-2</v>
      </c>
      <c r="F102" s="34">
        <f t="shared" si="12"/>
        <v>0.1</v>
      </c>
      <c r="G102" s="29">
        <v>0</v>
      </c>
      <c r="H102" s="35">
        <f t="shared" si="13"/>
        <v>190.10969806277325</v>
      </c>
      <c r="I102" s="32">
        <f t="shared" si="14"/>
        <v>5810.6413139027172</v>
      </c>
      <c r="J102" s="36">
        <f t="shared" si="15"/>
        <v>1155732.5323792042</v>
      </c>
      <c r="K102" s="36">
        <v>208002.60957050527</v>
      </c>
    </row>
    <row r="103" spans="1:11" x14ac:dyDescent="0.2">
      <c r="A103" s="2">
        <v>89</v>
      </c>
      <c r="B103" s="25">
        <f t="shared" si="9"/>
        <v>188.78201413269892</v>
      </c>
      <c r="C103" s="32">
        <f t="shared" si="10"/>
        <v>1161456.1095884116</v>
      </c>
      <c r="D103" s="32">
        <f t="shared" si="16"/>
        <v>5768.7399059303571</v>
      </c>
      <c r="E103" s="33">
        <f t="shared" si="11"/>
        <v>9.4683430282408304E-2</v>
      </c>
      <c r="F103" s="34">
        <f t="shared" si="12"/>
        <v>0.1</v>
      </c>
      <c r="G103" s="29">
        <v>0</v>
      </c>
      <c r="H103" s="35">
        <f t="shared" si="13"/>
        <v>188.53203331203864</v>
      </c>
      <c r="I103" s="32">
        <f t="shared" si="14"/>
        <v>5762.420502058173</v>
      </c>
      <c r="J103" s="36">
        <f t="shared" si="15"/>
        <v>1161494.9528812624</v>
      </c>
      <c r="K103" s="36">
        <v>209785.89733670198</v>
      </c>
    </row>
    <row r="104" spans="1:11" x14ac:dyDescent="0.2">
      <c r="A104" s="2">
        <v>90</v>
      </c>
      <c r="B104" s="25">
        <f t="shared" si="9"/>
        <v>187.31428290350672</v>
      </c>
      <c r="C104" s="32">
        <f t="shared" si="10"/>
        <v>1167179.7558696761</v>
      </c>
      <c r="D104" s="32">
        <f t="shared" si="16"/>
        <v>5723.6462812644895</v>
      </c>
      <c r="E104" s="33">
        <f t="shared" si="11"/>
        <v>9.3661460126503976E-2</v>
      </c>
      <c r="F104" s="34">
        <f t="shared" si="12"/>
        <v>0.1</v>
      </c>
      <c r="G104" s="29">
        <v>0</v>
      </c>
      <c r="H104" s="35">
        <f t="shared" si="13"/>
        <v>186.96746113938434</v>
      </c>
      <c r="I104" s="32">
        <f t="shared" si="14"/>
        <v>5714.5998606198109</v>
      </c>
      <c r="J104" s="36">
        <f t="shared" si="15"/>
        <v>1167209.5527418822</v>
      </c>
      <c r="K104" s="36">
        <v>211560.29091805936</v>
      </c>
    </row>
    <row r="105" spans="1:11" x14ac:dyDescent="0.2">
      <c r="A105" s="2">
        <v>91</v>
      </c>
      <c r="B105" s="25">
        <f t="shared" si="9"/>
        <v>185.87345394606413</v>
      </c>
      <c r="C105" s="32">
        <f t="shared" si="10"/>
        <v>1172859.1394954966</v>
      </c>
      <c r="D105" s="32">
        <f t="shared" si="16"/>
        <v>5679.383625820512</v>
      </c>
      <c r="E105" s="33">
        <f t="shared" si="11"/>
        <v>9.2661315968253707E-2</v>
      </c>
      <c r="F105" s="34">
        <f t="shared" si="12"/>
        <v>0.1</v>
      </c>
      <c r="G105" s="29">
        <v>0</v>
      </c>
      <c r="H105" s="35">
        <f t="shared" si="13"/>
        <v>185.41587289333626</v>
      </c>
      <c r="I105" s="32">
        <f t="shared" si="14"/>
        <v>5667.1760686906264</v>
      </c>
      <c r="J105" s="36">
        <f t="shared" si="15"/>
        <v>1172876.7288105728</v>
      </c>
      <c r="K105" s="36">
        <v>213325.83467450933</v>
      </c>
    </row>
    <row r="106" spans="1:11" x14ac:dyDescent="0.2">
      <c r="A106" s="2">
        <v>92</v>
      </c>
      <c r="B106" s="25">
        <f t="shared" si="9"/>
        <v>184.45875620233218</v>
      </c>
      <c r="C106" s="32">
        <f t="shared" si="10"/>
        <v>1178495.0674914727</v>
      </c>
      <c r="D106" s="32">
        <f t="shared" si="16"/>
        <v>5635.9279959760606</v>
      </c>
      <c r="E106" s="33">
        <f t="shared" si="11"/>
        <v>9.1682305988969856E-2</v>
      </c>
      <c r="F106" s="34">
        <f t="shared" si="12"/>
        <v>0.1</v>
      </c>
      <c r="G106" s="29">
        <v>0</v>
      </c>
      <c r="H106" s="35">
        <f t="shared" si="13"/>
        <v>183.8771608240871</v>
      </c>
      <c r="I106" s="32">
        <f t="shared" si="14"/>
        <v>5620.1458329325487</v>
      </c>
      <c r="J106" s="36">
        <f t="shared" si="15"/>
        <v>1178496.8746435053</v>
      </c>
      <c r="K106" s="36">
        <v>215082.57274473776</v>
      </c>
    </row>
    <row r="107" spans="1:11" x14ac:dyDescent="0.2">
      <c r="A107" s="2">
        <v>93</v>
      </c>
      <c r="B107" s="25">
        <f t="shared" si="9"/>
        <v>183.06944851479139</v>
      </c>
      <c r="C107" s="32">
        <f t="shared" si="10"/>
        <v>1184088.3238729753</v>
      </c>
      <c r="D107" s="32">
        <f t="shared" si="16"/>
        <v>5593.2563815026078</v>
      </c>
      <c r="E107" s="33">
        <f t="shared" si="11"/>
        <v>9.072376730257449E-2</v>
      </c>
      <c r="F107" s="34">
        <f t="shared" si="12"/>
        <v>0.1</v>
      </c>
      <c r="G107" s="29">
        <v>0</v>
      </c>
      <c r="H107" s="35">
        <f t="shared" si="13"/>
        <v>182.35121807601365</v>
      </c>
      <c r="I107" s="32">
        <f t="shared" si="14"/>
        <v>5573.5058873382659</v>
      </c>
      <c r="J107" s="36">
        <f t="shared" si="15"/>
        <v>1184070.3805308435</v>
      </c>
      <c r="K107" s="36">
        <v>216830.54904728793</v>
      </c>
    </row>
    <row r="108" spans="1:11" x14ac:dyDescent="0.2">
      <c r="A108" s="2">
        <v>94</v>
      </c>
      <c r="B108" s="25">
        <f t="shared" si="9"/>
        <v>181.70481817067022</v>
      </c>
      <c r="C108" s="32">
        <f t="shared" si="10"/>
        <v>1189639.6705328713</v>
      </c>
      <c r="D108" s="32">
        <f t="shared" si="16"/>
        <v>5551.346659895964</v>
      </c>
      <c r="E108" s="33">
        <f t="shared" si="11"/>
        <v>8.9785064458855174E-2</v>
      </c>
      <c r="F108" s="34">
        <f t="shared" si="12"/>
        <v>0.1</v>
      </c>
      <c r="G108" s="29">
        <v>0</v>
      </c>
      <c r="H108" s="35">
        <f t="shared" si="13"/>
        <v>180.83793868025631</v>
      </c>
      <c r="I108" s="32">
        <f t="shared" si="14"/>
        <v>5527.2529930036735</v>
      </c>
      <c r="J108" s="36">
        <f t="shared" si="15"/>
        <v>1189597.6335238472</v>
      </c>
      <c r="K108" s="36">
        <v>218569.80728165843</v>
      </c>
    </row>
    <row r="109" spans="1:11" x14ac:dyDescent="0.2">
      <c r="A109" s="2">
        <v>95</v>
      </c>
      <c r="B109" s="25">
        <f t="shared" si="9"/>
        <v>180.36417953118229</v>
      </c>
      <c r="C109" s="32">
        <f t="shared" si="10"/>
        <v>1195149.8480862346</v>
      </c>
      <c r="D109" s="32">
        <f t="shared" si="16"/>
        <v>5510.1775533633772</v>
      </c>
      <c r="E109" s="33">
        <f t="shared" si="11"/>
        <v>8.886558803852225E-2</v>
      </c>
      <c r="F109" s="34">
        <f t="shared" si="12"/>
        <v>0.1</v>
      </c>
      <c r="G109" s="29">
        <v>0</v>
      </c>
      <c r="H109" s="35">
        <f t="shared" si="13"/>
        <v>179.33721754735998</v>
      </c>
      <c r="I109" s="32">
        <f t="shared" si="14"/>
        <v>5481.3839379038482</v>
      </c>
      <c r="J109" s="36">
        <f t="shared" si="15"/>
        <v>1195079.0174617511</v>
      </c>
      <c r="K109" s="36">
        <v>220300.39092939571</v>
      </c>
    </row>
    <row r="110" spans="1:11" x14ac:dyDescent="0.2">
      <c r="A110" s="2">
        <v>96</v>
      </c>
      <c r="B110" s="25">
        <f t="shared" si="9"/>
        <v>179.04687273999869</v>
      </c>
      <c r="C110" s="32">
        <f t="shared" si="10"/>
        <v>1200619.576674571</v>
      </c>
      <c r="D110" s="32">
        <f t="shared" si="16"/>
        <v>5469.7285883363802</v>
      </c>
      <c r="E110" s="33">
        <f t="shared" si="11"/>
        <v>8.7964753333780565E-2</v>
      </c>
      <c r="F110" s="34">
        <f t="shared" si="12"/>
        <v>0.1</v>
      </c>
      <c r="G110" s="29">
        <v>0</v>
      </c>
      <c r="H110" s="35">
        <f t="shared" si="13"/>
        <v>177.84895045997621</v>
      </c>
      <c r="I110" s="32">
        <f t="shared" si="14"/>
        <v>5435.8955366692398</v>
      </c>
      <c r="J110" s="36">
        <f t="shared" si="15"/>
        <v>1200514.9129984204</v>
      </c>
      <c r="K110" s="36">
        <v>222022.34325518113</v>
      </c>
    </row>
    <row r="111" spans="1:11" x14ac:dyDescent="0.2">
      <c r="A111" s="2">
        <v>97</v>
      </c>
      <c r="B111" s="25">
        <f t="shared" si="9"/>
        <v>177.75226250562852</v>
      </c>
      <c r="C111" s="32">
        <f t="shared" si="10"/>
        <v>1206049.5567318487</v>
      </c>
      <c r="D111" s="32">
        <f t="shared" si="16"/>
        <v>5429.9800572777167</v>
      </c>
      <c r="E111" s="33">
        <f t="shared" si="11"/>
        <v>8.7081999108384239E-2</v>
      </c>
      <c r="F111" s="34">
        <f t="shared" si="12"/>
        <v>0.1</v>
      </c>
      <c r="G111" s="29">
        <v>0</v>
      </c>
      <c r="H111" s="35">
        <f t="shared" si="13"/>
        <v>176.37303406562583</v>
      </c>
      <c r="I111" s="32">
        <f t="shared" si="14"/>
        <v>5390.7846303647557</v>
      </c>
      <c r="J111" s="36">
        <f t="shared" si="15"/>
        <v>1205905.6976287852</v>
      </c>
      <c r="K111" s="36">
        <v>223735.70730791247</v>
      </c>
    </row>
    <row r="112" spans="1:11" x14ac:dyDescent="0.2">
      <c r="A112" s="2">
        <v>98</v>
      </c>
      <c r="B112" s="25">
        <f t="shared" si="9"/>
        <v>176.47973695279006</v>
      </c>
      <c r="C112" s="32">
        <f t="shared" si="10"/>
        <v>1211440.4697145484</v>
      </c>
      <c r="D112" s="32">
        <f t="shared" si="16"/>
        <v>5390.9129826996941</v>
      </c>
      <c r="E112" s="33">
        <f t="shared" si="11"/>
        <v>8.6216786431492304E-2</v>
      </c>
      <c r="F112" s="34">
        <f t="shared" si="12"/>
        <v>0.1</v>
      </c>
      <c r="G112" s="29">
        <v>0</v>
      </c>
      <c r="H112" s="35">
        <f t="shared" si="13"/>
        <v>174.90936586952165</v>
      </c>
      <c r="I112" s="32">
        <f t="shared" si="14"/>
        <v>5346.0480862705181</v>
      </c>
      <c r="J112" s="36">
        <f t="shared" si="15"/>
        <v>1211251.7457150556</v>
      </c>
      <c r="K112" s="36">
        <v>225440.5259217803</v>
      </c>
    </row>
    <row r="113" spans="1:11" x14ac:dyDescent="0.2">
      <c r="A113" s="2">
        <v>99</v>
      </c>
      <c r="B113" s="25">
        <f t="shared" si="9"/>
        <v>175.22870653822238</v>
      </c>
      <c r="C113" s="32">
        <f t="shared" si="10"/>
        <v>1216792.9787977359</v>
      </c>
      <c r="D113" s="32">
        <f t="shared" si="16"/>
        <v>5352.5090831874404</v>
      </c>
      <c r="E113" s="33">
        <f t="shared" si="11"/>
        <v>8.5368597580581573E-2</v>
      </c>
      <c r="F113" s="34">
        <f t="shared" si="12"/>
        <v>0.1</v>
      </c>
      <c r="G113" s="29">
        <v>0</v>
      </c>
      <c r="H113" s="35">
        <f t="shared" si="13"/>
        <v>173.45784422745072</v>
      </c>
      <c r="I113" s="32">
        <f t="shared" si="14"/>
        <v>5301.6827976640698</v>
      </c>
      <c r="J113" s="36">
        <f t="shared" si="15"/>
        <v>1216553.4285127197</v>
      </c>
      <c r="K113" s="36">
        <v>227136.84171733877</v>
      </c>
    </row>
    <row r="114" spans="1:11" x14ac:dyDescent="0.2">
      <c r="A114" s="2">
        <v>100</v>
      </c>
      <c r="B114" s="25">
        <f t="shared" si="9"/>
        <v>173.99860302673537</v>
      </c>
      <c r="C114" s="32">
        <f t="shared" si="10"/>
        <v>1222107.7295390575</v>
      </c>
      <c r="D114" s="32">
        <f t="shared" si="16"/>
        <v>5314.7507413215935</v>
      </c>
      <c r="E114" s="33">
        <f t="shared" si="11"/>
        <v>8.4536935008225678E-2</v>
      </c>
      <c r="F114" s="34">
        <f t="shared" si="12"/>
        <v>0.1</v>
      </c>
      <c r="G114" s="29">
        <v>0</v>
      </c>
      <c r="H114" s="35">
        <f t="shared" si="13"/>
        <v>172.01836833871567</v>
      </c>
      <c r="I114" s="32">
        <f t="shared" si="14"/>
        <v>5257.6856836047564</v>
      </c>
      <c r="J114" s="36">
        <f t="shared" si="15"/>
        <v>1221811.1141963245</v>
      </c>
      <c r="K114" s="36">
        <v>228824.69710257108</v>
      </c>
    </row>
    <row r="115" spans="1:11" x14ac:dyDescent="0.2">
      <c r="A115" s="2">
        <v>101</v>
      </c>
      <c r="B115" s="25">
        <f t="shared" si="9"/>
        <v>172.78887852360231</v>
      </c>
      <c r="C115" s="32">
        <f t="shared" si="10"/>
        <v>1227385.3505124436</v>
      </c>
      <c r="D115" s="32">
        <f t="shared" si="16"/>
        <v>5277.6209733861033</v>
      </c>
      <c r="E115" s="33">
        <f t="shared" si="11"/>
        <v>8.3721320368835894E-2</v>
      </c>
      <c r="F115" s="34">
        <f t="shared" si="12"/>
        <v>0.1</v>
      </c>
      <c r="G115" s="29">
        <v>0</v>
      </c>
      <c r="H115" s="35">
        <f t="shared" si="13"/>
        <v>170.59083823913463</v>
      </c>
      <c r="I115" s="32">
        <f t="shared" si="14"/>
        <v>5214.0536887197786</v>
      </c>
      <c r="J115" s="36">
        <f t="shared" si="15"/>
        <v>1227025.1678850444</v>
      </c>
      <c r="K115" s="36">
        <v>230504.13427394981</v>
      </c>
    </row>
    <row r="116" spans="1:11" x14ac:dyDescent="0.2">
      <c r="A116" s="2">
        <v>102</v>
      </c>
      <c r="B116" s="25">
        <f t="shared" si="9"/>
        <v>171.59900455968651</v>
      </c>
      <c r="C116" s="32">
        <f t="shared" si="10"/>
        <v>1232626.4539131685</v>
      </c>
      <c r="D116" s="32">
        <f t="shared" si="16"/>
        <v>5241.10340072494</v>
      </c>
      <c r="E116" s="33">
        <f t="shared" si="11"/>
        <v>8.2921293601290511E-2</v>
      </c>
      <c r="F116" s="34">
        <f t="shared" si="12"/>
        <v>0.1</v>
      </c>
      <c r="G116" s="29">
        <v>0</v>
      </c>
      <c r="H116" s="35">
        <f t="shared" si="13"/>
        <v>169.1751547940992</v>
      </c>
      <c r="I116" s="32">
        <f t="shared" si="14"/>
        <v>5170.7837829918963</v>
      </c>
      <c r="J116" s="36">
        <f t="shared" si="15"/>
        <v>1232195.9516680362</v>
      </c>
      <c r="K116" s="36">
        <v>232175.19521749171</v>
      </c>
    </row>
    <row r="117" spans="1:11" x14ac:dyDescent="0.2">
      <c r="A117" s="2">
        <v>103</v>
      </c>
      <c r="B117" s="25">
        <f t="shared" si="9"/>
        <v>170.42847122596098</v>
      </c>
      <c r="C117" s="32">
        <f t="shared" si="10"/>
        <v>1237831.6361358261</v>
      </c>
      <c r="D117" s="32">
        <f t="shared" si="16"/>
        <v>5205.1822226576041</v>
      </c>
      <c r="E117" s="33">
        <f t="shared" si="11"/>
        <v>8.2136412063419068E-2</v>
      </c>
      <c r="F117" s="34">
        <f t="shared" si="12"/>
        <v>0.1</v>
      </c>
      <c r="G117" s="29">
        <v>0</v>
      </c>
      <c r="H117" s="35">
        <f t="shared" si="13"/>
        <v>167.77121969169011</v>
      </c>
      <c r="I117" s="32">
        <f t="shared" si="14"/>
        <v>5127.8729615492139</v>
      </c>
      <c r="J117" s="36">
        <f t="shared" si="15"/>
        <v>1237323.8246295855</v>
      </c>
      <c r="K117" s="36">
        <v>233837.92170980742</v>
      </c>
    </row>
    <row r="118" spans="1:11" x14ac:dyDescent="0.2">
      <c r="A118" s="2">
        <v>104</v>
      </c>
      <c r="B118" s="25">
        <f t="shared" si="9"/>
        <v>169.27678635431516</v>
      </c>
      <c r="C118" s="32">
        <f t="shared" si="10"/>
        <v>1243001.4783266683</v>
      </c>
      <c r="D118" s="32">
        <f t="shared" si="16"/>
        <v>5169.8421908421442</v>
      </c>
      <c r="E118" s="33">
        <f t="shared" si="11"/>
        <v>8.1366249715389763E-2</v>
      </c>
      <c r="F118" s="34">
        <f t="shared" si="12"/>
        <v>0.1</v>
      </c>
      <c r="G118" s="29">
        <v>0</v>
      </c>
      <c r="H118" s="35">
        <f t="shared" si="13"/>
        <v>166.37893543584991</v>
      </c>
      <c r="I118" s="32">
        <f t="shared" si="14"/>
        <v>5085.3182444563136</v>
      </c>
      <c r="J118" s="36">
        <f t="shared" si="15"/>
        <v>1242409.1428740418</v>
      </c>
      <c r="K118" s="36">
        <v>235492.3553191458</v>
      </c>
    </row>
    <row r="119" spans="1:11" x14ac:dyDescent="0.2">
      <c r="A119" s="2">
        <v>105</v>
      </c>
      <c r="B119" s="25">
        <f t="shared" si="9"/>
        <v>168.14347474176785</v>
      </c>
      <c r="C119" s="32">
        <f t="shared" si="10"/>
        <v>1248136.5469116829</v>
      </c>
      <c r="D119" s="32">
        <f t="shared" si="16"/>
        <v>5135.0685850146692</v>
      </c>
      <c r="E119" s="33">
        <f t="shared" si="11"/>
        <v>8.0610396348585411E-2</v>
      </c>
      <c r="F119" s="34">
        <f t="shared" si="12"/>
        <v>0.1</v>
      </c>
      <c r="G119" s="29">
        <v>0</v>
      </c>
      <c r="H119" s="35">
        <f t="shared" si="13"/>
        <v>164.99820533961244</v>
      </c>
      <c r="I119" s="32">
        <f t="shared" si="14"/>
        <v>5043.1166765073631</v>
      </c>
      <c r="J119" s="36">
        <f t="shared" si="15"/>
        <v>1247452.2595505491</v>
      </c>
      <c r="K119" s="36">
        <v>237138.53740643329</v>
      </c>
    </row>
    <row r="120" spans="1:11" x14ac:dyDescent="0.2">
      <c r="A120" s="2">
        <v>106</v>
      </c>
      <c r="B120" s="25">
        <f t="shared" si="9"/>
        <v>167.02807741541099</v>
      </c>
      <c r="C120" s="32">
        <f t="shared" si="10"/>
        <v>1253237.394101684</v>
      </c>
      <c r="D120" s="32">
        <f t="shared" si="16"/>
        <v>5100.8471900010481</v>
      </c>
      <c r="E120" s="33">
        <f t="shared" si="11"/>
        <v>7.9868456856935457E-2</v>
      </c>
      <c r="F120" s="34">
        <f t="shared" si="12"/>
        <v>0.1</v>
      </c>
      <c r="G120" s="29">
        <v>0</v>
      </c>
      <c r="H120" s="35">
        <f t="shared" si="13"/>
        <v>163.62893351838835</v>
      </c>
      <c r="I120" s="32">
        <f t="shared" si="14"/>
        <v>5001.2653270209858</v>
      </c>
      <c r="J120" s="36">
        <f t="shared" si="15"/>
        <v>1252453.5248775701</v>
      </c>
      <c r="K120" s="36">
        <v>238776.50912630782</v>
      </c>
    </row>
    <row r="121" spans="1:11" x14ac:dyDescent="0.2">
      <c r="A121" s="2">
        <v>107</v>
      </c>
      <c r="B121" s="25">
        <f t="shared" si="9"/>
        <v>165.93015093559282</v>
      </c>
      <c r="C121" s="32">
        <f t="shared" si="10"/>
        <v>1258304.5583756145</v>
      </c>
      <c r="D121" s="32">
        <f t="shared" si="16"/>
        <v>5067.1642739304807</v>
      </c>
      <c r="E121" s="33">
        <f t="shared" si="11"/>
        <v>7.9140050548303947E-2</v>
      </c>
      <c r="F121" s="34">
        <f t="shared" si="12"/>
        <v>0.1</v>
      </c>
      <c r="G121" s="29">
        <v>0</v>
      </c>
      <c r="H121" s="35">
        <f t="shared" si="13"/>
        <v>162.27102488330644</v>
      </c>
      <c r="I121" s="32">
        <f t="shared" si="14"/>
        <v>4959.7612896366854</v>
      </c>
      <c r="J121" s="36">
        <f t="shared" si="15"/>
        <v>1257413.2861672067</v>
      </c>
      <c r="K121" s="36">
        <v>240406.31142814766</v>
      </c>
    </row>
    <row r="122" spans="1:11" x14ac:dyDescent="0.2">
      <c r="A122" s="2">
        <v>108</v>
      </c>
      <c r="B122" s="25">
        <f t="shared" si="9"/>
        <v>164.84926673502625</v>
      </c>
      <c r="C122" s="32">
        <f t="shared" si="10"/>
        <v>1263338.5649431958</v>
      </c>
      <c r="D122" s="32">
        <f t="shared" si="16"/>
        <v>5034.0065675813239</v>
      </c>
      <c r="E122" s="33">
        <f t="shared" si="11"/>
        <v>7.8424810493071151E-2</v>
      </c>
      <c r="F122" s="34">
        <f t="shared" si="12"/>
        <v>0.1</v>
      </c>
      <c r="G122" s="29">
        <v>0</v>
      </c>
      <c r="H122" s="35">
        <f t="shared" si="13"/>
        <v>160.92438513461019</v>
      </c>
      <c r="I122" s="32">
        <f t="shared" si="14"/>
        <v>4918.6016821130452</v>
      </c>
      <c r="J122" s="36">
        <f t="shared" si="15"/>
        <v>1262331.8878493197</v>
      </c>
      <c r="K122" s="36">
        <v>242027.98505709524</v>
      </c>
    </row>
    <row r="123" spans="1:11" x14ac:dyDescent="0.2">
      <c r="A123" s="2">
        <v>109</v>
      </c>
      <c r="B123" s="25">
        <f t="shared" si="9"/>
        <v>163.78501049166505</v>
      </c>
      <c r="C123" s="32">
        <f t="shared" si="10"/>
        <v>1268339.926187977</v>
      </c>
      <c r="D123" s="32">
        <f t="shared" si="16"/>
        <v>5001.3612447811756</v>
      </c>
      <c r="E123" s="33">
        <f t="shared" si="11"/>
        <v>7.7722382907808946E-2</v>
      </c>
      <c r="F123" s="34">
        <f t="shared" si="12"/>
        <v>0.1</v>
      </c>
      <c r="G123" s="29">
        <v>0</v>
      </c>
      <c r="H123" s="35">
        <f t="shared" si="13"/>
        <v>159.58892075510923</v>
      </c>
      <c r="I123" s="32">
        <f t="shared" si="14"/>
        <v>4877.7836461272645</v>
      </c>
      <c r="J123" s="36">
        <f t="shared" si="15"/>
        <v>1267209.6714954469</v>
      </c>
      <c r="K123" s="36">
        <v>243641.57055507577</v>
      </c>
    </row>
    <row r="124" spans="1:11" x14ac:dyDescent="0.2">
      <c r="A124" s="2">
        <v>110</v>
      </c>
      <c r="B124" s="25">
        <f t="shared" si="9"/>
        <v>162.7369815333395</v>
      </c>
      <c r="C124" s="32">
        <f t="shared" si="10"/>
        <v>1273309.1420917823</v>
      </c>
      <c r="D124" s="32">
        <f t="shared" si="16"/>
        <v>4969.215903805336</v>
      </c>
      <c r="E124" s="33">
        <f t="shared" si="11"/>
        <v>7.7032426571759099E-2</v>
      </c>
      <c r="F124" s="34">
        <f t="shared" si="12"/>
        <v>0.1</v>
      </c>
      <c r="G124" s="29">
        <v>0</v>
      </c>
      <c r="H124" s="35">
        <f t="shared" si="13"/>
        <v>158.26453900368497</v>
      </c>
      <c r="I124" s="32">
        <f t="shared" si="14"/>
        <v>4837.3043470770917</v>
      </c>
      <c r="J124" s="36">
        <f t="shared" si="15"/>
        <v>1272046.9758425241</v>
      </c>
      <c r="K124" s="36">
        <v>245247.10826181073</v>
      </c>
    </row>
    <row r="125" spans="1:11" x14ac:dyDescent="0.2">
      <c r="A125" s="2">
        <v>111</v>
      </c>
      <c r="B125" s="25">
        <f t="shared" si="9"/>
        <v>161.70479227227855</v>
      </c>
      <c r="C125" s="32">
        <f t="shared" si="10"/>
        <v>1278246.7006415043</v>
      </c>
      <c r="D125" s="32">
        <f t="shared" si="16"/>
        <v>4937.5585497219581</v>
      </c>
      <c r="E125" s="33">
        <f t="shared" si="11"/>
        <v>7.6354612274099343E-2</v>
      </c>
      <c r="F125" s="34">
        <f t="shared" si="12"/>
        <v>0.1</v>
      </c>
      <c r="G125" s="29">
        <v>0</v>
      </c>
      <c r="H125" s="35">
        <f t="shared" si="13"/>
        <v>156.9511479088502</v>
      </c>
      <c r="I125" s="32">
        <f t="shared" si="14"/>
        <v>4797.1609738839988</v>
      </c>
      <c r="J125" s="36">
        <f t="shared" si="15"/>
        <v>1276844.136816408</v>
      </c>
      <c r="K125" s="36">
        <v>246844.63831582645</v>
      </c>
    </row>
    <row r="126" spans="1:11" x14ac:dyDescent="0.2">
      <c r="A126" s="2">
        <v>112</v>
      </c>
      <c r="B126" s="25">
        <f t="shared" si="9"/>
        <v>160.68806766777084</v>
      </c>
      <c r="C126" s="32">
        <f t="shared" si="10"/>
        <v>1283153.0782191148</v>
      </c>
      <c r="D126" s="32">
        <f t="shared" si="16"/>
        <v>4906.3775776105467</v>
      </c>
      <c r="E126" s="33">
        <f t="shared" si="11"/>
        <v>7.5688622290202984E-2</v>
      </c>
      <c r="F126" s="34">
        <f t="shared" si="12"/>
        <v>0.1</v>
      </c>
      <c r="G126" s="29">
        <v>0</v>
      </c>
      <c r="H126" s="35">
        <f t="shared" si="13"/>
        <v>155.64865626236215</v>
      </c>
      <c r="I126" s="32">
        <f t="shared" si="14"/>
        <v>4757.3507387976042</v>
      </c>
      <c r="J126" s="36">
        <f t="shared" si="15"/>
        <v>1281601.4875552056</v>
      </c>
      <c r="K126" s="36">
        <v>248434.20065545742</v>
      </c>
    </row>
    <row r="127" spans="1:11" x14ac:dyDescent="0.2">
      <c r="A127" s="2">
        <v>113</v>
      </c>
      <c r="B127" s="25">
        <f t="shared" si="9"/>
        <v>159.68644471533531</v>
      </c>
      <c r="C127" s="32">
        <f t="shared" si="10"/>
        <v>1288028.7399757202</v>
      </c>
      <c r="D127" s="32">
        <f t="shared" si="16"/>
        <v>4875.6617566053756</v>
      </c>
      <c r="E127" s="33">
        <f t="shared" si="11"/>
        <v>7.5034149884951384E-2</v>
      </c>
      <c r="F127" s="34">
        <f t="shared" si="12"/>
        <v>0.1</v>
      </c>
      <c r="G127" s="29">
        <v>0</v>
      </c>
      <c r="H127" s="35">
        <f t="shared" si="13"/>
        <v>154.35697361288862</v>
      </c>
      <c r="I127" s="32">
        <f t="shared" si="14"/>
        <v>4717.8708772020645</v>
      </c>
      <c r="J127" s="36">
        <f t="shared" si="15"/>
        <v>1286319.3584324077</v>
      </c>
      <c r="K127" s="36">
        <v>250015.83501984496</v>
      </c>
    </row>
    <row r="128" spans="1:11" x14ac:dyDescent="0.2">
      <c r="A128" s="2">
        <v>114</v>
      </c>
      <c r="B128" s="25">
        <f t="shared" si="9"/>
        <v>158.69957196087617</v>
      </c>
      <c r="C128" s="32">
        <f t="shared" si="10"/>
        <v>1292874.1401904623</v>
      </c>
      <c r="D128" s="32">
        <f t="shared" si="16"/>
        <v>4845.4002147421706</v>
      </c>
      <c r="E128" s="33">
        <f t="shared" si="11"/>
        <v>7.4390898841747558E-2</v>
      </c>
      <c r="F128" s="34">
        <f t="shared" si="12"/>
        <v>0.1</v>
      </c>
      <c r="G128" s="29">
        <v>0</v>
      </c>
      <c r="H128" s="35">
        <f t="shared" si="13"/>
        <v>153.07601025972653</v>
      </c>
      <c r="I128" s="32">
        <f t="shared" si="14"/>
        <v>4678.7186474245455</v>
      </c>
      <c r="J128" s="36">
        <f t="shared" si="15"/>
        <v>1290998.0770798323</v>
      </c>
      <c r="K128" s="36">
        <v>251589.58094993056</v>
      </c>
    </row>
    <row r="129" spans="1:11" x14ac:dyDescent="0.2">
      <c r="A129" s="2">
        <v>115</v>
      </c>
      <c r="B129" s="25">
        <f t="shared" si="9"/>
        <v>157.72710903840087</v>
      </c>
      <c r="C129" s="32">
        <f t="shared" si="10"/>
        <v>1297689.7226149917</v>
      </c>
      <c r="D129" s="32">
        <f t="shared" si="16"/>
        <v>4815.5824245293625</v>
      </c>
      <c r="E129" s="33">
        <f t="shared" si="11"/>
        <v>7.3758583015408288E-2</v>
      </c>
      <c r="F129" s="34">
        <f t="shared" si="12"/>
        <v>0.1</v>
      </c>
      <c r="G129" s="29">
        <v>0</v>
      </c>
      <c r="H129" s="35">
        <f t="shared" si="13"/>
        <v>151.80567724657263</v>
      </c>
      <c r="I129" s="32">
        <f t="shared" si="14"/>
        <v>4639.8913305446267</v>
      </c>
      <c r="J129" s="36">
        <f t="shared" si="15"/>
        <v>1295637.9684103769</v>
      </c>
      <c r="K129" s="36">
        <v>253155.47778944444</v>
      </c>
    </row>
    <row r="130" spans="1:11" x14ac:dyDescent="0.2">
      <c r="A130" s="2">
        <v>116</v>
      </c>
      <c r="B130" s="25">
        <f t="shared" si="9"/>
        <v>156.76872622996814</v>
      </c>
      <c r="C130" s="32">
        <f t="shared" si="10"/>
        <v>1302475.9208042072</v>
      </c>
      <c r="D130" s="32">
        <f t="shared" si="16"/>
        <v>4786.1981892155018</v>
      </c>
      <c r="E130" s="33">
        <f t="shared" si="11"/>
        <v>7.3136925907785894E-2</v>
      </c>
      <c r="F130" s="34">
        <f t="shared" si="12"/>
        <v>0.1</v>
      </c>
      <c r="G130" s="29">
        <v>0</v>
      </c>
      <c r="H130" s="35">
        <f t="shared" si="13"/>
        <v>150.54588635534608</v>
      </c>
      <c r="I130" s="32">
        <f t="shared" si="14"/>
        <v>4601.3862302049511</v>
      </c>
      <c r="J130" s="36">
        <f t="shared" si="15"/>
        <v>1300239.3546405819</v>
      </c>
      <c r="K130" s="36">
        <v>254713.56468588911</v>
      </c>
    </row>
    <row r="131" spans="1:11" x14ac:dyDescent="0.2">
      <c r="A131" s="2">
        <v>117</v>
      </c>
      <c r="B131" s="25">
        <f t="shared" si="9"/>
        <v>155.82410404662221</v>
      </c>
      <c r="C131" s="32">
        <f t="shared" si="10"/>
        <v>1307233.1584339261</v>
      </c>
      <c r="D131" s="32">
        <f t="shared" si="16"/>
        <v>4757.2376297188457</v>
      </c>
      <c r="E131" s="33">
        <f t="shared" si="11"/>
        <v>7.2525660264579156E-2</v>
      </c>
      <c r="F131" s="34">
        <f t="shared" si="12"/>
        <v>0.1</v>
      </c>
      <c r="G131" s="29">
        <v>0</v>
      </c>
      <c r="H131" s="35">
        <f t="shared" si="13"/>
        <v>149.29655010006203</v>
      </c>
      <c r="I131" s="32">
        <f t="shared" si="14"/>
        <v>4563.2006724249904</v>
      </c>
      <c r="J131" s="36">
        <f t="shared" si="15"/>
        <v>1304802.555313007</v>
      </c>
      <c r="K131" s="36">
        <v>256263.88059151816</v>
      </c>
    </row>
    <row r="132" spans="1:11" x14ac:dyDescent="0.2">
      <c r="A132" s="2">
        <v>118</v>
      </c>
      <c r="B132" s="25">
        <f t="shared" si="9"/>
        <v>154.8929328291467</v>
      </c>
      <c r="C132" s="32">
        <f t="shared" si="10"/>
        <v>1311961.8496061077</v>
      </c>
      <c r="D132" s="32">
        <f t="shared" si="16"/>
        <v>4728.6911721816286</v>
      </c>
      <c r="E132" s="33">
        <f t="shared" si="11"/>
        <v>7.1924527692228402E-2</v>
      </c>
      <c r="F132" s="34">
        <f t="shared" si="12"/>
        <v>0.1</v>
      </c>
      <c r="G132" s="29">
        <v>0</v>
      </c>
      <c r="H132" s="35">
        <f t="shared" si="13"/>
        <v>148.05758172075622</v>
      </c>
      <c r="I132" s="32">
        <f t="shared" si="14"/>
        <v>4525.3320054144961</v>
      </c>
      <c r="J132" s="36">
        <f t="shared" si="15"/>
        <v>1309327.8873184214</v>
      </c>
      <c r="K132" s="36">
        <v>257806.46426430997</v>
      </c>
    </row>
    <row r="133" spans="1:11" x14ac:dyDescent="0.2">
      <c r="A133" s="2">
        <v>119</v>
      </c>
      <c r="B133" s="25">
        <f t="shared" si="9"/>
        <v>153.97491236754519</v>
      </c>
      <c r="C133" s="32">
        <f t="shared" si="10"/>
        <v>1316662.3991422057</v>
      </c>
      <c r="D133" s="32">
        <f t="shared" si="16"/>
        <v>4700.5495360980276</v>
      </c>
      <c r="E133" s="33">
        <f t="shared" si="11"/>
        <v>7.1333278293764235E-2</v>
      </c>
      <c r="F133" s="34">
        <f t="shared" si="12"/>
        <v>0.1</v>
      </c>
      <c r="G133" s="29">
        <v>0</v>
      </c>
      <c r="H133" s="35">
        <f t="shared" si="13"/>
        <v>146.82889517745994</v>
      </c>
      <c r="I133" s="32">
        <f t="shared" si="14"/>
        <v>4487.7775993896521</v>
      </c>
      <c r="J133" s="36">
        <f t="shared" si="15"/>
        <v>1313815.6649178111</v>
      </c>
      <c r="K133" s="36">
        <v>259341.35426893667</v>
      </c>
    </row>
    <row r="134" spans="1:11" x14ac:dyDescent="0.2">
      <c r="A134" s="2">
        <v>120</v>
      </c>
      <c r="B134" s="25">
        <f t="shared" si="9"/>
        <v>153.06975153822663</v>
      </c>
      <c r="C134" s="32">
        <f t="shared" si="10"/>
        <v>1321335.2028652132</v>
      </c>
      <c r="D134" s="32">
        <f t="shared" si="16"/>
        <v>4672.8037230074406</v>
      </c>
      <c r="E134" s="33">
        <f t="shared" si="11"/>
        <v>7.0751670322360918E-2</v>
      </c>
      <c r="F134" s="34">
        <f t="shared" si="12"/>
        <v>0.1</v>
      </c>
      <c r="G134" s="29">
        <v>0</v>
      </c>
      <c r="H134" s="35">
        <f t="shared" si="13"/>
        <v>145.61040514422504</v>
      </c>
      <c r="I134" s="32">
        <f t="shared" si="14"/>
        <v>4450.5348463904729</v>
      </c>
      <c r="J134" s="36">
        <f t="shared" si="15"/>
        <v>1318266.1997642014</v>
      </c>
      <c r="K134" s="36">
        <v>260868.58897772836</v>
      </c>
    </row>
    <row r="135" spans="1:11" x14ac:dyDescent="0.2">
      <c r="A135" s="2">
        <v>121</v>
      </c>
      <c r="B135" s="25">
        <f t="shared" si="9"/>
        <v>152.17716795793453</v>
      </c>
      <c r="C135" s="32">
        <f t="shared" si="10"/>
        <v>1325980.6478709236</v>
      </c>
      <c r="D135" s="32">
        <f t="shared" si="16"/>
        <v>4645.4450057104696</v>
      </c>
      <c r="E135" s="33">
        <f t="shared" si="11"/>
        <v>7.0179469851782972E-2</v>
      </c>
      <c r="F135" s="34">
        <f t="shared" si="12"/>
        <v>0.1</v>
      </c>
      <c r="G135" s="29">
        <v>0</v>
      </c>
      <c r="H135" s="35">
        <f t="shared" si="13"/>
        <v>144.40202700319841</v>
      </c>
      <c r="I135" s="32">
        <f t="shared" si="14"/>
        <v>4413.6011600997599</v>
      </c>
      <c r="J135" s="36">
        <f t="shared" si="15"/>
        <v>1322679.8009243011</v>
      </c>
      <c r="K135" s="36">
        <v>262388.2065716323</v>
      </c>
    </row>
    <row r="136" spans="1:11" x14ac:dyDescent="0.2">
      <c r="A136" s="2">
        <v>122</v>
      </c>
      <c r="B136" s="25">
        <f t="shared" si="9"/>
        <v>151.29688765351955</v>
      </c>
      <c r="C136" s="32">
        <f t="shared" si="10"/>
        <v>1330599.1127889014</v>
      </c>
      <c r="D136" s="32">
        <f t="shared" si="16"/>
        <v>4618.4649179778062</v>
      </c>
      <c r="E136" s="33">
        <f t="shared" si="11"/>
        <v>6.9616450462685442E-2</v>
      </c>
      <c r="F136" s="34">
        <f t="shared" si="12"/>
        <v>0.1</v>
      </c>
      <c r="G136" s="29">
        <v>0</v>
      </c>
      <c r="H136" s="35">
        <f t="shared" si="13"/>
        <v>143.20367683874574</v>
      </c>
      <c r="I136" s="32">
        <f t="shared" si="14"/>
        <v>4376.9739756634026</v>
      </c>
      <c r="J136" s="36">
        <f t="shared" si="15"/>
        <v>1327056.7748999645</v>
      </c>
      <c r="K136" s="36">
        <v>263900.24504116748</v>
      </c>
    </row>
    <row r="137" spans="1:11" x14ac:dyDescent="0.2">
      <c r="A137" s="2">
        <v>123</v>
      </c>
      <c r="B137" s="25">
        <f t="shared" si="9"/>
        <v>150.4286447467106</v>
      </c>
      <c r="C137" s="32">
        <f t="shared" si="10"/>
        <v>1335190.9680336264</v>
      </c>
      <c r="D137" s="32">
        <f t="shared" si="16"/>
        <v>4591.8552447250113</v>
      </c>
      <c r="E137" s="33">
        <f t="shared" si="11"/>
        <v>6.9062392943866471E-2</v>
      </c>
      <c r="F137" s="34">
        <f t="shared" si="12"/>
        <v>0.1</v>
      </c>
      <c r="G137" s="29">
        <v>0</v>
      </c>
      <c r="H137" s="35">
        <f t="shared" si="13"/>
        <v>142.015271431624</v>
      </c>
      <c r="I137" s="32">
        <f t="shared" si="14"/>
        <v>4340.6507495121368</v>
      </c>
      <c r="J137" s="36">
        <f t="shared" si="15"/>
        <v>1331397.4256494767</v>
      </c>
      <c r="K137" s="36">
        <v>265404.74218737439</v>
      </c>
    </row>
    <row r="138" spans="1:11" x14ac:dyDescent="0.2">
      <c r="A138" s="2">
        <v>124</v>
      </c>
      <c r="B138" s="25">
        <f t="shared" si="9"/>
        <v>149.57218115309053</v>
      </c>
      <c r="C138" s="32">
        <f t="shared" si="10"/>
        <v>1339756.576046268</v>
      </c>
      <c r="D138" s="32">
        <f t="shared" si="16"/>
        <v>4565.6080126415472</v>
      </c>
      <c r="E138" s="33">
        <f t="shared" si="11"/>
        <v>6.8517085007673575E-2</v>
      </c>
      <c r="F138" s="34">
        <f t="shared" si="12"/>
        <v>0.1</v>
      </c>
      <c r="G138" s="29">
        <v>0</v>
      </c>
      <c r="H138" s="35">
        <f t="shared" si="13"/>
        <v>140.83672825320235</v>
      </c>
      <c r="I138" s="32">
        <f t="shared" si="14"/>
        <v>4304.6289591850709</v>
      </c>
      <c r="J138" s="36">
        <f t="shared" si="15"/>
        <v>1335702.0546086617</v>
      </c>
      <c r="K138" s="36">
        <v>266901.73562276008</v>
      </c>
    </row>
    <row r="139" spans="1:11" x14ac:dyDescent="0.2">
      <c r="A139" s="2">
        <v>125</v>
      </c>
      <c r="B139" s="25">
        <f t="shared" si="9"/>
        <v>148.72724629452952</v>
      </c>
      <c r="C139" s="32">
        <f t="shared" si="10"/>
        <v>1344296.2915274997</v>
      </c>
      <c r="D139" s="32">
        <f t="shared" si="16"/>
        <v>4539.7154812316876</v>
      </c>
      <c r="E139" s="33">
        <f t="shared" si="11"/>
        <v>6.7980321018844034E-2</v>
      </c>
      <c r="F139" s="34">
        <f t="shared" si="12"/>
        <v>0.1</v>
      </c>
      <c r="G139" s="29">
        <v>0</v>
      </c>
      <c r="H139" s="35">
        <f t="shared" si="13"/>
        <v>139.66796545973088</v>
      </c>
      <c r="I139" s="32">
        <f t="shared" si="14"/>
        <v>4268.9061031545534</v>
      </c>
      <c r="J139" s="36">
        <f t="shared" si="15"/>
        <v>1339970.9607118163</v>
      </c>
      <c r="K139" s="36">
        <v>268391.26277223835</v>
      </c>
    </row>
    <row r="140" spans="1:11" x14ac:dyDescent="0.2">
      <c r="A140" s="2">
        <v>126</v>
      </c>
      <c r="B140" s="25">
        <f t="shared" si="9"/>
        <v>147.89359682437617</v>
      </c>
      <c r="C140" s="32">
        <f t="shared" si="10"/>
        <v>1348810.4616617609</v>
      </c>
      <c r="D140" s="32">
        <f t="shared" si="16"/>
        <v>4514.1701342612505</v>
      </c>
      <c r="E140" s="33">
        <f t="shared" si="11"/>
        <v>6.7451901735905165E-2</v>
      </c>
      <c r="F140" s="34">
        <f t="shared" si="12"/>
        <v>0.1</v>
      </c>
      <c r="G140" s="29">
        <v>0</v>
      </c>
      <c r="H140" s="35">
        <f t="shared" si="13"/>
        <v>138.50890188665699</v>
      </c>
      <c r="I140" s="32">
        <f t="shared" si="14"/>
        <v>4233.4797006523977</v>
      </c>
      <c r="J140" s="36">
        <f t="shared" si="15"/>
        <v>1344204.4404124687</v>
      </c>
      <c r="K140" s="36">
        <v>269873.36087406555</v>
      </c>
    </row>
    <row r="141" spans="1:11" x14ac:dyDescent="0.2">
      <c r="A141" s="2">
        <v>127</v>
      </c>
      <c r="B141" s="25">
        <f t="shared" si="9"/>
        <v>147.0709963647453</v>
      </c>
      <c r="C141" s="32">
        <f t="shared" si="10"/>
        <v>1353299.4263333322</v>
      </c>
      <c r="D141" s="32">
        <f t="shared" si="16"/>
        <v>4488.9646715712734</v>
      </c>
      <c r="E141" s="33">
        <f t="shared" si="11"/>
        <v>6.6931634064629542E-2</v>
      </c>
      <c r="F141" s="34">
        <f t="shared" si="12"/>
        <v>0.1</v>
      </c>
      <c r="G141" s="29">
        <v>0</v>
      </c>
      <c r="H141" s="35">
        <f t="shared" si="13"/>
        <v>137.35945704298899</v>
      </c>
      <c r="I141" s="32">
        <f t="shared" si="14"/>
        <v>4198.3472914973454</v>
      </c>
      <c r="J141" s="36">
        <f t="shared" si="15"/>
        <v>1348402.787703966</v>
      </c>
      <c r="K141" s="36">
        <v>271348.06698077137</v>
      </c>
    </row>
    <row r="142" spans="1:11" x14ac:dyDescent="0.2">
      <c r="A142" s="2">
        <v>128</v>
      </c>
      <c r="B142" s="25">
        <f t="shared" si="9"/>
        <v>146.25921525528287</v>
      </c>
      <c r="C142" s="32">
        <f t="shared" si="10"/>
        <v>1357763.5183345978</v>
      </c>
      <c r="D142" s="32">
        <f t="shared" si="16"/>
        <v>4464.0920012656134</v>
      </c>
      <c r="E142" s="33">
        <f t="shared" si="11"/>
        <v>6.641933082271595E-2</v>
      </c>
      <c r="F142" s="34">
        <f t="shared" si="12"/>
        <v>0.1</v>
      </c>
      <c r="G142" s="29">
        <v>0</v>
      </c>
      <c r="H142" s="35">
        <f t="shared" si="13"/>
        <v>136.21955110570633</v>
      </c>
      <c r="I142" s="32">
        <f t="shared" si="14"/>
        <v>4163.5064359249254</v>
      </c>
      <c r="J142" s="36">
        <f t="shared" si="15"/>
        <v>1352566.2941398909</v>
      </c>
      <c r="K142" s="36">
        <v>272815.41796008532</v>
      </c>
    </row>
    <row r="143" spans="1:11" x14ac:dyDescent="0.2">
      <c r="A143" s="2">
        <v>129</v>
      </c>
      <c r="B143" s="25">
        <f t="shared" si="9"/>
        <v>145.4580303128221</v>
      </c>
      <c r="C143" s="32">
        <f t="shared" si="10"/>
        <v>1362203.0635668298</v>
      </c>
      <c r="D143" s="32">
        <f t="shared" si="16"/>
        <v>4439.5452322319616</v>
      </c>
      <c r="E143" s="33">
        <f t="shared" si="11"/>
        <v>6.5914810515325245E-2</v>
      </c>
      <c r="F143" s="34">
        <f t="shared" si="12"/>
        <v>0.1</v>
      </c>
      <c r="G143" s="29">
        <v>0</v>
      </c>
      <c r="H143" s="35">
        <f t="shared" si="13"/>
        <v>135.08910491421639</v>
      </c>
      <c r="I143" s="32">
        <f t="shared" si="14"/>
        <v>4128.9547144169974</v>
      </c>
      <c r="J143" s="36">
        <f t="shared" si="15"/>
        <v>1356695.2488543079</v>
      </c>
      <c r="K143" s="36">
        <v>274275.45049585833</v>
      </c>
    </row>
    <row r="144" spans="1:11" x14ac:dyDescent="0.2">
      <c r="A144" s="2">
        <v>130</v>
      </c>
      <c r="B144" s="25">
        <f t="shared" ref="B144:B207" si="17">$C$4*(1+($C$6*($C$5/12)*A144))^(-1/$C$6)</f>
        <v>144.66722460138206</v>
      </c>
      <c r="C144" s="32">
        <f t="shared" ref="C144:C207" si="18">(($C$4^$C$6)/((1-$C$6)*($C$5/12)))*(($C$4^(1-$C$6))-(B144^(1-$C$6)))*30.4375</f>
        <v>1366618.3812338014</v>
      </c>
      <c r="D144" s="32">
        <f t="shared" si="16"/>
        <v>4415.3176669715904</v>
      </c>
      <c r="E144" s="33">
        <f t="shared" ref="E144:E207" si="19">-LN(B144/B143)*12</f>
        <v>6.5417897120602836E-2</v>
      </c>
      <c r="F144" s="34">
        <f t="shared" ref="F144:F207" si="20">IF(E144&gt;0.1,E144,0.1)</f>
        <v>0.1</v>
      </c>
      <c r="G144" s="29">
        <v>0</v>
      </c>
      <c r="H144" s="35">
        <f t="shared" ref="H144:H207" si="21">H143*EXP(-F144/12)</f>
        <v>133.96803996485713</v>
      </c>
      <c r="I144" s="32">
        <f t="shared" ref="I144:I207" si="22">IF(G144=0,((H143-H144)/(F144/12)*30.4375),D144)</f>
        <v>4094.6897275347173</v>
      </c>
      <c r="J144" s="36">
        <f t="shared" ref="J144:J207" si="23">I144+J143</f>
        <v>1360789.9385818427</v>
      </c>
      <c r="K144" s="36">
        <v>275728.20108897978</v>
      </c>
    </row>
    <row r="145" spans="1:11" x14ac:dyDescent="0.2">
      <c r="A145" s="2">
        <v>131</v>
      </c>
      <c r="B145" s="25">
        <f t="shared" si="17"/>
        <v>143.88658721198763</v>
      </c>
      <c r="C145" s="32">
        <f t="shared" si="18"/>
        <v>1371009.7840285727</v>
      </c>
      <c r="D145" s="32">
        <f t="shared" ref="D145:D208" si="24">C145-C144</f>
        <v>4391.4027947713621</v>
      </c>
      <c r="E145" s="33">
        <f t="shared" si="19"/>
        <v>6.4928419885029259E-2</v>
      </c>
      <c r="F145" s="34">
        <f t="shared" si="20"/>
        <v>0.1</v>
      </c>
      <c r="G145" s="29">
        <v>0</v>
      </c>
      <c r="H145" s="35">
        <f t="shared" si="21"/>
        <v>132.85627840544541</v>
      </c>
      <c r="I145" s="32">
        <f t="shared" si="22"/>
        <v>4060.709095751301</v>
      </c>
      <c r="J145" s="36">
        <f t="shared" si="23"/>
        <v>1364850.6476775941</v>
      </c>
      <c r="K145" s="36">
        <v>277173.7060582902</v>
      </c>
    </row>
    <row r="146" spans="1:11" x14ac:dyDescent="0.2">
      <c r="A146" s="2">
        <v>132</v>
      </c>
      <c r="B146" s="25">
        <f t="shared" si="17"/>
        <v>143.11591305182412</v>
      </c>
      <c r="C146" s="32">
        <f t="shared" si="18"/>
        <v>1375377.5783136964</v>
      </c>
      <c r="D146" s="32">
        <f t="shared" si="24"/>
        <v>4367.7942851237021</v>
      </c>
      <c r="E146" s="33">
        <f t="shared" si="19"/>
        <v>6.4446213127689944E-2</v>
      </c>
      <c r="F146" s="34">
        <f t="shared" si="20"/>
        <v>0.1</v>
      </c>
      <c r="G146" s="29">
        <v>0</v>
      </c>
      <c r="H146" s="35">
        <f t="shared" si="21"/>
        <v>131.75374302987061</v>
      </c>
      <c r="I146" s="32">
        <f t="shared" si="22"/>
        <v>4027.0104592869675</v>
      </c>
      <c r="J146" s="36">
        <f t="shared" si="23"/>
        <v>1368877.658136881</v>
      </c>
      <c r="K146" s="36">
        <v>278612.00154148909</v>
      </c>
    </row>
    <row r="147" spans="1:11" x14ac:dyDescent="0.2">
      <c r="A147" s="2">
        <v>133</v>
      </c>
      <c r="B147" s="25">
        <f t="shared" si="17"/>
        <v>142.35500264226343</v>
      </c>
      <c r="C147" s="32">
        <f t="shared" si="18"/>
        <v>1379722.0642951559</v>
      </c>
      <c r="D147" s="32">
        <f t="shared" si="24"/>
        <v>4344.4859814594965</v>
      </c>
      <c r="E147" s="33">
        <f t="shared" si="19"/>
        <v>6.3971116053342852E-2</v>
      </c>
      <c r="F147" s="34">
        <f t="shared" si="20"/>
        <v>0.1</v>
      </c>
      <c r="G147" s="29">
        <v>0</v>
      </c>
      <c r="H147" s="35">
        <f t="shared" si="21"/>
        <v>130.66035727273297</v>
      </c>
      <c r="I147" s="32">
        <f t="shared" si="22"/>
        <v>3993.5914779452278</v>
      </c>
      <c r="J147" s="36">
        <f t="shared" si="23"/>
        <v>1372871.2496148262</v>
      </c>
      <c r="K147" s="36">
        <v>280043.12349603843</v>
      </c>
    </row>
    <row r="148" spans="1:11" x14ac:dyDescent="0.2">
      <c r="A148" s="2">
        <v>134</v>
      </c>
      <c r="B148" s="25">
        <f t="shared" si="17"/>
        <v>141.603661925327</v>
      </c>
      <c r="C148" s="32">
        <f t="shared" si="18"/>
        <v>1384043.53619028</v>
      </c>
      <c r="D148" s="32">
        <f t="shared" si="24"/>
        <v>4321.4718951240648</v>
      </c>
      <c r="E148" s="33">
        <f t="shared" si="19"/>
        <v>6.350297257364064E-2</v>
      </c>
      <c r="F148" s="34">
        <f t="shared" si="20"/>
        <v>0.1</v>
      </c>
      <c r="G148" s="29">
        <v>0</v>
      </c>
      <c r="H148" s="35">
        <f t="shared" si="21"/>
        <v>129.57604520402663</v>
      </c>
      <c r="I148" s="32">
        <f t="shared" si="22"/>
        <v>3960.4498309499031</v>
      </c>
      <c r="J148" s="36">
        <f t="shared" si="23"/>
        <v>1376831.6994457762</v>
      </c>
      <c r="K148" s="36">
        <v>281467.10770006169</v>
      </c>
    </row>
    <row r="149" spans="1:11" x14ac:dyDescent="0.2">
      <c r="A149" s="2">
        <v>135</v>
      </c>
      <c r="B149" s="25">
        <f t="shared" si="17"/>
        <v>140.86170207817483</v>
      </c>
      <c r="C149" s="32">
        <f t="shared" si="18"/>
        <v>1388342.2823898916</v>
      </c>
      <c r="D149" s="32">
        <f t="shared" si="24"/>
        <v>4298.7461996115744</v>
      </c>
      <c r="E149" s="33">
        <f t="shared" si="19"/>
        <v>6.3041631136134466E-2</v>
      </c>
      <c r="F149" s="34">
        <f t="shared" si="20"/>
        <v>0.1</v>
      </c>
      <c r="G149" s="29">
        <v>0</v>
      </c>
      <c r="H149" s="35">
        <f t="shared" si="21"/>
        <v>128.50073152386662</v>
      </c>
      <c r="I149" s="32">
        <f t="shared" si="22"/>
        <v>3927.5832167844287</v>
      </c>
      <c r="J149" s="36">
        <f t="shared" si="23"/>
        <v>1380759.2826625607</v>
      </c>
      <c r="K149" s="36">
        <v>282883.9897532381</v>
      </c>
    </row>
    <row r="150" spans="1:11" x14ac:dyDescent="0.2">
      <c r="A150" s="2">
        <v>136</v>
      </c>
      <c r="B150" s="25">
        <f t="shared" si="17"/>
        <v>140.12893933523165</v>
      </c>
      <c r="C150" s="32">
        <f t="shared" si="18"/>
        <v>1392618.5856149234</v>
      </c>
      <c r="D150" s="32">
        <f t="shared" si="24"/>
        <v>4276.3032250318211</v>
      </c>
      <c r="E150" s="33">
        <f t="shared" si="19"/>
        <v>6.2586944560732327E-2</v>
      </c>
      <c r="F150" s="34">
        <f t="shared" si="20"/>
        <v>0.1</v>
      </c>
      <c r="G150" s="29">
        <v>0</v>
      </c>
      <c r="H150" s="35">
        <f t="shared" si="21"/>
        <v>127.43434155725969</v>
      </c>
      <c r="I150" s="32">
        <f t="shared" si="22"/>
        <v>3894.9893530318268</v>
      </c>
      <c r="J150" s="36">
        <f t="shared" si="23"/>
        <v>1384654.2720155925</v>
      </c>
      <c r="K150" s="36">
        <v>284293.80507769273</v>
      </c>
    </row>
    <row r="151" spans="1:11" x14ac:dyDescent="0.2">
      <c r="A151" s="2">
        <v>137</v>
      </c>
      <c r="B151" s="25">
        <f t="shared" si="17"/>
        <v>139.40519481758426</v>
      </c>
      <c r="C151" s="32">
        <f t="shared" si="18"/>
        <v>1396872.7230677367</v>
      </c>
      <c r="D151" s="32">
        <f t="shared" si="24"/>
        <v>4254.137452813331</v>
      </c>
      <c r="E151" s="33">
        <f t="shared" si="19"/>
        <v>6.213876988311931E-2</v>
      </c>
      <c r="F151" s="34">
        <f t="shared" si="20"/>
        <v>0.1</v>
      </c>
      <c r="G151" s="29">
        <v>0</v>
      </c>
      <c r="H151" s="35">
        <f t="shared" si="21"/>
        <v>126.37680124891845</v>
      </c>
      <c r="I151" s="32">
        <f t="shared" si="22"/>
        <v>3862.6659762163467</v>
      </c>
      <c r="J151" s="36">
        <f t="shared" si="23"/>
        <v>1388516.9379918089</v>
      </c>
      <c r="K151" s="36">
        <v>285696.58891888219</v>
      </c>
    </row>
    <row r="152" spans="1:11" x14ac:dyDescent="0.2">
      <c r="A152" s="2">
        <v>138</v>
      </c>
      <c r="B152" s="25">
        <f t="shared" si="17"/>
        <v>138.69029436930325</v>
      </c>
      <c r="C152" s="32">
        <f t="shared" si="18"/>
        <v>1401104.9665783532</v>
      </c>
      <c r="D152" s="32">
        <f t="shared" si="24"/>
        <v>4232.2435106164776</v>
      </c>
      <c r="E152" s="33">
        <f t="shared" si="19"/>
        <v>6.1696968204873456E-2</v>
      </c>
      <c r="F152" s="34">
        <f t="shared" si="20"/>
        <v>0.1</v>
      </c>
      <c r="G152" s="29">
        <v>0</v>
      </c>
      <c r="H152" s="35">
        <f t="shared" si="21"/>
        <v>125.32803715811875</v>
      </c>
      <c r="I152" s="32">
        <f t="shared" si="22"/>
        <v>3830.6108416459319</v>
      </c>
      <c r="J152" s="36">
        <f t="shared" si="23"/>
        <v>1392347.5488334547</v>
      </c>
      <c r="K152" s="36">
        <v>287092.37634647556</v>
      </c>
    </row>
    <row r="153" spans="1:11" x14ac:dyDescent="0.2">
      <c r="A153" s="2">
        <v>139</v>
      </c>
      <c r="B153" s="25">
        <f t="shared" si="17"/>
        <v>137.98406840036037</v>
      </c>
      <c r="C153" s="32">
        <f t="shared" si="18"/>
        <v>1405315.582745797</v>
      </c>
      <c r="D153" s="32">
        <f t="shared" si="24"/>
        <v>4210.6161674438044</v>
      </c>
      <c r="E153" s="33">
        <f t="shared" si="19"/>
        <v>6.1261404550001265E-2</v>
      </c>
      <c r="F153" s="34">
        <f t="shared" si="20"/>
        <v>0.1</v>
      </c>
      <c r="G153" s="29">
        <v>0</v>
      </c>
      <c r="H153" s="35">
        <f t="shared" si="21"/>
        <v>124.28797645359944</v>
      </c>
      <c r="I153" s="32">
        <f t="shared" si="22"/>
        <v>3798.8217232567636</v>
      </c>
      <c r="J153" s="36">
        <f t="shared" si="23"/>
        <v>1396146.3705567115</v>
      </c>
      <c r="K153" s="36">
        <v>288481.20225523121</v>
      </c>
    </row>
    <row r="154" spans="1:11" x14ac:dyDescent="0.2">
      <c r="A154" s="2">
        <v>140</v>
      </c>
      <c r="B154" s="25">
        <f t="shared" si="17"/>
        <v>137.28635173583342</v>
      </c>
      <c r="C154" s="32">
        <f t="shared" si="18"/>
        <v>1409504.8330747657</v>
      </c>
      <c r="D154" s="32">
        <f t="shared" si="24"/>
        <v>4189.2503289687447</v>
      </c>
      <c r="E154" s="33">
        <f t="shared" si="19"/>
        <v>6.0831947727352578E-2</v>
      </c>
      <c r="F154" s="34">
        <f t="shared" si="20"/>
        <v>0.1</v>
      </c>
      <c r="G154" s="29">
        <v>0</v>
      </c>
      <c r="H154" s="35">
        <f t="shared" si="21"/>
        <v>123.25654690850475</v>
      </c>
      <c r="I154" s="32">
        <f t="shared" si="22"/>
        <v>3767.2964134583763</v>
      </c>
      <c r="J154" s="36">
        <f t="shared" si="23"/>
        <v>1399913.6669701699</v>
      </c>
      <c r="K154" s="36">
        <v>289863.10136586917</v>
      </c>
    </row>
    <row r="155" spans="1:11" x14ac:dyDescent="0.2">
      <c r="A155" s="2">
        <v>141</v>
      </c>
      <c r="B155" s="25">
        <f t="shared" si="17"/>
        <v>136.5969834711025</v>
      </c>
      <c r="C155" s="32">
        <f t="shared" si="18"/>
        <v>1413672.9741077914</v>
      </c>
      <c r="D155" s="32">
        <f t="shared" si="24"/>
        <v>4168.1410330256913</v>
      </c>
      <c r="E155" s="33">
        <f t="shared" si="19"/>
        <v>6.0408470198991732E-2</v>
      </c>
      <c r="F155" s="34">
        <f t="shared" si="20"/>
        <v>0.1</v>
      </c>
      <c r="G155" s="29">
        <v>0</v>
      </c>
      <c r="H155" s="35">
        <f t="shared" si="21"/>
        <v>122.2336768953684</v>
      </c>
      <c r="I155" s="32">
        <f t="shared" si="22"/>
        <v>3736.0327229804857</v>
      </c>
      <c r="J155" s="36">
        <f t="shared" si="23"/>
        <v>1403649.6996931504</v>
      </c>
      <c r="K155" s="36">
        <v>291238.10822593927</v>
      </c>
    </row>
    <row r="156" spans="1:11" x14ac:dyDescent="0.2">
      <c r="A156" s="2">
        <v>142</v>
      </c>
      <c r="B156" s="25">
        <f t="shared" si="17"/>
        <v>135.91580683276229</v>
      </c>
      <c r="C156" s="32">
        <f t="shared" si="18"/>
        <v>1417820.2575530934</v>
      </c>
      <c r="D156" s="32">
        <f t="shared" si="24"/>
        <v>4147.2834453019314</v>
      </c>
      <c r="E156" s="33">
        <f t="shared" si="19"/>
        <v>5.9990847953831319E-2</v>
      </c>
      <c r="F156" s="34">
        <f t="shared" si="20"/>
        <v>0.1</v>
      </c>
      <c r="G156" s="29">
        <v>0</v>
      </c>
      <c r="H156" s="35">
        <f t="shared" si="21"/>
        <v>121.21929538113956</v>
      </c>
      <c r="I156" s="32">
        <f t="shared" si="22"/>
        <v>3705.028480720855</v>
      </c>
      <c r="J156" s="36">
        <f t="shared" si="23"/>
        <v>1407354.7281738713</v>
      </c>
      <c r="K156" s="36">
        <v>292606.25721068453</v>
      </c>
    </row>
    <row r="157" spans="1:11" x14ac:dyDescent="0.2">
      <c r="A157" s="2">
        <v>143</v>
      </c>
      <c r="B157" s="25">
        <f t="shared" si="17"/>
        <v>135.24266904498558</v>
      </c>
      <c r="C157" s="32">
        <f t="shared" si="18"/>
        <v>1421946.9304082654</v>
      </c>
      <c r="D157" s="32">
        <f t="shared" si="24"/>
        <v>4126.6728551720735</v>
      </c>
      <c r="E157" s="33">
        <f t="shared" si="19"/>
        <v>5.9578960386600703E-2</v>
      </c>
      <c r="F157" s="34">
        <f t="shared" si="20"/>
        <v>0.1</v>
      </c>
      <c r="G157" s="29">
        <v>0</v>
      </c>
      <c r="H157" s="35">
        <f t="shared" si="21"/>
        <v>120.21333192224982</v>
      </c>
      <c r="I157" s="32">
        <f t="shared" si="22"/>
        <v>3674.2815335947685</v>
      </c>
      <c r="J157" s="36">
        <f t="shared" si="23"/>
        <v>1411029.009707466</v>
      </c>
      <c r="K157" s="36">
        <v>293967.5825239009</v>
      </c>
    </row>
    <row r="158" spans="1:11" x14ac:dyDescent="0.2">
      <c r="A158" s="2">
        <v>144</v>
      </c>
      <c r="B158" s="25">
        <f t="shared" si="17"/>
        <v>134.57742120108969</v>
      </c>
      <c r="C158" s="32">
        <f t="shared" si="18"/>
        <v>1426053.2350799956</v>
      </c>
      <c r="D158" s="32">
        <f t="shared" si="24"/>
        <v>4106.3046717301477</v>
      </c>
      <c r="E158" s="33">
        <f t="shared" si="19"/>
        <v>5.9172690181693147E-2</v>
      </c>
      <c r="F158" s="34">
        <f t="shared" si="20"/>
        <v>0.1</v>
      </c>
      <c r="G158" s="29">
        <v>0</v>
      </c>
      <c r="H158" s="35">
        <f t="shared" si="21"/>
        <v>119.21571665972139</v>
      </c>
      <c r="I158" s="32">
        <f t="shared" si="22"/>
        <v>3643.78974638508</v>
      </c>
      <c r="J158" s="36">
        <f t="shared" si="23"/>
        <v>1414672.7994538511</v>
      </c>
      <c r="K158" s="36">
        <v>295322.11819879204</v>
      </c>
    </row>
    <row r="159" spans="1:11" x14ac:dyDescent="0.2">
      <c r="A159" s="2">
        <v>145</v>
      </c>
      <c r="B159" s="25">
        <f t="shared" si="17"/>
        <v>133.91991814006869</v>
      </c>
      <c r="C159" s="32">
        <f t="shared" si="18"/>
        <v>1430139.4094999323</v>
      </c>
      <c r="D159" s="32">
        <f t="shared" si="24"/>
        <v>4086.174419936724</v>
      </c>
      <c r="E159" s="33">
        <f t="shared" si="19"/>
        <v>5.8771923201790047E-2</v>
      </c>
      <c r="F159" s="34">
        <f t="shared" si="20"/>
        <v>0.1</v>
      </c>
      <c r="G159" s="29">
        <v>0</v>
      </c>
      <c r="H159" s="35">
        <f t="shared" si="21"/>
        <v>118.22638031431569</v>
      </c>
      <c r="I159" s="32">
        <f t="shared" si="22"/>
        <v>3613.5510015943332</v>
      </c>
      <c r="J159" s="36">
        <f t="shared" si="23"/>
        <v>1418286.3504554455</v>
      </c>
      <c r="K159" s="36">
        <v>296669.89809882041</v>
      </c>
    </row>
    <row r="160" spans="1:11" x14ac:dyDescent="0.2">
      <c r="A160" s="2">
        <v>146</v>
      </c>
      <c r="B160" s="25">
        <f t="shared" si="17"/>
        <v>133.27001832786806</v>
      </c>
      <c r="C160" s="32">
        <f t="shared" si="18"/>
        <v>1434205.68723688</v>
      </c>
      <c r="D160" s="32">
        <f t="shared" si="24"/>
        <v>4066.2777369476389</v>
      </c>
      <c r="E160" s="33">
        <f t="shared" si="19"/>
        <v>5.8376548380919116E-2</v>
      </c>
      <c r="F160" s="34">
        <f t="shared" si="20"/>
        <v>0.1</v>
      </c>
      <c r="G160" s="29">
        <v>0</v>
      </c>
      <c r="H160" s="35">
        <f t="shared" si="21"/>
        <v>117.24525418172223</v>
      </c>
      <c r="I160" s="32">
        <f t="shared" si="22"/>
        <v>3583.5631992976109</v>
      </c>
      <c r="J160" s="36">
        <f t="shared" si="23"/>
        <v>1421869.913654743</v>
      </c>
      <c r="K160" s="36">
        <v>298010.95591855369</v>
      </c>
    </row>
    <row r="161" spans="1:11" x14ac:dyDescent="0.2">
      <c r="A161" s="2">
        <v>147</v>
      </c>
      <c r="B161" s="25">
        <f t="shared" si="17"/>
        <v>132.62758374318838</v>
      </c>
      <c r="C161" s="32">
        <f t="shared" si="18"/>
        <v>1438252.2976054449</v>
      </c>
      <c r="D161" s="32">
        <f t="shared" si="24"/>
        <v>4046.6103685649578</v>
      </c>
      <c r="E161" s="33">
        <f t="shared" si="19"/>
        <v>5.7986457621895006E-2</v>
      </c>
      <c r="F161" s="34">
        <f t="shared" si="20"/>
        <v>0.1</v>
      </c>
      <c r="G161" s="29">
        <v>0</v>
      </c>
      <c r="H161" s="35">
        <f t="shared" si="21"/>
        <v>116.27227012778751</v>
      </c>
      <c r="I161" s="32">
        <f t="shared" si="22"/>
        <v>3553.8242569965782</v>
      </c>
      <c r="J161" s="36">
        <f t="shared" si="23"/>
        <v>1425423.7379117396</v>
      </c>
      <c r="K161" s="36">
        <v>299345.32518450724</v>
      </c>
    </row>
    <row r="162" spans="1:11" x14ac:dyDescent="0.2">
      <c r="A162" s="2">
        <v>148</v>
      </c>
      <c r="B162" s="25">
        <f t="shared" si="17"/>
        <v>131.99247976761777</v>
      </c>
      <c r="C162" s="32">
        <f t="shared" si="18"/>
        <v>1442279.46577127</v>
      </c>
      <c r="D162" s="32">
        <f t="shared" si="24"/>
        <v>4027.1681658250745</v>
      </c>
      <c r="E162" s="33">
        <f t="shared" si="19"/>
        <v>5.7601545697697834E-2</v>
      </c>
      <c r="F162" s="34">
        <f t="shared" si="20"/>
        <v>0.1</v>
      </c>
      <c r="G162" s="29">
        <v>0</v>
      </c>
      <c r="H162" s="35">
        <f t="shared" si="21"/>
        <v>115.30736058378344</v>
      </c>
      <c r="I162" s="32">
        <f t="shared" si="22"/>
        <v>3524.3321094748749</v>
      </c>
      <c r="J162" s="36">
        <f t="shared" si="23"/>
        <v>1428948.0700212144</v>
      </c>
      <c r="K162" s="36">
        <v>300673.03925598221</v>
      </c>
    </row>
    <row r="163" spans="1:11" x14ac:dyDescent="0.2">
      <c r="A163" s="2">
        <v>149</v>
      </c>
      <c r="B163" s="25">
        <f t="shared" si="17"/>
        <v>131.36457507989988</v>
      </c>
      <c r="C163" s="32">
        <f t="shared" si="18"/>
        <v>1446287.412852993</v>
      </c>
      <c r="D163" s="32">
        <f t="shared" si="24"/>
        <v>4007.9470817230176</v>
      </c>
      <c r="E163" s="33">
        <f t="shared" si="19"/>
        <v>5.7221710156927202E-2</v>
      </c>
      <c r="F163" s="34">
        <f t="shared" si="20"/>
        <v>0.1</v>
      </c>
      <c r="G163" s="29">
        <v>0</v>
      </c>
      <c r="H163" s="35">
        <f t="shared" si="21"/>
        <v>114.35045854171501</v>
      </c>
      <c r="I163" s="32">
        <f t="shared" si="22"/>
        <v>3495.0847086549079</v>
      </c>
      <c r="J163" s="36">
        <f t="shared" si="23"/>
        <v>1432443.1547298694</v>
      </c>
      <c r="K163" s="36">
        <v>301994.13132589957</v>
      </c>
    </row>
    <row r="164" spans="1:11" x14ac:dyDescent="0.2">
      <c r="A164" s="2">
        <v>150</v>
      </c>
      <c r="B164" s="25">
        <f t="shared" si="17"/>
        <v>130.7437415541574</v>
      </c>
      <c r="C164" s="32">
        <f t="shared" si="18"/>
        <v>1450276.3560210431</v>
      </c>
      <c r="D164" s="32">
        <f t="shared" si="24"/>
        <v>3988.9431680501439</v>
      </c>
      <c r="E164" s="33">
        <f t="shared" si="19"/>
        <v>5.6846851232819282E-2</v>
      </c>
      <c r="F164" s="34">
        <f t="shared" si="20"/>
        <v>0.1</v>
      </c>
      <c r="G164" s="29">
        <v>0</v>
      </c>
      <c r="H164" s="35">
        <f t="shared" si="21"/>
        <v>113.40149754966697</v>
      </c>
      <c r="I164" s="32">
        <f t="shared" si="22"/>
        <v>3466.0800234554781</v>
      </c>
      <c r="J164" s="36">
        <f t="shared" si="23"/>
        <v>1435909.2347533249</v>
      </c>
      <c r="K164" s="36">
        <v>303308.63442162977</v>
      </c>
    </row>
    <row r="165" spans="1:11" x14ac:dyDescent="0.2">
      <c r="A165" s="2">
        <v>151</v>
      </c>
      <c r="B165" s="25">
        <f t="shared" si="17"/>
        <v>130.12985416189738</v>
      </c>
      <c r="C165" s="32">
        <f t="shared" si="18"/>
        <v>1454246.5085933991</v>
      </c>
      <c r="D165" s="32">
        <f t="shared" si="24"/>
        <v>3970.1525723559316</v>
      </c>
      <c r="E165" s="33">
        <f t="shared" si="19"/>
        <v>5.6476871755906016E-2</v>
      </c>
      <c r="F165" s="34">
        <f t="shared" si="20"/>
        <v>0.1</v>
      </c>
      <c r="G165" s="29">
        <v>0</v>
      </c>
      <c r="H165" s="35">
        <f t="shared" si="21"/>
        <v>112.46041170718907</v>
      </c>
      <c r="I165" s="32">
        <f t="shared" si="22"/>
        <v>3437.3160396505427</v>
      </c>
      <c r="J165" s="36">
        <f t="shared" si="23"/>
        <v>1439346.5507929754</v>
      </c>
      <c r="K165" s="36">
        <v>304616.58140581875</v>
      </c>
    </row>
    <row r="166" spans="1:11" x14ac:dyDescent="0.2">
      <c r="A166" s="2">
        <v>152</v>
      </c>
      <c r="B166" s="25">
        <f t="shared" si="17"/>
        <v>129.52279087763421</v>
      </c>
      <c r="C166" s="32">
        <f t="shared" si="18"/>
        <v>1458198.0801284253</v>
      </c>
      <c r="D166" s="32">
        <f t="shared" si="24"/>
        <v>3951.5715350261889</v>
      </c>
      <c r="E166" s="33">
        <f t="shared" si="19"/>
        <v>5.611167707007593E-2</v>
      </c>
      <c r="F166" s="34">
        <f t="shared" si="20"/>
        <v>0.1</v>
      </c>
      <c r="G166" s="29">
        <v>0</v>
      </c>
      <c r="H166" s="35">
        <f t="shared" si="21"/>
        <v>111.52713566071958</v>
      </c>
      <c r="I166" s="32">
        <f t="shared" si="22"/>
        <v>3408.7907597298017</v>
      </c>
      <c r="J166" s="36">
        <f t="shared" si="23"/>
        <v>1442755.341552705</v>
      </c>
      <c r="K166" s="36">
        <v>305918.0049772092</v>
      </c>
    </row>
    <row r="167" spans="1:11" x14ac:dyDescent="0.2">
      <c r="A167" s="2">
        <v>153</v>
      </c>
      <c r="B167" s="25">
        <f t="shared" si="17"/>
        <v>128.92243258797563</v>
      </c>
      <c r="C167" s="32">
        <f t="shared" si="18"/>
        <v>1462131.276514878</v>
      </c>
      <c r="D167" s="32">
        <f t="shared" si="24"/>
        <v>3933.1963864527643</v>
      </c>
      <c r="E167" s="33">
        <f t="shared" si="19"/>
        <v>5.5751174951753329E-2</v>
      </c>
      <c r="F167" s="34">
        <f t="shared" si="20"/>
        <v>0.1</v>
      </c>
      <c r="G167" s="29">
        <v>0</v>
      </c>
      <c r="H167" s="35">
        <f t="shared" si="21"/>
        <v>110.60160459904689</v>
      </c>
      <c r="I167" s="32">
        <f t="shared" si="22"/>
        <v>3380.5022027594855</v>
      </c>
      <c r="J167" s="36">
        <f t="shared" si="23"/>
        <v>1446135.8437554645</v>
      </c>
      <c r="K167" s="36">
        <v>307212.93767145823</v>
      </c>
    </row>
    <row r="168" spans="1:11" x14ac:dyDescent="0.2">
      <c r="A168" s="2">
        <v>154</v>
      </c>
      <c r="B168" s="25">
        <f t="shared" si="17"/>
        <v>128.32866300402182</v>
      </c>
      <c r="C168" s="32">
        <f t="shared" si="18"/>
        <v>1466046.3000592014</v>
      </c>
      <c r="D168" s="32">
        <f t="shared" si="24"/>
        <v>3915.0235443233978</v>
      </c>
      <c r="E168" s="33">
        <f t="shared" si="19"/>
        <v>5.5395275532335586E-2</v>
      </c>
      <c r="F168" s="34">
        <f t="shared" si="20"/>
        <v>0.1</v>
      </c>
      <c r="G168" s="29">
        <v>0</v>
      </c>
      <c r="H168" s="35">
        <f t="shared" si="21"/>
        <v>109.68375424880865</v>
      </c>
      <c r="I168" s="32">
        <f t="shared" si="22"/>
        <v>3352.4484042451709</v>
      </c>
      <c r="J168" s="36">
        <f t="shared" si="23"/>
        <v>1449488.2921597096</v>
      </c>
      <c r="K168" s="36">
        <v>308501.41186195059</v>
      </c>
    </row>
    <row r="169" spans="1:11" x14ac:dyDescent="0.2">
      <c r="A169" s="2">
        <v>155</v>
      </c>
      <c r="B169" s="25">
        <f t="shared" si="17"/>
        <v>127.74136857693759</v>
      </c>
      <c r="C169" s="32">
        <f t="shared" si="18"/>
        <v>1469943.3495702108</v>
      </c>
      <c r="D169" s="32">
        <f t="shared" si="24"/>
        <v>3897.0495110093616</v>
      </c>
      <c r="E169" s="33">
        <f t="shared" si="19"/>
        <v>5.5043891223470476E-2</v>
      </c>
      <c r="F169" s="34">
        <f t="shared" si="20"/>
        <v>0.1</v>
      </c>
      <c r="G169" s="29">
        <v>0</v>
      </c>
      <c r="H169" s="35">
        <f t="shared" si="21"/>
        <v>108.77352087002835</v>
      </c>
      <c r="I169" s="32">
        <f t="shared" si="22"/>
        <v>3324.6274159950631</v>
      </c>
      <c r="J169" s="36">
        <f t="shared" si="23"/>
        <v>1452812.9195757047</v>
      </c>
      <c r="K169" s="36">
        <v>309783.45976060821</v>
      </c>
    </row>
    <row r="170" spans="1:11" x14ac:dyDescent="0.2">
      <c r="A170" s="2">
        <v>156</v>
      </c>
      <c r="B170" s="25">
        <f t="shared" si="17"/>
        <v>127.16043841656393</v>
      </c>
      <c r="C170" s="32">
        <f t="shared" si="18"/>
        <v>1473822.62044124</v>
      </c>
      <c r="D170" s="32">
        <f t="shared" si="24"/>
        <v>3879.2708710292354</v>
      </c>
      <c r="E170" s="33">
        <f t="shared" si="19"/>
        <v>5.4696936645147465E-2</v>
      </c>
      <c r="F170" s="34">
        <f t="shared" si="20"/>
        <v>0.1</v>
      </c>
      <c r="G170" s="29">
        <v>0</v>
      </c>
      <c r="H170" s="35">
        <f t="shared" si="21"/>
        <v>107.87084125168887</v>
      </c>
      <c r="I170" s="32">
        <f t="shared" si="22"/>
        <v>3297.037305984938</v>
      </c>
      <c r="J170" s="36">
        <f t="shared" si="23"/>
        <v>1456109.9568816896</v>
      </c>
      <c r="K170" s="36">
        <v>311059.11341869528</v>
      </c>
    </row>
    <row r="171" spans="1:11" x14ac:dyDescent="0.2">
      <c r="A171" s="2">
        <v>157</v>
      </c>
      <c r="B171" s="25">
        <f t="shared" si="17"/>
        <v>126.58576421293947</v>
      </c>
      <c r="C171" s="32">
        <f t="shared" si="18"/>
        <v>1477684.304729867</v>
      </c>
      <c r="D171" s="32">
        <f t="shared" si="24"/>
        <v>3861.6842886270024</v>
      </c>
      <c r="E171" s="33">
        <f t="shared" si="19"/>
        <v>5.4354328556632317E-2</v>
      </c>
      <c r="F171" s="34">
        <f t="shared" si="20"/>
        <v>0.1</v>
      </c>
      <c r="G171" s="29">
        <v>0</v>
      </c>
      <c r="H171" s="35">
        <f t="shared" si="21"/>
        <v>106.97565270734285</v>
      </c>
      <c r="I171" s="32">
        <f t="shared" si="22"/>
        <v>3269.6761582238637</v>
      </c>
      <c r="J171" s="36">
        <f t="shared" si="23"/>
        <v>1459379.6330399134</v>
      </c>
      <c r="K171" s="36">
        <v>312328.40472761972</v>
      </c>
    </row>
    <row r="172" spans="1:11" x14ac:dyDescent="0.2">
      <c r="A172" s="2">
        <v>158</v>
      </c>
      <c r="B172" s="25">
        <f t="shared" si="17"/>
        <v>126.01724016061262</v>
      </c>
      <c r="C172" s="32">
        <f t="shared" si="18"/>
        <v>1481528.59123529</v>
      </c>
      <c r="D172" s="32">
        <f t="shared" si="24"/>
        <v>3844.2865054230206</v>
      </c>
      <c r="E172" s="33">
        <f t="shared" si="19"/>
        <v>5.4015985789770474E-2</v>
      </c>
      <c r="F172" s="34">
        <f t="shared" si="20"/>
        <v>0.1</v>
      </c>
      <c r="G172" s="29">
        <v>0</v>
      </c>
      <c r="H172" s="35">
        <f t="shared" si="21"/>
        <v>106.08789307075938</v>
      </c>
      <c r="I172" s="32">
        <f t="shared" si="22"/>
        <v>3242.5420726211155</v>
      </c>
      <c r="J172" s="36">
        <f t="shared" si="23"/>
        <v>1462622.1751125345</v>
      </c>
      <c r="K172" s="36">
        <v>313591.36541973037</v>
      </c>
    </row>
    <row r="173" spans="1:11" x14ac:dyDescent="0.2">
      <c r="A173" s="2">
        <v>159</v>
      </c>
      <c r="B173" s="25">
        <f t="shared" si="17"/>
        <v>125.45476288562649</v>
      </c>
      <c r="C173" s="32">
        <f t="shared" si="18"/>
        <v>1485355.6655734412</v>
      </c>
      <c r="D173" s="32">
        <f t="shared" si="24"/>
        <v>3827.074338151142</v>
      </c>
      <c r="E173" s="33">
        <f t="shared" si="19"/>
        <v>5.3681829184984806E-2</v>
      </c>
      <c r="F173" s="34">
        <f t="shared" si="20"/>
        <v>0.1</v>
      </c>
      <c r="G173" s="29">
        <v>0</v>
      </c>
      <c r="H173" s="35">
        <f t="shared" si="21"/>
        <v>105.20750069160692</v>
      </c>
      <c r="I173" s="32">
        <f t="shared" si="22"/>
        <v>3215.6331648543382</v>
      </c>
      <c r="J173" s="36">
        <f t="shared" si="23"/>
        <v>1465837.8082773888</v>
      </c>
      <c r="K173" s="36">
        <v>314848.02706911025</v>
      </c>
    </row>
    <row r="174" spans="1:11" x14ac:dyDescent="0.2">
      <c r="A174" s="2">
        <v>160</v>
      </c>
      <c r="B174" s="25">
        <f t="shared" si="17"/>
        <v>124.89823137506801</v>
      </c>
      <c r="C174" s="32">
        <f t="shared" si="18"/>
        <v>1489165.7102499125</v>
      </c>
      <c r="D174" s="32">
        <f t="shared" si="24"/>
        <v>3810.0446764712688</v>
      </c>
      <c r="E174" s="33">
        <f t="shared" si="19"/>
        <v>5.3351781529446515E-2</v>
      </c>
      <c r="F174" s="34">
        <f t="shared" si="20"/>
        <v>0.1</v>
      </c>
      <c r="G174" s="29">
        <v>0</v>
      </c>
      <c r="H174" s="35">
        <f t="shared" si="21"/>
        <v>104.33441443117202</v>
      </c>
      <c r="I174" s="32">
        <f t="shared" si="22"/>
        <v>3188.9475662384825</v>
      </c>
      <c r="J174" s="36">
        <f t="shared" si="23"/>
        <v>1469026.7558436273</v>
      </c>
      <c r="K174" s="36">
        <v>316098.4210923661</v>
      </c>
    </row>
    <row r="175" spans="1:11" x14ac:dyDescent="0.2">
      <c r="A175" s="2">
        <v>161</v>
      </c>
      <c r="B175" s="25">
        <f t="shared" si="17"/>
        <v>124.34754690907521</v>
      </c>
      <c r="C175" s="32">
        <f t="shared" si="18"/>
        <v>1492958.9047307847</v>
      </c>
      <c r="D175" s="32">
        <f t="shared" si="24"/>
        <v>3793.1944808722474</v>
      </c>
      <c r="E175" s="33">
        <f t="shared" si="19"/>
        <v>5.3025767497620217E-2</v>
      </c>
      <c r="F175" s="34">
        <f t="shared" si="20"/>
        <v>0.1</v>
      </c>
      <c r="G175" s="29">
        <v>0</v>
      </c>
      <c r="H175" s="35">
        <f t="shared" si="21"/>
        <v>103.46857365811348</v>
      </c>
      <c r="I175" s="32">
        <f t="shared" si="22"/>
        <v>3162.4834235963053</v>
      </c>
      <c r="J175" s="36">
        <f t="shared" si="23"/>
        <v>1472189.2392672235</v>
      </c>
      <c r="K175" s="36">
        <v>317342.57874941366</v>
      </c>
    </row>
    <row r="176" spans="1:11" x14ac:dyDescent="0.2">
      <c r="A176" s="2">
        <v>162</v>
      </c>
      <c r="B176" s="25">
        <f t="shared" si="17"/>
        <v>123.80261299520241</v>
      </c>
      <c r="C176" s="32">
        <f t="shared" si="18"/>
        <v>1496735.425511414</v>
      </c>
      <c r="D176" s="32">
        <f t="shared" si="24"/>
        <v>3776.5207806292456</v>
      </c>
      <c r="E176" s="33">
        <f t="shared" si="19"/>
        <v>5.2703713593982404E-2</v>
      </c>
      <c r="F176" s="34">
        <f t="shared" si="20"/>
        <v>0.1</v>
      </c>
      <c r="G176" s="29">
        <v>0</v>
      </c>
      <c r="H176" s="35">
        <f t="shared" si="21"/>
        <v>102.6099182442519</v>
      </c>
      <c r="I176" s="32">
        <f t="shared" si="22"/>
        <v>3136.2388991294351</v>
      </c>
      <c r="J176" s="36">
        <f t="shared" si="23"/>
        <v>1475325.478166353</v>
      </c>
      <c r="K176" s="36">
        <v>318580.53114425909</v>
      </c>
    </row>
    <row r="177" spans="1:11" x14ac:dyDescent="0.2">
      <c r="A177" s="2">
        <v>163</v>
      </c>
      <c r="B177" s="25">
        <f t="shared" si="17"/>
        <v>123.26333530504843</v>
      </c>
      <c r="C177" s="32">
        <f t="shared" si="18"/>
        <v>1500495.4461832601</v>
      </c>
      <c r="D177" s="32">
        <f t="shared" si="24"/>
        <v>3760.0206718461122</v>
      </c>
      <c r="E177" s="33">
        <f t="shared" si="19"/>
        <v>5.2385548097758153E-2</v>
      </c>
      <c r="F177" s="34">
        <f t="shared" si="20"/>
        <v>0.1</v>
      </c>
      <c r="G177" s="29">
        <v>0</v>
      </c>
      <c r="H177" s="35">
        <f t="shared" si="21"/>
        <v>101.758388560394</v>
      </c>
      <c r="I177" s="32">
        <f t="shared" si="22"/>
        <v>3110.2121702909972</v>
      </c>
      <c r="J177" s="36">
        <f t="shared" si="23"/>
        <v>1478435.690336644</v>
      </c>
      <c r="K177" s="36">
        <v>319812.30922577676</v>
      </c>
    </row>
    <row r="178" spans="1:11" x14ac:dyDescent="0.2">
      <c r="A178" s="2">
        <v>164</v>
      </c>
      <c r="B178" s="25">
        <f t="shared" si="17"/>
        <v>122.72962161305661</v>
      </c>
      <c r="C178" s="32">
        <f t="shared" si="18"/>
        <v>1504239.1374988153</v>
      </c>
      <c r="D178" s="32">
        <f t="shared" si="24"/>
        <v>3743.6913155552465</v>
      </c>
      <c r="E178" s="33">
        <f t="shared" si="19"/>
        <v>5.2071201009644172E-2</v>
      </c>
      <c r="F178" s="34">
        <f t="shared" si="20"/>
        <v>0.1</v>
      </c>
      <c r="G178" s="29">
        <v>0</v>
      </c>
      <c r="H178" s="35">
        <f t="shared" si="21"/>
        <v>100.91392547219174</v>
      </c>
      <c r="I178" s="32">
        <f t="shared" si="22"/>
        <v>3084.4014296587575</v>
      </c>
      <c r="J178" s="36">
        <f t="shared" si="23"/>
        <v>1481520.0917663027</v>
      </c>
      <c r="K178" s="36">
        <v>321037.94378848287</v>
      </c>
    </row>
    <row r="179" spans="1:11" x14ac:dyDescent="0.2">
      <c r="A179" s="2">
        <v>165</v>
      </c>
      <c r="B179" s="25">
        <f t="shared" si="17"/>
        <v>122.20138173739916</v>
      </c>
      <c r="C179" s="32">
        <f t="shared" si="18"/>
        <v>1507966.667434711</v>
      </c>
      <c r="D179" s="32">
        <f t="shared" si="24"/>
        <v>3727.5299358956981</v>
      </c>
      <c r="E179" s="33">
        <f t="shared" si="19"/>
        <v>5.1760604000519864E-2</v>
      </c>
      <c r="F179" s="34">
        <f t="shared" si="20"/>
        <v>0.1</v>
      </c>
      <c r="G179" s="29">
        <v>0</v>
      </c>
      <c r="H179" s="35">
        <f t="shared" si="21"/>
        <v>100.07647033603574</v>
      </c>
      <c r="I179" s="32">
        <f t="shared" si="22"/>
        <v>3058.8048848097724</v>
      </c>
      <c r="J179" s="36">
        <f t="shared" si="23"/>
        <v>1484578.8966511125</v>
      </c>
      <c r="K179" s="36">
        <v>322257.46547330526</v>
      </c>
    </row>
    <row r="180" spans="1:11" x14ac:dyDescent="0.2">
      <c r="A180" s="2">
        <v>166</v>
      </c>
      <c r="B180" s="25">
        <f t="shared" si="17"/>
        <v>121.67852748286359</v>
      </c>
      <c r="C180" s="32">
        <f t="shared" si="18"/>
        <v>1511678.2012530414</v>
      </c>
      <c r="D180" s="32">
        <f t="shared" si="24"/>
        <v>3711.5338183303829</v>
      </c>
      <c r="E180" s="33">
        <f t="shared" si="19"/>
        <v>5.1453690361892207E-2</v>
      </c>
      <c r="F180" s="34">
        <f t="shared" si="20"/>
        <v>0.1</v>
      </c>
      <c r="G180" s="29">
        <v>0</v>
      </c>
      <c r="H180" s="35">
        <f t="shared" si="21"/>
        <v>99.245964994982771</v>
      </c>
      <c r="I180" s="32">
        <f t="shared" si="22"/>
        <v>3033.4207581959708</v>
      </c>
      <c r="J180" s="36">
        <f t="shared" si="23"/>
        <v>1487612.3174093084</v>
      </c>
      <c r="K180" s="36">
        <v>323470.90476834966</v>
      </c>
    </row>
    <row r="181" spans="1:11" x14ac:dyDescent="0.2">
      <c r="A181" s="2">
        <v>167</v>
      </c>
      <c r="B181" s="25">
        <f t="shared" si="17"/>
        <v>121.16097258566168</v>
      </c>
      <c r="C181" s="32">
        <f t="shared" si="18"/>
        <v>1515373.9015609911</v>
      </c>
      <c r="D181" s="32">
        <f t="shared" si="24"/>
        <v>3695.700307949679</v>
      </c>
      <c r="E181" s="33">
        <f t="shared" si="19"/>
        <v>5.1150394958143323E-2</v>
      </c>
      <c r="F181" s="34">
        <f t="shared" si="20"/>
        <v>0.1</v>
      </c>
      <c r="G181" s="29">
        <v>0</v>
      </c>
      <c r="H181" s="35">
        <f t="shared" si="21"/>
        <v>98.422351774717043</v>
      </c>
      <c r="I181" s="32">
        <f t="shared" si="22"/>
        <v>3008.2472870205693</v>
      </c>
      <c r="J181" s="36">
        <f t="shared" si="23"/>
        <v>1490620.5646963289</v>
      </c>
      <c r="K181" s="36">
        <v>324678.29200966161</v>
      </c>
    </row>
    <row r="182" spans="1:11" x14ac:dyDescent="0.2">
      <c r="A182" s="2">
        <v>168</v>
      </c>
      <c r="B182" s="25">
        <f t="shared" si="17"/>
        <v>120.64863266008545</v>
      </c>
      <c r="C182" s="32">
        <f t="shared" si="18"/>
        <v>1519053.9283688089</v>
      </c>
      <c r="D182" s="32">
        <f t="shared" si="24"/>
        <v>3680.0268078178633</v>
      </c>
      <c r="E182" s="33">
        <f t="shared" si="19"/>
        <v>5.0850654180460669E-2</v>
      </c>
      <c r="F182" s="34">
        <f t="shared" si="20"/>
        <v>0.1</v>
      </c>
      <c r="G182" s="29">
        <v>0</v>
      </c>
      <c r="H182" s="35">
        <f t="shared" si="21"/>
        <v>97.605573479545058</v>
      </c>
      <c r="I182" s="32">
        <f t="shared" si="22"/>
        <v>2983.282723115678</v>
      </c>
      <c r="J182" s="36">
        <f t="shared" si="23"/>
        <v>1493603.8474194447</v>
      </c>
      <c r="K182" s="36">
        <v>325879.65738198505</v>
      </c>
    </row>
    <row r="183" spans="1:11" x14ac:dyDescent="0.2">
      <c r="A183" s="2">
        <v>169</v>
      </c>
      <c r="B183" s="25">
        <f t="shared" si="17"/>
        <v>120.14142514693818</v>
      </c>
      <c r="C183" s="32">
        <f t="shared" si="18"/>
        <v>1522718.4391461748</v>
      </c>
      <c r="D183" s="32">
        <f t="shared" si="24"/>
        <v>3664.5107773658819</v>
      </c>
      <c r="E183" s="33">
        <f t="shared" si="19"/>
        <v>5.0554405902324302E-2</v>
      </c>
      <c r="F183" s="34">
        <f t="shared" si="20"/>
        <v>0.1</v>
      </c>
      <c r="G183" s="29">
        <v>0</v>
      </c>
      <c r="H183" s="35">
        <f t="shared" si="21"/>
        <v>96.79557338842362</v>
      </c>
      <c r="I183" s="32">
        <f t="shared" si="22"/>
        <v>2958.5253328210524</v>
      </c>
      <c r="J183" s="36">
        <f t="shared" si="23"/>
        <v>1496562.3727522658</v>
      </c>
      <c r="K183" s="36">
        <v>327075.03091951681</v>
      </c>
    </row>
    <row r="184" spans="1:11" x14ac:dyDescent="0.2">
      <c r="A184" s="2">
        <v>170</v>
      </c>
      <c r="B184" s="25">
        <f t="shared" si="17"/>
        <v>119.63926926367112</v>
      </c>
      <c r="C184" s="32">
        <f t="shared" si="18"/>
        <v>1526367.5888770386</v>
      </c>
      <c r="D184" s="32">
        <f t="shared" si="24"/>
        <v>3649.1497308637481</v>
      </c>
      <c r="E184" s="33">
        <f t="shared" si="19"/>
        <v>5.0261589436613616E-2</v>
      </c>
      <c r="F184" s="34">
        <f t="shared" si="20"/>
        <v>0.1</v>
      </c>
      <c r="G184" s="29">
        <v>0</v>
      </c>
      <c r="H184" s="35">
        <f t="shared" si="21"/>
        <v>95.992295251020892</v>
      </c>
      <c r="I184" s="32">
        <f t="shared" si="22"/>
        <v>2933.9733968634641</v>
      </c>
      <c r="J184" s="36">
        <f t="shared" si="23"/>
        <v>1499496.3461491293</v>
      </c>
      <c r="K184" s="36">
        <v>328264.44250665762</v>
      </c>
    </row>
    <row r="185" spans="1:11" x14ac:dyDescent="0.2">
      <c r="A185" s="2">
        <v>171</v>
      </c>
      <c r="B185" s="25">
        <f t="shared" si="17"/>
        <v>119.14208595616037</v>
      </c>
      <c r="C185" s="32">
        <f t="shared" si="18"/>
        <v>1530001.5301129569</v>
      </c>
      <c r="D185" s="32">
        <f t="shared" si="24"/>
        <v>3633.9412359183189</v>
      </c>
      <c r="E185" s="33">
        <f t="shared" si="19"/>
        <v>4.9972145494139829E-2</v>
      </c>
      <c r="F185" s="34">
        <f t="shared" si="20"/>
        <v>0.1</v>
      </c>
      <c r="G185" s="29">
        <v>0</v>
      </c>
      <c r="H185" s="35">
        <f t="shared" si="21"/>
        <v>95.195683283810055</v>
      </c>
      <c r="I185" s="32">
        <f t="shared" si="22"/>
        <v>2909.6252102375793</v>
      </c>
      <c r="J185" s="36">
        <f t="shared" si="23"/>
        <v>1502405.971359367</v>
      </c>
      <c r="K185" s="36">
        <v>329447.92187875911</v>
      </c>
    </row>
    <row r="186" spans="1:11" x14ac:dyDescent="0.2">
      <c r="A186" s="2">
        <v>172</v>
      </c>
      <c r="B186" s="25">
        <f t="shared" si="17"/>
        <v>118.64979785206053</v>
      </c>
      <c r="C186" s="32">
        <f t="shared" si="18"/>
        <v>1533620.4130249845</v>
      </c>
      <c r="D186" s="32">
        <f t="shared" si="24"/>
        <v>3618.8829120276496</v>
      </c>
      <c r="E186" s="33">
        <f t="shared" si="19"/>
        <v>4.9686016143637074E-2</v>
      </c>
      <c r="F186" s="34">
        <f t="shared" si="20"/>
        <v>0.1</v>
      </c>
      <c r="G186" s="29">
        <v>0</v>
      </c>
      <c r="H186" s="35">
        <f t="shared" si="21"/>
        <v>94.405682166195461</v>
      </c>
      <c r="I186" s="32">
        <f t="shared" si="22"/>
        <v>2885.4790820873041</v>
      </c>
      <c r="J186" s="36">
        <f t="shared" si="23"/>
        <v>1505291.4504414543</v>
      </c>
      <c r="K186" s="36">
        <v>330625.49862286722</v>
      </c>
    </row>
    <row r="187" spans="1:11" x14ac:dyDescent="0.2">
      <c r="A187" s="2">
        <v>173</v>
      </c>
      <c r="B187" s="25">
        <f t="shared" si="17"/>
        <v>118.16232921567513</v>
      </c>
      <c r="C187" s="32">
        <f t="shared" si="18"/>
        <v>1537224.3854541788</v>
      </c>
      <c r="D187" s="32">
        <f t="shared" si="24"/>
        <v>3603.9724291942548</v>
      </c>
      <c r="E187" s="33">
        <f t="shared" si="19"/>
        <v>4.9403144773113569E-2</v>
      </c>
      <c r="F187" s="34">
        <f t="shared" si="20"/>
        <v>0.1</v>
      </c>
      <c r="G187" s="29">
        <v>0</v>
      </c>
      <c r="H187" s="35">
        <f t="shared" si="21"/>
        <v>93.622237036670924</v>
      </c>
      <c r="I187" s="32">
        <f t="shared" si="22"/>
        <v>2861.5333355883722</v>
      </c>
      <c r="J187" s="36">
        <f t="shared" si="23"/>
        <v>1508152.9837770427</v>
      </c>
      <c r="K187" s="36">
        <v>331797.20217846183</v>
      </c>
    </row>
    <row r="188" spans="1:11" x14ac:dyDescent="0.2">
      <c r="A188" s="2">
        <v>174</v>
      </c>
      <c r="B188" s="25">
        <f t="shared" si="17"/>
        <v>117.67960590428667</v>
      </c>
      <c r="C188" s="32">
        <f t="shared" si="18"/>
        <v>1540813.5929607416</v>
      </c>
      <c r="D188" s="32">
        <f t="shared" si="24"/>
        <v>3589.207506562816</v>
      </c>
      <c r="E188" s="33">
        <f t="shared" si="19"/>
        <v>4.912347605245803E-2</v>
      </c>
      <c r="F188" s="34">
        <f t="shared" si="20"/>
        <v>0.1</v>
      </c>
      <c r="G188" s="29">
        <v>0</v>
      </c>
      <c r="H188" s="35">
        <f t="shared" si="21"/>
        <v>92.845293489009805</v>
      </c>
      <c r="I188" s="32">
        <f t="shared" si="22"/>
        <v>2837.786307832238</v>
      </c>
      <c r="J188" s="36">
        <f t="shared" si="23"/>
        <v>1510990.7700848749</v>
      </c>
      <c r="K188" s="36">
        <v>332963.06183819292</v>
      </c>
    </row>
    <row r="189" spans="1:11" x14ac:dyDescent="0.2">
      <c r="A189" s="2">
        <v>175</v>
      </c>
      <c r="B189" s="25">
        <f t="shared" si="17"/>
        <v>117.20155532588976</v>
      </c>
      <c r="C189" s="32">
        <f t="shared" si="18"/>
        <v>1544388.1788718612</v>
      </c>
      <c r="D189" s="32">
        <f t="shared" si="24"/>
        <v>3574.5859111195896</v>
      </c>
      <c r="E189" s="33">
        <f t="shared" si="19"/>
        <v>4.8846955897454351E-2</v>
      </c>
      <c r="F189" s="34">
        <f t="shared" si="20"/>
        <v>0.1</v>
      </c>
      <c r="G189" s="29">
        <v>0</v>
      </c>
      <c r="H189" s="35">
        <f t="shared" si="21"/>
        <v>92.074797568486844</v>
      </c>
      <c r="I189" s="32">
        <f t="shared" si="22"/>
        <v>2814.2363497101164</v>
      </c>
      <c r="J189" s="36">
        <f t="shared" si="23"/>
        <v>1513805.006434585</v>
      </c>
      <c r="K189" s="36">
        <v>334123.10674861271</v>
      </c>
    </row>
    <row r="190" spans="1:11" x14ac:dyDescent="0.2">
      <c r="A190" s="2">
        <v>176</v>
      </c>
      <c r="B190" s="25">
        <f t="shared" si="17"/>
        <v>116.72810639827625</v>
      </c>
      <c r="C190" s="32">
        <f t="shared" si="18"/>
        <v>1547948.2843282889</v>
      </c>
      <c r="D190" s="32">
        <f t="shared" si="24"/>
        <v>3560.105456427671</v>
      </c>
      <c r="E190" s="33">
        <f t="shared" si="19"/>
        <v>4.857353143483481E-2</v>
      </c>
      <c r="F190" s="34">
        <f t="shared" si="20"/>
        <v>0.1</v>
      </c>
      <c r="G190" s="29">
        <v>0</v>
      </c>
      <c r="H190" s="35">
        <f t="shared" si="21"/>
        <v>91.310695768131239</v>
      </c>
      <c r="I190" s="32">
        <f t="shared" si="22"/>
        <v>2790.8818257988441</v>
      </c>
      <c r="J190" s="36">
        <f t="shared" si="23"/>
        <v>1516595.8882603839</v>
      </c>
      <c r="K190" s="36">
        <v>335277.36591090437</v>
      </c>
    </row>
    <row r="191" spans="1:11" x14ac:dyDescent="0.2">
      <c r="A191" s="2">
        <v>177</v>
      </c>
      <c r="B191" s="25">
        <f t="shared" si="17"/>
        <v>116.25918950942136</v>
      </c>
      <c r="C191" s="32">
        <f t="shared" si="18"/>
        <v>1551494.0483296816</v>
      </c>
      <c r="D191" s="32">
        <f t="shared" si="24"/>
        <v>3545.7640013927594</v>
      </c>
      <c r="E191" s="33">
        <f t="shared" si="19"/>
        <v>4.8303150968573197E-2</v>
      </c>
      <c r="F191" s="34">
        <f t="shared" si="20"/>
        <v>0.1</v>
      </c>
      <c r="G191" s="29">
        <v>0</v>
      </c>
      <c r="H191" s="35">
        <f t="shared" si="21"/>
        <v>90.552935025010896</v>
      </c>
      <c r="I191" s="32">
        <f t="shared" si="22"/>
        <v>2767.7211142470537</v>
      </c>
      <c r="J191" s="36">
        <f t="shared" si="23"/>
        <v>1519363.609374631</v>
      </c>
      <c r="K191" s="36">
        <v>336425.86818160705</v>
      </c>
    </row>
    <row r="192" spans="1:11" x14ac:dyDescent="0.2">
      <c r="A192" s="2">
        <v>178</v>
      </c>
      <c r="B192" s="25">
        <f t="shared" si="17"/>
        <v>115.7947364791214</v>
      </c>
      <c r="C192" s="32">
        <f t="shared" si="18"/>
        <v>1555025.6077787695</v>
      </c>
      <c r="D192" s="32">
        <f t="shared" si="24"/>
        <v>3531.5594490878284</v>
      </c>
      <c r="E192" s="33">
        <f t="shared" si="19"/>
        <v>4.8035763947378525E-2</v>
      </c>
      <c r="F192" s="34">
        <f t="shared" si="20"/>
        <v>0.1</v>
      </c>
      <c r="G192" s="29">
        <v>0</v>
      </c>
      <c r="H192" s="35">
        <f t="shared" si="21"/>
        <v>89.801462716547448</v>
      </c>
      <c r="I192" s="32">
        <f t="shared" si="22"/>
        <v>2744.7526066627447</v>
      </c>
      <c r="J192" s="36">
        <f t="shared" si="23"/>
        <v>1522108.3619812937</v>
      </c>
      <c r="K192" s="36">
        <v>337568.64227333729</v>
      </c>
    </row>
    <row r="193" spans="1:11" x14ac:dyDescent="0.2">
      <c r="A193" s="2">
        <v>179</v>
      </c>
      <c r="B193" s="25">
        <f t="shared" si="17"/>
        <v>115.33468052183892</v>
      </c>
      <c r="C193" s="32">
        <f t="shared" si="18"/>
        <v>1558543.0975243591</v>
      </c>
      <c r="D193" s="32">
        <f t="shared" si="24"/>
        <v>3517.4897455896717</v>
      </c>
      <c r="E193" s="33">
        <f t="shared" si="19"/>
        <v>4.7771320933073139E-2</v>
      </c>
      <c r="F193" s="34">
        <f t="shared" si="20"/>
        <v>0.1</v>
      </c>
      <c r="G193" s="29">
        <v>0</v>
      </c>
      <c r="H193" s="35">
        <f t="shared" si="21"/>
        <v>89.056226656861924</v>
      </c>
      <c r="I193" s="32">
        <f t="shared" si="22"/>
        <v>2721.9747080013776</v>
      </c>
      <c r="J193" s="36">
        <f t="shared" si="23"/>
        <v>1524830.336689295</v>
      </c>
      <c r="K193" s="36">
        <v>338705.71675550699</v>
      </c>
    </row>
    <row r="194" spans="1:11" x14ac:dyDescent="0.2">
      <c r="A194" s="2">
        <v>180</v>
      </c>
      <c r="B194" s="25">
        <f t="shared" si="17"/>
        <v>114.87895621070857</v>
      </c>
      <c r="C194" s="32">
        <f t="shared" si="18"/>
        <v>1562046.6504032474</v>
      </c>
      <c r="D194" s="32">
        <f t="shared" si="24"/>
        <v>3503.5528788883239</v>
      </c>
      <c r="E194" s="33">
        <f t="shared" si="19"/>
        <v>4.750977357024655E-2</v>
      </c>
      <c r="F194" s="34">
        <f t="shared" si="20"/>
        <v>0.1</v>
      </c>
      <c r="G194" s="29">
        <v>0</v>
      </c>
      <c r="H194" s="35">
        <f t="shared" si="21"/>
        <v>88.317175093150695</v>
      </c>
      <c r="I194" s="32">
        <f t="shared" si="22"/>
        <v>2699.385836455263</v>
      </c>
      <c r="J194" s="36">
        <f t="shared" si="23"/>
        <v>1527529.7225257503</v>
      </c>
      <c r="K194" s="36">
        <v>339837.12005503743</v>
      </c>
    </row>
    <row r="195" spans="1:11" x14ac:dyDescent="0.2">
      <c r="A195" s="2">
        <v>181</v>
      </c>
      <c r="B195" s="25">
        <f t="shared" si="17"/>
        <v>114.42749944266363</v>
      </c>
      <c r="C195" s="32">
        <f t="shared" si="18"/>
        <v>1565536.3972810304</v>
      </c>
      <c r="D195" s="32">
        <f t="shared" si="24"/>
        <v>3489.7468777829781</v>
      </c>
      <c r="E195" s="33">
        <f t="shared" si="19"/>
        <v>4.7251074556648273E-2</v>
      </c>
      <c r="F195" s="34">
        <f t="shared" si="20"/>
        <v>0.1</v>
      </c>
      <c r="G195" s="29">
        <v>0</v>
      </c>
      <c r="H195" s="35">
        <f t="shared" si="21"/>
        <v>87.58425670209148</v>
      </c>
      <c r="I195" s="32">
        <f t="shared" si="22"/>
        <v>2676.9844233437825</v>
      </c>
      <c r="J195" s="36">
        <f t="shared" si="23"/>
        <v>1530206.7069490941</v>
      </c>
      <c r="K195" s="36">
        <v>340962.88045706996</v>
      </c>
    </row>
    <row r="196" spans="1:11" x14ac:dyDescent="0.2">
      <c r="A196" s="2">
        <v>182</v>
      </c>
      <c r="B196" s="25">
        <f t="shared" si="17"/>
        <v>113.98024740464021</v>
      </c>
      <c r="C196" s="32">
        <f t="shared" si="18"/>
        <v>1569012.4670918852</v>
      </c>
      <c r="D196" s="32">
        <f t="shared" si="24"/>
        <v>3476.0698108547367</v>
      </c>
      <c r="E196" s="33">
        <f t="shared" si="19"/>
        <v>4.6995177614793951E-2</v>
      </c>
      <c r="F196" s="34">
        <f t="shared" si="20"/>
        <v>0.1</v>
      </c>
      <c r="G196" s="29">
        <v>0</v>
      </c>
      <c r="H196" s="35">
        <f t="shared" si="21"/>
        <v>86.857420586279261</v>
      </c>
      <c r="I196" s="32">
        <f t="shared" si="22"/>
        <v>2654.7689130041299</v>
      </c>
      <c r="J196" s="36">
        <f t="shared" si="23"/>
        <v>1532861.4758620982</v>
      </c>
      <c r="K196" s="36">
        <v>342083.02610567334</v>
      </c>
    </row>
    <row r="197" spans="1:11" x14ac:dyDescent="0.2">
      <c r="A197" s="2">
        <v>183</v>
      </c>
      <c r="B197" s="25">
        <f t="shared" si="17"/>
        <v>113.53713854082226</v>
      </c>
      <c r="C197" s="32">
        <f t="shared" si="18"/>
        <v>1572474.9868773294</v>
      </c>
      <c r="D197" s="32">
        <f t="shared" si="24"/>
        <v>3462.5197854442522</v>
      </c>
      <c r="E197" s="33">
        <f t="shared" si="19"/>
        <v>4.6742037464249396E-2</v>
      </c>
      <c r="F197" s="34">
        <f t="shared" si="20"/>
        <v>0.1</v>
      </c>
      <c r="G197" s="29">
        <v>0</v>
      </c>
      <c r="H197" s="35">
        <f t="shared" si="21"/>
        <v>86.136616270691661</v>
      </c>
      <c r="I197" s="32">
        <f t="shared" si="22"/>
        <v>2632.7377626837083</v>
      </c>
      <c r="J197" s="36">
        <f t="shared" si="23"/>
        <v>1535494.2136247819</v>
      </c>
      <c r="K197" s="36">
        <v>343197.58500454709</v>
      </c>
    </row>
    <row r="198" spans="1:11" x14ac:dyDescent="0.2">
      <c r="A198" s="2">
        <v>184</v>
      </c>
      <c r="B198" s="25">
        <f t="shared" si="17"/>
        <v>113.09811252088852</v>
      </c>
      <c r="C198" s="32">
        <f t="shared" si="18"/>
        <v>1575924.0818240072</v>
      </c>
      <c r="D198" s="32">
        <f t="shared" si="24"/>
        <v>3449.0949466777965</v>
      </c>
      <c r="E198" s="33">
        <f t="shared" si="19"/>
        <v>4.6491609794982618E-2</v>
      </c>
      <c r="F198" s="34">
        <f t="shared" si="20"/>
        <v>0.1</v>
      </c>
      <c r="G198" s="29">
        <v>0</v>
      </c>
      <c r="H198" s="35">
        <f t="shared" si="21"/>
        <v>85.421793699183752</v>
      </c>
      <c r="I198" s="32">
        <f t="shared" si="22"/>
        <v>2610.8894424326386</v>
      </c>
      <c r="J198" s="36">
        <f t="shared" si="23"/>
        <v>1538105.1030672146</v>
      </c>
      <c r="K198" s="36">
        <v>344306.58501772169</v>
      </c>
    </row>
    <row r="199" spans="1:11" x14ac:dyDescent="0.2">
      <c r="A199" s="2">
        <v>185</v>
      </c>
      <c r="B199" s="25">
        <f t="shared" si="17"/>
        <v>112.66311020922556</v>
      </c>
      <c r="C199" s="32">
        <f t="shared" si="18"/>
        <v>1579359.8753005175</v>
      </c>
      <c r="D199" s="32">
        <f t="shared" si="24"/>
        <v>3435.7934765103273</v>
      </c>
      <c r="E199" s="33">
        <f t="shared" si="19"/>
        <v>4.6243851241554848E-2</v>
      </c>
      <c r="F199" s="34">
        <f t="shared" si="20"/>
        <v>0.1</v>
      </c>
      <c r="G199" s="29">
        <v>0</v>
      </c>
      <c r="H199" s="35">
        <f t="shared" si="21"/>
        <v>84.712903231011921</v>
      </c>
      <c r="I199" s="32">
        <f t="shared" si="22"/>
        <v>2589.2224349976104</v>
      </c>
      <c r="J199" s="36">
        <f t="shared" si="23"/>
        <v>1540694.3255022122</v>
      </c>
      <c r="K199" s="36">
        <v>345410.05387025524</v>
      </c>
    </row>
    <row r="200" spans="1:11" x14ac:dyDescent="0.2">
      <c r="A200" s="2">
        <v>186</v>
      </c>
      <c r="B200" s="25">
        <f t="shared" si="17"/>
        <v>112.23207363507433</v>
      </c>
      <c r="C200" s="32">
        <f t="shared" si="18"/>
        <v>1582782.4888933206</v>
      </c>
      <c r="D200" s="32">
        <f t="shared" si="24"/>
        <v>3422.6135928030126</v>
      </c>
      <c r="E200" s="33">
        <f t="shared" si="19"/>
        <v>4.5998719357944022E-2</v>
      </c>
      <c r="F200" s="34">
        <f t="shared" si="20"/>
        <v>0.1</v>
      </c>
      <c r="G200" s="29">
        <v>0</v>
      </c>
      <c r="H200" s="35">
        <f t="shared" si="21"/>
        <v>84.009895637386535</v>
      </c>
      <c r="I200" s="32">
        <f t="shared" si="22"/>
        <v>2567.7352357167242</v>
      </c>
      <c r="J200" s="36">
        <f t="shared" si="23"/>
        <v>1543262.0607379288</v>
      </c>
      <c r="K200" s="36">
        <v>346508.0191489266</v>
      </c>
    </row>
    <row r="201" spans="1:11" x14ac:dyDescent="0.2">
      <c r="A201" s="2">
        <v>187</v>
      </c>
      <c r="B201" s="25">
        <f t="shared" si="17"/>
        <v>111.80494596357428</v>
      </c>
      <c r="C201" s="32">
        <f t="shared" si="18"/>
        <v>1586192.0424417527</v>
      </c>
      <c r="D201" s="32">
        <f t="shared" si="24"/>
        <v>3409.5535484321881</v>
      </c>
      <c r="E201" s="33">
        <f t="shared" si="19"/>
        <v>4.5756172593475468E-2</v>
      </c>
      <c r="F201" s="34">
        <f t="shared" si="20"/>
        <v>0.1</v>
      </c>
      <c r="G201" s="29">
        <v>0</v>
      </c>
      <c r="H201" s="35">
        <f t="shared" si="21"/>
        <v>83.3127220980533</v>
      </c>
      <c r="I201" s="32">
        <f t="shared" si="22"/>
        <v>2546.4263524146418</v>
      </c>
      <c r="J201" s="36">
        <f t="shared" si="23"/>
        <v>1545808.4870903434</v>
      </c>
      <c r="K201" s="36">
        <v>347600.50830292486</v>
      </c>
    </row>
    <row r="202" spans="1:11" x14ac:dyDescent="0.2">
      <c r="A202" s="2">
        <v>188</v>
      </c>
      <c r="B202" s="25">
        <f t="shared" si="17"/>
        <v>111.38167146767672</v>
      </c>
      <c r="C202" s="32">
        <f t="shared" si="18"/>
        <v>1589588.6540721655</v>
      </c>
      <c r="D202" s="32">
        <f t="shared" si="24"/>
        <v>3396.6116304127499</v>
      </c>
      <c r="E202" s="33">
        <f t="shared" si="19"/>
        <v>4.5516170269175704E-2</v>
      </c>
      <c r="F202" s="34">
        <f t="shared" si="20"/>
        <v>0.1</v>
      </c>
      <c r="G202" s="29">
        <v>0</v>
      </c>
      <c r="H202" s="35">
        <f t="shared" si="21"/>
        <v>82.621334197902897</v>
      </c>
      <c r="I202" s="32">
        <f t="shared" si="22"/>
        <v>2525.2943052993464</v>
      </c>
      <c r="J202" s="36">
        <f t="shared" si="23"/>
        <v>1548333.7813956428</v>
      </c>
      <c r="K202" s="36">
        <v>348687.54864453577</v>
      </c>
    </row>
    <row r="203" spans="1:11" x14ac:dyDescent="0.2">
      <c r="A203" s="2">
        <v>189</v>
      </c>
      <c r="B203" s="25">
        <f t="shared" si="17"/>
        <v>110.96219550089401</v>
      </c>
      <c r="C203" s="32">
        <f t="shared" si="18"/>
        <v>1592972.4402312336</v>
      </c>
      <c r="D203" s="32">
        <f t="shared" si="24"/>
        <v>3383.7861590681132</v>
      </c>
      <c r="E203" s="33">
        <f t="shared" si="19"/>
        <v>4.5278672555155081E-2</v>
      </c>
      <c r="F203" s="34">
        <f t="shared" si="20"/>
        <v>0.1</v>
      </c>
      <c r="G203" s="29">
        <v>0</v>
      </c>
      <c r="H203" s="35">
        <f t="shared" si="21"/>
        <v>81.935683923608877</v>
      </c>
      <c r="I203" s="32">
        <f t="shared" si="22"/>
        <v>2504.3376268589059</v>
      </c>
      <c r="J203" s="36">
        <f t="shared" si="23"/>
        <v>1550838.1190225016</v>
      </c>
      <c r="K203" s="36">
        <v>349769.16734982451</v>
      </c>
    </row>
    <row r="204" spans="1:11" x14ac:dyDescent="0.2">
      <c r="A204" s="2">
        <v>190</v>
      </c>
      <c r="B204" s="25">
        <f t="shared" si="17"/>
        <v>110.54646447085723</v>
      </c>
      <c r="C204" s="32">
        <f t="shared" si="18"/>
        <v>1596343.5157184387</v>
      </c>
      <c r="D204" s="32">
        <f t="shared" si="24"/>
        <v>3371.0754872050602</v>
      </c>
      <c r="E204" s="33">
        <f t="shared" si="19"/>
        <v>4.5043640448536176E-2</v>
      </c>
      <c r="F204" s="34">
        <f t="shared" si="20"/>
        <v>0.1</v>
      </c>
      <c r="G204" s="29">
        <v>0</v>
      </c>
      <c r="H204" s="35">
        <f t="shared" si="21"/>
        <v>81.255723660293299</v>
      </c>
      <c r="I204" s="32">
        <f t="shared" si="22"/>
        <v>2483.5548617601507</v>
      </c>
      <c r="J204" s="36">
        <f t="shared" si="23"/>
        <v>1553321.6738842619</v>
      </c>
      <c r="K204" s="36">
        <v>350845.39145931508</v>
      </c>
    </row>
    <row r="205" spans="1:11" x14ac:dyDescent="0.2">
      <c r="A205" s="2">
        <v>191</v>
      </c>
      <c r="B205" s="25">
        <f t="shared" si="17"/>
        <v>110.13442581365443</v>
      </c>
      <c r="C205" s="32">
        <f t="shared" si="18"/>
        <v>1599701.9937177575</v>
      </c>
      <c r="D205" s="32">
        <f t="shared" si="24"/>
        <v>3358.4779993188567</v>
      </c>
      <c r="E205" s="33">
        <f t="shared" si="19"/>
        <v>4.4811035752035801E-2</v>
      </c>
      <c r="F205" s="34">
        <f t="shared" si="20"/>
        <v>0.1</v>
      </c>
      <c r="G205" s="29">
        <v>0</v>
      </c>
      <c r="H205" s="35">
        <f t="shared" si="21"/>
        <v>80.581406188220157</v>
      </c>
      <c r="I205" s="32">
        <f t="shared" si="22"/>
        <v>2462.94456674715</v>
      </c>
      <c r="J205" s="36">
        <f t="shared" si="23"/>
        <v>1555784.618451009</v>
      </c>
      <c r="K205" s="36">
        <v>351916.24787866621</v>
      </c>
    </row>
    <row r="206" spans="1:11" x14ac:dyDescent="0.2">
      <c r="A206" s="2">
        <v>192</v>
      </c>
      <c r="B206" s="25">
        <f t="shared" si="17"/>
        <v>109.72602796892114</v>
      </c>
      <c r="C206" s="32">
        <f t="shared" si="18"/>
        <v>1603047.9858285903</v>
      </c>
      <c r="D206" s="32">
        <f t="shared" si="24"/>
        <v>3345.9921108328272</v>
      </c>
      <c r="E206" s="33">
        <f t="shared" si="19"/>
        <v>4.4580821053365055E-2</v>
      </c>
      <c r="F206" s="34">
        <f t="shared" si="20"/>
        <v>0.1</v>
      </c>
      <c r="G206" s="29">
        <v>0</v>
      </c>
      <c r="H206" s="35">
        <f t="shared" si="21"/>
        <v>79.912684679516246</v>
      </c>
      <c r="I206" s="32">
        <f t="shared" si="22"/>
        <v>2442.5053105410339</v>
      </c>
      <c r="J206" s="36">
        <f t="shared" si="23"/>
        <v>1558227.1237615501</v>
      </c>
      <c r="K206" s="36">
        <v>352981.76337934413</v>
      </c>
    </row>
    <row r="207" spans="1:11" x14ac:dyDescent="0.2">
      <c r="A207" s="2">
        <v>193</v>
      </c>
      <c r="B207" s="25">
        <f t="shared" si="17"/>
        <v>109.32122035565858</v>
      </c>
      <c r="C207" s="32">
        <f t="shared" si="18"/>
        <v>1606381.6020959325</v>
      </c>
      <c r="D207" s="32">
        <f t="shared" si="24"/>
        <v>3333.6162673421204</v>
      </c>
      <c r="E207" s="33">
        <f t="shared" si="19"/>
        <v>4.4352959705124664E-2</v>
      </c>
      <c r="F207" s="34">
        <f t="shared" si="20"/>
        <v>0.1</v>
      </c>
      <c r="G207" s="29">
        <v>0</v>
      </c>
      <c r="H207" s="35">
        <f t="shared" si="21"/>
        <v>79.249512694919162</v>
      </c>
      <c r="I207" s="32">
        <f t="shared" si="22"/>
        <v>2422.2356737408527</v>
      </c>
      <c r="J207" s="36">
        <f t="shared" si="23"/>
        <v>1560649.3594352908</v>
      </c>
      <c r="K207" s="36">
        <v>354041.96459929191</v>
      </c>
    </row>
    <row r="208" spans="1:11" x14ac:dyDescent="0.2">
      <c r="A208" s="2">
        <v>194</v>
      </c>
      <c r="B208" s="25">
        <f t="shared" ref="B208:B271" si="25">$C$4*(1+($C$6*($C$5/12)*A208))^(-1/$C$6)</f>
        <v>108.9199533487545</v>
      </c>
      <c r="C208" s="32">
        <f t="shared" ref="C208:C271" si="26">(($C$4^$C$6)/((1-$C$6)*($C$5/12)))*(($C$4^(1-$C$6))-(B208^(1-$C$6)))*30.4375</f>
        <v>1609702.9510398284</v>
      </c>
      <c r="D208" s="32">
        <f t="shared" si="24"/>
        <v>3321.3489438958932</v>
      </c>
      <c r="E208" s="33">
        <f t="shared" ref="E208:E271" si="27">-LN(B208/B207)*12</f>
        <v>4.4127415805337314E-2</v>
      </c>
      <c r="F208" s="34">
        <f t="shared" ref="F208:F271" si="28">IF(E208&gt;0.1,E208,0.1)</f>
        <v>0.1</v>
      </c>
      <c r="G208" s="29">
        <v>0</v>
      </c>
      <c r="H208" s="35">
        <f t="shared" ref="H208:H271" si="29">H207*EXP(-F208/12)</f>
        <v>78.591844180552343</v>
      </c>
      <c r="I208" s="32">
        <f t="shared" ref="I208:I271" si="30">IF(G208=0,((H207-H208)/(F208/12)*30.4375),D208)</f>
        <v>2402.1342487248048</v>
      </c>
      <c r="J208" s="36">
        <f t="shared" ref="J208:J271" si="31">I208+J207</f>
        <v>1563051.4936840157</v>
      </c>
      <c r="K208" s="36">
        <v>355096.87804359529</v>
      </c>
    </row>
    <row r="209" spans="1:11" x14ac:dyDescent="0.2">
      <c r="A209" s="2">
        <v>195</v>
      </c>
      <c r="B209" s="25">
        <f t="shared" si="25"/>
        <v>108.52217825618244</v>
      </c>
      <c r="C209" s="32">
        <f t="shared" si="26"/>
        <v>1613012.1396841109</v>
      </c>
      <c r="D209" s="32">
        <f t="shared" ref="D209:D272" si="32">C209-C208</f>
        <v>3309.1886442825198</v>
      </c>
      <c r="E209" s="33">
        <f t="shared" si="27"/>
        <v>4.3904154178619183E-2</v>
      </c>
      <c r="F209" s="34">
        <f t="shared" si="28"/>
        <v>0.1</v>
      </c>
      <c r="G209" s="29">
        <v>0</v>
      </c>
      <c r="H209" s="35">
        <f t="shared" si="29"/>
        <v>77.939633464726882</v>
      </c>
      <c r="I209" s="32">
        <f t="shared" si="30"/>
        <v>2382.1996395524975</v>
      </c>
      <c r="J209" s="36">
        <f t="shared" si="31"/>
        <v>1565433.6933235682</v>
      </c>
      <c r="K209" s="36">
        <v>356146.53008514526</v>
      </c>
    </row>
    <row r="210" spans="1:11" x14ac:dyDescent="0.2">
      <c r="A210" s="2">
        <v>196</v>
      </c>
      <c r="B210" s="25">
        <f t="shared" si="25"/>
        <v>108.12784729685664</v>
      </c>
      <c r="C210" s="32">
        <f t="shared" si="26"/>
        <v>1616309.2735844741</v>
      </c>
      <c r="D210" s="32">
        <f t="shared" si="32"/>
        <v>3297.1339003632311</v>
      </c>
      <c r="E210" s="33">
        <f t="shared" si="27"/>
        <v>4.368314035789303E-2</v>
      </c>
      <c r="F210" s="34">
        <f t="shared" si="28"/>
        <v>0.1</v>
      </c>
      <c r="G210" s="29">
        <v>0</v>
      </c>
      <c r="H210" s="35">
        <f t="shared" si="29"/>
        <v>77.292835254769841</v>
      </c>
      <c r="I210" s="32">
        <f t="shared" si="30"/>
        <v>2362.4304618680908</v>
      </c>
      <c r="J210" s="36">
        <f t="shared" si="31"/>
        <v>1567796.1237854364</v>
      </c>
      <c r="K210" s="36">
        <v>357190.94696529757</v>
      </c>
    </row>
    <row r="211" spans="1:11" x14ac:dyDescent="0.2">
      <c r="A211" s="2">
        <v>197</v>
      </c>
      <c r="B211" s="25">
        <f t="shared" si="25"/>
        <v>107.73691357912077</v>
      </c>
      <c r="C211" s="32">
        <f t="shared" si="26"/>
        <v>1619594.4568558603</v>
      </c>
      <c r="D211" s="32">
        <f t="shared" si="32"/>
        <v>3285.183271386195</v>
      </c>
      <c r="E211" s="33">
        <f t="shared" si="27"/>
        <v>4.3464340566630476E-2</v>
      </c>
      <c r="F211" s="34">
        <f t="shared" si="28"/>
        <v>0.1</v>
      </c>
      <c r="G211" s="29">
        <v>0</v>
      </c>
      <c r="H211" s="35">
        <f t="shared" si="29"/>
        <v>76.65140463387894</v>
      </c>
      <c r="I211" s="32">
        <f t="shared" si="30"/>
        <v>2342.8253428040161</v>
      </c>
      <c r="J211" s="36">
        <f t="shared" si="31"/>
        <v>1570138.9491282403</v>
      </c>
      <c r="K211" s="36">
        <v>358230.15479452861</v>
      </c>
    </row>
    <row r="212" spans="1:11" x14ac:dyDescent="0.2">
      <c r="A212" s="2">
        <v>198</v>
      </c>
      <c r="B212" s="25">
        <f t="shared" si="25"/>
        <v>107.34933107984892</v>
      </c>
      <c r="C212" s="32">
        <f t="shared" si="26"/>
        <v>1622867.7921992198</v>
      </c>
      <c r="D212" s="32">
        <f t="shared" si="32"/>
        <v>3273.3353433595039</v>
      </c>
      <c r="E212" s="33">
        <f t="shared" si="27"/>
        <v>4.3247721701668719E-2</v>
      </c>
      <c r="F212" s="34">
        <f t="shared" si="28"/>
        <v>0.1</v>
      </c>
      <c r="G212" s="29">
        <v>0</v>
      </c>
      <c r="H212" s="35">
        <f t="shared" si="29"/>
        <v>76.01529705800327</v>
      </c>
      <c r="I212" s="32">
        <f t="shared" si="30"/>
        <v>2323.3829208858838</v>
      </c>
      <c r="J212" s="36">
        <f t="shared" si="31"/>
        <v>1572462.3320491263</v>
      </c>
      <c r="K212" s="36">
        <v>359264.17955308827</v>
      </c>
    </row>
    <row r="213" spans="1:11" x14ac:dyDescent="0.2">
      <c r="A213" s="2">
        <v>199</v>
      </c>
      <c r="B213" s="25">
        <f t="shared" si="25"/>
        <v>106.96505462413909</v>
      </c>
      <c r="C213" s="32">
        <f t="shared" si="26"/>
        <v>1626129.380927633</v>
      </c>
      <c r="D213" s="32">
        <f t="shared" si="32"/>
        <v>3261.5887284132186</v>
      </c>
      <c r="E213" s="33">
        <f t="shared" si="27"/>
        <v>4.3033251316471829E-2</v>
      </c>
      <c r="F213" s="34">
        <f t="shared" si="28"/>
        <v>0.1</v>
      </c>
      <c r="G213" s="29">
        <v>0</v>
      </c>
      <c r="H213" s="35">
        <f t="shared" si="29"/>
        <v>75.384468352749991</v>
      </c>
      <c r="I213" s="32">
        <f t="shared" si="30"/>
        <v>2304.1018459376019</v>
      </c>
      <c r="J213" s="36">
        <f t="shared" si="31"/>
        <v>1574766.4338950638</v>
      </c>
      <c r="K213" s="36">
        <v>360293.04709164926</v>
      </c>
    </row>
    <row r="214" spans="1:11" x14ac:dyDescent="0.2">
      <c r="A214" s="2">
        <v>200</v>
      </c>
      <c r="B214" s="25">
        <f t="shared" si="25"/>
        <v>106.58403986557866</v>
      </c>
      <c r="C214" s="32">
        <f t="shared" si="26"/>
        <v>1629379.3229918261</v>
      </c>
      <c r="D214" s="32">
        <f t="shared" si="32"/>
        <v>3249.9420641930774</v>
      </c>
      <c r="E214" s="33">
        <f t="shared" si="27"/>
        <v>4.2820897604972853E-2</v>
      </c>
      <c r="F214" s="34">
        <f t="shared" si="28"/>
        <v>0.1</v>
      </c>
      <c r="G214" s="29">
        <v>0</v>
      </c>
      <c r="H214" s="35">
        <f t="shared" si="29"/>
        <v>74.758874710316604</v>
      </c>
      <c r="I214" s="32">
        <f t="shared" si="30"/>
        <v>2284.9807789879451</v>
      </c>
      <c r="J214" s="36">
        <f t="shared" si="31"/>
        <v>1577051.4146740518</v>
      </c>
      <c r="K214" s="36">
        <v>361316.78313195374</v>
      </c>
    </row>
    <row r="215" spans="1:11" x14ac:dyDescent="0.2">
      <c r="A215" s="2">
        <v>201</v>
      </c>
      <c r="B215" s="25">
        <f t="shared" si="25"/>
        <v>106.20624326706377</v>
      </c>
      <c r="C215" s="32">
        <f t="shared" si="26"/>
        <v>1632617.7170050982</v>
      </c>
      <c r="D215" s="32">
        <f t="shared" si="32"/>
        <v>3238.3940132721327</v>
      </c>
      <c r="E215" s="33">
        <f t="shared" si="27"/>
        <v>4.2610629385831933E-2</v>
      </c>
      <c r="F215" s="34">
        <f t="shared" si="28"/>
        <v>0.1</v>
      </c>
      <c r="G215" s="29">
        <v>0</v>
      </c>
      <c r="H215" s="35">
        <f t="shared" si="29"/>
        <v>74.13847268644875</v>
      </c>
      <c r="I215" s="32">
        <f t="shared" si="30"/>
        <v>2266.018392177336</v>
      </c>
      <c r="J215" s="36">
        <f t="shared" si="31"/>
        <v>1579317.4330662291</v>
      </c>
      <c r="K215" s="36">
        <v>362335.413267456</v>
      </c>
    </row>
    <row r="216" spans="1:11" x14ac:dyDescent="0.2">
      <c r="A216" s="2">
        <v>202</v>
      </c>
      <c r="B216" s="25">
        <f t="shared" si="25"/>
        <v>105.831622082154</v>
      </c>
      <c r="C216" s="32">
        <f t="shared" si="26"/>
        <v>1635844.6602676641</v>
      </c>
      <c r="D216" s="32">
        <f t="shared" si="32"/>
        <v>3226.943262565881</v>
      </c>
      <c r="E216" s="33">
        <f t="shared" si="27"/>
        <v>4.2402416087171949E-2</v>
      </c>
      <c r="F216" s="34">
        <f t="shared" si="28"/>
        <v>0.1</v>
      </c>
      <c r="G216" s="29">
        <v>0</v>
      </c>
      <c r="H216" s="35">
        <f t="shared" si="29"/>
        <v>73.523219197423231</v>
      </c>
      <c r="I216" s="32">
        <f t="shared" si="30"/>
        <v>2247.2133686657107</v>
      </c>
      <c r="J216" s="36">
        <f t="shared" si="31"/>
        <v>1581564.6464348948</v>
      </c>
      <c r="K216" s="36">
        <v>363348.96296396246</v>
      </c>
    </row>
    <row r="217" spans="1:11" x14ac:dyDescent="0.2">
      <c r="A217" s="2">
        <v>203</v>
      </c>
      <c r="B217" s="25">
        <f t="shared" si="25"/>
        <v>105.4601343369452</v>
      </c>
      <c r="C217" s="32">
        <f t="shared" si="26"/>
        <v>1639060.2487904506</v>
      </c>
      <c r="D217" s="32">
        <f t="shared" si="32"/>
        <v>3215.5885227865074</v>
      </c>
      <c r="E217" s="33">
        <f t="shared" si="27"/>
        <v>4.219622773175663E-2</v>
      </c>
      <c r="F217" s="34">
        <f t="shared" si="28"/>
        <v>0.1</v>
      </c>
      <c r="G217" s="29">
        <v>0</v>
      </c>
      <c r="H217" s="35">
        <f t="shared" si="29"/>
        <v>72.913071517056039</v>
      </c>
      <c r="I217" s="32">
        <f t="shared" si="30"/>
        <v>2228.5644025411671</v>
      </c>
      <c r="J217" s="36">
        <f t="shared" si="31"/>
        <v>1583793.2108374359</v>
      </c>
      <c r="K217" s="36">
        <v>364357.45756026835</v>
      </c>
    </row>
    <row r="218" spans="1:11" x14ac:dyDescent="0.2">
      <c r="A218" s="2">
        <v>204</v>
      </c>
      <c r="B218" s="25">
        <f t="shared" si="25"/>
        <v>105.0917388124433</v>
      </c>
      <c r="C218" s="32">
        <f t="shared" si="26"/>
        <v>1642264.5773183331</v>
      </c>
      <c r="D218" s="32">
        <f t="shared" si="32"/>
        <v>3204.3285278824624</v>
      </c>
      <c r="E218" s="33">
        <f t="shared" si="27"/>
        <v>4.1992034922615037E-2</v>
      </c>
      <c r="F218" s="34">
        <f t="shared" si="28"/>
        <v>0.1</v>
      </c>
      <c r="G218" s="29">
        <v>0</v>
      </c>
      <c r="H218" s="35">
        <f t="shared" si="29"/>
        <v>72.307987273735279</v>
      </c>
      <c r="I218" s="32">
        <f t="shared" si="30"/>
        <v>2210.0701987290781</v>
      </c>
      <c r="J218" s="36">
        <f t="shared" si="31"/>
        <v>1586003.2810361651</v>
      </c>
      <c r="K218" s="36">
        <v>365360.92226879112</v>
      </c>
    </row>
    <row r="219" spans="1:11" x14ac:dyDescent="0.2">
      <c r="A219" s="2">
        <v>205</v>
      </c>
      <c r="B219" s="25">
        <f t="shared" si="25"/>
        <v>104.72639502742318</v>
      </c>
      <c r="C219" s="32">
        <f t="shared" si="26"/>
        <v>1645457.7393528544</v>
      </c>
      <c r="D219" s="32">
        <f t="shared" si="32"/>
        <v>3193.162034521345</v>
      </c>
      <c r="E219" s="33">
        <f t="shared" si="27"/>
        <v>4.1789808829056099E-2</v>
      </c>
      <c r="F219" s="34">
        <f t="shared" si="28"/>
        <v>0.1</v>
      </c>
      <c r="G219" s="29">
        <v>0</v>
      </c>
      <c r="H219" s="35">
        <f t="shared" si="29"/>
        <v>71.707924447478675</v>
      </c>
      <c r="I219" s="32">
        <f t="shared" si="30"/>
        <v>2191.7294729022456</v>
      </c>
      <c r="J219" s="36">
        <f t="shared" si="31"/>
        <v>1588195.0105090672</v>
      </c>
      <c r="K219" s="36">
        <v>366359.38217620074</v>
      </c>
    </row>
    <row r="220" spans="1:11" x14ac:dyDescent="0.2">
      <c r="A220" s="2">
        <v>206</v>
      </c>
      <c r="B220" s="25">
        <f t="shared" si="25"/>
        <v>104.36406322175692</v>
      </c>
      <c r="C220" s="32">
        <f t="shared" si="26"/>
        <v>1648639.8271744295</v>
      </c>
      <c r="D220" s="32">
        <f t="shared" si="32"/>
        <v>3182.0878215751145</v>
      </c>
      <c r="E220" s="33">
        <f t="shared" si="27"/>
        <v>4.1589521173101107E-2</v>
      </c>
      <c r="F220" s="34">
        <f t="shared" si="28"/>
        <v>0.1</v>
      </c>
      <c r="G220" s="29">
        <v>0</v>
      </c>
      <c r="H220" s="35">
        <f t="shared" si="29"/>
        <v>71.112841367015463</v>
      </c>
      <c r="I220" s="32">
        <f t="shared" si="30"/>
        <v>2173.5409513918817</v>
      </c>
      <c r="J220" s="36">
        <f t="shared" si="31"/>
        <v>1590368.5514604591</v>
      </c>
      <c r="K220" s="36">
        <v>367352.86224404682</v>
      </c>
    </row>
    <row r="221" spans="1:11" x14ac:dyDescent="0.2">
      <c r="A221" s="2">
        <v>207</v>
      </c>
      <c r="B221" s="25">
        <f t="shared" si="25"/>
        <v>104.00470434019618</v>
      </c>
      <c r="C221" s="32">
        <f t="shared" si="26"/>
        <v>1651810.9318640383</v>
      </c>
      <c r="D221" s="32">
        <f t="shared" si="32"/>
        <v>3171.1046896087937</v>
      </c>
      <c r="E221" s="33">
        <f t="shared" si="27"/>
        <v>4.1391144216326108E-2</v>
      </c>
      <c r="F221" s="34">
        <f t="shared" si="28"/>
        <v>0.1</v>
      </c>
      <c r="G221" s="29">
        <v>0</v>
      </c>
      <c r="H221" s="35">
        <f t="shared" si="29"/>
        <v>70.52269670689256</v>
      </c>
      <c r="I221" s="32">
        <f t="shared" si="30"/>
        <v>2155.5033710989014</v>
      </c>
      <c r="J221" s="36">
        <f t="shared" si="31"/>
        <v>1592524.0548315581</v>
      </c>
      <c r="K221" s="36">
        <v>368341.3873093829</v>
      </c>
    </row>
    <row r="222" spans="1:11" x14ac:dyDescent="0.2">
      <c r="A222" s="2">
        <v>208</v>
      </c>
      <c r="B222" s="25">
        <f t="shared" si="25"/>
        <v>103.648280016595</v>
      </c>
      <c r="C222" s="32">
        <f t="shared" si="26"/>
        <v>1654971.1433244466</v>
      </c>
      <c r="D222" s="32">
        <f t="shared" si="32"/>
        <v>3160.211460408289</v>
      </c>
      <c r="E222" s="33">
        <f t="shared" si="27"/>
        <v>4.119465074698149E-2</v>
      </c>
      <c r="F222" s="34">
        <f t="shared" si="28"/>
        <v>0.1</v>
      </c>
      <c r="G222" s="29">
        <v>0</v>
      </c>
      <c r="H222" s="35">
        <f t="shared" si="29"/>
        <v>69.937449484604755</v>
      </c>
      <c r="I222" s="32">
        <f t="shared" si="30"/>
        <v>2137.6154794062072</v>
      </c>
      <c r="J222" s="36">
        <f t="shared" si="31"/>
        <v>1594661.6703109643</v>
      </c>
      <c r="K222" s="36">
        <v>369324.98208538711</v>
      </c>
    </row>
    <row r="223" spans="1:11" x14ac:dyDescent="0.2">
      <c r="A223" s="2">
        <v>209</v>
      </c>
      <c r="B223" s="25">
        <f t="shared" si="25"/>
        <v>103.29475255855749</v>
      </c>
      <c r="C223" s="32">
        <f t="shared" si="26"/>
        <v>1658120.5503009413</v>
      </c>
      <c r="D223" s="32">
        <f t="shared" si="32"/>
        <v>3149.4069764947053</v>
      </c>
      <c r="E223" s="33">
        <f t="shared" si="27"/>
        <v>4.100001406767366E-2</v>
      </c>
      <c r="F223" s="34">
        <f t="shared" si="28"/>
        <v>0.1</v>
      </c>
      <c r="G223" s="29">
        <v>0</v>
      </c>
      <c r="H223" s="35">
        <f t="shared" si="29"/>
        <v>69.357059057748629</v>
      </c>
      <c r="I223" s="32">
        <f t="shared" si="30"/>
        <v>2119.8760340920035</v>
      </c>
      <c r="J223" s="36">
        <f t="shared" si="31"/>
        <v>1596781.5463450563</v>
      </c>
      <c r="K223" s="36">
        <v>370303.67116198002</v>
      </c>
    </row>
    <row r="224" spans="1:11" x14ac:dyDescent="0.2">
      <c r="A224" s="2">
        <v>210</v>
      </c>
      <c r="B224" s="25">
        <f t="shared" si="25"/>
        <v>102.94408493249908</v>
      </c>
      <c r="C224" s="32">
        <f t="shared" si="26"/>
        <v>1661259.2404016105</v>
      </c>
      <c r="D224" s="32">
        <f t="shared" si="32"/>
        <v>3138.6901006691623</v>
      </c>
      <c r="E224" s="33">
        <f t="shared" si="27"/>
        <v>4.0807207983149948E-2</v>
      </c>
      <c r="F224" s="34">
        <f t="shared" si="28"/>
        <v>0.1</v>
      </c>
      <c r="G224" s="29">
        <v>0</v>
      </c>
      <c r="H224" s="35">
        <f t="shared" si="29"/>
        <v>68.781485121200177</v>
      </c>
      <c r="I224" s="32">
        <f t="shared" si="30"/>
        <v>2102.2838032432192</v>
      </c>
      <c r="J224" s="36">
        <f t="shared" si="31"/>
        <v>1598883.8301482995</v>
      </c>
      <c r="K224" s="36">
        <v>371277.47900643951</v>
      </c>
    </row>
    <row r="225" spans="1:11" x14ac:dyDescent="0.2">
      <c r="A225" s="2">
        <v>211</v>
      </c>
      <c r="B225" s="25">
        <f t="shared" si="25"/>
        <v>102.59624074910687</v>
      </c>
      <c r="C225" s="32">
        <f t="shared" si="26"/>
        <v>1664387.3001171725</v>
      </c>
      <c r="D225" s="32">
        <f t="shared" si="32"/>
        <v>3128.0597155620344</v>
      </c>
      <c r="E225" s="33">
        <f t="shared" si="27"/>
        <v>4.0616206788582368E-2</v>
      </c>
      <c r="F225" s="34">
        <f t="shared" si="28"/>
        <v>0.1</v>
      </c>
      <c r="G225" s="29">
        <v>0</v>
      </c>
      <c r="H225" s="35">
        <f t="shared" si="29"/>
        <v>68.210687704315831</v>
      </c>
      <c r="I225" s="32">
        <f t="shared" si="30"/>
        <v>2084.8375651700753</v>
      </c>
      <c r="J225" s="36">
        <f t="shared" si="31"/>
        <v>1600968.6677134696</v>
      </c>
      <c r="K225" s="36">
        <v>372246.42996401241</v>
      </c>
    </row>
    <row r="226" spans="1:11" x14ac:dyDescent="0.2">
      <c r="A226" s="2">
        <v>212</v>
      </c>
      <c r="B226" s="25">
        <f t="shared" si="25"/>
        <v>102.25118424918641</v>
      </c>
      <c r="C226" s="32">
        <f t="shared" si="26"/>
        <v>1667504.8148403752</v>
      </c>
      <c r="D226" s="32">
        <f t="shared" si="32"/>
        <v>3117.5147232026793</v>
      </c>
      <c r="E226" s="33">
        <f t="shared" si="27"/>
        <v>4.0426985258217883E-2</v>
      </c>
      <c r="F226" s="34">
        <f t="shared" si="28"/>
        <v>0.1</v>
      </c>
      <c r="G226" s="29">
        <v>0</v>
      </c>
      <c r="H226" s="35">
        <f t="shared" si="29"/>
        <v>67.644627168156688</v>
      </c>
      <c r="I226" s="32">
        <f t="shared" si="30"/>
        <v>2067.536108321267</v>
      </c>
      <c r="J226" s="36">
        <f t="shared" si="31"/>
        <v>1603036.2038217909</v>
      </c>
      <c r="K226" s="36">
        <v>373210.54825852317</v>
      </c>
    </row>
    <row r="227" spans="1:11" x14ac:dyDescent="0.2">
      <c r="A227" s="2">
        <v>213</v>
      </c>
      <c r="B227" s="25">
        <f t="shared" si="25"/>
        <v>101.90888028988448</v>
      </c>
      <c r="C227" s="32">
        <f t="shared" si="26"/>
        <v>1670611.8688849562</v>
      </c>
      <c r="D227" s="32">
        <f t="shared" si="32"/>
        <v>3107.0540445810184</v>
      </c>
      <c r="E227" s="33">
        <f t="shared" si="27"/>
        <v>4.0239518634155556E-2</v>
      </c>
      <c r="F227" s="34">
        <f t="shared" si="28"/>
        <v>0.1</v>
      </c>
      <c r="G227" s="29">
        <v>0</v>
      </c>
      <c r="H227" s="35">
        <f t="shared" si="29"/>
        <v>67.083264202735819</v>
      </c>
      <c r="I227" s="32">
        <f t="shared" si="30"/>
        <v>2050.3782311997256</v>
      </c>
      <c r="J227" s="36">
        <f t="shared" si="31"/>
        <v>1605086.5820529906</v>
      </c>
      <c r="K227" s="36">
        <v>374169.85799297929</v>
      </c>
    </row>
    <row r="228" spans="1:11" x14ac:dyDescent="0.2">
      <c r="A228" s="2">
        <v>214</v>
      </c>
      <c r="B228" s="25">
        <f t="shared" si="25"/>
        <v>101.56929433127451</v>
      </c>
      <c r="C228" s="32">
        <f t="shared" si="26"/>
        <v>1673708.5455042056</v>
      </c>
      <c r="D228" s="32">
        <f t="shared" si="32"/>
        <v>3096.676619249396</v>
      </c>
      <c r="E228" s="33">
        <f t="shared" si="27"/>
        <v>4.005378261562105E-2</v>
      </c>
      <c r="F228" s="34">
        <f t="shared" si="28"/>
        <v>0.1</v>
      </c>
      <c r="G228" s="29">
        <v>0</v>
      </c>
      <c r="H228" s="35">
        <f t="shared" si="29"/>
        <v>66.526559824288341</v>
      </c>
      <c r="I228" s="32">
        <f t="shared" si="30"/>
        <v>2033.3627422794123</v>
      </c>
      <c r="J228" s="36">
        <f t="shared" si="31"/>
        <v>1607119.94479527</v>
      </c>
      <c r="K228" s="36">
        <v>375124.38315017417</v>
      </c>
    </row>
    <row r="229" spans="1:11" x14ac:dyDescent="0.2">
      <c r="A229" s="2">
        <v>215</v>
      </c>
      <c r="B229" s="25">
        <f t="shared" si="25"/>
        <v>101.23239242329443</v>
      </c>
      <c r="C229" s="32">
        <f t="shared" si="26"/>
        <v>1676794.9269091082</v>
      </c>
      <c r="D229" s="32">
        <f t="shared" si="32"/>
        <v>3086.3814049025532</v>
      </c>
      <c r="E229" s="33">
        <f t="shared" si="27"/>
        <v>3.9869753348444045E-2</v>
      </c>
      <c r="F229" s="34">
        <f t="shared" si="28"/>
        <v>0.1</v>
      </c>
      <c r="G229" s="29">
        <v>0</v>
      </c>
      <c r="H229" s="35">
        <f t="shared" si="29"/>
        <v>65.974475372564257</v>
      </c>
      <c r="I229" s="32">
        <f t="shared" si="30"/>
        <v>2016.4884599222189</v>
      </c>
      <c r="J229" s="36">
        <f t="shared" si="31"/>
        <v>1609136.4332551921</v>
      </c>
      <c r="K229" s="36">
        <v>376074.14759328641</v>
      </c>
    </row>
    <row r="230" spans="1:11" x14ac:dyDescent="0.2">
      <c r="A230" s="2">
        <v>216</v>
      </c>
      <c r="B230" s="25">
        <f t="shared" si="25"/>
        <v>100.89814119302551</v>
      </c>
      <c r="C230" s="32">
        <f t="shared" si="26"/>
        <v>1679871.0942861161</v>
      </c>
      <c r="D230" s="32">
        <f t="shared" si="32"/>
        <v>3076.1673770078924</v>
      </c>
      <c r="E230" s="33">
        <f t="shared" si="27"/>
        <v>3.9687407414877626E-2</v>
      </c>
      <c r="F230" s="34">
        <f t="shared" si="28"/>
        <v>0.1</v>
      </c>
      <c r="G230" s="29">
        <v>0</v>
      </c>
      <c r="H230" s="35">
        <f t="shared" si="29"/>
        <v>65.426972508143663</v>
      </c>
      <c r="I230" s="32">
        <f t="shared" si="30"/>
        <v>1999.7542122962177</v>
      </c>
      <c r="J230" s="36">
        <f t="shared" si="31"/>
        <v>1611136.1874674882</v>
      </c>
      <c r="K230" s="36">
        <v>377019.17506647663</v>
      </c>
    </row>
    <row r="231" spans="1:11" x14ac:dyDescent="0.2">
      <c r="A231" s="2">
        <v>217</v>
      </c>
      <c r="B231" s="25">
        <f t="shared" si="25"/>
        <v>100.5665078323029</v>
      </c>
      <c r="C231" s="32">
        <f t="shared" si="26"/>
        <v>1682937.1278145153</v>
      </c>
      <c r="D231" s="32">
        <f t="shared" si="32"/>
        <v>3066.0335283991881</v>
      </c>
      <c r="E231" s="33">
        <f t="shared" si="27"/>
        <v>3.9506721823577763E-2</v>
      </c>
      <c r="F231" s="34">
        <f t="shared" si="28"/>
        <v>0.1</v>
      </c>
      <c r="G231" s="29">
        <v>0</v>
      </c>
      <c r="H231" s="35">
        <f t="shared" si="29"/>
        <v>64.884013209774267</v>
      </c>
      <c r="I231" s="32">
        <f t="shared" si="30"/>
        <v>1983.1588372942206</v>
      </c>
      <c r="J231" s="36">
        <f t="shared" si="31"/>
        <v>1613119.3463047824</v>
      </c>
      <c r="K231" s="36">
        <v>377959.48919548077</v>
      </c>
    </row>
    <row r="232" spans="1:11" x14ac:dyDescent="0.2">
      <c r="A232" s="2">
        <v>218</v>
      </c>
      <c r="B232" s="25">
        <f t="shared" si="25"/>
        <v>100.23746008564605</v>
      </c>
      <c r="C232" s="32">
        <f t="shared" si="26"/>
        <v>1685993.1066834335</v>
      </c>
      <c r="D232" s="32">
        <f t="shared" si="32"/>
        <v>3055.9788689182606</v>
      </c>
      <c r="E232" s="33">
        <f t="shared" si="27"/>
        <v>3.9327674000047469E-2</v>
      </c>
      <c r="F232" s="34">
        <f t="shared" si="28"/>
        <v>0.1</v>
      </c>
      <c r="G232" s="29">
        <v>0</v>
      </c>
      <c r="H232" s="35">
        <f t="shared" si="29"/>
        <v>64.345559771731047</v>
      </c>
      <c r="I232" s="32">
        <f t="shared" si="30"/>
        <v>1966.7011824528611</v>
      </c>
      <c r="J232" s="36">
        <f t="shared" si="31"/>
        <v>1615086.0474872354</v>
      </c>
      <c r="K232" s="36">
        <v>378895.11348820111</v>
      </c>
    </row>
    <row r="233" spans="1:11" x14ac:dyDescent="0.2">
      <c r="A233" s="2">
        <v>219</v>
      </c>
      <c r="B233" s="25">
        <f t="shared" si="25"/>
        <v>99.910966238500961</v>
      </c>
      <c r="C233" s="32">
        <f t="shared" si="26"/>
        <v>1689039.1091084876</v>
      </c>
      <c r="D233" s="32">
        <f t="shared" si="32"/>
        <v>3046.0024250540882</v>
      </c>
      <c r="E233" s="33">
        <f t="shared" si="27"/>
        <v>3.9150241777149999E-2</v>
      </c>
      <c r="F233" s="34">
        <f t="shared" si="28"/>
        <v>0.1</v>
      </c>
      <c r="G233" s="29">
        <v>0</v>
      </c>
      <c r="H233" s="35">
        <f t="shared" si="29"/>
        <v>63.811574801197736</v>
      </c>
      <c r="I233" s="32">
        <f t="shared" si="30"/>
        <v>1950.3801048729179</v>
      </c>
      <c r="J233" s="36">
        <f t="shared" si="31"/>
        <v>1617036.4275921083</v>
      </c>
      <c r="K233" s="36">
        <v>379826.0713352937</v>
      </c>
    </row>
    <row r="234" spans="1:11" x14ac:dyDescent="0.2">
      <c r="A234" s="2">
        <v>220</v>
      </c>
      <c r="B234" s="25">
        <f t="shared" si="25"/>
        <v>99.5869951057836</v>
      </c>
      <c r="C234" s="32">
        <f t="shared" si="26"/>
        <v>1692075.2123480672</v>
      </c>
      <c r="D234" s="32">
        <f t="shared" si="32"/>
        <v>3036.1032395795919</v>
      </c>
      <c r="E234" s="33">
        <f t="shared" si="27"/>
        <v>3.8974403386041127E-2</v>
      </c>
      <c r="F234" s="34">
        <f t="shared" si="28"/>
        <v>0.1</v>
      </c>
      <c r="G234" s="29">
        <v>0</v>
      </c>
      <c r="H234" s="35">
        <f t="shared" si="29"/>
        <v>63.28202121567012</v>
      </c>
      <c r="I234" s="32">
        <f t="shared" si="30"/>
        <v>1934.1944711396163</v>
      </c>
      <c r="J234" s="36">
        <f t="shared" si="31"/>
        <v>1618970.622063248</v>
      </c>
      <c r="K234" s="36">
        <v>380752.38601075317</v>
      </c>
    </row>
    <row r="235" spans="1:11" x14ac:dyDescent="0.2">
      <c r="A235" s="2">
        <v>221</v>
      </c>
      <c r="B235" s="25">
        <f t="shared" si="25"/>
        <v>99.265516020716788</v>
      </c>
      <c r="C235" s="32">
        <f t="shared" si="26"/>
        <v>1695101.4927192815</v>
      </c>
      <c r="D235" s="32">
        <f t="shared" si="32"/>
        <v>3026.2803712142631</v>
      </c>
      <c r="E235" s="33">
        <f t="shared" si="27"/>
        <v>3.8800137447156949E-2</v>
      </c>
      <c r="F235" s="34">
        <f t="shared" si="28"/>
        <v>0.1</v>
      </c>
      <c r="G235" s="29">
        <v>0</v>
      </c>
      <c r="H235" s="35">
        <f t="shared" si="29"/>
        <v>62.756862240380833</v>
      </c>
      <c r="I235" s="32">
        <f t="shared" si="30"/>
        <v>1918.1431572441204</v>
      </c>
      <c r="J235" s="36">
        <f t="shared" si="31"/>
        <v>1620888.7652204921</v>
      </c>
      <c r="K235" s="36">
        <v>381674.08067249466</v>
      </c>
    </row>
    <row r="236" spans="1:11" x14ac:dyDescent="0.2">
      <c r="A236" s="2">
        <v>222</v>
      </c>
      <c r="B236" s="25">
        <f t="shared" si="25"/>
        <v>98.94649882395035</v>
      </c>
      <c r="C236" s="32">
        <f t="shared" si="26"/>
        <v>1698118.0256135687</v>
      </c>
      <c r="D236" s="32">
        <f t="shared" si="32"/>
        <v>3016.5328942872584</v>
      </c>
      <c r="E236" s="33">
        <f t="shared" si="27"/>
        <v>3.8627422961637986E-2</v>
      </c>
      <c r="F236" s="34">
        <f t="shared" si="28"/>
        <v>0.1</v>
      </c>
      <c r="G236" s="29">
        <v>0</v>
      </c>
      <c r="H236" s="35">
        <f t="shared" si="29"/>
        <v>62.236061405745538</v>
      </c>
      <c r="I236" s="32">
        <f t="shared" si="30"/>
        <v>1902.2250485054167</v>
      </c>
      <c r="J236" s="36">
        <f t="shared" si="31"/>
        <v>1622790.9902689976</v>
      </c>
      <c r="K236" s="36">
        <v>382591.1783629327</v>
      </c>
    </row>
    <row r="237" spans="1:11" x14ac:dyDescent="0.2">
      <c r="A237" s="2">
        <v>223</v>
      </c>
      <c r="B237" s="25">
        <f t="shared" si="25"/>
        <v>98.629913852956847</v>
      </c>
      <c r="C237" s="32">
        <f t="shared" si="26"/>
        <v>1701124.8855119813</v>
      </c>
      <c r="D237" s="32">
        <f t="shared" si="32"/>
        <v>3006.8598984126002</v>
      </c>
      <c r="E237" s="33">
        <f t="shared" si="27"/>
        <v>3.8456239302884762E-2</v>
      </c>
      <c r="F237" s="34">
        <f t="shared" si="28"/>
        <v>0.1</v>
      </c>
      <c r="G237" s="29">
        <v>0</v>
      </c>
      <c r="H237" s="35">
        <f t="shared" si="29"/>
        <v>61.71958254483031</v>
      </c>
      <c r="I237" s="32">
        <f t="shared" si="30"/>
        <v>1886.439039492871</v>
      </c>
      <c r="J237" s="36">
        <f t="shared" si="31"/>
        <v>1624677.4293084906</v>
      </c>
      <c r="K237" s="36">
        <v>383503.70200955734</v>
      </c>
    </row>
    <row r="238" spans="1:11" x14ac:dyDescent="0.2">
      <c r="A238" s="2">
        <v>224</v>
      </c>
      <c r="B238" s="25">
        <f t="shared" si="25"/>
        <v>98.315731931694842</v>
      </c>
      <c r="C238" s="32">
        <f t="shared" si="26"/>
        <v>1704122.1460001483</v>
      </c>
      <c r="D238" s="32">
        <f t="shared" si="32"/>
        <v>2997.2604881669395</v>
      </c>
      <c r="E238" s="33">
        <f t="shared" si="27"/>
        <v>3.8286566208318482E-2</v>
      </c>
      <c r="F238" s="34">
        <f t="shared" si="28"/>
        <v>0.1</v>
      </c>
      <c r="G238" s="29">
        <v>0</v>
      </c>
      <c r="H238" s="35">
        <f t="shared" si="29"/>
        <v>61.207389790840026</v>
      </c>
      <c r="I238" s="32">
        <f t="shared" si="30"/>
        <v>1870.7840339495131</v>
      </c>
      <c r="J238" s="36">
        <f t="shared" si="31"/>
        <v>1626548.2133424401</v>
      </c>
      <c r="K238" s="36">
        <v>384411.67442550731</v>
      </c>
    </row>
    <row r="239" spans="1:11" x14ac:dyDescent="0.2">
      <c r="A239" s="2">
        <v>225</v>
      </c>
      <c r="B239" s="25">
        <f t="shared" si="25"/>
        <v>98.003924360531869</v>
      </c>
      <c r="C239" s="32">
        <f t="shared" si="26"/>
        <v>1707109.8797829265</v>
      </c>
      <c r="D239" s="32">
        <f t="shared" si="32"/>
        <v>2987.7337827782612</v>
      </c>
      <c r="E239" s="33">
        <f t="shared" si="27"/>
        <v>3.811838377136112E-2</v>
      </c>
      <c r="F239" s="34">
        <f t="shared" si="28"/>
        <v>0.1</v>
      </c>
      <c r="G239" s="29">
        <v>0</v>
      </c>
      <c r="H239" s="35">
        <f t="shared" si="29"/>
        <v>60.699447574627591</v>
      </c>
      <c r="I239" s="32">
        <f t="shared" si="30"/>
        <v>1855.2589447159171</v>
      </c>
      <c r="J239" s="36">
        <f t="shared" si="31"/>
        <v>1628403.4722871559</v>
      </c>
      <c r="K239" s="36">
        <v>385315.11831014021</v>
      </c>
    </row>
    <row r="240" spans="1:11" x14ac:dyDescent="0.2">
      <c r="A240" s="2">
        <v>226</v>
      </c>
      <c r="B240" s="25">
        <f t="shared" si="25"/>
        <v>97.694462906418693</v>
      </c>
      <c r="C240" s="32">
        <f t="shared" si="26"/>
        <v>1710088.1586987537</v>
      </c>
      <c r="D240" s="32">
        <f t="shared" si="32"/>
        <v>2978.2789158271626</v>
      </c>
      <c r="E240" s="33">
        <f t="shared" si="27"/>
        <v>3.7951672433707402E-2</v>
      </c>
      <c r="F240" s="34">
        <f t="shared" si="28"/>
        <v>0.1</v>
      </c>
      <c r="G240" s="29">
        <v>0</v>
      </c>
      <c r="H240" s="35">
        <f t="shared" si="29"/>
        <v>60.195720622223867</v>
      </c>
      <c r="I240" s="32">
        <f t="shared" si="30"/>
        <v>1839.8626936546027</v>
      </c>
      <c r="J240" s="36">
        <f t="shared" si="31"/>
        <v>1630243.3349808105</v>
      </c>
      <c r="K240" s="36">
        <v>386214.05624960031</v>
      </c>
    </row>
    <row r="241" spans="1:11" x14ac:dyDescent="0.2">
      <c r="A241" s="2">
        <v>227</v>
      </c>
      <c r="B241" s="25">
        <f t="shared" si="25"/>
        <v>97.387319793308137</v>
      </c>
      <c r="C241" s="32">
        <f t="shared" si="26"/>
        <v>1713057.0537337051</v>
      </c>
      <c r="D241" s="32">
        <f t="shared" si="32"/>
        <v>2968.8950349513907</v>
      </c>
      <c r="E241" s="33">
        <f t="shared" si="27"/>
        <v>3.7786412977743933E-2</v>
      </c>
      <c r="F241" s="34">
        <f t="shared" si="28"/>
        <v>0.1</v>
      </c>
      <c r="G241" s="29">
        <v>0</v>
      </c>
      <c r="H241" s="35">
        <f t="shared" si="29"/>
        <v>59.696173952388051</v>
      </c>
      <c r="I241" s="32">
        <f t="shared" si="30"/>
        <v>1824.5942115753171</v>
      </c>
      <c r="J241" s="36">
        <f t="shared" si="31"/>
        <v>1632067.9291923859</v>
      </c>
      <c r="K241" s="36">
        <v>387108.51071738283</v>
      </c>
    </row>
    <row r="242" spans="1:11" x14ac:dyDescent="0.2">
      <c r="A242" s="2">
        <v>228</v>
      </c>
      <c r="B242" s="25">
        <f t="shared" si="25"/>
        <v>97.082467692811747</v>
      </c>
      <c r="C242" s="32">
        <f t="shared" si="26"/>
        <v>1716016.6350352559</v>
      </c>
      <c r="D242" s="32">
        <f t="shared" si="32"/>
        <v>2959.5813015508465</v>
      </c>
      <c r="E242" s="33">
        <f t="shared" si="27"/>
        <v>3.7622586519094281E-2</v>
      </c>
      <c r="F242" s="34">
        <f t="shared" si="28"/>
        <v>0.1</v>
      </c>
      <c r="G242" s="29">
        <v>0</v>
      </c>
      <c r="H242" s="35">
        <f t="shared" si="29"/>
        <v>59.200772874178426</v>
      </c>
      <c r="I242" s="32">
        <f t="shared" si="30"/>
        <v>1809.4524381606543</v>
      </c>
      <c r="J242" s="36">
        <f t="shared" si="31"/>
        <v>1633877.3816305464</v>
      </c>
      <c r="K242" s="36">
        <v>387998.5040748961</v>
      </c>
    </row>
    <row r="243" spans="1:11" x14ac:dyDescent="0.2">
      <c r="A243" s="2">
        <v>229</v>
      </c>
      <c r="B243" s="25">
        <f t="shared" si="25"/>
        <v>96.779879715086551</v>
      </c>
      <c r="C243" s="32">
        <f t="shared" si="26"/>
        <v>1718966.9719257713</v>
      </c>
      <c r="D243" s="32">
        <f t="shared" si="32"/>
        <v>2950.3368905154057</v>
      </c>
      <c r="E243" s="33">
        <f t="shared" si="27"/>
        <v>3.7460174499482302E-2</v>
      </c>
      <c r="F243" s="34">
        <f t="shared" si="28"/>
        <v>0.1</v>
      </c>
      <c r="G243" s="29">
        <v>0</v>
      </c>
      <c r="H243" s="35">
        <f t="shared" si="29"/>
        <v>58.70948298454325</v>
      </c>
      <c r="I243" s="32">
        <f t="shared" si="30"/>
        <v>1794.4363218924814</v>
      </c>
      <c r="J243" s="36">
        <f t="shared" si="31"/>
        <v>1635671.817952439</v>
      </c>
      <c r="K243" s="36">
        <v>388884.05857202038</v>
      </c>
    </row>
    <row r="244" spans="1:11" x14ac:dyDescent="0.2">
      <c r="A244" s="2">
        <v>230</v>
      </c>
      <c r="B244" s="25">
        <f t="shared" si="25"/>
        <v>96.479529399945463</v>
      </c>
      <c r="C244" s="32">
        <f t="shared" si="26"/>
        <v>1721908.1329157206</v>
      </c>
      <c r="D244" s="32">
        <f t="shared" si="32"/>
        <v>2941.1609899492469</v>
      </c>
      <c r="E244" s="33">
        <f t="shared" si="27"/>
        <v>3.7299158679739861E-2</v>
      </c>
      <c r="F244" s="34">
        <f t="shared" si="28"/>
        <v>0.1</v>
      </c>
      <c r="G244" s="29">
        <v>0</v>
      </c>
      <c r="H244" s="35">
        <f t="shared" si="29"/>
        <v>58.222270165931633</v>
      </c>
      <c r="I244" s="32">
        <f t="shared" si="30"/>
        <v>1779.5448199789316</v>
      </c>
      <c r="J244" s="36">
        <f t="shared" si="31"/>
        <v>1637451.362772418</v>
      </c>
      <c r="K244" s="36">
        <v>389765.19634766423</v>
      </c>
    </row>
    <row r="245" spans="1:11" x14ac:dyDescent="0.2">
      <c r="A245" s="2">
        <v>231</v>
      </c>
      <c r="B245" s="25">
        <f t="shared" si="25"/>
        <v>96.181390708185774</v>
      </c>
      <c r="C245" s="32">
        <f t="shared" si="26"/>
        <v>1724840.185716616</v>
      </c>
      <c r="D245" s="32">
        <f t="shared" si="32"/>
        <v>2932.0528008954134</v>
      </c>
      <c r="E245" s="33">
        <f t="shared" si="27"/>
        <v>3.7139521132901594E-2</v>
      </c>
      <c r="F245" s="34">
        <f t="shared" si="28"/>
        <v>0.1</v>
      </c>
      <c r="G245" s="29">
        <v>0</v>
      </c>
      <c r="H245" s="35">
        <f t="shared" si="29"/>
        <v>57.739100583924262</v>
      </c>
      <c r="I245" s="32">
        <f t="shared" si="30"/>
        <v>1764.7768982819207</v>
      </c>
      <c r="J245" s="36">
        <f t="shared" si="31"/>
        <v>1639216.1396706998</v>
      </c>
      <c r="K245" s="36">
        <v>390641.93943031796</v>
      </c>
    </row>
    <row r="246" spans="1:11" x14ac:dyDescent="0.2">
      <c r="A246" s="2">
        <v>232</v>
      </c>
      <c r="B246" s="25">
        <f t="shared" si="25"/>
        <v>95.885438013128166</v>
      </c>
      <c r="C246" s="32">
        <f t="shared" si="26"/>
        <v>1727763.1972537024</v>
      </c>
      <c r="D246" s="32">
        <f t="shared" si="32"/>
        <v>2923.0115370864514</v>
      </c>
      <c r="E246" s="33">
        <f t="shared" si="27"/>
        <v>3.6981244237629711E-2</v>
      </c>
      <c r="F246" s="34">
        <f t="shared" si="28"/>
        <v>0.1</v>
      </c>
      <c r="G246" s="29">
        <v>0</v>
      </c>
      <c r="H246" s="35">
        <f t="shared" si="29"/>
        <v>57.259940684883766</v>
      </c>
      <c r="I246" s="32">
        <f t="shared" si="30"/>
        <v>1750.131531245413</v>
      </c>
      <c r="J246" s="36">
        <f t="shared" si="31"/>
        <v>1640966.2712019451</v>
      </c>
      <c r="K246" s="36">
        <v>391514.30973860429</v>
      </c>
    </row>
    <row r="247" spans="1:11" x14ac:dyDescent="0.2">
      <c r="A247" s="2">
        <v>233</v>
      </c>
      <c r="B247" s="25">
        <f t="shared" si="25"/>
        <v>95.591646092361046</v>
      </c>
      <c r="C247" s="32">
        <f t="shared" si="26"/>
        <v>1730677.233678387</v>
      </c>
      <c r="D247" s="32">
        <f t="shared" si="32"/>
        <v>2914.0364246845711</v>
      </c>
      <c r="E247" s="33">
        <f t="shared" si="27"/>
        <v>3.6824310671706967E-2</v>
      </c>
      <c r="F247" s="34">
        <f t="shared" si="28"/>
        <v>0.1</v>
      </c>
      <c r="G247" s="29">
        <v>0</v>
      </c>
      <c r="H247" s="35">
        <f t="shared" si="29"/>
        <v>56.784757193624593</v>
      </c>
      <c r="I247" s="32">
        <f t="shared" si="30"/>
        <v>1735.6077018241303</v>
      </c>
      <c r="J247" s="36">
        <f t="shared" si="31"/>
        <v>1642701.8789037692</v>
      </c>
      <c r="K247" s="36">
        <v>392382.32908182632</v>
      </c>
    </row>
    <row r="248" spans="1:11" x14ac:dyDescent="0.2">
      <c r="A248" s="2">
        <v>234</v>
      </c>
      <c r="B248" s="25">
        <f t="shared" si="25"/>
        <v>95.299990119684622</v>
      </c>
      <c r="C248" s="32">
        <f t="shared" si="26"/>
        <v>1733582.3603804172</v>
      </c>
      <c r="D248" s="32">
        <f t="shared" si="32"/>
        <v>2905.1267020301893</v>
      </c>
      <c r="E248" s="33">
        <f t="shared" si="27"/>
        <v>3.666870340567524E-2</v>
      </c>
      <c r="F248" s="34">
        <f t="shared" si="28"/>
        <v>0.1</v>
      </c>
      <c r="G248" s="29">
        <v>0</v>
      </c>
      <c r="H248" s="35">
        <f t="shared" si="29"/>
        <v>56.313517111102222</v>
      </c>
      <c r="I248" s="32">
        <f t="shared" si="30"/>
        <v>1721.2044014129601</v>
      </c>
      <c r="J248" s="36">
        <f t="shared" si="31"/>
        <v>1644423.0833051822</v>
      </c>
      <c r="K248" s="36">
        <v>393246.01916051289</v>
      </c>
    </row>
    <row r="249" spans="1:11" x14ac:dyDescent="0.2">
      <c r="A249" s="2">
        <v>235</v>
      </c>
      <c r="B249" s="25">
        <f t="shared" si="25"/>
        <v>95.010445657248198</v>
      </c>
      <c r="C249" s="32">
        <f t="shared" si="26"/>
        <v>1736478.6419998247</v>
      </c>
      <c r="D249" s="32">
        <f t="shared" si="32"/>
        <v>2896.2816194074694</v>
      </c>
      <c r="E249" s="33">
        <f t="shared" si="27"/>
        <v>3.6514405696733233E-2</v>
      </c>
      <c r="F249" s="34">
        <f t="shared" si="28"/>
        <v>0.1</v>
      </c>
      <c r="G249" s="29">
        <v>0</v>
      </c>
      <c r="H249" s="35">
        <f t="shared" si="29"/>
        <v>55.846187712121534</v>
      </c>
      <c r="I249" s="32">
        <f t="shared" si="30"/>
        <v>1706.9206297769626</v>
      </c>
      <c r="J249" s="36">
        <f t="shared" si="31"/>
        <v>1646130.0039349592</v>
      </c>
      <c r="K249" s="36">
        <v>394105.40156696097</v>
      </c>
    </row>
    <row r="250" spans="1:11" x14ac:dyDescent="0.2">
      <c r="A250" s="2">
        <v>236</v>
      </c>
      <c r="B250" s="25">
        <f t="shared" si="25"/>
        <v>94.722988647875823</v>
      </c>
      <c r="C250" s="32">
        <f t="shared" si="26"/>
        <v>1739366.1424386273</v>
      </c>
      <c r="D250" s="32">
        <f t="shared" si="32"/>
        <v>2887.5004388026427</v>
      </c>
      <c r="E250" s="33">
        <f t="shared" si="27"/>
        <v>3.6361401082723586E-2</v>
      </c>
      <c r="F250" s="34">
        <f t="shared" si="28"/>
        <v>0.1</v>
      </c>
      <c r="G250" s="29">
        <v>0</v>
      </c>
      <c r="H250" s="35">
        <f t="shared" si="29"/>
        <v>55.382736543064233</v>
      </c>
      <c r="I250" s="32">
        <f t="shared" si="30"/>
        <v>1692.7553949817907</v>
      </c>
      <c r="J250" s="36">
        <f t="shared" si="31"/>
        <v>1647822.7593299409</v>
      </c>
      <c r="K250" s="36">
        <v>394960.49778577546</v>
      </c>
    </row>
    <row r="251" spans="1:11" x14ac:dyDescent="0.2">
      <c r="A251" s="2">
        <v>237</v>
      </c>
      <c r="B251" s="25">
        <f t="shared" si="25"/>
        <v>94.437595407575316</v>
      </c>
      <c r="C251" s="32">
        <f t="shared" si="26"/>
        <v>1742244.924872298</v>
      </c>
      <c r="D251" s="32">
        <f t="shared" si="32"/>
        <v>2878.7824336707126</v>
      </c>
      <c r="E251" s="33">
        <f t="shared" si="27"/>
        <v>3.620967337622269E-2</v>
      </c>
      <c r="F251" s="34">
        <f t="shared" si="28"/>
        <v>0.1</v>
      </c>
      <c r="G251" s="29">
        <v>0</v>
      </c>
      <c r="H251" s="35">
        <f t="shared" si="29"/>
        <v>54.923131419635112</v>
      </c>
      <c r="I251" s="32">
        <f t="shared" si="30"/>
        <v>1678.7077133248642</v>
      </c>
      <c r="J251" s="36">
        <f t="shared" si="31"/>
        <v>1649501.4670432657</v>
      </c>
      <c r="K251" s="36">
        <v>395811.32919440634</v>
      </c>
    </row>
    <row r="252" spans="1:11" x14ac:dyDescent="0.2">
      <c r="A252" s="2">
        <v>238</v>
      </c>
      <c r="B252" s="25">
        <f t="shared" si="25"/>
        <v>94.154242618224757</v>
      </c>
      <c r="C252" s="32">
        <f t="shared" si="26"/>
        <v>1745115.0517610174</v>
      </c>
      <c r="D252" s="32">
        <f t="shared" si="32"/>
        <v>2870.1268887193874</v>
      </c>
      <c r="E252" s="33">
        <f t="shared" si="27"/>
        <v>3.6059206658893513E-2</v>
      </c>
      <c r="F252" s="34">
        <f t="shared" si="28"/>
        <v>0.1</v>
      </c>
      <c r="G252" s="29">
        <v>0</v>
      </c>
      <c r="H252" s="35">
        <f t="shared" si="29"/>
        <v>54.467340424627004</v>
      </c>
      <c r="I252" s="32">
        <f t="shared" si="30"/>
        <v>1664.7766092671154</v>
      </c>
      <c r="J252" s="36">
        <f t="shared" si="31"/>
        <v>1651166.2436525328</v>
      </c>
      <c r="K252" s="36">
        <v>396657.91706368315</v>
      </c>
    </row>
    <row r="253" spans="1:11" x14ac:dyDescent="0.2">
      <c r="A253" s="2">
        <v>239</v>
      </c>
      <c r="B253" s="25">
        <f t="shared" si="25"/>
        <v>93.872907320432105</v>
      </c>
      <c r="C253" s="32">
        <f t="shared" si="26"/>
        <v>1747976.5848606955</v>
      </c>
      <c r="D253" s="32">
        <f t="shared" si="32"/>
        <v>2861.5330996781122</v>
      </c>
      <c r="E253" s="33">
        <f t="shared" si="27"/>
        <v>3.5909985275894299E-2</v>
      </c>
      <c r="F253" s="34">
        <f t="shared" si="28"/>
        <v>0.1</v>
      </c>
      <c r="G253" s="29">
        <v>0</v>
      </c>
      <c r="H253" s="35">
        <f t="shared" si="29"/>
        <v>54.015331905704301</v>
      </c>
      <c r="I253" s="32">
        <f t="shared" si="30"/>
        <v>1650.9611153651736</v>
      </c>
      <c r="J253" s="36">
        <f t="shared" si="31"/>
        <v>1652817.204767898</v>
      </c>
      <c r="K253" s="36">
        <v>397500.28255834669</v>
      </c>
    </row>
    <row r="254" spans="1:11" x14ac:dyDescent="0.2">
      <c r="A254" s="2">
        <v>240</v>
      </c>
      <c r="B254" s="25">
        <f t="shared" si="25"/>
        <v>93.593566906562927</v>
      </c>
      <c r="C254" s="32">
        <f t="shared" si="26"/>
        <v>1750829.5852337917</v>
      </c>
      <c r="D254" s="32">
        <f t="shared" si="32"/>
        <v>2853.0003730962053</v>
      </c>
      <c r="E254" s="33">
        <f t="shared" si="27"/>
        <v>3.576199383045002E-2</v>
      </c>
      <c r="F254" s="34">
        <f t="shared" si="28"/>
        <v>0.1</v>
      </c>
      <c r="G254" s="29">
        <v>0</v>
      </c>
      <c r="H254" s="35">
        <f t="shared" si="29"/>
        <v>53.567074473204876</v>
      </c>
      <c r="I254" s="32">
        <f t="shared" si="30"/>
        <v>1637.2602722041484</v>
      </c>
      <c r="J254" s="36">
        <f t="shared" si="31"/>
        <v>1654454.4650401021</v>
      </c>
      <c r="K254" s="36">
        <v>398338.44673757826</v>
      </c>
    </row>
    <row r="255" spans="1:11" x14ac:dyDescent="0.2">
      <c r="A255" s="2">
        <v>241</v>
      </c>
      <c r="B255" s="25">
        <f t="shared" si="25"/>
        <v>93.316199113931773</v>
      </c>
      <c r="C255" s="32">
        <f t="shared" si="26"/>
        <v>1753674.1132599053</v>
      </c>
      <c r="D255" s="32">
        <f t="shared" si="32"/>
        <v>2844.5280261135194</v>
      </c>
      <c r="E255" s="33">
        <f t="shared" si="27"/>
        <v>3.561521717854637E-2</v>
      </c>
      <c r="F255" s="34">
        <f t="shared" si="28"/>
        <v>0.1</v>
      </c>
      <c r="G255" s="29">
        <v>0</v>
      </c>
      <c r="H255" s="35">
        <f t="shared" si="29"/>
        <v>53.122536997960211</v>
      </c>
      <c r="I255" s="32">
        <f t="shared" si="30"/>
        <v>1623.6731283311403</v>
      </c>
      <c r="J255" s="36">
        <f t="shared" si="31"/>
        <v>1656078.1381684332</v>
      </c>
      <c r="K255" s="36">
        <v>399172.43055552593</v>
      </c>
    </row>
    <row r="256" spans="1:11" x14ac:dyDescent="0.2">
      <c r="A256" s="2">
        <v>242</v>
      </c>
      <c r="B256" s="25">
        <f t="shared" si="25"/>
        <v>93.040782018152456</v>
      </c>
      <c r="C256" s="32">
        <f t="shared" si="26"/>
        <v>1756510.2286461848</v>
      </c>
      <c r="D256" s="32">
        <f t="shared" si="32"/>
        <v>2836.1153862795327</v>
      </c>
      <c r="E256" s="33">
        <f t="shared" si="27"/>
        <v>3.5469640423782471E-2</v>
      </c>
      <c r="F256" s="34">
        <f t="shared" si="28"/>
        <v>0.1</v>
      </c>
      <c r="G256" s="29">
        <v>0</v>
      </c>
      <c r="H256" s="35">
        <f t="shared" si="29"/>
        <v>52.681688609133651</v>
      </c>
      <c r="I256" s="32">
        <f t="shared" si="30"/>
        <v>1610.1987401890078</v>
      </c>
      <c r="J256" s="36">
        <f t="shared" si="31"/>
        <v>1657688.3369086222</v>
      </c>
      <c r="K256" s="36">
        <v>400002.25486182864</v>
      </c>
    </row>
    <row r="257" spans="1:11" x14ac:dyDescent="0.2">
      <c r="A257" s="2">
        <v>243</v>
      </c>
      <c r="B257" s="25">
        <f t="shared" si="25"/>
        <v>92.767294026642944</v>
      </c>
      <c r="C257" s="32">
        <f t="shared" si="26"/>
        <v>1759337.9904375207</v>
      </c>
      <c r="D257" s="32">
        <f t="shared" si="32"/>
        <v>2827.7617913358845</v>
      </c>
      <c r="E257" s="33">
        <f t="shared" si="27"/>
        <v>3.5325248912335405E-2</v>
      </c>
      <c r="F257" s="34">
        <f t="shared" si="28"/>
        <v>0.1</v>
      </c>
      <c r="G257" s="29">
        <v>0</v>
      </c>
      <c r="H257" s="35">
        <f t="shared" si="29"/>
        <v>52.24449869207659</v>
      </c>
      <c r="I257" s="32">
        <f t="shared" si="30"/>
        <v>1596.836172050917</v>
      </c>
      <c r="J257" s="36">
        <f t="shared" si="31"/>
        <v>1659285.1730806732</v>
      </c>
      <c r="K257" s="36">
        <v>400827.94040213723</v>
      </c>
    </row>
    <row r="258" spans="1:11" x14ac:dyDescent="0.2">
      <c r="A258" s="2">
        <v>244</v>
      </c>
      <c r="B258" s="25">
        <f t="shared" si="25"/>
        <v>92.495713872281229</v>
      </c>
      <c r="C258" s="32">
        <f t="shared" si="26"/>
        <v>1762157.4570265468</v>
      </c>
      <c r="D258" s="32">
        <f t="shared" si="32"/>
        <v>2819.4665890261531</v>
      </c>
      <c r="E258" s="33">
        <f t="shared" si="27"/>
        <v>3.518202822798841E-2</v>
      </c>
      <c r="F258" s="34">
        <f t="shared" si="28"/>
        <v>0.1</v>
      </c>
      <c r="G258" s="29">
        <v>0</v>
      </c>
      <c r="H258" s="35">
        <f t="shared" si="29"/>
        <v>51.81093688620242</v>
      </c>
      <c r="I258" s="32">
        <f t="shared" si="30"/>
        <v>1583.5844959554065</v>
      </c>
      <c r="J258" s="36">
        <f t="shared" si="31"/>
        <v>1660868.7575766286</v>
      </c>
      <c r="K258" s="36">
        <v>401649.50781863328</v>
      </c>
    </row>
    <row r="259" spans="1:11" x14ac:dyDescent="0.2">
      <c r="A259" s="2">
        <v>245</v>
      </c>
      <c r="B259" s="25">
        <f t="shared" si="25"/>
        <v>92.22602060720692</v>
      </c>
      <c r="C259" s="32">
        <f t="shared" si="26"/>
        <v>1764968.6861634534</v>
      </c>
      <c r="D259" s="32">
        <f t="shared" si="32"/>
        <v>2811.2291369065642</v>
      </c>
      <c r="E259" s="33">
        <f t="shared" si="27"/>
        <v>3.5039964187416603E-2</v>
      </c>
      <c r="F259" s="34">
        <f t="shared" si="28"/>
        <v>0.1</v>
      </c>
      <c r="G259" s="29">
        <v>0</v>
      </c>
      <c r="H259" s="35">
        <f t="shared" si="29"/>
        <v>51.380973082878157</v>
      </c>
      <c r="I259" s="32">
        <f t="shared" si="30"/>
        <v>1570.4427916418706</v>
      </c>
      <c r="J259" s="36">
        <f t="shared" si="31"/>
        <v>1662439.2003682705</v>
      </c>
      <c r="K259" s="36">
        <v>402466.9776505449</v>
      </c>
    </row>
    <row r="260" spans="1:11" x14ac:dyDescent="0.2">
      <c r="A260" s="2">
        <v>246</v>
      </c>
      <c r="B260" s="25">
        <f t="shared" si="25"/>
        <v>91.958193596765554</v>
      </c>
      <c r="C260" s="32">
        <f t="shared" si="26"/>
        <v>1767771.7349656152</v>
      </c>
      <c r="D260" s="32">
        <f t="shared" si="32"/>
        <v>2803.0488021618221</v>
      </c>
      <c r="E260" s="33">
        <f t="shared" si="27"/>
        <v>3.4899042835465452E-2</v>
      </c>
      <c r="F260" s="34">
        <f t="shared" si="28"/>
        <v>0.1</v>
      </c>
      <c r="G260" s="29">
        <v>0</v>
      </c>
      <c r="H260" s="35">
        <f t="shared" si="29"/>
        <v>50.954577423333561</v>
      </c>
      <c r="I260" s="32">
        <f t="shared" si="30"/>
        <v>1557.4101464866374</v>
      </c>
      <c r="J260" s="36">
        <f t="shared" si="31"/>
        <v>1663996.6105147572</v>
      </c>
      <c r="K260" s="36">
        <v>403280.37033466052</v>
      </c>
    </row>
    <row r="261" spans="1:11" x14ac:dyDescent="0.2">
      <c r="A261" s="2">
        <v>247</v>
      </c>
      <c r="B261" s="25">
        <f t="shared" si="25"/>
        <v>91.692212513592025</v>
      </c>
      <c r="C261" s="32">
        <f t="shared" si="26"/>
        <v>1770566.6599270261</v>
      </c>
      <c r="D261" s="32">
        <f t="shared" si="32"/>
        <v>2794.9249614109285</v>
      </c>
      <c r="E261" s="33">
        <f t="shared" si="27"/>
        <v>3.4759250440528952E-2</v>
      </c>
      <c r="F261" s="34">
        <f t="shared" si="28"/>
        <v>0.1</v>
      </c>
      <c r="G261" s="29">
        <v>0</v>
      </c>
      <c r="H261" s="35">
        <f t="shared" si="29"/>
        <v>50.531720296587579</v>
      </c>
      <c r="I261" s="32">
        <f t="shared" si="30"/>
        <v>1544.4856554396968</v>
      </c>
      <c r="J261" s="36">
        <f t="shared" si="31"/>
        <v>1665541.096170197</v>
      </c>
      <c r="K261" s="36">
        <v>404089.70620583958</v>
      </c>
    </row>
    <row r="262" spans="1:11" x14ac:dyDescent="0.2">
      <c r="A262" s="2">
        <v>248</v>
      </c>
      <c r="B262" s="25">
        <f t="shared" si="25"/>
        <v>91.428057331828128</v>
      </c>
      <c r="C262" s="32">
        <f t="shared" si="26"/>
        <v>1773353.5169275708</v>
      </c>
      <c r="D262" s="32">
        <f t="shared" si="32"/>
        <v>2786.8570005446672</v>
      </c>
      <c r="E262" s="33">
        <f t="shared" si="27"/>
        <v>3.4620573490178559E-2</v>
      </c>
      <c r="F262" s="34">
        <f t="shared" si="28"/>
        <v>0.1</v>
      </c>
      <c r="G262" s="29">
        <v>0</v>
      </c>
      <c r="H262" s="35">
        <f t="shared" si="29"/>
        <v>50.112372337392024</v>
      </c>
      <c r="I262" s="32">
        <f t="shared" si="30"/>
        <v>1531.6684209617652</v>
      </c>
      <c r="J262" s="36">
        <f t="shared" si="31"/>
        <v>1667072.7645911588</v>
      </c>
      <c r="K262" s="36">
        <v>404895.00549752102</v>
      </c>
    </row>
    <row r="263" spans="1:11" x14ac:dyDescent="0.2">
      <c r="A263" s="2">
        <v>249</v>
      </c>
      <c r="B263" s="25">
        <f t="shared" si="25"/>
        <v>91.165708321471726</v>
      </c>
      <c r="C263" s="32">
        <f t="shared" si="26"/>
        <v>1776132.3612421162</v>
      </c>
      <c r="D263" s="32">
        <f t="shared" si="32"/>
        <v>2778.844314545393</v>
      </c>
      <c r="E263" s="33">
        <f t="shared" si="27"/>
        <v>3.4482998686779384E-2</v>
      </c>
      <c r="F263" s="34">
        <f t="shared" si="28"/>
        <v>0.1</v>
      </c>
      <c r="G263" s="29">
        <v>0</v>
      </c>
      <c r="H263" s="35">
        <f t="shared" si="29"/>
        <v>49.69650442419232</v>
      </c>
      <c r="I263" s="32">
        <f t="shared" si="30"/>
        <v>1518.9575529619215</v>
      </c>
      <c r="J263" s="36">
        <f t="shared" si="31"/>
        <v>1668591.7221441208</v>
      </c>
      <c r="K263" s="36">
        <v>405696.28834222909</v>
      </c>
    </row>
    <row r="264" spans="1:11" x14ac:dyDescent="0.2">
      <c r="A264" s="2">
        <v>250</v>
      </c>
      <c r="B264" s="25">
        <f t="shared" si="25"/>
        <v>90.905146042854128</v>
      </c>
      <c r="C264" s="32">
        <f t="shared" si="26"/>
        <v>1778903.2475494274</v>
      </c>
      <c r="D264" s="32">
        <f t="shared" si="32"/>
        <v>2770.8863073112443</v>
      </c>
      <c r="E264" s="33">
        <f t="shared" si="27"/>
        <v>3.4346512943182084E-2</v>
      </c>
      <c r="F264" s="34">
        <f t="shared" si="28"/>
        <v>0.1</v>
      </c>
      <c r="G264" s="29">
        <v>0</v>
      </c>
      <c r="H264" s="35">
        <f t="shared" si="29"/>
        <v>49.284087677105141</v>
      </c>
      <c r="I264" s="32">
        <f t="shared" si="30"/>
        <v>1506.3521687359184</v>
      </c>
      <c r="J264" s="36">
        <f t="shared" si="31"/>
        <v>1670098.0743128567</v>
      </c>
      <c r="K264" s="36">
        <v>406493.57477207662</v>
      </c>
    </row>
    <row r="265" spans="1:11" x14ac:dyDescent="0.2">
      <c r="A265" s="2">
        <v>251</v>
      </c>
      <c r="B265" s="25">
        <f t="shared" si="25"/>
        <v>90.646351341241342</v>
      </c>
      <c r="C265" s="32">
        <f t="shared" si="26"/>
        <v>1781666.2299409227</v>
      </c>
      <c r="D265" s="32">
        <f t="shared" si="32"/>
        <v>2762.9823914952576</v>
      </c>
      <c r="E265" s="33">
        <f t="shared" si="27"/>
        <v>3.4211103378653254E-2</v>
      </c>
      <c r="F265" s="34">
        <f t="shared" si="28"/>
        <v>0.1</v>
      </c>
      <c r="G265" s="29">
        <v>0</v>
      </c>
      <c r="H265" s="35">
        <f t="shared" si="29"/>
        <v>48.875093455912868</v>
      </c>
      <c r="I265" s="32">
        <f t="shared" si="30"/>
        <v>1493.8513929047781</v>
      </c>
      <c r="J265" s="36">
        <f t="shared" si="31"/>
        <v>1671591.9257057614</v>
      </c>
      <c r="K265" s="36">
        <v>407286.88471926592</v>
      </c>
    </row>
    <row r="266" spans="1:11" x14ac:dyDescent="0.2">
      <c r="A266" s="2">
        <v>252</v>
      </c>
      <c r="B266" s="25">
        <f t="shared" si="25"/>
        <v>90.389305341556565</v>
      </c>
      <c r="C266" s="32">
        <f t="shared" si="26"/>
        <v>1784421.3619292707</v>
      </c>
      <c r="D266" s="32">
        <f t="shared" si="32"/>
        <v>2755.1319883479737</v>
      </c>
      <c r="E266" s="33">
        <f t="shared" si="27"/>
        <v>3.4076757314802475E-2</v>
      </c>
      <c r="F266" s="34">
        <f t="shared" si="28"/>
        <v>0.1</v>
      </c>
      <c r="G266" s="29">
        <v>0</v>
      </c>
      <c r="H266" s="35">
        <f t="shared" si="29"/>
        <v>48.469493358074658</v>
      </c>
      <c r="I266" s="32">
        <f t="shared" si="30"/>
        <v>1481.4543573540627</v>
      </c>
      <c r="J266" s="36">
        <f t="shared" si="31"/>
        <v>1673073.3800631154</v>
      </c>
      <c r="K266" s="36">
        <v>408076.23801658693</v>
      </c>
    </row>
    <row r="267" spans="1:11" x14ac:dyDescent="0.2">
      <c r="A267" s="2">
        <v>253</v>
      </c>
      <c r="B267" s="25">
        <f t="shared" si="25"/>
        <v>90.133989443221139</v>
      </c>
      <c r="C267" s="32">
        <f t="shared" si="26"/>
        <v>1787168.6964568184</v>
      </c>
      <c r="D267" s="32">
        <f t="shared" si="32"/>
        <v>2747.3345275477041</v>
      </c>
      <c r="E267" s="33">
        <f t="shared" si="27"/>
        <v>3.3943462271570274E-2</v>
      </c>
      <c r="F267" s="34">
        <f t="shared" si="28"/>
        <v>0.1</v>
      </c>
      <c r="G267" s="29">
        <v>0</v>
      </c>
      <c r="H267" s="35">
        <f t="shared" si="29"/>
        <v>48.067259216754053</v>
      </c>
      <c r="I267" s="32">
        <f t="shared" si="30"/>
        <v>1469.1602011735097</v>
      </c>
      <c r="J267" s="36">
        <f t="shared" si="31"/>
        <v>1674542.5402642889</v>
      </c>
      <c r="K267" s="36">
        <v>408861.65439791325</v>
      </c>
    </row>
    <row r="268" spans="1:11" x14ac:dyDescent="0.2">
      <c r="A268" s="2">
        <v>254</v>
      </c>
      <c r="B268" s="25">
        <f t="shared" si="25"/>
        <v>89.880385315109905</v>
      </c>
      <c r="C268" s="32">
        <f t="shared" si="26"/>
        <v>1789908.2859038722</v>
      </c>
      <c r="D268" s="32">
        <f t="shared" si="32"/>
        <v>2739.5894470538478</v>
      </c>
      <c r="E268" s="33">
        <f t="shared" si="27"/>
        <v>3.3811205963423692E-2</v>
      </c>
      <c r="F268" s="34">
        <f t="shared" si="28"/>
        <v>0.1</v>
      </c>
      <c r="G268" s="29">
        <v>0</v>
      </c>
      <c r="H268" s="35">
        <f t="shared" si="29"/>
        <v>47.668363098862919</v>
      </c>
      <c r="I268" s="32">
        <f t="shared" si="30"/>
        <v>1456.9680705973665</v>
      </c>
      <c r="J268" s="36">
        <f t="shared" si="31"/>
        <v>1675999.5083348863</v>
      </c>
      <c r="K268" s="36">
        <v>409643.15349869529</v>
      </c>
    </row>
    <row r="269" spans="1:11" x14ac:dyDescent="0.2">
      <c r="A269" s="2">
        <v>255</v>
      </c>
      <c r="B269" s="25">
        <f t="shared" si="25"/>
        <v>89.628474890618364</v>
      </c>
      <c r="C269" s="32">
        <f t="shared" si="26"/>
        <v>1792640.1820968224</v>
      </c>
      <c r="D269" s="32">
        <f t="shared" si="32"/>
        <v>2731.8961929501966</v>
      </c>
      <c r="E269" s="33">
        <f t="shared" si="27"/>
        <v>3.3679976295594043E-2</v>
      </c>
      <c r="F269" s="34">
        <f t="shared" si="28"/>
        <v>0.1</v>
      </c>
      <c r="G269" s="29">
        <v>0</v>
      </c>
      <c r="H269" s="35">
        <f t="shared" si="29"/>
        <v>47.27277730312165</v>
      </c>
      <c r="I269" s="32">
        <f t="shared" si="30"/>
        <v>1444.8771189449849</v>
      </c>
      <c r="J269" s="36">
        <f t="shared" si="31"/>
        <v>1677444.3854538312</v>
      </c>
      <c r="K269" s="36">
        <v>410420.7548564513</v>
      </c>
    </row>
    <row r="270" spans="1:11" x14ac:dyDescent="0.2">
      <c r="A270" s="2">
        <v>256</v>
      </c>
      <c r="B270" s="25">
        <f t="shared" si="25"/>
        <v>89.378240362839406</v>
      </c>
      <c r="C270" s="32">
        <f t="shared" si="26"/>
        <v>1795364.4363161214</v>
      </c>
      <c r="D270" s="32">
        <f t="shared" si="32"/>
        <v>2724.2542192989495</v>
      </c>
      <c r="E270" s="33">
        <f t="shared" si="27"/>
        <v>3.3549761360315185E-2</v>
      </c>
      <c r="F270" s="34">
        <f t="shared" si="28"/>
        <v>0.1</v>
      </c>
      <c r="G270" s="29">
        <v>0</v>
      </c>
      <c r="H270" s="35">
        <f t="shared" si="29"/>
        <v>46.880474358135459</v>
      </c>
      <c r="I270" s="32">
        <f t="shared" si="30"/>
        <v>1432.8865065620644</v>
      </c>
      <c r="J270" s="36">
        <f t="shared" si="31"/>
        <v>1678877.2719603933</v>
      </c>
      <c r="K270" s="36">
        <v>411194.47791125567</v>
      </c>
    </row>
    <row r="271" spans="1:11" x14ac:dyDescent="0.2">
      <c r="A271" s="2">
        <v>257</v>
      </c>
      <c r="B271" s="25">
        <f t="shared" si="25"/>
        <v>89.129664179845733</v>
      </c>
      <c r="C271" s="32">
        <f t="shared" si="26"/>
        <v>1798081.0993041152</v>
      </c>
      <c r="D271" s="32">
        <f t="shared" si="32"/>
        <v>2716.6629879937973</v>
      </c>
      <c r="E271" s="33">
        <f t="shared" si="27"/>
        <v>3.3420549433280218E-2</v>
      </c>
      <c r="F271" s="34">
        <f t="shared" si="28"/>
        <v>0.1</v>
      </c>
      <c r="G271" s="29">
        <v>0</v>
      </c>
      <c r="H271" s="35">
        <f t="shared" si="29"/>
        <v>46.491427020486611</v>
      </c>
      <c r="I271" s="32">
        <f t="shared" si="30"/>
        <v>1420.9954007624146</v>
      </c>
      <c r="J271" s="36">
        <f t="shared" si="31"/>
        <v>1680298.2673611557</v>
      </c>
      <c r="K271" s="36">
        <v>411964.34200622514</v>
      </c>
    </row>
    <row r="272" spans="1:11" x14ac:dyDescent="0.2">
      <c r="A272" s="2">
        <v>258</v>
      </c>
      <c r="B272" s="25">
        <f t="shared" ref="B272:B335" si="33">$C$4*(1+($C$6*($C$5/12)*A272))^(-1/$C$6)</f>
        <v>88.882729040075802</v>
      </c>
      <c r="C272" s="32">
        <f t="shared" ref="C272:C335" si="34">(($C$4^$C$6)/((1-$C$6)*($C$5/12)))*(($C$4^(1-$C$6))-(B272^(1-$C$6)))*30.4375</f>
        <v>1800790.2212727373</v>
      </c>
      <c r="D272" s="32">
        <f t="shared" si="32"/>
        <v>2709.1219686220866</v>
      </c>
      <c r="E272" s="33">
        <f t="shared" ref="E272:E335" si="35">-LN(B272/B271)*12</f>
        <v>3.3292328970118808E-2</v>
      </c>
      <c r="F272" s="34">
        <f t="shared" ref="F272:F335" si="36">IF(E272&gt;0.1,E272,0.1)</f>
        <v>0.1</v>
      </c>
      <c r="G272" s="29">
        <v>0</v>
      </c>
      <c r="H272" s="35">
        <f t="shared" ref="H272:H335" si="37">H271*EXP(-F272/12)</f>
        <v>46.105608272842538</v>
      </c>
      <c r="I272" s="32">
        <f t="shared" ref="I272:I335" si="38">IF(G272=0,((H271-H272)/(F272/12)*30.4375),D272)</f>
        <v>1409.2029757699777</v>
      </c>
      <c r="J272" s="36">
        <f t="shared" ref="J272:J335" si="39">I272+J271</f>
        <v>1681707.4703369257</v>
      </c>
      <c r="K272" s="36">
        <v>412730.36638800212</v>
      </c>
    </row>
    <row r="273" spans="1:11" x14ac:dyDescent="0.2">
      <c r="A273" s="2">
        <v>259</v>
      </c>
      <c r="B273" s="25">
        <f t="shared" si="33"/>
        <v>88.637417887820718</v>
      </c>
      <c r="C273" s="32">
        <f t="shared" si="34"/>
        <v>1803491.8519110561</v>
      </c>
      <c r="D273" s="32">
        <f t="shared" ref="D273:D336" si="40">C273-C272</f>
        <v>2701.6306383188348</v>
      </c>
      <c r="E273" s="33">
        <f t="shared" si="35"/>
        <v>3.3165088602929813E-2</v>
      </c>
      <c r="F273" s="34">
        <f t="shared" si="36"/>
        <v>0.1</v>
      </c>
      <c r="G273" s="29">
        <v>0</v>
      </c>
      <c r="H273" s="35">
        <f t="shared" si="37"/>
        <v>45.722991322079601</v>
      </c>
      <c r="I273" s="32">
        <f t="shared" si="38"/>
        <v>1397.5084126616287</v>
      </c>
      <c r="J273" s="36">
        <f t="shared" si="39"/>
        <v>1683104.9787495874</v>
      </c>
      <c r="K273" s="36">
        <v>413492.5702072361</v>
      </c>
    </row>
    <row r="274" spans="1:11" x14ac:dyDescent="0.2">
      <c r="A274" s="2">
        <v>260</v>
      </c>
      <c r="B274" s="25">
        <f t="shared" si="33"/>
        <v>88.393713908809261</v>
      </c>
      <c r="C274" s="32">
        <f t="shared" si="34"/>
        <v>1806186.0403926901</v>
      </c>
      <c r="D274" s="32">
        <f t="shared" si="40"/>
        <v>2694.1884816340171</v>
      </c>
      <c r="E274" s="33">
        <f t="shared" si="35"/>
        <v>3.3038817136937383E-2</v>
      </c>
      <c r="F274" s="34">
        <f t="shared" si="36"/>
        <v>0.1</v>
      </c>
      <c r="G274" s="29">
        <v>0</v>
      </c>
      <c r="H274" s="35">
        <f t="shared" si="37"/>
        <v>45.343549597422445</v>
      </c>
      <c r="I274" s="32">
        <f t="shared" si="38"/>
        <v>1385.9108993102607</v>
      </c>
      <c r="J274" s="36">
        <f t="shared" si="39"/>
        <v>1684490.8896488978</v>
      </c>
      <c r="K274" s="36">
        <v>414250.97251906223</v>
      </c>
    </row>
    <row r="275" spans="1:11" x14ac:dyDescent="0.2">
      <c r="A275" s="2">
        <v>261</v>
      </c>
      <c r="B275" s="25">
        <f t="shared" si="33"/>
        <v>88.151600525888227</v>
      </c>
      <c r="C275" s="32">
        <f t="shared" si="34"/>
        <v>1808872.8353830974</v>
      </c>
      <c r="D275" s="32">
        <f t="shared" si="40"/>
        <v>2686.794990407303</v>
      </c>
      <c r="E275" s="33">
        <f t="shared" si="35"/>
        <v>3.2913503547254482E-2</v>
      </c>
      <c r="F275" s="34">
        <f t="shared" si="36"/>
        <v>0.1</v>
      </c>
      <c r="G275" s="29">
        <v>0</v>
      </c>
      <c r="H275" s="35">
        <f t="shared" si="37"/>
        <v>44.967256748598821</v>
      </c>
      <c r="I275" s="32">
        <f t="shared" si="38"/>
        <v>1374.4096303282872</v>
      </c>
      <c r="J275" s="36">
        <f t="shared" si="39"/>
        <v>1685865.299279226</v>
      </c>
      <c r="K275" s="36">
        <v>415005.59228357777</v>
      </c>
    </row>
    <row r="276" spans="1:11" x14ac:dyDescent="0.2">
      <c r="A276" s="2">
        <v>262</v>
      </c>
      <c r="B276" s="25">
        <f t="shared" si="33"/>
        <v>87.911061394796832</v>
      </c>
      <c r="C276" s="32">
        <f t="shared" si="34"/>
        <v>1811552.2850467227</v>
      </c>
      <c r="D276" s="32">
        <f t="shared" si="40"/>
        <v>2679.4496636253316</v>
      </c>
      <c r="E276" s="33">
        <f t="shared" si="35"/>
        <v>3.2789136975576109E-2</v>
      </c>
      <c r="F276" s="34">
        <f t="shared" si="36"/>
        <v>0.1</v>
      </c>
      <c r="G276" s="29">
        <v>0</v>
      </c>
      <c r="H276" s="35">
        <f t="shared" si="37"/>
        <v>44.594086644009671</v>
      </c>
      <c r="I276" s="32">
        <f t="shared" si="38"/>
        <v>1363.0038070118696</v>
      </c>
      <c r="J276" s="36">
        <f t="shared" si="39"/>
        <v>1687228.3030862377</v>
      </c>
      <c r="K276" s="36">
        <v>415756.44836631621</v>
      </c>
    </row>
    <row r="277" spans="1:11" x14ac:dyDescent="0.2">
      <c r="A277" s="2">
        <v>263</v>
      </c>
      <c r="B277" s="25">
        <f t="shared" si="33"/>
        <v>87.672080400031547</v>
      </c>
      <c r="C277" s="32">
        <f t="shared" si="34"/>
        <v>1814224.4370540211</v>
      </c>
      <c r="D277" s="32">
        <f t="shared" si="40"/>
        <v>2672.1520072983112</v>
      </c>
      <c r="E277" s="33">
        <f t="shared" si="35"/>
        <v>3.2665706727100091E-2</v>
      </c>
      <c r="F277" s="34">
        <f t="shared" si="36"/>
        <v>0.1</v>
      </c>
      <c r="G277" s="29">
        <v>0</v>
      </c>
      <c r="H277" s="35">
        <f t="shared" si="37"/>
        <v>44.224013368914427</v>
      </c>
      <c r="I277" s="32">
        <f t="shared" si="38"/>
        <v>1351.6926372853789</v>
      </c>
      <c r="J277" s="36">
        <f t="shared" si="39"/>
        <v>1688579.9957235232</v>
      </c>
      <c r="K277" s="36">
        <v>416503.55953871866</v>
      </c>
    </row>
    <row r="278" spans="1:11" x14ac:dyDescent="0.2">
      <c r="A278" s="2">
        <v>264</v>
      </c>
      <c r="B278" s="25">
        <f t="shared" si="33"/>
        <v>87.434641650799293</v>
      </c>
      <c r="C278" s="32">
        <f t="shared" si="34"/>
        <v>1816889.3385883658</v>
      </c>
      <c r="D278" s="32">
        <f t="shared" si="40"/>
        <v>2664.9015343447682</v>
      </c>
      <c r="E278" s="33">
        <f t="shared" si="35"/>
        <v>3.254320226750454E-2</v>
      </c>
      <c r="F278" s="34">
        <f t="shared" si="36"/>
        <v>0.1</v>
      </c>
      <c r="G278" s="29">
        <v>0</v>
      </c>
      <c r="H278" s="35">
        <f t="shared" si="37"/>
        <v>43.857011223631368</v>
      </c>
      <c r="I278" s="32">
        <f t="shared" si="38"/>
        <v>1340.4753356463752</v>
      </c>
      <c r="J278" s="36">
        <f t="shared" si="39"/>
        <v>1689920.4710591696</v>
      </c>
      <c r="K278" s="36">
        <v>417246.94447860343</v>
      </c>
    </row>
    <row r="279" spans="1:11" x14ac:dyDescent="0.2">
      <c r="A279" s="2">
        <v>265</v>
      </c>
      <c r="B279" s="25">
        <f t="shared" si="33"/>
        <v>87.198729477057867</v>
      </c>
      <c r="C279" s="32">
        <f t="shared" si="34"/>
        <v>1819547.0363528214</v>
      </c>
      <c r="D279" s="32">
        <f t="shared" si="40"/>
        <v>2657.6977644555736</v>
      </c>
      <c r="E279" s="33">
        <f t="shared" si="35"/>
        <v>3.2421613219837553E-2</v>
      </c>
      <c r="F279" s="34">
        <f t="shared" si="36"/>
        <v>0.1</v>
      </c>
      <c r="G279" s="29">
        <v>0</v>
      </c>
      <c r="H279" s="35">
        <f t="shared" si="37"/>
        <v>43.49305472175292</v>
      </c>
      <c r="I279" s="32">
        <f t="shared" si="38"/>
        <v>1329.3511231110317</v>
      </c>
      <c r="J279" s="36">
        <f t="shared" si="39"/>
        <v>1691249.8221822807</v>
      </c>
      <c r="K279" s="36">
        <v>417986.62177063263</v>
      </c>
    </row>
    <row r="280" spans="1:11" x14ac:dyDescent="0.2">
      <c r="A280" s="2">
        <v>266</v>
      </c>
      <c r="B280" s="25">
        <f t="shared" si="33"/>
        <v>86.964328425639692</v>
      </c>
      <c r="C280" s="32">
        <f t="shared" si="34"/>
        <v>1822197.5765768059</v>
      </c>
      <c r="D280" s="32">
        <f t="shared" si="40"/>
        <v>2650.5402239845134</v>
      </c>
      <c r="E280" s="33">
        <f t="shared" si="35"/>
        <v>3.230092936171329E-2</v>
      </c>
      <c r="F280" s="34">
        <f t="shared" si="36"/>
        <v>0.1</v>
      </c>
      <c r="G280" s="29">
        <v>0</v>
      </c>
      <c r="H280" s="35">
        <f t="shared" si="37"/>
        <v>43.132118588375739</v>
      </c>
      <c r="I280" s="32">
        <f t="shared" si="38"/>
        <v>1318.3192271601504</v>
      </c>
      <c r="J280" s="36">
        <f t="shared" si="39"/>
        <v>1692568.1414094409</v>
      </c>
      <c r="K280" s="36">
        <v>418722.60990677716</v>
      </c>
    </row>
    <row r="281" spans="1:11" x14ac:dyDescent="0.2">
      <c r="A281" s="2">
        <v>267</v>
      </c>
      <c r="B281" s="25">
        <f t="shared" si="33"/>
        <v>86.73142325645847</v>
      </c>
      <c r="C281" s="32">
        <f t="shared" si="34"/>
        <v>1824841.0050226336</v>
      </c>
      <c r="D281" s="32">
        <f t="shared" si="40"/>
        <v>2643.4284458276816</v>
      </c>
      <c r="E281" s="33">
        <f t="shared" si="35"/>
        <v>3.2181140622342855E-2</v>
      </c>
      <c r="F281" s="34">
        <f t="shared" si="36"/>
        <v>0.1</v>
      </c>
      <c r="G281" s="29">
        <v>0</v>
      </c>
      <c r="H281" s="35">
        <f t="shared" si="37"/>
        <v>42.774177758345509</v>
      </c>
      <c r="I281" s="32">
        <f t="shared" si="38"/>
        <v>1307.3788816854169</v>
      </c>
      <c r="J281" s="36">
        <f t="shared" si="39"/>
        <v>1693875.5202911263</v>
      </c>
      <c r="K281" s="36">
        <v>419454.92728677869</v>
      </c>
    </row>
    <row r="282" spans="1:11" x14ac:dyDescent="0.2">
      <c r="A282" s="2">
        <v>268</v>
      </c>
      <c r="B282" s="25">
        <f t="shared" si="33"/>
        <v>86.499998938795542</v>
      </c>
      <c r="C282" s="32">
        <f t="shared" si="34"/>
        <v>1827477.3669919455</v>
      </c>
      <c r="D282" s="32">
        <f t="shared" si="40"/>
        <v>2636.3619693119545</v>
      </c>
      <c r="E282" s="33">
        <f t="shared" si="35"/>
        <v>3.2062237079788732E-2</v>
      </c>
      <c r="F282" s="34">
        <f t="shared" si="36"/>
        <v>0.1</v>
      </c>
      <c r="G282" s="29">
        <v>0</v>
      </c>
      <c r="H282" s="35">
        <f t="shared" si="37"/>
        <v>42.419207374516297</v>
      </c>
      <c r="I282" s="32">
        <f t="shared" si="38"/>
        <v>1296.529326936196</v>
      </c>
      <c r="J282" s="36">
        <f t="shared" si="39"/>
        <v>1695172.0496180626</v>
      </c>
      <c r="K282" s="36">
        <v>420183.59221860993</v>
      </c>
    </row>
    <row r="283" spans="1:11" x14ac:dyDescent="0.2">
      <c r="A283" s="2">
        <v>269</v>
      </c>
      <c r="B283" s="25">
        <f t="shared" si="33"/>
        <v>86.27004064766416</v>
      </c>
      <c r="C283" s="32">
        <f t="shared" si="34"/>
        <v>1830106.7073320246</v>
      </c>
      <c r="D283" s="32">
        <f t="shared" si="40"/>
        <v>2629.3403400790412</v>
      </c>
      <c r="E283" s="33">
        <f t="shared" si="35"/>
        <v>3.1944208958258308E-2</v>
      </c>
      <c r="F283" s="34">
        <f t="shared" si="36"/>
        <v>0.1</v>
      </c>
      <c r="G283" s="29">
        <v>0</v>
      </c>
      <c r="H283" s="35">
        <f t="shared" si="37"/>
        <v>42.067182786024354</v>
      </c>
      <c r="I283" s="32">
        <f t="shared" si="38"/>
        <v>1285.7698094668228</v>
      </c>
      <c r="J283" s="36">
        <f t="shared" si="39"/>
        <v>1696457.8194275293</v>
      </c>
      <c r="K283" s="36">
        <v>420908.62291893212</v>
      </c>
    </row>
    <row r="284" spans="1:11" x14ac:dyDescent="0.2">
      <c r="A284" s="2">
        <v>270</v>
      </c>
      <c r="B284" s="25">
        <f t="shared" si="33"/>
        <v>86.041533760250957</v>
      </c>
      <c r="C284" s="32">
        <f t="shared" si="34"/>
        <v>1832729.0704420041</v>
      </c>
      <c r="D284" s="32">
        <f t="shared" si="40"/>
        <v>2622.3631099795457</v>
      </c>
      <c r="E284" s="33">
        <f t="shared" si="35"/>
        <v>3.1827046625286959E-2</v>
      </c>
      <c r="F284" s="34">
        <f t="shared" si="36"/>
        <v>0.1</v>
      </c>
      <c r="G284" s="29">
        <v>0</v>
      </c>
      <c r="H284" s="35">
        <f t="shared" si="37"/>
        <v>41.71807954657622</v>
      </c>
      <c r="I284" s="32">
        <f t="shared" si="38"/>
        <v>1275.0995820843084</v>
      </c>
      <c r="J284" s="36">
        <f t="shared" si="39"/>
        <v>1697732.9190096136</v>
      </c>
      <c r="K284" s="36">
        <v>421630.03751355049</v>
      </c>
    </row>
    <row r="285" spans="1:11" x14ac:dyDescent="0.2">
      <c r="A285" s="2">
        <v>271</v>
      </c>
      <c r="B285" s="25">
        <f t="shared" si="33"/>
        <v>85.814463852430364</v>
      </c>
      <c r="C285" s="32">
        <f t="shared" si="34"/>
        <v>1835344.50027897</v>
      </c>
      <c r="D285" s="32">
        <f t="shared" si="40"/>
        <v>2615.4298369658645</v>
      </c>
      <c r="E285" s="33">
        <f t="shared" si="35"/>
        <v>3.171074058930759E-2</v>
      </c>
      <c r="F285" s="34">
        <f t="shared" si="36"/>
        <v>0.1</v>
      </c>
      <c r="G285" s="29">
        <v>0</v>
      </c>
      <c r="H285" s="35">
        <f t="shared" si="37"/>
        <v>41.371873412751093</v>
      </c>
      <c r="I285" s="32">
        <f t="shared" si="38"/>
        <v>1264.517903796278</v>
      </c>
      <c r="J285" s="36">
        <f t="shared" si="39"/>
        <v>1698997.4369134097</v>
      </c>
      <c r="K285" s="36">
        <v>422347.85403786751</v>
      </c>
    </row>
    <row r="286" spans="1:11" x14ac:dyDescent="0.2">
      <c r="A286" s="2">
        <v>272</v>
      </c>
      <c r="B286" s="25">
        <f t="shared" si="33"/>
        <v>85.588816695352989</v>
      </c>
      <c r="C286" s="32">
        <f t="shared" si="34"/>
        <v>1837953.0403639486</v>
      </c>
      <c r="D286" s="32">
        <f t="shared" si="40"/>
        <v>2608.5400849785656</v>
      </c>
      <c r="E286" s="33">
        <f t="shared" si="35"/>
        <v>3.1595281496889289E-2</v>
      </c>
      <c r="F286" s="34">
        <f t="shared" si="36"/>
        <v>0.1</v>
      </c>
      <c r="G286" s="29">
        <v>0</v>
      </c>
      <c r="H286" s="35">
        <f t="shared" si="37"/>
        <v>41.0285403423172</v>
      </c>
      <c r="I286" s="32">
        <f t="shared" si="38"/>
        <v>1254.0240397597936</v>
      </c>
      <c r="J286" s="36">
        <f t="shared" si="39"/>
        <v>1700251.4609531695</v>
      </c>
      <c r="K286" s="36">
        <v>423062.09043733362</v>
      </c>
    </row>
    <row r="287" spans="1:11" x14ac:dyDescent="0.2">
      <c r="A287" s="2">
        <v>273</v>
      </c>
      <c r="B287" s="25">
        <f t="shared" si="33"/>
        <v>85.364578252103215</v>
      </c>
      <c r="C287" s="32">
        <f t="shared" si="34"/>
        <v>1840554.7337878114</v>
      </c>
      <c r="D287" s="32">
        <f t="shared" si="40"/>
        <v>2601.6934238628019</v>
      </c>
      <c r="E287" s="33">
        <f t="shared" si="35"/>
        <v>3.1480660130446481E-2</v>
      </c>
      <c r="F287" s="34">
        <f t="shared" si="36"/>
        <v>0.1</v>
      </c>
      <c r="G287" s="29">
        <v>0</v>
      </c>
      <c r="H287" s="35">
        <f t="shared" si="37"/>
        <v>40.688056492562239</v>
      </c>
      <c r="I287" s="32">
        <f t="shared" si="38"/>
        <v>1243.6172612299931</v>
      </c>
      <c r="J287" s="36">
        <f t="shared" si="39"/>
        <v>1701495.0782143995</v>
      </c>
      <c r="K287" s="36">
        <v>423772.76456789608</v>
      </c>
    </row>
    <row r="288" spans="1:11" x14ac:dyDescent="0.2">
      <c r="A288" s="2">
        <v>274</v>
      </c>
      <c r="B288" s="25">
        <f t="shared" si="33"/>
        <v>85.141734674427354</v>
      </c>
      <c r="C288" s="32">
        <f t="shared" si="34"/>
        <v>1843149.6232170567</v>
      </c>
      <c r="D288" s="32">
        <f t="shared" si="40"/>
        <v>2594.889429245377</v>
      </c>
      <c r="E288" s="33">
        <f t="shared" si="35"/>
        <v>3.1366867405569154E-2</v>
      </c>
      <c r="F288" s="34">
        <f t="shared" si="36"/>
        <v>0.1</v>
      </c>
      <c r="G288" s="29">
        <v>0</v>
      </c>
      <c r="H288" s="35">
        <f t="shared" si="37"/>
        <v>40.350398218637579</v>
      </c>
      <c r="I288" s="32">
        <f t="shared" si="38"/>
        <v>1233.296845509821</v>
      </c>
      <c r="J288" s="36">
        <f t="shared" si="39"/>
        <v>1702728.3750599094</v>
      </c>
      <c r="K288" s="36">
        <v>424479.89419644512</v>
      </c>
    </row>
    <row r="289" spans="1:11" x14ac:dyDescent="0.2">
      <c r="A289" s="2">
        <v>275</v>
      </c>
      <c r="B289" s="25">
        <f t="shared" si="33"/>
        <v>84.920272299528122</v>
      </c>
      <c r="C289" s="32">
        <f t="shared" si="34"/>
        <v>1845737.7508995088</v>
      </c>
      <c r="D289" s="32">
        <f t="shared" si="40"/>
        <v>2588.1276824520901</v>
      </c>
      <c r="E289" s="33">
        <f t="shared" si="35"/>
        <v>3.1253894368774175E-2</v>
      </c>
      <c r="F289" s="34">
        <f t="shared" si="36"/>
        <v>0.1</v>
      </c>
      <c r="G289" s="29">
        <v>0</v>
      </c>
      <c r="H289" s="35">
        <f t="shared" si="37"/>
        <v>40.015542071916286</v>
      </c>
      <c r="I289" s="32">
        <f t="shared" si="38"/>
        <v>1223.0620758995233</v>
      </c>
      <c r="J289" s="36">
        <f t="shared" si="39"/>
        <v>1703951.4371358089</v>
      </c>
      <c r="K289" s="36">
        <v>425183.49700125831</v>
      </c>
    </row>
    <row r="290" spans="1:11" x14ac:dyDescent="0.2">
      <c r="A290" s="2">
        <v>276</v>
      </c>
      <c r="B290" s="25">
        <f t="shared" si="33"/>
        <v>84.700177646925297</v>
      </c>
      <c r="C290" s="32">
        <f t="shared" si="34"/>
        <v>1848319.158669912</v>
      </c>
      <c r="D290" s="32">
        <f t="shared" si="40"/>
        <v>2581.4077704031952</v>
      </c>
      <c r="E290" s="33">
        <f t="shared" si="35"/>
        <v>3.1141732195089963E-2</v>
      </c>
      <c r="F290" s="34">
        <f t="shared" si="36"/>
        <v>0.1</v>
      </c>
      <c r="G290" s="29">
        <v>0</v>
      </c>
      <c r="H290" s="35">
        <f t="shared" si="37"/>
        <v>39.683464798364703</v>
      </c>
      <c r="I290" s="32">
        <f t="shared" si="38"/>
        <v>1212.9122416471573</v>
      </c>
      <c r="J290" s="36">
        <f t="shared" si="39"/>
        <v>1705164.3493774561</v>
      </c>
      <c r="K290" s="36">
        <v>425883.59057244239</v>
      </c>
    </row>
    <row r="291" spans="1:11" x14ac:dyDescent="0.2">
      <c r="A291" s="2">
        <v>277</v>
      </c>
      <c r="B291" s="25">
        <f t="shared" si="33"/>
        <v>84.481437415380356</v>
      </c>
      <c r="C291" s="32">
        <f t="shared" si="34"/>
        <v>1850893.8879554356</v>
      </c>
      <c r="D291" s="32">
        <f t="shared" si="40"/>
        <v>2574.7292855235282</v>
      </c>
      <c r="E291" s="33">
        <f t="shared" si="35"/>
        <v>3.1030372185789773E-2</v>
      </c>
      <c r="F291" s="34">
        <f t="shared" si="36"/>
        <v>0.1</v>
      </c>
      <c r="G291" s="29">
        <v>0</v>
      </c>
      <c r="H291" s="35">
        <f t="shared" si="37"/>
        <v>39.354143336927606</v>
      </c>
      <c r="I291" s="32">
        <f t="shared" si="38"/>
        <v>1202.8466378989958</v>
      </c>
      <c r="J291" s="36">
        <f t="shared" si="39"/>
        <v>1706367.1960153552</v>
      </c>
      <c r="K291" s="36">
        <v>426580.19241237314</v>
      </c>
    </row>
    <row r="292" spans="1:11" x14ac:dyDescent="0.2">
      <c r="A292" s="2">
        <v>278</v>
      </c>
      <c r="B292" s="25">
        <f t="shared" si="33"/>
        <v>84.264038479884007</v>
      </c>
      <c r="C292" s="32">
        <f t="shared" si="34"/>
        <v>1853461.9797810807</v>
      </c>
      <c r="D292" s="32">
        <f t="shared" si="40"/>
        <v>2568.0918256451841</v>
      </c>
      <c r="E292" s="33">
        <f t="shared" si="35"/>
        <v>3.0919805766105257E-2</v>
      </c>
      <c r="F292" s="34">
        <f t="shared" si="36"/>
        <v>0.1</v>
      </c>
      <c r="G292" s="29">
        <v>0</v>
      </c>
      <c r="H292" s="35">
        <f t="shared" si="37"/>
        <v>39.027554817926713</v>
      </c>
      <c r="I292" s="32">
        <f t="shared" si="38"/>
        <v>1192.8645656507617</v>
      </c>
      <c r="J292" s="36">
        <f t="shared" si="39"/>
        <v>1707560.0605810059</v>
      </c>
      <c r="K292" s="36">
        <v>427273.31993613282</v>
      </c>
    </row>
    <row r="293" spans="1:11" x14ac:dyDescent="0.2">
      <c r="A293" s="2">
        <v>279</v>
      </c>
      <c r="B293" s="25">
        <f t="shared" si="33"/>
        <v>84.047967888704449</v>
      </c>
      <c r="C293" s="32">
        <f t="shared" si="34"/>
        <v>1856023.4747750019</v>
      </c>
      <c r="D293" s="32">
        <f t="shared" si="40"/>
        <v>2561.4949939211365</v>
      </c>
      <c r="E293" s="33">
        <f t="shared" si="35"/>
        <v>3.0810024483080577E-2</v>
      </c>
      <c r="F293" s="34">
        <f t="shared" si="36"/>
        <v>0.1</v>
      </c>
      <c r="G293" s="29">
        <v>0</v>
      </c>
      <c r="H293" s="35">
        <f t="shared" si="37"/>
        <v>38.703676561472513</v>
      </c>
      <c r="I293" s="32">
        <f t="shared" si="38"/>
        <v>1182.9653316989679</v>
      </c>
      <c r="J293" s="36">
        <f t="shared" si="39"/>
        <v>1708743.0259127049</v>
      </c>
      <c r="K293" s="36">
        <v>427962.99047194561</v>
      </c>
    </row>
    <row r="294" spans="1:11" x14ac:dyDescent="0.2">
      <c r="A294" s="2">
        <v>280</v>
      </c>
      <c r="B294" s="25">
        <f t="shared" si="33"/>
        <v>83.833212860496019</v>
      </c>
      <c r="C294" s="32">
        <f t="shared" si="34"/>
        <v>1858578.4131737312</v>
      </c>
      <c r="D294" s="32">
        <f t="shared" si="40"/>
        <v>2554.9383987293113</v>
      </c>
      <c r="E294" s="33">
        <f t="shared" si="35"/>
        <v>3.0701020003318681E-2</v>
      </c>
      <c r="F294" s="34">
        <f t="shared" si="36"/>
        <v>0.1</v>
      </c>
      <c r="G294" s="29">
        <v>0</v>
      </c>
      <c r="H294" s="35">
        <f t="shared" si="37"/>
        <v>38.382486075889254</v>
      </c>
      <c r="I294" s="32">
        <f t="shared" si="38"/>
        <v>1173.148248592852</v>
      </c>
      <c r="J294" s="36">
        <f t="shared" si="39"/>
        <v>1709916.1741612977</v>
      </c>
      <c r="K294" s="36">
        <v>428649.22126161086</v>
      </c>
    </row>
    <row r="295" spans="1:11" x14ac:dyDescent="0.2">
      <c r="A295" s="2">
        <v>281</v>
      </c>
      <c r="B295" s="25">
        <f t="shared" si="33"/>
        <v>83.61976078146499</v>
      </c>
      <c r="C295" s="32">
        <f t="shared" si="34"/>
        <v>1861126.8348273332</v>
      </c>
      <c r="D295" s="32">
        <f t="shared" si="40"/>
        <v>2548.4216536020394</v>
      </c>
      <c r="E295" s="33">
        <f t="shared" si="35"/>
        <v>3.0592784111036317E-2</v>
      </c>
      <c r="F295" s="34">
        <f t="shared" si="36"/>
        <v>0.1</v>
      </c>
      <c r="G295" s="29">
        <v>0</v>
      </c>
      <c r="H295" s="35">
        <f t="shared" si="37"/>
        <v>38.063961056153033</v>
      </c>
      <c r="I295" s="32">
        <f t="shared" si="38"/>
        <v>1163.4126345865466</v>
      </c>
      <c r="J295" s="36">
        <f t="shared" si="39"/>
        <v>1711079.5867958842</v>
      </c>
      <c r="K295" s="36">
        <v>429332.02946093405</v>
      </c>
    </row>
    <row r="296" spans="1:11" x14ac:dyDescent="0.2">
      <c r="A296" s="2">
        <v>282</v>
      </c>
      <c r="B296" s="25">
        <f t="shared" si="33"/>
        <v>83.407599202593531</v>
      </c>
      <c r="C296" s="32">
        <f t="shared" si="34"/>
        <v>1863668.7792044473</v>
      </c>
      <c r="D296" s="32">
        <f t="shared" si="40"/>
        <v>2541.944377114065</v>
      </c>
      <c r="E296" s="33">
        <f t="shared" si="35"/>
        <v>3.0485308705817581E-2</v>
      </c>
      <c r="F296" s="34">
        <f t="shared" si="36"/>
        <v>0.1</v>
      </c>
      <c r="G296" s="29">
        <v>0</v>
      </c>
      <c r="H296" s="35">
        <f t="shared" si="37"/>
        <v>37.748079382342794</v>
      </c>
      <c r="I296" s="32">
        <f t="shared" si="38"/>
        <v>1153.7578135918973</v>
      </c>
      <c r="J296" s="36">
        <f t="shared" si="39"/>
        <v>1712233.3446094762</v>
      </c>
      <c r="K296" s="36">
        <v>430011.4321401557</v>
      </c>
    </row>
    <row r="297" spans="1:11" x14ac:dyDescent="0.2">
      <c r="A297" s="2">
        <v>283</v>
      </c>
      <c r="B297" s="25">
        <f t="shared" si="33"/>
        <v>83.196715836918244</v>
      </c>
      <c r="C297" s="32">
        <f t="shared" si="34"/>
        <v>1866204.2853972749</v>
      </c>
      <c r="D297" s="32">
        <f t="shared" si="40"/>
        <v>2535.5061928275973</v>
      </c>
      <c r="E297" s="33">
        <f t="shared" si="35"/>
        <v>3.0378585800729611E-2</v>
      </c>
      <c r="F297" s="34">
        <f t="shared" si="36"/>
        <v>0.1</v>
      </c>
      <c r="G297" s="29">
        <v>0</v>
      </c>
      <c r="H297" s="35">
        <f t="shared" si="37"/>
        <v>37.434819118104251</v>
      </c>
      <c r="I297" s="32">
        <f t="shared" si="38"/>
        <v>1144.1831151312804</v>
      </c>
      <c r="J297" s="36">
        <f t="shared" si="39"/>
        <v>1713377.5277246074</v>
      </c>
      <c r="K297" s="36">
        <v>430687.44628437818</v>
      </c>
    </row>
    <row r="298" spans="1:11" x14ac:dyDescent="0.2">
      <c r="A298" s="2">
        <v>284</v>
      </c>
      <c r="B298" s="25">
        <f t="shared" si="33"/>
        <v>82.987098556863629</v>
      </c>
      <c r="C298" s="32">
        <f t="shared" si="34"/>
        <v>1868733.3921264622</v>
      </c>
      <c r="D298" s="32">
        <f t="shared" si="40"/>
        <v>2529.1067291873042</v>
      </c>
      <c r="E298" s="33">
        <f t="shared" si="35"/>
        <v>3.0272607520256983E-2</v>
      </c>
      <c r="F298" s="34">
        <f t="shared" si="36"/>
        <v>0.1</v>
      </c>
      <c r="G298" s="29">
        <v>0</v>
      </c>
      <c r="H298" s="35">
        <f t="shared" si="37"/>
        <v>37.124158509126495</v>
      </c>
      <c r="I298" s="32">
        <f t="shared" si="38"/>
        <v>1134.6878742912527</v>
      </c>
      <c r="J298" s="36">
        <f t="shared" si="39"/>
        <v>1714512.2155988987</v>
      </c>
      <c r="K298" s="36">
        <v>431360.08879399032</v>
      </c>
    </row>
    <row r="299" spans="1:11" x14ac:dyDescent="0.2">
      <c r="A299" s="2">
        <v>285</v>
      </c>
      <c r="B299" s="25">
        <f t="shared" si="33"/>
        <v>82.778735391628047</v>
      </c>
      <c r="C299" s="32">
        <f t="shared" si="34"/>
        <v>1871256.1377459122</v>
      </c>
      <c r="D299" s="32">
        <f t="shared" si="40"/>
        <v>2522.7456194499973</v>
      </c>
      <c r="E299" s="33">
        <f t="shared" si="35"/>
        <v>3.0167366098425963E-2</v>
      </c>
      <c r="F299" s="34">
        <f t="shared" si="36"/>
        <v>0.1</v>
      </c>
      <c r="G299" s="29">
        <v>0</v>
      </c>
      <c r="H299" s="35">
        <f t="shared" si="37"/>
        <v>36.816075981631272</v>
      </c>
      <c r="I299" s="32">
        <f t="shared" si="38"/>
        <v>1125.2714316763029</v>
      </c>
      <c r="J299" s="36">
        <f t="shared" si="39"/>
        <v>1715637.4870305751</v>
      </c>
      <c r="K299" s="36">
        <v>432029.37648508983</v>
      </c>
    </row>
    <row r="300" spans="1:11" x14ac:dyDescent="0.2">
      <c r="A300" s="2">
        <v>286</v>
      </c>
      <c r="B300" s="25">
        <f t="shared" si="33"/>
        <v>82.571614524621722</v>
      </c>
      <c r="C300" s="32">
        <f t="shared" si="34"/>
        <v>1873772.5602475253</v>
      </c>
      <c r="D300" s="32">
        <f t="shared" si="40"/>
        <v>2516.4225016131531</v>
      </c>
      <c r="E300" s="33">
        <f t="shared" si="35"/>
        <v>3.0062853876874303E-2</v>
      </c>
      <c r="F300" s="34">
        <f t="shared" si="36"/>
        <v>0.1</v>
      </c>
      <c r="G300" s="29">
        <v>0</v>
      </c>
      <c r="H300" s="35">
        <f t="shared" si="37"/>
        <v>36.510550140874805</v>
      </c>
      <c r="I300" s="32">
        <f t="shared" si="38"/>
        <v>1115.9331333629939</v>
      </c>
      <c r="J300" s="36">
        <f t="shared" si="39"/>
        <v>1716753.4201639381</v>
      </c>
      <c r="K300" s="36">
        <v>432695.32608990395</v>
      </c>
    </row>
    <row r="301" spans="1:11" x14ac:dyDescent="0.2">
      <c r="A301" s="2">
        <v>287</v>
      </c>
      <c r="B301" s="25">
        <f t="shared" si="33"/>
        <v>82.365724290955228</v>
      </c>
      <c r="C301" s="32">
        <f t="shared" si="34"/>
        <v>1876282.6972658488</v>
      </c>
      <c r="D301" s="32">
        <f t="shared" si="40"/>
        <v>2510.1370183234103</v>
      </c>
      <c r="E301" s="33">
        <f t="shared" si="35"/>
        <v>2.9959063303002714E-2</v>
      </c>
      <c r="F301" s="34">
        <f t="shared" si="36"/>
        <v>0.1</v>
      </c>
      <c r="G301" s="29">
        <v>0</v>
      </c>
      <c r="H301" s="35">
        <f t="shared" si="37"/>
        <v>36.207559769662041</v>
      </c>
      <c r="I301" s="32">
        <f t="shared" si="38"/>
        <v>1106.6723308546236</v>
      </c>
      <c r="J301" s="36">
        <f t="shared" si="39"/>
        <v>1717860.0924947928</v>
      </c>
      <c r="K301" s="36">
        <v>433357.9542572074</v>
      </c>
    </row>
    <row r="302" spans="1:11" x14ac:dyDescent="0.2">
      <c r="A302" s="2">
        <v>288</v>
      </c>
      <c r="B302" s="25">
        <f t="shared" si="33"/>
        <v>82.161053174977425</v>
      </c>
      <c r="C302" s="32">
        <f t="shared" si="34"/>
        <v>1878786.5860826529</v>
      </c>
      <c r="D302" s="32">
        <f t="shared" si="40"/>
        <v>2503.8888168041594</v>
      </c>
      <c r="E302" s="33">
        <f t="shared" si="35"/>
        <v>2.9855986928141322E-2</v>
      </c>
      <c r="F302" s="34">
        <f t="shared" si="36"/>
        <v>0.1</v>
      </c>
      <c r="G302" s="29">
        <v>0</v>
      </c>
      <c r="H302" s="35">
        <f t="shared" si="37"/>
        <v>35.907083826873205</v>
      </c>
      <c r="I302" s="32">
        <f t="shared" si="38"/>
        <v>1097.4883810362232</v>
      </c>
      <c r="J302" s="36">
        <f t="shared" si="39"/>
        <v>1718957.5808758291</v>
      </c>
      <c r="K302" s="36">
        <v>434017.2775527389</v>
      </c>
    </row>
    <row r="303" spans="1:11" x14ac:dyDescent="0.2">
      <c r="A303" s="2">
        <v>289</v>
      </c>
      <c r="B303" s="25">
        <f t="shared" si="33"/>
        <v>81.957589807861581</v>
      </c>
      <c r="C303" s="32">
        <f t="shared" si="34"/>
        <v>1881284.2636314454</v>
      </c>
      <c r="D303" s="32">
        <f t="shared" si="40"/>
        <v>2497.677548792446</v>
      </c>
      <c r="E303" s="33">
        <f t="shared" si="35"/>
        <v>2.9753617405789773E-2</v>
      </c>
      <c r="F303" s="34">
        <f t="shared" si="36"/>
        <v>0.1</v>
      </c>
      <c r="G303" s="29">
        <v>0</v>
      </c>
      <c r="H303" s="35">
        <f t="shared" si="37"/>
        <v>35.609101446002633</v>
      </c>
      <c r="I303" s="32">
        <f t="shared" si="38"/>
        <v>1088.3806461297631</v>
      </c>
      <c r="J303" s="36">
        <f t="shared" si="39"/>
        <v>1720045.9615219589</v>
      </c>
      <c r="K303" s="36">
        <v>434673.31245961518</v>
      </c>
    </row>
    <row r="304" spans="1:11" x14ac:dyDescent="0.2">
      <c r="A304" s="2">
        <v>290</v>
      </c>
      <c r="B304" s="25">
        <f t="shared" si="33"/>
        <v>81.755322965238562</v>
      </c>
      <c r="C304" s="32">
        <f t="shared" si="34"/>
        <v>1883775.7665018979</v>
      </c>
      <c r="D304" s="32">
        <f t="shared" si="40"/>
        <v>2491.5028704525903</v>
      </c>
      <c r="E304" s="33">
        <f t="shared" si="35"/>
        <v>2.9651947489870944E-2</v>
      </c>
      <c r="F304" s="34">
        <f t="shared" si="36"/>
        <v>0.1</v>
      </c>
      <c r="G304" s="29">
        <v>0</v>
      </c>
      <c r="H304" s="35">
        <f t="shared" si="37"/>
        <v>35.313591933709681</v>
      </c>
      <c r="I304" s="32">
        <f t="shared" si="38"/>
        <v>1079.3484936500074</v>
      </c>
      <c r="J304" s="36">
        <f t="shared" si="39"/>
        <v>1721125.310015609</v>
      </c>
      <c r="K304" s="36">
        <v>435326.07537874312</v>
      </c>
    </row>
    <row r="305" spans="1:11" x14ac:dyDescent="0.2">
      <c r="A305" s="2">
        <v>291</v>
      </c>
      <c r="B305" s="25">
        <f t="shared" si="33"/>
        <v>81.554241564876506</v>
      </c>
      <c r="C305" s="32">
        <f t="shared" si="34"/>
        <v>1886261.1309442064</v>
      </c>
      <c r="D305" s="32">
        <f t="shared" si="40"/>
        <v>2485.3644423084334</v>
      </c>
      <c r="E305" s="33">
        <f t="shared" si="35"/>
        <v>2.9550970032970164E-2</v>
      </c>
      <c r="F305" s="34">
        <f t="shared" si="36"/>
        <v>0.1</v>
      </c>
      <c r="G305" s="29">
        <v>0</v>
      </c>
      <c r="H305" s="35">
        <f t="shared" si="37"/>
        <v>35.020534768381673</v>
      </c>
      <c r="I305" s="32">
        <f t="shared" si="38"/>
        <v>1070.3912963605503</v>
      </c>
      <c r="J305" s="36">
        <f t="shared" si="39"/>
        <v>1722195.7013119697</v>
      </c>
      <c r="K305" s="36">
        <v>435975.58262922964</v>
      </c>
    </row>
    <row r="306" spans="1:11" x14ac:dyDescent="0.2">
      <c r="A306" s="2">
        <v>292</v>
      </c>
      <c r="B306" s="25">
        <f t="shared" si="33"/>
        <v>81.354334664404647</v>
      </c>
      <c r="C306" s="32">
        <f t="shared" si="34"/>
        <v>1888740.3928733917</v>
      </c>
      <c r="D306" s="32">
        <f t="shared" si="40"/>
        <v>2479.2619291853625</v>
      </c>
      <c r="E306" s="33">
        <f t="shared" si="35"/>
        <v>2.9450677984779031E-2</v>
      </c>
      <c r="F306" s="34">
        <f t="shared" si="36"/>
        <v>0.1</v>
      </c>
      <c r="G306" s="29">
        <v>0</v>
      </c>
      <c r="H306" s="35">
        <f t="shared" si="37"/>
        <v>34.729909598708801</v>
      </c>
      <c r="I306" s="32">
        <f t="shared" si="38"/>
        <v>1061.5084322301639</v>
      </c>
      <c r="J306" s="36">
        <f t="shared" si="39"/>
        <v>1723257.2097441999</v>
      </c>
      <c r="K306" s="36">
        <v>436621.85044878989</v>
      </c>
    </row>
    <row r="307" spans="1:11" x14ac:dyDescent="0.2">
      <c r="A307" s="2">
        <v>293</v>
      </c>
      <c r="B307" s="25">
        <f t="shared" si="33"/>
        <v>81.155591459082316</v>
      </c>
      <c r="C307" s="32">
        <f t="shared" si="34"/>
        <v>1891213.5878735138</v>
      </c>
      <c r="D307" s="32">
        <f t="shared" si="40"/>
        <v>2473.1950001220684</v>
      </c>
      <c r="E307" s="33">
        <f t="shared" si="35"/>
        <v>2.9351064390290983E-2</v>
      </c>
      <c r="F307" s="34">
        <f t="shared" si="36"/>
        <v>0.1</v>
      </c>
      <c r="G307" s="29">
        <v>0</v>
      </c>
      <c r="H307" s="35">
        <f t="shared" si="37"/>
        <v>34.441696242270822</v>
      </c>
      <c r="I307" s="32">
        <f t="shared" si="38"/>
        <v>1052.6992843897165</v>
      </c>
      <c r="J307" s="36">
        <f t="shared" si="39"/>
        <v>1724309.9090285895</v>
      </c>
      <c r="K307" s="36">
        <v>437264.894994153</v>
      </c>
    </row>
    <row r="308" spans="1:11" x14ac:dyDescent="0.2">
      <c r="A308" s="2">
        <v>294</v>
      </c>
      <c r="B308" s="25">
        <f t="shared" si="33"/>
        <v>80.958001279609832</v>
      </c>
      <c r="C308" s="32">
        <f t="shared" si="34"/>
        <v>1893680.7512018268</v>
      </c>
      <c r="D308" s="32">
        <f t="shared" si="40"/>
        <v>2467.1633283130359</v>
      </c>
      <c r="E308" s="33">
        <f t="shared" si="35"/>
        <v>2.925212238834967E-2</v>
      </c>
      <c r="F308" s="34">
        <f t="shared" si="36"/>
        <v>0.1</v>
      </c>
      <c r="G308" s="29">
        <v>0</v>
      </c>
      <c r="H308" s="35">
        <f t="shared" si="37"/>
        <v>34.15587468413549</v>
      </c>
      <c r="I308" s="32">
        <f t="shared" si="38"/>
        <v>1043.9632410893003</v>
      </c>
      <c r="J308" s="36">
        <f t="shared" si="39"/>
        <v>1725353.8722696789</v>
      </c>
      <c r="K308" s="36">
        <v>437904.73234146606</v>
      </c>
    </row>
    <row r="309" spans="1:11" x14ac:dyDescent="0.2">
      <c r="A309" s="2">
        <v>295</v>
      </c>
      <c r="B309" s="25">
        <f t="shared" si="33"/>
        <v>80.761553589982256</v>
      </c>
      <c r="C309" s="32">
        <f t="shared" si="34"/>
        <v>1896141.9177928769</v>
      </c>
      <c r="D309" s="32">
        <f t="shared" si="40"/>
        <v>2461.1665910501033</v>
      </c>
      <c r="E309" s="33">
        <f t="shared" si="35"/>
        <v>2.9153845209950485E-2</v>
      </c>
      <c r="F309" s="34">
        <f t="shared" si="36"/>
        <v>0.1</v>
      </c>
      <c r="G309" s="29">
        <v>0</v>
      </c>
      <c r="H309" s="35">
        <f t="shared" si="37"/>
        <v>33.872425075468627</v>
      </c>
      <c r="I309" s="32">
        <f t="shared" si="38"/>
        <v>1035.2996956557195</v>
      </c>
      <c r="J309" s="36">
        <f t="shared" si="39"/>
        <v>1726389.1719653346</v>
      </c>
      <c r="K309" s="36">
        <v>438541.37848669611</v>
      </c>
    </row>
    <row r="310" spans="1:11" x14ac:dyDescent="0.2">
      <c r="A310" s="2">
        <v>296</v>
      </c>
      <c r="B310" s="25">
        <f t="shared" si="33"/>
        <v>80.566237985383609</v>
      </c>
      <c r="C310" s="32">
        <f t="shared" si="34"/>
        <v>1898597.1222625196</v>
      </c>
      <c r="D310" s="32">
        <f t="shared" si="40"/>
        <v>2455.2044696426019</v>
      </c>
      <c r="E310" s="33">
        <f t="shared" si="35"/>
        <v>2.905622617679731E-2</v>
      </c>
      <c r="F310" s="34">
        <f t="shared" si="36"/>
        <v>0.1</v>
      </c>
      <c r="G310" s="29">
        <v>0</v>
      </c>
      <c r="H310" s="35">
        <f t="shared" si="37"/>
        <v>33.591327732155712</v>
      </c>
      <c r="I310" s="32">
        <f t="shared" si="38"/>
        <v>1026.7080464504218</v>
      </c>
      <c r="J310" s="36">
        <f t="shared" si="39"/>
        <v>1727415.8800117851</v>
      </c>
      <c r="K310" s="36">
        <v>439174.84934602992</v>
      </c>
    </row>
    <row r="311" spans="1:11" x14ac:dyDescent="0.2">
      <c r="A311" s="2">
        <v>297</v>
      </c>
      <c r="B311" s="25">
        <f t="shared" si="33"/>
        <v>80.372044190121869</v>
      </c>
      <c r="C311" s="32">
        <f t="shared" si="34"/>
        <v>1901046.3989118843</v>
      </c>
      <c r="D311" s="32">
        <f t="shared" si="40"/>
        <v>2449.2766493647359</v>
      </c>
      <c r="E311" s="33">
        <f t="shared" si="35"/>
        <v>2.8959258699689898E-2</v>
      </c>
      <c r="F311" s="34">
        <f t="shared" si="36"/>
        <v>0.1</v>
      </c>
      <c r="G311" s="29">
        <v>0</v>
      </c>
      <c r="H311" s="35">
        <f t="shared" si="37"/>
        <v>33.312563133434942</v>
      </c>
      <c r="I311" s="32">
        <f t="shared" si="38"/>
        <v>1018.1876968276111</v>
      </c>
      <c r="J311" s="36">
        <f t="shared" si="39"/>
        <v>1728434.0677086127</v>
      </c>
      <c r="K311" s="36">
        <v>439805.16075627197</v>
      </c>
    </row>
    <row r="312" spans="1:11" x14ac:dyDescent="0.2">
      <c r="A312" s="2">
        <v>298</v>
      </c>
      <c r="B312" s="25">
        <f t="shared" si="33"/>
        <v>80.178962055602398</v>
      </c>
      <c r="C312" s="32">
        <f t="shared" si="34"/>
        <v>1903489.7817312749</v>
      </c>
      <c r="D312" s="32">
        <f t="shared" si="40"/>
        <v>2443.3828193906229</v>
      </c>
      <c r="E312" s="33">
        <f t="shared" si="35"/>
        <v>2.8862936277167822E-2</v>
      </c>
      <c r="F312" s="34">
        <f t="shared" si="36"/>
        <v>0.1</v>
      </c>
      <c r="G312" s="29">
        <v>0</v>
      </c>
      <c r="H312" s="35">
        <f t="shared" si="37"/>
        <v>33.036111920541593</v>
      </c>
      <c r="I312" s="32">
        <f t="shared" si="38"/>
        <v>1009.7380550929571</v>
      </c>
      <c r="J312" s="36">
        <f t="shared" si="39"/>
        <v>1729443.8057637056</v>
      </c>
      <c r="K312" s="36">
        <v>440432.32847524033</v>
      </c>
    </row>
    <row r="313" spans="1:11" x14ac:dyDescent="0.2">
      <c r="A313" s="2">
        <v>299</v>
      </c>
      <c r="B313" s="25">
        <f t="shared" si="33"/>
        <v>79.986981558340744</v>
      </c>
      <c r="C313" s="32">
        <f t="shared" si="34"/>
        <v>1905927.3044040059</v>
      </c>
      <c r="D313" s="32">
        <f t="shared" si="40"/>
        <v>2437.5226727309637</v>
      </c>
      <c r="E313" s="33">
        <f t="shared" si="35"/>
        <v>2.876725249391289E-2</v>
      </c>
      <c r="F313" s="34">
        <f t="shared" si="36"/>
        <v>0.1</v>
      </c>
      <c r="G313" s="29">
        <v>0</v>
      </c>
      <c r="H313" s="35">
        <f t="shared" si="37"/>
        <v>32.761954895363679</v>
      </c>
      <c r="I313" s="32">
        <f t="shared" si="38"/>
        <v>1001.3585344623299</v>
      </c>
      <c r="J313" s="36">
        <f t="shared" si="39"/>
        <v>1730445.1642981679</v>
      </c>
      <c r="K313" s="36">
        <v>441056.36818216066</v>
      </c>
    </row>
    <row r="314" spans="1:11" x14ac:dyDescent="0.2">
      <c r="A314" s="2">
        <v>300</v>
      </c>
      <c r="B314" s="25">
        <f t="shared" si="33"/>
        <v>79.796092798012396</v>
      </c>
      <c r="C314" s="32">
        <f t="shared" si="34"/>
        <v>1908359.0003101788</v>
      </c>
      <c r="D314" s="32">
        <f t="shared" si="40"/>
        <v>2431.6959061729722</v>
      </c>
      <c r="E314" s="33">
        <f t="shared" si="35"/>
        <v>2.8672201019416144E-2</v>
      </c>
      <c r="F314" s="34">
        <f t="shared" si="36"/>
        <v>0.1</v>
      </c>
      <c r="G314" s="29">
        <v>0</v>
      </c>
      <c r="H314" s="35">
        <f t="shared" si="37"/>
        <v>32.490073019108713</v>
      </c>
      <c r="I314" s="32">
        <f t="shared" si="38"/>
        <v>993.04855302126316</v>
      </c>
      <c r="J314" s="36">
        <f t="shared" si="39"/>
        <v>1731438.2128511891</v>
      </c>
      <c r="K314" s="36">
        <v>441677.29547805816</v>
      </c>
    </row>
    <row r="315" spans="1:11" x14ac:dyDescent="0.2">
      <c r="A315" s="2">
        <v>301</v>
      </c>
      <c r="B315" s="25">
        <f t="shared" si="33"/>
        <v>79.606285995539153</v>
      </c>
      <c r="C315" s="32">
        <f t="shared" si="34"/>
        <v>1910784.9025304085</v>
      </c>
      <c r="D315" s="32">
        <f t="shared" si="40"/>
        <v>2425.9022202296183</v>
      </c>
      <c r="E315" s="33">
        <f t="shared" si="35"/>
        <v>2.8577775606587637E-2</v>
      </c>
      <c r="F315" s="34">
        <f t="shared" si="36"/>
        <v>0.1</v>
      </c>
      <c r="G315" s="29">
        <v>0</v>
      </c>
      <c r="H315" s="35">
        <f t="shared" si="37"/>
        <v>32.220447410981578</v>
      </c>
      <c r="I315" s="32">
        <f t="shared" si="38"/>
        <v>984.80753368436342</v>
      </c>
      <c r="J315" s="36">
        <f t="shared" si="39"/>
        <v>1732423.0203848735</v>
      </c>
      <c r="K315" s="36">
        <v>442295.12588614749</v>
      </c>
    </row>
    <row r="316" spans="1:11" x14ac:dyDescent="0.2">
      <c r="A316" s="2">
        <v>302</v>
      </c>
      <c r="B316" s="25">
        <f t="shared" si="33"/>
        <v>79.417551491211782</v>
      </c>
      <c r="C316" s="32">
        <f t="shared" si="34"/>
        <v>1913205.0438494771</v>
      </c>
      <c r="D316" s="32">
        <f t="shared" si="40"/>
        <v>2420.1413190686144</v>
      </c>
      <c r="E316" s="33">
        <f t="shared" si="35"/>
        <v>2.8483970090338304E-2</v>
      </c>
      <c r="F316" s="34">
        <f t="shared" si="36"/>
        <v>0.1</v>
      </c>
      <c r="G316" s="29">
        <v>0</v>
      </c>
      <c r="H316" s="35">
        <f t="shared" si="37"/>
        <v>31.953059346873356</v>
      </c>
      <c r="I316" s="32">
        <f t="shared" si="38"/>
        <v>976.63490415527849</v>
      </c>
      <c r="J316" s="36">
        <f t="shared" si="39"/>
        <v>1733399.6552890288</v>
      </c>
      <c r="K316" s="36">
        <v>442909.87485222111</v>
      </c>
    </row>
    <row r="317" spans="1:11" x14ac:dyDescent="0.2">
      <c r="A317" s="2">
        <v>303</v>
      </c>
      <c r="B317" s="25">
        <f t="shared" si="33"/>
        <v>79.2298797428477</v>
      </c>
      <c r="C317" s="32">
        <f t="shared" si="34"/>
        <v>1915619.4567599415</v>
      </c>
      <c r="D317" s="32">
        <f t="shared" si="40"/>
        <v>2414.4129104644526</v>
      </c>
      <c r="E317" s="33">
        <f t="shared" si="35"/>
        <v>2.8390778386246117E-2</v>
      </c>
      <c r="F317" s="34">
        <f t="shared" si="36"/>
        <v>0.1</v>
      </c>
      <c r="G317" s="29">
        <v>0</v>
      </c>
      <c r="H317" s="35">
        <f t="shared" si="37"/>
        <v>31.687890258061024</v>
      </c>
      <c r="I317" s="32">
        <f t="shared" si="38"/>
        <v>968.5300968870423</v>
      </c>
      <c r="J317" s="36">
        <f t="shared" si="39"/>
        <v>1734368.1853859159</v>
      </c>
      <c r="K317" s="36">
        <v>443521.55774503516</v>
      </c>
    </row>
    <row r="318" spans="1:11" x14ac:dyDescent="0.2">
      <c r="A318" s="2">
        <v>304</v>
      </c>
      <c r="B318" s="25">
        <f t="shared" si="33"/>
        <v>79.043261323982676</v>
      </c>
      <c r="C318" s="32">
        <f t="shared" si="34"/>
        <v>1918028.1734656889</v>
      </c>
      <c r="D318" s="32">
        <f t="shared" si="40"/>
        <v>2408.7167057474144</v>
      </c>
      <c r="E318" s="33">
        <f t="shared" si="35"/>
        <v>2.8298194489291849E-2</v>
      </c>
      <c r="F318" s="34">
        <f t="shared" si="36"/>
        <v>0.1</v>
      </c>
      <c r="G318" s="29">
        <v>0</v>
      </c>
      <c r="H318" s="35">
        <f t="shared" si="37"/>
        <v>31.424921729917962</v>
      </c>
      <c r="I318" s="32">
        <f t="shared" si="38"/>
        <v>960.49254904253576</v>
      </c>
      <c r="J318" s="36">
        <f t="shared" si="39"/>
        <v>1735328.6779349584</v>
      </c>
      <c r="K318" s="36">
        <v>444130.18985669379</v>
      </c>
    </row>
    <row r="319" spans="1:11" x14ac:dyDescent="0.2">
      <c r="A319" s="2">
        <v>305</v>
      </c>
      <c r="B319" s="25">
        <f t="shared" si="33"/>
        <v>78.857686922096406</v>
      </c>
      <c r="C319" s="32">
        <f t="shared" si="34"/>
        <v>1920431.2258854238</v>
      </c>
      <c r="D319" s="32">
        <f t="shared" si="40"/>
        <v>2403.0524197348859</v>
      </c>
      <c r="E319" s="33">
        <f t="shared" si="35"/>
        <v>2.8206212472529593E-2</v>
      </c>
      <c r="F319" s="34">
        <f t="shared" si="36"/>
        <v>0.1</v>
      </c>
      <c r="G319" s="29">
        <v>0</v>
      </c>
      <c r="H319" s="35">
        <f t="shared" si="37"/>
        <v>31.164135500635144</v>
      </c>
      <c r="I319" s="32">
        <f t="shared" si="38"/>
        <v>952.5217024554928</v>
      </c>
      <c r="J319" s="36">
        <f t="shared" si="39"/>
        <v>1736281.199637414</v>
      </c>
      <c r="K319" s="36">
        <v>444735.78640303155</v>
      </c>
    </row>
    <row r="320" spans="1:11" x14ac:dyDescent="0.2">
      <c r="A320" s="2">
        <v>306</v>
      </c>
      <c r="B320" s="25">
        <f t="shared" si="33"/>
        <v>78.67314733687131</v>
      </c>
      <c r="C320" s="32">
        <f t="shared" si="34"/>
        <v>1922828.6456561107</v>
      </c>
      <c r="D320" s="32">
        <f t="shared" si="40"/>
        <v>2397.4197706868872</v>
      </c>
      <c r="E320" s="33">
        <f t="shared" si="35"/>
        <v>2.8114826485761357E-2</v>
      </c>
      <c r="F320" s="34">
        <f t="shared" si="36"/>
        <v>0.1</v>
      </c>
      <c r="G320" s="29">
        <v>0</v>
      </c>
      <c r="H320" s="35">
        <f t="shared" si="37"/>
        <v>30.905513459952957</v>
      </c>
      <c r="I320" s="32">
        <f t="shared" si="38"/>
        <v>944.61700359168913</v>
      </c>
      <c r="J320" s="36">
        <f t="shared" si="39"/>
        <v>1737225.8166410057</v>
      </c>
      <c r="K320" s="36">
        <v>445338.36252399359</v>
      </c>
    </row>
    <row r="321" spans="1:11" x14ac:dyDescent="0.2">
      <c r="A321" s="2">
        <v>307</v>
      </c>
      <c r="B321" s="25">
        <f t="shared" si="33"/>
        <v>78.489633478482375</v>
      </c>
      <c r="C321" s="32">
        <f t="shared" si="34"/>
        <v>1925220.4641363714</v>
      </c>
      <c r="D321" s="32">
        <f t="shared" si="40"/>
        <v>2391.8184802606702</v>
      </c>
      <c r="E321" s="33">
        <f t="shared" si="35"/>
        <v>2.8024030754470949E-2</v>
      </c>
      <c r="F321" s="34">
        <f t="shared" si="36"/>
        <v>0.1</v>
      </c>
      <c r="G321" s="29">
        <v>0</v>
      </c>
      <c r="H321" s="35">
        <f t="shared" si="37"/>
        <v>30.649037647903526</v>
      </c>
      <c r="I321" s="32">
        <f t="shared" si="38"/>
        <v>936.77790351054443</v>
      </c>
      <c r="J321" s="36">
        <f t="shared" si="39"/>
        <v>1738162.5945445162</v>
      </c>
      <c r="K321" s="36">
        <v>445937.93328401435</v>
      </c>
    </row>
    <row r="322" spans="1:11" x14ac:dyDescent="0.2">
      <c r="A322" s="2">
        <v>308</v>
      </c>
      <c r="B322" s="25">
        <f t="shared" si="33"/>
        <v>78.307136365919874</v>
      </c>
      <c r="C322" s="32">
        <f t="shared" si="34"/>
        <v>1927606.7124098111</v>
      </c>
      <c r="D322" s="32">
        <f t="shared" si="40"/>
        <v>2386.2482734397054</v>
      </c>
      <c r="E322" s="33">
        <f t="shared" si="35"/>
        <v>2.7933819578390723E-2</v>
      </c>
      <c r="F322" s="34">
        <f t="shared" si="36"/>
        <v>0.1</v>
      </c>
      <c r="G322" s="29">
        <v>0</v>
      </c>
      <c r="H322" s="35">
        <f t="shared" si="37"/>
        <v>30.394690253563503</v>
      </c>
      <c r="I322" s="32">
        <f t="shared" si="38"/>
        <v>929.00385782693388</v>
      </c>
      <c r="J322" s="36">
        <f t="shared" si="39"/>
        <v>1739091.5984023432</v>
      </c>
      <c r="K322" s="36">
        <v>446534.51367239404</v>
      </c>
    </row>
    <row r="323" spans="1:11" x14ac:dyDescent="0.2">
      <c r="A323" s="2">
        <v>309</v>
      </c>
      <c r="B323" s="25">
        <f t="shared" si="33"/>
        <v>78.125647125341644</v>
      </c>
      <c r="C323" s="32">
        <f t="shared" si="34"/>
        <v>1929987.4212883133</v>
      </c>
      <c r="D323" s="32">
        <f t="shared" si="40"/>
        <v>2380.7088785022497</v>
      </c>
      <c r="E323" s="33">
        <f t="shared" si="35"/>
        <v>2.7844187330489101E-2</v>
      </c>
      <c r="F323" s="34">
        <f t="shared" si="36"/>
        <v>0.1</v>
      </c>
      <c r="G323" s="29">
        <v>0</v>
      </c>
      <c r="H323" s="35">
        <f t="shared" si="37"/>
        <v>30.142453613817171</v>
      </c>
      <c r="I323" s="32">
        <f t="shared" si="38"/>
        <v>921.29432667347862</v>
      </c>
      <c r="J323" s="36">
        <f t="shared" si="39"/>
        <v>1740012.8927290167</v>
      </c>
      <c r="K323" s="36">
        <v>447128.11860367347</v>
      </c>
    </row>
    <row r="324" spans="1:11" x14ac:dyDescent="0.2">
      <c r="A324" s="2">
        <v>310</v>
      </c>
      <c r="B324" s="25">
        <f t="shared" si="33"/>
        <v>77.945156988456375</v>
      </c>
      <c r="C324" s="32">
        <f t="shared" si="34"/>
        <v>1932362.6213152711</v>
      </c>
      <c r="D324" s="32">
        <f t="shared" si="40"/>
        <v>2375.2000269577838</v>
      </c>
      <c r="E324" s="33">
        <f t="shared" si="35"/>
        <v>2.7755128455671192E-2</v>
      </c>
      <c r="F324" s="34">
        <f t="shared" si="36"/>
        <v>0.1</v>
      </c>
      <c r="G324" s="29">
        <v>0</v>
      </c>
      <c r="H324" s="35">
        <f t="shared" si="37"/>
        <v>29.892310212129846</v>
      </c>
      <c r="I324" s="32">
        <f t="shared" si="38"/>
        <v>913.64877466295366</v>
      </c>
      <c r="J324" s="36">
        <f t="shared" si="39"/>
        <v>1740926.5415036797</v>
      </c>
      <c r="K324" s="36">
        <v>447718.7629180068</v>
      </c>
    </row>
    <row r="325" spans="1:11" x14ac:dyDescent="0.2">
      <c r="A325" s="2">
        <v>311</v>
      </c>
      <c r="B325" s="25">
        <f t="shared" si="33"/>
        <v>77.765657290935636</v>
      </c>
      <c r="C325" s="32">
        <f t="shared" si="34"/>
        <v>1934732.3427687834</v>
      </c>
      <c r="D325" s="32">
        <f t="shared" si="40"/>
        <v>2369.7214535123203</v>
      </c>
      <c r="E325" s="33">
        <f t="shared" si="35"/>
        <v>2.7666637469739845E-2</v>
      </c>
      <c r="F325" s="34">
        <f t="shared" si="36"/>
        <v>0.1</v>
      </c>
      <c r="G325" s="29">
        <v>0</v>
      </c>
      <c r="H325" s="35">
        <f t="shared" si="37"/>
        <v>29.644242677331441</v>
      </c>
      <c r="I325" s="32">
        <f t="shared" si="38"/>
        <v>906.06667085117567</v>
      </c>
      <c r="J325" s="36">
        <f t="shared" si="39"/>
        <v>1741832.6081745308</v>
      </c>
      <c r="K325" s="36">
        <v>448306.46138153266</v>
      </c>
    </row>
    <row r="326" spans="1:11" x14ac:dyDescent="0.2">
      <c r="A326" s="2">
        <v>312</v>
      </c>
      <c r="B326" s="25">
        <f t="shared" si="33"/>
        <v>77.587139470855348</v>
      </c>
      <c r="C326" s="32">
        <f t="shared" si="34"/>
        <v>1937096.6156647874</v>
      </c>
      <c r="D326" s="32">
        <f t="shared" si="40"/>
        <v>2364.2728960039094</v>
      </c>
      <c r="E326" s="33">
        <f t="shared" si="35"/>
        <v>2.7578708958177947E-2</v>
      </c>
      <c r="F326" s="34">
        <f t="shared" si="36"/>
        <v>0.1</v>
      </c>
      <c r="G326" s="29">
        <v>0</v>
      </c>
      <c r="H326" s="35">
        <f t="shared" si="37"/>
        <v>29.398233782410124</v>
      </c>
      <c r="I326" s="32">
        <f t="shared" si="38"/>
        <v>898.54748870011133</v>
      </c>
      <c r="J326" s="36">
        <f t="shared" si="39"/>
        <v>1742731.1556632309</v>
      </c>
      <c r="K326" s="36">
        <v>448891.2286867433</v>
      </c>
    </row>
    <row r="327" spans="1:11" x14ac:dyDescent="0.2">
      <c r="A327" s="2">
        <v>313</v>
      </c>
      <c r="B327" s="25">
        <f t="shared" si="33"/>
        <v>77.409595067165128</v>
      </c>
      <c r="C327" s="32">
        <f t="shared" si="34"/>
        <v>1939455.4697601586</v>
      </c>
      <c r="D327" s="32">
        <f t="shared" si="40"/>
        <v>2358.8540953712072</v>
      </c>
      <c r="E327" s="33">
        <f t="shared" si="35"/>
        <v>2.7491337575101749E-2</v>
      </c>
      <c r="F327" s="34">
        <f t="shared" si="36"/>
        <v>0.1</v>
      </c>
      <c r="G327" s="29">
        <v>0</v>
      </c>
      <c r="H327" s="35">
        <f t="shared" si="37"/>
        <v>29.15426644331599</v>
      </c>
      <c r="I327" s="32">
        <f t="shared" si="38"/>
        <v>891.09070604132341</v>
      </c>
      <c r="J327" s="36">
        <f t="shared" si="39"/>
        <v>1743622.2463692722</v>
      </c>
      <c r="K327" s="36">
        <v>449473.07945285173</v>
      </c>
    </row>
    <row r="328" spans="1:11" x14ac:dyDescent="0.2">
      <c r="A328" s="2">
        <v>314</v>
      </c>
      <c r="B328" s="25">
        <f t="shared" si="33"/>
        <v>77.233015718185442</v>
      </c>
      <c r="C328" s="32">
        <f t="shared" si="34"/>
        <v>1941808.9345557531</v>
      </c>
      <c r="D328" s="32">
        <f t="shared" si="40"/>
        <v>2353.4647955945693</v>
      </c>
      <c r="E328" s="33">
        <f t="shared" si="35"/>
        <v>2.7404518042146254E-2</v>
      </c>
      <c r="F328" s="34">
        <f t="shared" si="36"/>
        <v>0.1</v>
      </c>
      <c r="G328" s="29">
        <v>0</v>
      </c>
      <c r="H328" s="35">
        <f t="shared" si="37"/>
        <v>28.912323717774672</v>
      </c>
      <c r="I328" s="32">
        <f t="shared" si="38"/>
        <v>883.69580503966245</v>
      </c>
      <c r="J328" s="36">
        <f t="shared" si="39"/>
        <v>1744505.942174312</v>
      </c>
      <c r="K328" s="36">
        <v>450052.02822615742</v>
      </c>
    </row>
    <row r="329" spans="1:11" x14ac:dyDescent="0.2">
      <c r="A329" s="2">
        <v>315</v>
      </c>
      <c r="B329" s="25">
        <f t="shared" si="33"/>
        <v>77.05739316013171</v>
      </c>
      <c r="C329" s="32">
        <f t="shared" si="34"/>
        <v>1944157.0392994119</v>
      </c>
      <c r="D329" s="32">
        <f t="shared" si="40"/>
        <v>2348.1047436587978</v>
      </c>
      <c r="E329" s="33">
        <f t="shared" si="35"/>
        <v>2.731824514741741E-2</v>
      </c>
      <c r="F329" s="34">
        <f t="shared" si="36"/>
        <v>0.1</v>
      </c>
      <c r="G329" s="29">
        <v>0</v>
      </c>
      <c r="H329" s="35">
        <f t="shared" si="37"/>
        <v>28.672388804110774</v>
      </c>
      <c r="I329" s="32">
        <f t="shared" si="38"/>
        <v>876.36227215738813</v>
      </c>
      <c r="J329" s="36">
        <f t="shared" si="39"/>
        <v>1745382.3044464693</v>
      </c>
      <c r="K329" s="36">
        <v>450628.08948040992</v>
      </c>
    </row>
    <row r="330" spans="1:11" x14ac:dyDescent="0.2">
      <c r="A330" s="2">
        <v>316</v>
      </c>
      <c r="B330" s="25">
        <f t="shared" si="33"/>
        <v>76.882719225664815</v>
      </c>
      <c r="C330" s="32">
        <f t="shared" si="34"/>
        <v>1946499.8129889206</v>
      </c>
      <c r="D330" s="32">
        <f t="shared" si="40"/>
        <v>2342.7736895086709</v>
      </c>
      <c r="E330" s="33">
        <f t="shared" si="35"/>
        <v>2.72325137444645E-2</v>
      </c>
      <c r="F330" s="34">
        <f t="shared" si="36"/>
        <v>0.1</v>
      </c>
      <c r="G330" s="29">
        <v>0</v>
      </c>
      <c r="H330" s="35">
        <f t="shared" si="37"/>
        <v>28.434445040081091</v>
      </c>
      <c r="I330" s="32">
        <f t="shared" si="38"/>
        <v>869.08959811841908</v>
      </c>
      <c r="J330" s="36">
        <f t="shared" si="39"/>
        <v>1746251.3940445876</v>
      </c>
      <c r="K330" s="36">
        <v>451201.27761717053</v>
      </c>
    </row>
    <row r="331" spans="1:11" x14ac:dyDescent="0.2">
      <c r="A331" s="2">
        <v>317</v>
      </c>
      <c r="B331" s="25">
        <f t="shared" si="33"/>
        <v>76.70898584246784</v>
      </c>
      <c r="C331" s="32">
        <f t="shared" si="34"/>
        <v>1948837.2843749181</v>
      </c>
      <c r="D331" s="32">
        <f t="shared" si="40"/>
        <v>2337.4713859974872</v>
      </c>
      <c r="E331" s="33">
        <f t="shared" si="35"/>
        <v>2.7147318751205921E-2</v>
      </c>
      <c r="F331" s="34">
        <f t="shared" si="36"/>
        <v>0.1</v>
      </c>
      <c r="G331" s="29">
        <v>0</v>
      </c>
      <c r="H331" s="35">
        <f t="shared" si="37"/>
        <v>28.198475901717494</v>
      </c>
      <c r="I331" s="32">
        <f t="shared" si="38"/>
        <v>861.87727787303766</v>
      </c>
      <c r="J331" s="36">
        <f t="shared" si="39"/>
        <v>1747113.2713224606</v>
      </c>
      <c r="K331" s="36">
        <v>451771.60696617252</v>
      </c>
    </row>
    <row r="332" spans="1:11" x14ac:dyDescent="0.2">
      <c r="A332" s="2">
        <v>318</v>
      </c>
      <c r="B332" s="25">
        <f t="shared" si="33"/>
        <v>76.536185031847722</v>
      </c>
      <c r="C332" s="32">
        <f t="shared" si="34"/>
        <v>1951169.4819637756</v>
      </c>
      <c r="D332" s="32">
        <f t="shared" si="40"/>
        <v>2332.1975888574962</v>
      </c>
      <c r="E332" s="33">
        <f t="shared" si="35"/>
        <v>2.7062655148995224E-2</v>
      </c>
      <c r="F332" s="34">
        <f t="shared" si="36"/>
        <v>0.1</v>
      </c>
      <c r="G332" s="29">
        <v>0</v>
      </c>
      <c r="H332" s="35">
        <f t="shared" si="37"/>
        <v>27.964465002179431</v>
      </c>
      <c r="I332" s="32">
        <f t="shared" si="38"/>
        <v>854.72481056277582</v>
      </c>
      <c r="J332" s="36">
        <f t="shared" si="39"/>
        <v>1747967.9961330234</v>
      </c>
      <c r="K332" s="36">
        <v>452339.09178567934</v>
      </c>
    </row>
    <row r="333" spans="1:11" x14ac:dyDescent="0.2">
      <c r="A333" s="2">
        <v>319</v>
      </c>
      <c r="B333" s="25">
        <f t="shared" si="33"/>
        <v>76.364308907362371</v>
      </c>
      <c r="C333" s="32">
        <f t="shared" si="34"/>
        <v>1953496.4340204131</v>
      </c>
      <c r="D333" s="32">
        <f t="shared" si="40"/>
        <v>2326.9520566374995</v>
      </c>
      <c r="E333" s="33">
        <f t="shared" si="35"/>
        <v>2.6978517981544443E-2</v>
      </c>
      <c r="F333" s="34">
        <f t="shared" si="36"/>
        <v>0.1</v>
      </c>
      <c r="G333" s="29">
        <v>0</v>
      </c>
      <c r="H333" s="35">
        <f t="shared" si="37"/>
        <v>27.73239609061595</v>
      </c>
      <c r="I333" s="32">
        <f t="shared" si="38"/>
        <v>847.63169948561301</v>
      </c>
      <c r="J333" s="36">
        <f t="shared" si="39"/>
        <v>1748815.6278325091</v>
      </c>
      <c r="K333" s="36">
        <v>452903.74626284104</v>
      </c>
    </row>
    <row r="334" spans="1:11" x14ac:dyDescent="0.2">
      <c r="A334" s="2">
        <v>320</v>
      </c>
      <c r="B334" s="25">
        <f t="shared" si="33"/>
        <v>76.193349673471261</v>
      </c>
      <c r="C334" s="32">
        <f t="shared" si="34"/>
        <v>1955818.1685711001</v>
      </c>
      <c r="D334" s="32">
        <f t="shared" si="40"/>
        <v>2321.7345506870188</v>
      </c>
      <c r="E334" s="33">
        <f t="shared" si="35"/>
        <v>2.6894902354085155E-2</v>
      </c>
      <c r="F334" s="34">
        <f t="shared" si="36"/>
        <v>0.1</v>
      </c>
      <c r="G334" s="29">
        <v>0</v>
      </c>
      <c r="H334" s="35">
        <f t="shared" si="37"/>
        <v>27.502253051037147</v>
      </c>
      <c r="I334" s="32">
        <f t="shared" si="38"/>
        <v>840.59745206157595</v>
      </c>
      <c r="J334" s="36">
        <f t="shared" si="39"/>
        <v>1749656.2252845706</v>
      </c>
      <c r="K334" s="36">
        <v>453465.58451404894</v>
      </c>
    </row>
    <row r="335" spans="1:11" x14ac:dyDescent="0.2">
      <c r="A335" s="2">
        <v>321</v>
      </c>
      <c r="B335" s="25">
        <f t="shared" si="33"/>
        <v>76.023299624210949</v>
      </c>
      <c r="C335" s="32">
        <f t="shared" si="34"/>
        <v>1958134.7134061914</v>
      </c>
      <c r="D335" s="32">
        <f t="shared" si="40"/>
        <v>2316.5448350913357</v>
      </c>
      <c r="E335" s="33">
        <f t="shared" si="35"/>
        <v>2.6811803432253284E-2</v>
      </c>
      <c r="F335" s="34">
        <f t="shared" si="36"/>
        <v>0.1</v>
      </c>
      <c r="G335" s="29">
        <v>0</v>
      </c>
      <c r="H335" s="35">
        <f t="shared" si="37"/>
        <v>27.274019901195011</v>
      </c>
      <c r="I335" s="32">
        <f t="shared" si="38"/>
        <v>833.6215797984031</v>
      </c>
      <c r="J335" s="36">
        <f t="shared" si="39"/>
        <v>1750489.846864369</v>
      </c>
      <c r="K335" s="36">
        <v>454024.62058528862</v>
      </c>
    </row>
    <row r="336" spans="1:11" x14ac:dyDescent="0.2">
      <c r="A336" s="2">
        <v>322</v>
      </c>
      <c r="B336" s="25">
        <f t="shared" ref="B336:B399" si="41">$C$4*(1+($C$6*($C$5/12)*A336))^(-1/$C$6)</f>
        <v>75.854151141892629</v>
      </c>
      <c r="C336" s="32">
        <f t="shared" ref="C336:C399" si="42">(($C$4^$C$6)/((1-$C$6)*($C$5/12)))*(($C$4^(1-$C$6))-(B336^(1-$C$6)))*30.4375</f>
        <v>1960446.0960828422</v>
      </c>
      <c r="D336" s="32">
        <f t="shared" si="40"/>
        <v>2311.38267665077</v>
      </c>
      <c r="E336" s="33">
        <f t="shared" ref="E336:E399" si="43">-LN(B336/B335)*12</f>
        <v>2.6729216441353194E-2</v>
      </c>
      <c r="F336" s="34">
        <f t="shared" ref="F336:F399" si="44">IF(E336&gt;0.1,E336,0.1)</f>
        <v>0.1</v>
      </c>
      <c r="G336" s="29">
        <v>0</v>
      </c>
      <c r="H336" s="35">
        <f t="shared" ref="H336:H399" si="45">H335*EXP(-F336/12)</f>
        <v>27.047680791473521</v>
      </c>
      <c r="I336" s="32">
        <f t="shared" ref="I336:I399" si="46">IF(G336=0,((H335-H336)/(F336/12)*30.4375),D336)</f>
        <v>826.7035982577421</v>
      </c>
      <c r="J336" s="36">
        <f t="shared" ref="J336:J399" si="47">I336+J335</f>
        <v>1751316.5504626269</v>
      </c>
      <c r="K336" s="36">
        <v>454580.86845249095</v>
      </c>
    </row>
    <row r="337" spans="1:11" x14ac:dyDescent="0.2">
      <c r="A337" s="2">
        <v>323</v>
      </c>
      <c r="B337" s="25">
        <f t="shared" si="41"/>
        <v>75.685896695823985</v>
      </c>
      <c r="C337" s="32">
        <f t="shared" si="42"/>
        <v>1962752.3439276684</v>
      </c>
      <c r="D337" s="32">
        <f t="shared" ref="D337:D400" si="48">C337-C336</f>
        <v>2306.2478448261973</v>
      </c>
      <c r="E337" s="33">
        <f t="shared" si="43"/>
        <v>2.6647136665225314E-2</v>
      </c>
      <c r="F337" s="34">
        <f t="shared" si="44"/>
        <v>0.1</v>
      </c>
      <c r="G337" s="29">
        <v>0</v>
      </c>
      <c r="H337" s="35">
        <f t="shared" si="45"/>
        <v>26.823220003787988</v>
      </c>
      <c r="I337" s="32">
        <f t="shared" si="46"/>
        <v>819.84302702141053</v>
      </c>
      <c r="J337" s="36">
        <f t="shared" si="47"/>
        <v>1752136.3934896484</v>
      </c>
      <c r="K337" s="36">
        <v>455134.3420218816</v>
      </c>
    </row>
    <row r="338" spans="1:11" x14ac:dyDescent="0.2">
      <c r="A338" s="2">
        <v>324</v>
      </c>
      <c r="B338" s="25">
        <f t="shared" si="41"/>
        <v>75.518528841051975</v>
      </c>
      <c r="C338" s="32">
        <f t="shared" si="42"/>
        <v>1965053.4840393797</v>
      </c>
      <c r="D338" s="32">
        <f t="shared" si="48"/>
        <v>2301.1401117113419</v>
      </c>
      <c r="E338" s="33">
        <f t="shared" si="43"/>
        <v>2.6565559445567821E-2</v>
      </c>
      <c r="F338" s="34">
        <f t="shared" si="44"/>
        <v>0.1</v>
      </c>
      <c r="G338" s="29">
        <v>0</v>
      </c>
      <c r="H338" s="35">
        <f t="shared" si="45"/>
        <v>26.600621950493505</v>
      </c>
      <c r="I338" s="32">
        <f t="shared" si="46"/>
        <v>813.03938965809959</v>
      </c>
      <c r="J338" s="36">
        <f t="shared" si="47"/>
        <v>1752949.4328793064</v>
      </c>
      <c r="K338" s="36">
        <v>455685.05513032863</v>
      </c>
    </row>
    <row r="339" spans="1:11" x14ac:dyDescent="0.2">
      <c r="A339" s="2">
        <v>325</v>
      </c>
      <c r="B339" s="25">
        <f t="shared" si="41"/>
        <v>75.352040217128831</v>
      </c>
      <c r="C339" s="32">
        <f t="shared" si="42"/>
        <v>1967349.5432913681</v>
      </c>
      <c r="D339" s="32">
        <f t="shared" si="48"/>
        <v>2296.0592519883066</v>
      </c>
      <c r="E339" s="33">
        <f t="shared" si="43"/>
        <v>2.6484480180856553E-2</v>
      </c>
      <c r="F339" s="34">
        <f t="shared" si="44"/>
        <v>0.1</v>
      </c>
      <c r="G339" s="29">
        <v>0</v>
      </c>
      <c r="H339" s="35">
        <f t="shared" si="45"/>
        <v>26.379871173302465</v>
      </c>
      <c r="I339" s="32">
        <f t="shared" si="46"/>
        <v>806.29221369027107</v>
      </c>
      <c r="J339" s="36">
        <f t="shared" si="47"/>
        <v>1753755.7250929966</v>
      </c>
      <c r="K339" s="36">
        <v>456233.02154568839</v>
      </c>
    </row>
    <row r="340" spans="1:11" x14ac:dyDescent="0.2">
      <c r="A340" s="2">
        <v>326</v>
      </c>
      <c r="B340" s="25">
        <f t="shared" si="41"/>
        <v>75.186423546898368</v>
      </c>
      <c r="C340" s="32">
        <f t="shared" si="42"/>
        <v>1969640.5483342661</v>
      </c>
      <c r="D340" s="32">
        <f t="shared" si="48"/>
        <v>2291.005042898003</v>
      </c>
      <c r="E340" s="33">
        <f t="shared" si="43"/>
        <v>2.640389432566554E-2</v>
      </c>
      <c r="F340" s="34">
        <f t="shared" si="44"/>
        <v>0.1</v>
      </c>
      <c r="G340" s="29">
        <v>0</v>
      </c>
      <c r="H340" s="35">
        <f t="shared" si="45"/>
        <v>26.160952342211075</v>
      </c>
      <c r="I340" s="32">
        <f t="shared" si="46"/>
        <v>799.60103056130151</v>
      </c>
      <c r="J340" s="36">
        <f t="shared" si="47"/>
        <v>1754555.326123558</v>
      </c>
      <c r="K340" s="36">
        <v>456778.25496714981</v>
      </c>
    </row>
    <row r="341" spans="1:11" x14ac:dyDescent="0.2">
      <c r="A341" s="2">
        <v>327</v>
      </c>
      <c r="B341" s="25">
        <f t="shared" si="41"/>
        <v>75.021671635304443</v>
      </c>
      <c r="C341" s="32">
        <f t="shared" si="42"/>
        <v>1971926.5255984566</v>
      </c>
      <c r="D341" s="32">
        <f t="shared" si="48"/>
        <v>2285.9772641905583</v>
      </c>
      <c r="E341" s="33">
        <f t="shared" si="43"/>
        <v>2.6323797389633787E-2</v>
      </c>
      <c r="F341" s="34">
        <f t="shared" si="44"/>
        <v>0.1</v>
      </c>
      <c r="G341" s="29">
        <v>0</v>
      </c>
      <c r="H341" s="35">
        <f t="shared" si="45"/>
        <v>25.943850254434754</v>
      </c>
      <c r="I341" s="32">
        <f t="shared" si="46"/>
        <v>792.96537560301567</v>
      </c>
      <c r="J341" s="36">
        <f t="shared" si="47"/>
        <v>1755348.2914991609</v>
      </c>
      <c r="K341" s="36">
        <v>457320.76902557688</v>
      </c>
    </row>
    <row r="342" spans="1:11" x14ac:dyDescent="0.2">
      <c r="A342" s="2">
        <v>328</v>
      </c>
      <c r="B342" s="25">
        <f t="shared" si="41"/>
        <v>74.857777368219288</v>
      </c>
      <c r="C342" s="32">
        <f t="shared" si="42"/>
        <v>1974207.5012965566</v>
      </c>
      <c r="D342" s="32">
        <f t="shared" si="48"/>
        <v>2280.9756980999373</v>
      </c>
      <c r="E342" s="33">
        <f t="shared" si="43"/>
        <v>2.624418493675932E-2</v>
      </c>
      <c r="F342" s="34">
        <f t="shared" si="44"/>
        <v>0.1</v>
      </c>
      <c r="G342" s="29">
        <v>0</v>
      </c>
      <c r="H342" s="35">
        <f t="shared" si="45"/>
        <v>25.728549833352375</v>
      </c>
      <c r="I342" s="32">
        <f t="shared" si="46"/>
        <v>786.38478800338851</v>
      </c>
      <c r="J342" s="36">
        <f t="shared" si="47"/>
        <v>1756134.6762871642</v>
      </c>
      <c r="K342" s="36">
        <v>457860.5772838493</v>
      </c>
    </row>
    <row r="343" spans="1:11" x14ac:dyDescent="0.2">
      <c r="A343" s="2">
        <v>329</v>
      </c>
      <c r="B343" s="25">
        <f t="shared" si="41"/>
        <v>74.694733711292031</v>
      </c>
      <c r="C343" s="32">
        <f t="shared" si="42"/>
        <v>1976483.5014258674</v>
      </c>
      <c r="D343" s="32">
        <f t="shared" si="48"/>
        <v>2276.0001293108799</v>
      </c>
      <c r="E343" s="33">
        <f t="shared" si="43"/>
        <v>2.6165052584571732E-2</v>
      </c>
      <c r="F343" s="34">
        <f t="shared" si="44"/>
        <v>0.1</v>
      </c>
      <c r="G343" s="29">
        <v>0</v>
      </c>
      <c r="H343" s="35">
        <f t="shared" si="45"/>
        <v>25.515036127459286</v>
      </c>
      <c r="I343" s="32">
        <f t="shared" si="46"/>
        <v>779.85881077450654</v>
      </c>
      <c r="J343" s="36">
        <f t="shared" si="47"/>
        <v>1756914.5350979387</v>
      </c>
      <c r="K343" s="36">
        <v>458397.6932372016</v>
      </c>
    </row>
    <row r="344" spans="1:11" x14ac:dyDescent="0.2">
      <c r="A344" s="2">
        <v>330</v>
      </c>
      <c r="B344" s="25">
        <f t="shared" si="41"/>
        <v>74.532533708817397</v>
      </c>
      <c r="C344" s="32">
        <f t="shared" si="42"/>
        <v>1978754.5517707821</v>
      </c>
      <c r="D344" s="32">
        <f t="shared" si="48"/>
        <v>2271.0503449146636</v>
      </c>
      <c r="E344" s="33">
        <f t="shared" si="43"/>
        <v>2.6086396003267495E-2</v>
      </c>
      <c r="F344" s="34">
        <f t="shared" si="44"/>
        <v>0.1</v>
      </c>
      <c r="G344" s="29">
        <v>0</v>
      </c>
      <c r="H344" s="35">
        <f t="shared" si="45"/>
        <v>25.303294309328994</v>
      </c>
      <c r="I344" s="32">
        <f t="shared" si="46"/>
        <v>773.38699072089287</v>
      </c>
      <c r="J344" s="36">
        <f t="shared" si="47"/>
        <v>1757687.9220886596</v>
      </c>
      <c r="K344" s="36">
        <v>458932.1303135606</v>
      </c>
    </row>
    <row r="345" spans="1:11" x14ac:dyDescent="0.2">
      <c r="A345" s="2">
        <v>331</v>
      </c>
      <c r="B345" s="25">
        <f t="shared" si="41"/>
        <v>74.37117048262364</v>
      </c>
      <c r="C345" s="32">
        <f t="shared" si="42"/>
        <v>1981020.6779051595</v>
      </c>
      <c r="D345" s="32">
        <f t="shared" si="48"/>
        <v>2266.1261343774386</v>
      </c>
      <c r="E345" s="33">
        <f t="shared" si="43"/>
        <v>2.6008210914950793E-2</v>
      </c>
      <c r="F345" s="34">
        <f t="shared" si="44"/>
        <v>0.1</v>
      </c>
      <c r="G345" s="29">
        <v>0</v>
      </c>
      <c r="H345" s="35">
        <f t="shared" si="45"/>
        <v>25.093309674583477</v>
      </c>
      <c r="I345" s="32">
        <f t="shared" si="46"/>
        <v>766.96887840800082</v>
      </c>
      <c r="J345" s="36">
        <f t="shared" si="47"/>
        <v>1758454.8909670676</v>
      </c>
      <c r="K345" s="36">
        <v>459463.90187388106</v>
      </c>
    </row>
    <row r="346" spans="1:11" x14ac:dyDescent="0.2">
      <c r="A346" s="2">
        <v>332</v>
      </c>
      <c r="B346" s="25">
        <f t="shared" si="41"/>
        <v>74.210637230979472</v>
      </c>
      <c r="C346" s="32">
        <f t="shared" si="42"/>
        <v>1983281.9051946704</v>
      </c>
      <c r="D346" s="32">
        <f t="shared" si="48"/>
        <v>2261.2272895108908</v>
      </c>
      <c r="E346" s="33">
        <f t="shared" si="43"/>
        <v>2.5930493092850421E-2</v>
      </c>
      <c r="F346" s="34">
        <f t="shared" si="44"/>
        <v>0.1</v>
      </c>
      <c r="G346" s="29">
        <v>0</v>
      </c>
      <c r="H346" s="35">
        <f t="shared" si="45"/>
        <v>24.885067640872045</v>
      </c>
      <c r="I346" s="32">
        <f t="shared" si="46"/>
        <v>760.60402813100586</v>
      </c>
      <c r="J346" s="36">
        <f t="shared" si="47"/>
        <v>1759215.4949951987</v>
      </c>
      <c r="K346" s="36">
        <v>459993.02121247968</v>
      </c>
    </row>
    <row r="347" spans="1:11" x14ac:dyDescent="0.2">
      <c r="A347" s="2">
        <v>333</v>
      </c>
      <c r="B347" s="25">
        <f t="shared" si="41"/>
        <v>74.05092722751931</v>
      </c>
      <c r="C347" s="32">
        <f t="shared" si="42"/>
        <v>1985538.2587991094</v>
      </c>
      <c r="D347" s="32">
        <f t="shared" si="48"/>
        <v>2256.3536044389475</v>
      </c>
      <c r="E347" s="33">
        <f t="shared" si="43"/>
        <v>2.5853238360611479E-2</v>
      </c>
      <c r="F347" s="34">
        <f t="shared" si="44"/>
        <v>0.1</v>
      </c>
      <c r="G347" s="29">
        <v>0</v>
      </c>
      <c r="H347" s="35">
        <f t="shared" si="45"/>
        <v>24.678553746858672</v>
      </c>
      <c r="I347" s="32">
        <f t="shared" si="46"/>
        <v>754.29199788384426</v>
      </c>
      <c r="J347" s="36">
        <f t="shared" si="47"/>
        <v>1759969.7869930826</v>
      </c>
      <c r="K347" s="36">
        <v>460519.5015573675</v>
      </c>
    </row>
    <row r="348" spans="1:11" x14ac:dyDescent="0.2">
      <c r="A348" s="2">
        <v>334</v>
      </c>
      <c r="B348" s="25">
        <f t="shared" si="41"/>
        <v>73.892033820187436</v>
      </c>
      <c r="C348" s="32">
        <f t="shared" si="42"/>
        <v>1987789.763674669</v>
      </c>
      <c r="D348" s="32">
        <f t="shared" si="48"/>
        <v>2251.5048755595926</v>
      </c>
      <c r="E348" s="33">
        <f t="shared" si="43"/>
        <v>2.5776442591435019E-2</v>
      </c>
      <c r="F348" s="34">
        <f t="shared" si="44"/>
        <v>0.1</v>
      </c>
      <c r="G348" s="29">
        <v>0</v>
      </c>
      <c r="H348" s="35">
        <f t="shared" si="45"/>
        <v>24.47375365121772</v>
      </c>
      <c r="I348" s="32">
        <f t="shared" si="46"/>
        <v>748.03234932857606</v>
      </c>
      <c r="J348" s="36">
        <f t="shared" si="47"/>
        <v>1760717.8193424111</v>
      </c>
      <c r="K348" s="36">
        <v>461043.35607058054</v>
      </c>
    </row>
    <row r="349" spans="1:11" x14ac:dyDescent="0.2">
      <c r="A349" s="2">
        <v>335</v>
      </c>
      <c r="B349" s="25">
        <f t="shared" si="41"/>
        <v>73.733950430199229</v>
      </c>
      <c r="C349" s="32">
        <f t="shared" si="42"/>
        <v>1990036.4445761901</v>
      </c>
      <c r="D349" s="32">
        <f t="shared" si="48"/>
        <v>2246.6809015211184</v>
      </c>
      <c r="E349" s="33">
        <f t="shared" si="43"/>
        <v>2.5700101707480702E-2</v>
      </c>
      <c r="F349" s="34">
        <f t="shared" si="44"/>
        <v>0.1</v>
      </c>
      <c r="G349" s="29">
        <v>0</v>
      </c>
      <c r="H349" s="35">
        <f t="shared" si="45"/>
        <v>24.270653131638024</v>
      </c>
      <c r="I349" s="32">
        <f t="shared" si="46"/>
        <v>741.8246477648388</v>
      </c>
      <c r="J349" s="36">
        <f t="shared" si="47"/>
        <v>1761459.643990176</v>
      </c>
      <c r="K349" s="36">
        <v>461564.59784850891</v>
      </c>
    </row>
    <row r="350" spans="1:11" x14ac:dyDescent="0.2">
      <c r="A350" s="2">
        <v>336</v>
      </c>
      <c r="B350" s="25">
        <f t="shared" si="41"/>
        <v>73.576670551020683</v>
      </c>
      <c r="C350" s="32">
        <f t="shared" si="42"/>
        <v>1992278.3260593705</v>
      </c>
      <c r="D350" s="32">
        <f t="shared" si="48"/>
        <v>2241.8814831804484</v>
      </c>
      <c r="E350" s="33">
        <f t="shared" si="43"/>
        <v>2.5624211679019904E-2</v>
      </c>
      <c r="F350" s="34">
        <f t="shared" si="44"/>
        <v>0.1</v>
      </c>
      <c r="G350" s="29">
        <v>0</v>
      </c>
      <c r="H350" s="35">
        <f t="shared" si="45"/>
        <v>24.069238083835213</v>
      </c>
      <c r="I350" s="32">
        <f t="shared" si="46"/>
        <v>735.66846209976859</v>
      </c>
      <c r="J350" s="36">
        <f t="shared" si="47"/>
        <v>1762195.3124522758</v>
      </c>
      <c r="K350" s="36">
        <v>462083.23992222425</v>
      </c>
    </row>
    <row r="351" spans="1:11" x14ac:dyDescent="0.2">
      <c r="A351" s="2">
        <v>337</v>
      </c>
      <c r="B351" s="25">
        <f t="shared" si="41"/>
        <v>73.420187747364551</v>
      </c>
      <c r="C351" s="32">
        <f t="shared" si="42"/>
        <v>1994515.4324829548</v>
      </c>
      <c r="D351" s="32">
        <f t="shared" si="48"/>
        <v>2237.1064235842787</v>
      </c>
      <c r="E351" s="33">
        <f t="shared" si="43"/>
        <v>2.5548768523813166E-2</v>
      </c>
      <c r="F351" s="34">
        <f t="shared" si="44"/>
        <v>0.1</v>
      </c>
      <c r="G351" s="29">
        <v>0</v>
      </c>
      <c r="H351" s="35">
        <f t="shared" si="45"/>
        <v>23.869494520572243</v>
      </c>
      <c r="I351" s="32">
        <f t="shared" si="46"/>
        <v>729.56336481799894</v>
      </c>
      <c r="J351" s="36">
        <f t="shared" si="47"/>
        <v>1762924.8758170938</v>
      </c>
      <c r="K351" s="36">
        <v>462599.29525780538</v>
      </c>
    </row>
    <row r="352" spans="1:11" x14ac:dyDescent="0.2">
      <c r="A352" s="2">
        <v>338</v>
      </c>
      <c r="B352" s="25">
        <f t="shared" si="41"/>
        <v>73.264495654203756</v>
      </c>
      <c r="C352" s="32">
        <f t="shared" si="42"/>
        <v>1996747.7880108843</v>
      </c>
      <c r="D352" s="32">
        <f t="shared" si="48"/>
        <v>2232.355527929496</v>
      </c>
      <c r="E352" s="33">
        <f t="shared" si="43"/>
        <v>2.5473768306350224E-2</v>
      </c>
      <c r="F352" s="34">
        <f t="shared" si="44"/>
        <v>0.1</v>
      </c>
      <c r="G352" s="29">
        <v>0</v>
      </c>
      <c r="H352" s="35">
        <f t="shared" si="45"/>
        <v>23.671408570688062</v>
      </c>
      <c r="I352" s="32">
        <f t="shared" si="46"/>
        <v>723.50893195197091</v>
      </c>
      <c r="J352" s="36">
        <f t="shared" si="47"/>
        <v>1763648.3847490458</v>
      </c>
      <c r="K352" s="36">
        <v>463112.77675666253</v>
      </c>
    </row>
    <row r="353" spans="1:11" x14ac:dyDescent="0.2">
      <c r="A353" s="2">
        <v>339</v>
      </c>
      <c r="B353" s="25">
        <f t="shared" si="41"/>
        <v>73.109587975800778</v>
      </c>
      <c r="C353" s="32">
        <f t="shared" si="42"/>
        <v>1998975.4166144223</v>
      </c>
      <c r="D353" s="32">
        <f t="shared" si="48"/>
        <v>2227.6286035380326</v>
      </c>
      <c r="E353" s="33">
        <f t="shared" si="43"/>
        <v>2.5399207137248945E-2</v>
      </c>
      <c r="F353" s="34">
        <f t="shared" si="44"/>
        <v>0.1</v>
      </c>
      <c r="G353" s="29">
        <v>0</v>
      </c>
      <c r="H353" s="35">
        <f t="shared" si="45"/>
        <v>23.474966478134316</v>
      </c>
      <c r="I353" s="32">
        <f t="shared" si="46"/>
        <v>717.50474305255489</v>
      </c>
      <c r="J353" s="36">
        <f t="shared" si="47"/>
        <v>1764365.8894920985</v>
      </c>
      <c r="K353" s="36">
        <v>463623.69725585997</v>
      </c>
    </row>
    <row r="354" spans="1:11" x14ac:dyDescent="0.2">
      <c r="A354" s="2">
        <v>340</v>
      </c>
      <c r="B354" s="25">
        <f t="shared" si="41"/>
        <v>72.955458484753962</v>
      </c>
      <c r="C354" s="32">
        <f t="shared" si="42"/>
        <v>2001198.3420742475</v>
      </c>
      <c r="D354" s="32">
        <f t="shared" si="48"/>
        <v>2222.925459825201</v>
      </c>
      <c r="E354" s="33">
        <f t="shared" si="43"/>
        <v>2.532508117247011E-2</v>
      </c>
      <c r="F354" s="34">
        <f t="shared" si="44"/>
        <v>0.1</v>
      </c>
      <c r="G354" s="29">
        <v>0</v>
      </c>
      <c r="H354" s="35">
        <f t="shared" si="45"/>
        <v>23.280154601020083</v>
      </c>
      <c r="I354" s="32">
        <f t="shared" si="46"/>
        <v>711.55038115973719</v>
      </c>
      <c r="J354" s="36">
        <f t="shared" si="47"/>
        <v>1765077.4398732581</v>
      </c>
      <c r="K354" s="36">
        <v>464132.06952843681</v>
      </c>
    </row>
    <row r="355" spans="1:11" x14ac:dyDescent="0.2">
      <c r="A355" s="2">
        <v>341</v>
      </c>
      <c r="B355" s="25">
        <f t="shared" si="41"/>
        <v>72.802101021058874</v>
      </c>
      <c r="C355" s="32">
        <f t="shared" si="42"/>
        <v>2003416.5879825205</v>
      </c>
      <c r="D355" s="32">
        <f t="shared" si="48"/>
        <v>2218.2459082729183</v>
      </c>
      <c r="E355" s="33">
        <f t="shared" si="43"/>
        <v>2.5251386612781923E-2</v>
      </c>
      <c r="F355" s="34">
        <f t="shared" si="44"/>
        <v>0.1</v>
      </c>
      <c r="G355" s="29">
        <v>0</v>
      </c>
      <c r="H355" s="35">
        <f t="shared" si="45"/>
        <v>23.086959410664491</v>
      </c>
      <c r="I355" s="32">
        <f t="shared" si="46"/>
        <v>705.6454327737996</v>
      </c>
      <c r="J355" s="36">
        <f t="shared" si="47"/>
        <v>1765783.0853060319</v>
      </c>
      <c r="K355" s="36">
        <v>464637.90628372628</v>
      </c>
    </row>
    <row r="356" spans="1:11" x14ac:dyDescent="0.2">
      <c r="A356" s="2">
        <v>342</v>
      </c>
      <c r="B356" s="25">
        <f t="shared" si="41"/>
        <v>72.649509491186095</v>
      </c>
      <c r="C356" s="32">
        <f t="shared" si="42"/>
        <v>2005630.1777449199</v>
      </c>
      <c r="D356" s="32">
        <f t="shared" si="48"/>
        <v>2213.5897623994388</v>
      </c>
      <c r="E356" s="33">
        <f t="shared" si="43"/>
        <v>2.5178119702974875E-2</v>
      </c>
      <c r="F356" s="34">
        <f t="shared" si="44"/>
        <v>0.1</v>
      </c>
      <c r="G356" s="29">
        <v>0</v>
      </c>
      <c r="H356" s="35">
        <f t="shared" si="45"/>
        <v>22.89536749065724</v>
      </c>
      <c r="I356" s="32">
        <f t="shared" si="46"/>
        <v>699.78948782648627</v>
      </c>
      <c r="J356" s="36">
        <f t="shared" si="47"/>
        <v>1766482.8747938583</v>
      </c>
      <c r="K356" s="36">
        <v>465141.22016767366</v>
      </c>
    </row>
    <row r="357" spans="1:11" x14ac:dyDescent="0.2">
      <c r="A357" s="2">
        <v>343</v>
      </c>
      <c r="B357" s="25">
        <f t="shared" si="41"/>
        <v>72.497677867173465</v>
      </c>
      <c r="C357" s="32">
        <f t="shared" si="42"/>
        <v>2007839.1345826527</v>
      </c>
      <c r="D357" s="32">
        <f t="shared" si="48"/>
        <v>2208.9568377328105</v>
      </c>
      <c r="E357" s="33">
        <f t="shared" si="43"/>
        <v>2.5105276731355777E-2</v>
      </c>
      <c r="F357" s="34">
        <f t="shared" si="44"/>
        <v>0.1</v>
      </c>
      <c r="G357" s="29">
        <v>0</v>
      </c>
      <c r="H357" s="35">
        <f t="shared" si="45"/>
        <v>22.705365535926884</v>
      </c>
      <c r="I357" s="32">
        <f t="shared" si="46"/>
        <v>693.98213965262437</v>
      </c>
      <c r="J357" s="36">
        <f t="shared" si="47"/>
        <v>1767176.8569335109</v>
      </c>
      <c r="K357" s="36">
        <v>465642.02376315225</v>
      </c>
    </row>
    <row r="358" spans="1:11" x14ac:dyDescent="0.2">
      <c r="A358" s="2">
        <v>344</v>
      </c>
      <c r="B358" s="25">
        <f t="shared" si="41"/>
        <v>72.346600185733777</v>
      </c>
      <c r="C358" s="32">
        <f t="shared" si="42"/>
        <v>2010043.4815344384</v>
      </c>
      <c r="D358" s="32">
        <f t="shared" si="48"/>
        <v>2204.3469517857302</v>
      </c>
      <c r="E358" s="33">
        <f t="shared" si="43"/>
        <v>2.503285402903753E-2</v>
      </c>
      <c r="F358" s="34">
        <f t="shared" si="44"/>
        <v>0.1</v>
      </c>
      <c r="G358" s="29">
        <v>0</v>
      </c>
      <c r="H358" s="35">
        <f t="shared" si="45"/>
        <v>22.516940351816874</v>
      </c>
      <c r="I358" s="32">
        <f t="shared" si="46"/>
        <v>688.22298496180974</v>
      </c>
      <c r="J358" s="36">
        <f t="shared" si="47"/>
        <v>1767865.0799184726</v>
      </c>
      <c r="K358" s="36">
        <v>466140.32959027798</v>
      </c>
    </row>
    <row r="359" spans="1:11" x14ac:dyDescent="0.2">
      <c r="A359" s="2">
        <v>345</v>
      </c>
      <c r="B359" s="25">
        <f t="shared" si="41"/>
        <v>72.196270547377026</v>
      </c>
      <c r="C359" s="32">
        <f t="shared" si="42"/>
        <v>2012243.2414584586</v>
      </c>
      <c r="D359" s="32">
        <f t="shared" si="48"/>
        <v>2199.7599240201525</v>
      </c>
      <c r="E359" s="33">
        <f t="shared" si="43"/>
        <v>2.4960847969350407E-2</v>
      </c>
      <c r="F359" s="34">
        <f t="shared" si="44"/>
        <v>0.1</v>
      </c>
      <c r="G359" s="29">
        <v>0</v>
      </c>
      <c r="H359" s="35">
        <f t="shared" si="45"/>
        <v>22.330078853169262</v>
      </c>
      <c r="I359" s="32">
        <f t="shared" si="46"/>
        <v>682.51162381040456</v>
      </c>
      <c r="J359" s="36">
        <f t="shared" si="47"/>
        <v>1768547.5915422831</v>
      </c>
      <c r="K359" s="36">
        <v>466636.15010672255</v>
      </c>
    </row>
    <row r="360" spans="1:11" x14ac:dyDescent="0.2">
      <c r="A360" s="2">
        <v>346</v>
      </c>
      <c r="B360" s="25">
        <f t="shared" si="41"/>
        <v>72.046683115547125</v>
      </c>
      <c r="C360" s="32">
        <f t="shared" si="42"/>
        <v>2014438.4370342912</v>
      </c>
      <c r="D360" s="32">
        <f t="shared" si="48"/>
        <v>2195.1955758326221</v>
      </c>
      <c r="E360" s="33">
        <f t="shared" si="43"/>
        <v>2.488925496721614E-2</v>
      </c>
      <c r="F360" s="34">
        <f t="shared" si="44"/>
        <v>0.1</v>
      </c>
      <c r="G360" s="29">
        <v>0</v>
      </c>
      <c r="H360" s="35">
        <f t="shared" si="45"/>
        <v>22.144768063415984</v>
      </c>
      <c r="I360" s="32">
        <f t="shared" si="46"/>
        <v>676.84765957384536</v>
      </c>
      <c r="J360" s="36">
        <f t="shared" si="47"/>
        <v>1769224.439201857</v>
      </c>
      <c r="K360" s="36">
        <v>467129.49770802463</v>
      </c>
    </row>
    <row r="361" spans="1:11" x14ac:dyDescent="0.2">
      <c r="A361" s="2">
        <v>347</v>
      </c>
      <c r="B361" s="25">
        <f t="shared" si="41"/>
        <v>71.897832115772388</v>
      </c>
      <c r="C361" s="32">
        <f t="shared" si="42"/>
        <v>2016629.0907648129</v>
      </c>
      <c r="D361" s="32">
        <f t="shared" si="48"/>
        <v>2190.6537305216771</v>
      </c>
      <c r="E361" s="33">
        <f t="shared" si="43"/>
        <v>2.4818071478616695E-2</v>
      </c>
      <c r="F361" s="34">
        <f t="shared" si="44"/>
        <v>0.1</v>
      </c>
      <c r="G361" s="29">
        <v>0</v>
      </c>
      <c r="H361" s="35">
        <f t="shared" si="45"/>
        <v>21.960995113677729</v>
      </c>
      <c r="I361" s="32">
        <f t="shared" si="46"/>
        <v>671.23069891897796</v>
      </c>
      <c r="J361" s="36">
        <f t="shared" si="47"/>
        <v>1769895.6699007759</v>
      </c>
      <c r="K361" s="36">
        <v>467620.38472789997</v>
      </c>
    </row>
    <row r="362" spans="1:11" x14ac:dyDescent="0.2">
      <c r="A362" s="2">
        <v>348</v>
      </c>
      <c r="B362" s="25">
        <f t="shared" si="41"/>
        <v>71.749711834830507</v>
      </c>
      <c r="C362" s="32">
        <f t="shared" si="42"/>
        <v>2018815.2249780714</v>
      </c>
      <c r="D362" s="32">
        <f t="shared" si="48"/>
        <v>2186.1342132585123</v>
      </c>
      <c r="E362" s="33">
        <f t="shared" si="43"/>
        <v>2.4747293999900333E-2</v>
      </c>
      <c r="F362" s="34">
        <f t="shared" si="44"/>
        <v>0.1</v>
      </c>
      <c r="G362" s="29">
        <v>0</v>
      </c>
      <c r="H362" s="35">
        <f t="shared" si="45"/>
        <v>21.778747241870242</v>
      </c>
      <c r="I362" s="32">
        <f t="shared" si="46"/>
        <v>665.66035177684591</v>
      </c>
      <c r="J362" s="36">
        <f t="shared" si="47"/>
        <v>1770561.3302525526</v>
      </c>
      <c r="K362" s="36">
        <v>468108.82343854965</v>
      </c>
    </row>
    <row r="363" spans="1:11" x14ac:dyDescent="0.2">
      <c r="A363" s="2">
        <v>349</v>
      </c>
      <c r="B363" s="25">
        <f t="shared" si="41"/>
        <v>71.602316619926512</v>
      </c>
      <c r="C363" s="32">
        <f t="shared" si="42"/>
        <v>2020996.8618291381</v>
      </c>
      <c r="D363" s="32">
        <f t="shared" si="48"/>
        <v>2181.6368510667235</v>
      </c>
      <c r="E363" s="33">
        <f t="shared" si="43"/>
        <v>2.4676919067303939E-2</v>
      </c>
      <c r="F363" s="34">
        <f t="shared" si="44"/>
        <v>0.1</v>
      </c>
      <c r="G363" s="29">
        <v>0</v>
      </c>
      <c r="H363" s="35">
        <f t="shared" si="45"/>
        <v>21.598011791818074</v>
      </c>
      <c r="I363" s="32">
        <f t="shared" si="46"/>
        <v>660.13623131554471</v>
      </c>
      <c r="J363" s="36">
        <f t="shared" si="47"/>
        <v>1771221.4664838682</v>
      </c>
      <c r="K363" s="36">
        <v>468594.82605096686</v>
      </c>
    </row>
    <row r="364" spans="1:11" x14ac:dyDescent="0.2">
      <c r="A364" s="2">
        <v>350</v>
      </c>
      <c r="B364" s="25">
        <f t="shared" si="41"/>
        <v>71.455640877884278</v>
      </c>
      <c r="C364" s="32">
        <f t="shared" si="42"/>
        <v>2023174.0233019404</v>
      </c>
      <c r="D364" s="32">
        <f t="shared" si="48"/>
        <v>2177.1614728022832</v>
      </c>
      <c r="E364" s="33">
        <f t="shared" si="43"/>
        <v>2.4606943256357955E-2</v>
      </c>
      <c r="F364" s="34">
        <f t="shared" si="44"/>
        <v>0.1</v>
      </c>
      <c r="G364" s="29">
        <v>0</v>
      </c>
      <c r="H364" s="35">
        <f t="shared" si="45"/>
        <v>21.418776212375668</v>
      </c>
      <c r="I364" s="32">
        <f t="shared" si="46"/>
        <v>654.65795391338577</v>
      </c>
      <c r="J364" s="36">
        <f t="shared" si="47"/>
        <v>1771876.1244377815</v>
      </c>
      <c r="K364" s="36">
        <v>469078.40471524221</v>
      </c>
    </row>
    <row r="365" spans="1:11" x14ac:dyDescent="0.2">
      <c r="A365" s="2">
        <v>351</v>
      </c>
      <c r="B365" s="25">
        <f t="shared" si="41"/>
        <v>71.309679074351109</v>
      </c>
      <c r="C365" s="32">
        <f t="shared" si="42"/>
        <v>2025346.73121106</v>
      </c>
      <c r="D365" s="32">
        <f t="shared" si="48"/>
        <v>2172.7079091195483</v>
      </c>
      <c r="E365" s="33">
        <f t="shared" si="43"/>
        <v>2.4537363181320715E-2</v>
      </c>
      <c r="F365" s="34">
        <f t="shared" si="44"/>
        <v>0.1</v>
      </c>
      <c r="G365" s="29">
        <v>0</v>
      </c>
      <c r="H365" s="35">
        <f t="shared" si="45"/>
        <v>21.241028056555759</v>
      </c>
      <c r="I365" s="32">
        <f t="shared" si="46"/>
        <v>649.22513913221837</v>
      </c>
      <c r="J365" s="36">
        <f t="shared" si="47"/>
        <v>1772525.3495769138</v>
      </c>
      <c r="K365" s="36">
        <v>469559.57152086752</v>
      </c>
    </row>
    <row r="366" spans="1:11" x14ac:dyDescent="0.2">
      <c r="A366" s="2">
        <v>352</v>
      </c>
      <c r="B366" s="25">
        <f t="shared" si="41"/>
        <v>71.164425733015207</v>
      </c>
      <c r="C366" s="32">
        <f t="shared" si="42"/>
        <v>2027515.0072035124</v>
      </c>
      <c r="D366" s="32">
        <f t="shared" si="48"/>
        <v>2168.2759924523998</v>
      </c>
      <c r="E366" s="33">
        <f t="shared" si="43"/>
        <v>2.4468175494627521E-2</v>
      </c>
      <c r="F366" s="34">
        <f t="shared" si="44"/>
        <v>0.1</v>
      </c>
      <c r="G366" s="29">
        <v>0</v>
      </c>
      <c r="H366" s="35">
        <f t="shared" si="45"/>
        <v>21.064754980664979</v>
      </c>
      <c r="I366" s="32">
        <f t="shared" si="46"/>
        <v>643.83740969107396</v>
      </c>
      <c r="J366" s="36">
        <f t="shared" si="47"/>
        <v>1773169.1869866049</v>
      </c>
      <c r="K366" s="36">
        <v>470038.338497038</v>
      </c>
    </row>
    <row r="367" spans="1:11" x14ac:dyDescent="0.2">
      <c r="A367" s="2">
        <v>353</v>
      </c>
      <c r="B367" s="25">
        <f t="shared" si="41"/>
        <v>71.019875434835683</v>
      </c>
      <c r="C367" s="32">
        <f t="shared" si="42"/>
        <v>2029678.8727604977</v>
      </c>
      <c r="D367" s="32">
        <f t="shared" si="48"/>
        <v>2163.8655569853727</v>
      </c>
      <c r="E367" s="33">
        <f t="shared" si="43"/>
        <v>2.4399376886358438E-2</v>
      </c>
      <c r="F367" s="34">
        <f t="shared" si="44"/>
        <v>0.1</v>
      </c>
      <c r="G367" s="29">
        <v>0</v>
      </c>
      <c r="H367" s="35">
        <f t="shared" si="45"/>
        <v>20.889944743446662</v>
      </c>
      <c r="I367" s="32">
        <f t="shared" si="46"/>
        <v>638.49439143990253</v>
      </c>
      <c r="J367" s="36">
        <f t="shared" si="47"/>
        <v>1773807.6813780449</v>
      </c>
      <c r="K367" s="36">
        <v>470514.71761295298</v>
      </c>
    </row>
    <row r="368" spans="1:11" x14ac:dyDescent="0.2">
      <c r="A368" s="2">
        <v>354</v>
      </c>
      <c r="B368" s="25">
        <f t="shared" si="41"/>
        <v>70.876022817284721</v>
      </c>
      <c r="C368" s="32">
        <f t="shared" si="42"/>
        <v>2031838.3491991402</v>
      </c>
      <c r="D368" s="32">
        <f t="shared" si="48"/>
        <v>2159.4764386424795</v>
      </c>
      <c r="E368" s="33">
        <f t="shared" si="43"/>
        <v>2.4330964083743536E-2</v>
      </c>
      <c r="F368" s="34">
        <f t="shared" si="44"/>
        <v>0.1</v>
      </c>
      <c r="G368" s="29">
        <v>0</v>
      </c>
      <c r="H368" s="35">
        <f t="shared" si="45"/>
        <v>20.716585205230746</v>
      </c>
      <c r="I368" s="32">
        <f t="shared" si="46"/>
        <v>633.19571333363274</v>
      </c>
      <c r="J368" s="36">
        <f t="shared" si="47"/>
        <v>1774440.8770913784</v>
      </c>
      <c r="K368" s="36">
        <v>470988.72077811515</v>
      </c>
    </row>
    <row r="369" spans="1:11" x14ac:dyDescent="0.2">
      <c r="A369" s="2">
        <v>355</v>
      </c>
      <c r="B369" s="25">
        <f t="shared" si="41"/>
        <v>70.732862573602162</v>
      </c>
      <c r="C369" s="32">
        <f t="shared" si="42"/>
        <v>2033993.4576741909</v>
      </c>
      <c r="D369" s="32">
        <f t="shared" si="48"/>
        <v>2155.1084750506561</v>
      </c>
      <c r="E369" s="33">
        <f t="shared" si="43"/>
        <v>2.426293385059209E-2</v>
      </c>
      <c r="F369" s="34">
        <f t="shared" si="44"/>
        <v>0.1</v>
      </c>
      <c r="G369" s="29">
        <v>0</v>
      </c>
      <c r="H369" s="35">
        <f t="shared" si="45"/>
        <v>20.544664327090743</v>
      </c>
      <c r="I369" s="32">
        <f t="shared" si="46"/>
        <v>627.94100740636259</v>
      </c>
      <c r="J369" s="36">
        <f t="shared" si="47"/>
        <v>1775068.8180987849</v>
      </c>
      <c r="K369" s="36">
        <v>471460.35984262836</v>
      </c>
    </row>
    <row r="370" spans="1:11" x14ac:dyDescent="0.2">
      <c r="A370" s="2">
        <v>356</v>
      </c>
      <c r="B370" s="25">
        <f t="shared" si="41"/>
        <v>70.590389452061714</v>
      </c>
      <c r="C370" s="32">
        <f t="shared" si="42"/>
        <v>2036144.2191797155</v>
      </c>
      <c r="D370" s="32">
        <f t="shared" si="48"/>
        <v>2150.7615055246279</v>
      </c>
      <c r="E370" s="33">
        <f t="shared" si="43"/>
        <v>2.4195282986825918E-2</v>
      </c>
      <c r="F370" s="34">
        <f t="shared" si="44"/>
        <v>0.1</v>
      </c>
      <c r="G370" s="29">
        <v>0</v>
      </c>
      <c r="H370" s="35">
        <f t="shared" si="45"/>
        <v>20.374170170007691</v>
      </c>
      <c r="I370" s="32">
        <f t="shared" si="46"/>
        <v>622.72990874584764</v>
      </c>
      <c r="J370" s="36">
        <f t="shared" si="47"/>
        <v>1775691.5480075306</v>
      </c>
      <c r="K370" s="36">
        <v>471929.64659749373</v>
      </c>
    </row>
    <row r="371" spans="1:11" x14ac:dyDescent="0.2">
      <c r="A371" s="2">
        <v>357</v>
      </c>
      <c r="B371" s="25">
        <f t="shared" si="41"/>
        <v>70.448598255249124</v>
      </c>
      <c r="C371" s="32">
        <f t="shared" si="42"/>
        <v>2038290.6545507617</v>
      </c>
      <c r="D371" s="32">
        <f t="shared" si="48"/>
        <v>2146.4353710461874</v>
      </c>
      <c r="E371" s="33">
        <f t="shared" si="43"/>
        <v>2.4128008327926019E-2</v>
      </c>
      <c r="F371" s="34">
        <f t="shared" si="44"/>
        <v>0.1</v>
      </c>
      <c r="G371" s="29">
        <v>0</v>
      </c>
      <c r="H371" s="35">
        <f t="shared" si="45"/>
        <v>20.205090894041053</v>
      </c>
      <c r="I371" s="32">
        <f t="shared" si="46"/>
        <v>617.56205546814522</v>
      </c>
      <c r="J371" s="36">
        <f t="shared" si="47"/>
        <v>1776309.1100629987</v>
      </c>
      <c r="K371" s="36">
        <v>472396.59277490462</v>
      </c>
    </row>
    <row r="372" spans="1:11" x14ac:dyDescent="0.2">
      <c r="A372" s="2">
        <v>358</v>
      </c>
      <c r="B372" s="25">
        <f t="shared" si="41"/>
        <v>70.30748383935142</v>
      </c>
      <c r="C372" s="32">
        <f t="shared" si="42"/>
        <v>2040432.784464993</v>
      </c>
      <c r="D372" s="32">
        <f t="shared" si="48"/>
        <v>2142.1299142313655</v>
      </c>
      <c r="E372" s="33">
        <f t="shared" si="43"/>
        <v>2.4061106744502056E-2</v>
      </c>
      <c r="F372" s="34">
        <f t="shared" si="44"/>
        <v>0.1</v>
      </c>
      <c r="G372" s="29">
        <v>0</v>
      </c>
      <c r="H372" s="35">
        <f t="shared" si="45"/>
        <v>20.037414757506493</v>
      </c>
      <c r="I372" s="32">
        <f t="shared" si="46"/>
        <v>612.43708869247973</v>
      </c>
      <c r="J372" s="36">
        <f t="shared" si="47"/>
        <v>1776921.5471516913</v>
      </c>
      <c r="K372" s="36">
        <v>472861.2100485398</v>
      </c>
    </row>
    <row r="373" spans="1:11" x14ac:dyDescent="0.2">
      <c r="A373" s="2">
        <v>359</v>
      </c>
      <c r="B373" s="25">
        <f t="shared" si="41"/>
        <v>70.167041113457643</v>
      </c>
      <c r="C373" s="32">
        <f t="shared" si="42"/>
        <v>2042570.6294443188</v>
      </c>
      <c r="D373" s="32">
        <f t="shared" si="48"/>
        <v>2137.8449793257751</v>
      </c>
      <c r="E373" s="33">
        <f t="shared" si="43"/>
        <v>2.3994575141769788E-2</v>
      </c>
      <c r="F373" s="34">
        <f t="shared" si="44"/>
        <v>0.1</v>
      </c>
      <c r="G373" s="29">
        <v>0</v>
      </c>
      <c r="H373" s="35">
        <f t="shared" si="45"/>
        <v>19.871130116160479</v>
      </c>
      <c r="I373" s="32">
        <f t="shared" si="46"/>
        <v>607.35465251631513</v>
      </c>
      <c r="J373" s="36">
        <f t="shared" si="47"/>
        <v>1777528.9018042076</v>
      </c>
      <c r="K373" s="36">
        <v>473323.51003385527</v>
      </c>
    </row>
    <row r="374" spans="1:11" x14ac:dyDescent="0.2">
      <c r="A374" s="2">
        <v>360</v>
      </c>
      <c r="B374" s="25">
        <f t="shared" si="41"/>
        <v>70.02726503887051</v>
      </c>
      <c r="C374" s="32">
        <f t="shared" si="42"/>
        <v>2044704.2098564904</v>
      </c>
      <c r="D374" s="32">
        <f t="shared" si="48"/>
        <v>2133.5804121715482</v>
      </c>
      <c r="E374" s="33">
        <f t="shared" si="43"/>
        <v>2.3928410459079227E-2</v>
      </c>
      <c r="F374" s="34">
        <f t="shared" si="44"/>
        <v>0.1</v>
      </c>
      <c r="G374" s="29">
        <v>0</v>
      </c>
      <c r="H374" s="35">
        <f t="shared" si="45"/>
        <v>19.706225422391643</v>
      </c>
      <c r="I374" s="32">
        <f t="shared" si="46"/>
        <v>602.31439399067381</v>
      </c>
      <c r="J374" s="36">
        <f t="shared" si="47"/>
        <v>1778131.2161981983</v>
      </c>
      <c r="K374" s="36">
        <v>473783.50428837474</v>
      </c>
    </row>
    <row r="375" spans="1:11" x14ac:dyDescent="0.2">
      <c r="A375" s="2">
        <v>361</v>
      </c>
      <c r="B375" s="25">
        <f t="shared" si="41"/>
        <v>69.888150628429059</v>
      </c>
      <c r="C375" s="32">
        <f t="shared" si="42"/>
        <v>2046833.5459166777</v>
      </c>
      <c r="D375" s="32">
        <f t="shared" si="48"/>
        <v>2129.3360601873137</v>
      </c>
      <c r="E375" s="33">
        <f t="shared" si="43"/>
        <v>2.386260966942819E-2</v>
      </c>
      <c r="F375" s="34">
        <f t="shared" si="44"/>
        <v>0.1</v>
      </c>
      <c r="G375" s="29">
        <v>0</v>
      </c>
      <c r="H375" s="35">
        <f t="shared" si="45"/>
        <v>19.542689224418872</v>
      </c>
      <c r="I375" s="32">
        <f t="shared" si="46"/>
        <v>597.31596309554675</v>
      </c>
      <c r="J375" s="36">
        <f t="shared" si="47"/>
        <v>1778728.5321612938</v>
      </c>
      <c r="K375" s="36">
        <v>474241.20431197854</v>
      </c>
    </row>
    <row r="376" spans="1:11" x14ac:dyDescent="0.2">
      <c r="A376" s="2">
        <v>362</v>
      </c>
      <c r="B376" s="25">
        <f t="shared" si="41"/>
        <v>69.749692945841574</v>
      </c>
      <c r="C376" s="32">
        <f t="shared" si="42"/>
        <v>2048958.657689031</v>
      </c>
      <c r="D376" s="32">
        <f t="shared" si="48"/>
        <v>2125.1117723532952</v>
      </c>
      <c r="E376" s="33">
        <f t="shared" si="43"/>
        <v>2.3797169779053325E-2</v>
      </c>
      <c r="F376" s="34">
        <f t="shared" si="44"/>
        <v>0.1</v>
      </c>
      <c r="G376" s="29">
        <v>0</v>
      </c>
      <c r="H376" s="35">
        <f t="shared" si="45"/>
        <v>19.380510165496027</v>
      </c>
      <c r="I376" s="32">
        <f t="shared" si="46"/>
        <v>592.35901271569264</v>
      </c>
      <c r="J376" s="36">
        <f t="shared" si="47"/>
        <v>1779320.8911740095</v>
      </c>
      <c r="K376" s="36">
        <v>474696.62154719111</v>
      </c>
    </row>
    <row r="377" spans="1:11" x14ac:dyDescent="0.2">
      <c r="A377" s="2">
        <v>363</v>
      </c>
      <c r="B377" s="25">
        <f t="shared" si="41"/>
        <v>69.611887105029382</v>
      </c>
      <c r="C377" s="32">
        <f t="shared" si="42"/>
        <v>2051079.5650882164</v>
      </c>
      <c r="D377" s="32">
        <f t="shared" si="48"/>
        <v>2120.9073991854675</v>
      </c>
      <c r="E377" s="33">
        <f t="shared" si="43"/>
        <v>2.3732087826903642E-2</v>
      </c>
      <c r="F377" s="34">
        <f t="shared" si="44"/>
        <v>0.1</v>
      </c>
      <c r="G377" s="29">
        <v>0</v>
      </c>
      <c r="H377" s="35">
        <f t="shared" si="45"/>
        <v>19.219676983123286</v>
      </c>
      <c r="I377" s="32">
        <f t="shared" si="46"/>
        <v>587.44319861643703</v>
      </c>
      <c r="J377" s="36">
        <f t="shared" si="47"/>
        <v>1779908.3343726259</v>
      </c>
      <c r="K377" s="36">
        <v>475149.76737946708</v>
      </c>
    </row>
    <row r="378" spans="1:11" x14ac:dyDescent="0.2">
      <c r="A378" s="2">
        <v>364</v>
      </c>
      <c r="B378" s="25">
        <f t="shared" si="41"/>
        <v>69.474728269480366</v>
      </c>
      <c r="C378" s="32">
        <f t="shared" si="42"/>
        <v>2053196.2878809401</v>
      </c>
      <c r="D378" s="32">
        <f t="shared" si="48"/>
        <v>2116.7227927236818</v>
      </c>
      <c r="E378" s="33">
        <f t="shared" si="43"/>
        <v>2.3667360884279669E-2</v>
      </c>
      <c r="F378" s="34">
        <f t="shared" si="44"/>
        <v>0.1</v>
      </c>
      <c r="G378" s="29">
        <v>0</v>
      </c>
      <c r="H378" s="35">
        <f t="shared" si="45"/>
        <v>19.060178508265015</v>
      </c>
      <c r="I378" s="32">
        <f t="shared" si="46"/>
        <v>582.56817941983502</v>
      </c>
      <c r="J378" s="36">
        <f t="shared" si="47"/>
        <v>1780490.9025520456</v>
      </c>
      <c r="K378" s="36">
        <v>475600.65313747583</v>
      </c>
    </row>
    <row r="379" spans="1:11" x14ac:dyDescent="0.2">
      <c r="A379" s="2">
        <v>365</v>
      </c>
      <c r="B379" s="25">
        <f t="shared" si="41"/>
        <v>69.338211651613179</v>
      </c>
      <c r="C379" s="32">
        <f t="shared" si="42"/>
        <v>2055308.845687438</v>
      </c>
      <c r="D379" s="32">
        <f t="shared" si="48"/>
        <v>2112.5578064979054</v>
      </c>
      <c r="E379" s="33">
        <f t="shared" si="43"/>
        <v>2.3602986054283081E-2</v>
      </c>
      <c r="F379" s="34">
        <f t="shared" si="44"/>
        <v>0.1</v>
      </c>
      <c r="G379" s="29">
        <v>0</v>
      </c>
      <c r="H379" s="35">
        <f t="shared" si="45"/>
        <v>18.902003664574138</v>
      </c>
      <c r="I379" s="32">
        <f t="shared" si="46"/>
        <v>577.73361658092495</v>
      </c>
      <c r="J379" s="36">
        <f t="shared" si="47"/>
        <v>1781068.6361686266</v>
      </c>
      <c r="K379" s="36">
        <v>476049.29009338474</v>
      </c>
    </row>
    <row r="380" spans="1:11" x14ac:dyDescent="0.2">
      <c r="A380" s="2">
        <v>366</v>
      </c>
      <c r="B380" s="25">
        <f t="shared" si="41"/>
        <v>69.202332512150605</v>
      </c>
      <c r="C380" s="32">
        <f t="shared" si="42"/>
        <v>2057417.2579829651</v>
      </c>
      <c r="D380" s="32">
        <f t="shared" si="48"/>
        <v>2108.4122955270577</v>
      </c>
      <c r="E380" s="33">
        <f t="shared" si="43"/>
        <v>2.3538960471509267E-2</v>
      </c>
      <c r="F380" s="34">
        <f t="shared" si="44"/>
        <v>0.1</v>
      </c>
      <c r="G380" s="29">
        <v>0</v>
      </c>
      <c r="H380" s="35">
        <f t="shared" si="45"/>
        <v>18.745141467622943</v>
      </c>
      <c r="I380" s="32">
        <f t="shared" si="46"/>
        <v>572.93917436424044</v>
      </c>
      <c r="J380" s="36">
        <f t="shared" si="47"/>
        <v>1781641.5753429909</v>
      </c>
      <c r="K380" s="36">
        <v>476495.68946314114</v>
      </c>
    </row>
    <row r="381" spans="1:11" x14ac:dyDescent="0.2">
      <c r="A381" s="2">
        <v>367</v>
      </c>
      <c r="B381" s="25">
        <f t="shared" si="41"/>
        <v>69.067086159503233</v>
      </c>
      <c r="C381" s="32">
        <f t="shared" si="42"/>
        <v>2059521.5440992494</v>
      </c>
      <c r="D381" s="32">
        <f t="shared" si="48"/>
        <v>2104.2861162843183</v>
      </c>
      <c r="E381" s="33">
        <f t="shared" si="43"/>
        <v>2.347528130151439E-2</v>
      </c>
      <c r="F381" s="34">
        <f t="shared" si="44"/>
        <v>0.1</v>
      </c>
      <c r="G381" s="29">
        <v>0</v>
      </c>
      <c r="H381" s="35">
        <f t="shared" si="45"/>
        <v>18.589581024140269</v>
      </c>
      <c r="I381" s="32">
        <f t="shared" si="46"/>
        <v>568.18451982046702</v>
      </c>
      <c r="J381" s="36">
        <f t="shared" si="47"/>
        <v>1782209.7598628113</v>
      </c>
      <c r="K381" s="36">
        <v>476939.86240675254</v>
      </c>
    </row>
    <row r="382" spans="1:11" x14ac:dyDescent="0.2">
      <c r="A382" s="2">
        <v>368</v>
      </c>
      <c r="B382" s="25">
        <f t="shared" si="41"/>
        <v>68.932467949162174</v>
      </c>
      <c r="C382" s="32">
        <f t="shared" si="42"/>
        <v>2061621.7232259363</v>
      </c>
      <c r="D382" s="32">
        <f t="shared" si="48"/>
        <v>2100.1791266868822</v>
      </c>
      <c r="E382" s="33">
        <f t="shared" si="43"/>
        <v>2.3411945740478696E-2</v>
      </c>
      <c r="F382" s="34">
        <f t="shared" si="44"/>
        <v>0.1</v>
      </c>
      <c r="G382" s="29">
        <v>0</v>
      </c>
      <c r="H382" s="35">
        <f t="shared" si="45"/>
        <v>18.435311531255024</v>
      </c>
      <c r="I382" s="32">
        <f t="shared" si="46"/>
        <v>563.46932276335679</v>
      </c>
      <c r="J382" s="36">
        <f t="shared" si="47"/>
        <v>1782773.2291855747</v>
      </c>
      <c r="K382" s="36">
        <v>477381.82002856559</v>
      </c>
    </row>
    <row r="383" spans="1:11" x14ac:dyDescent="0.2">
      <c r="A383" s="2">
        <v>369</v>
      </c>
      <c r="B383" s="25">
        <f t="shared" si="41"/>
        <v>68.798473283101373</v>
      </c>
      <c r="C383" s="32">
        <f t="shared" si="42"/>
        <v>2063717.8144120155</v>
      </c>
      <c r="D383" s="32">
        <f t="shared" si="48"/>
        <v>2096.0911860791966</v>
      </c>
      <c r="E383" s="33">
        <f t="shared" si="43"/>
        <v>2.3348951014748359E-2</v>
      </c>
      <c r="F383" s="34">
        <f t="shared" si="44"/>
        <v>0.1</v>
      </c>
      <c r="G383" s="29">
        <v>0</v>
      </c>
      <c r="H383" s="35">
        <f t="shared" si="45"/>
        <v>18.282322275745983</v>
      </c>
      <c r="I383" s="32">
        <f t="shared" si="46"/>
        <v>558.7932557467733</v>
      </c>
      <c r="J383" s="36">
        <f t="shared" si="47"/>
        <v>1783332.0224413215</v>
      </c>
      <c r="K383" s="36">
        <v>477821.57337754389</v>
      </c>
    </row>
    <row r="384" spans="1:11" x14ac:dyDescent="0.2">
      <c r="A384" s="2">
        <v>370</v>
      </c>
      <c r="B384" s="25">
        <f t="shared" si="41"/>
        <v>68.66509760918926</v>
      </c>
      <c r="C384" s="32">
        <f t="shared" si="42"/>
        <v>2065809.8365672207</v>
      </c>
      <c r="D384" s="32">
        <f t="shared" si="48"/>
        <v>2092.0221552052535</v>
      </c>
      <c r="E384" s="33">
        <f t="shared" si="43"/>
        <v>2.3286294380401397E-2</v>
      </c>
      <c r="F384" s="34">
        <f t="shared" si="44"/>
        <v>0.1</v>
      </c>
      <c r="G384" s="29">
        <v>0</v>
      </c>
      <c r="H384" s="35">
        <f t="shared" si="45"/>
        <v>18.130602633297809</v>
      </c>
      <c r="I384" s="32">
        <f t="shared" si="46"/>
        <v>554.15599404195768</v>
      </c>
      <c r="J384" s="36">
        <f t="shared" si="47"/>
        <v>1783886.1784353636</v>
      </c>
      <c r="K384" s="36">
        <v>478259.13344754407</v>
      </c>
    </row>
    <row r="385" spans="1:11" x14ac:dyDescent="0.2">
      <c r="A385" s="2">
        <v>371</v>
      </c>
      <c r="B385" s="25">
        <f t="shared" si="41"/>
        <v>68.532336420608686</v>
      </c>
      <c r="C385" s="32">
        <f t="shared" si="42"/>
        <v>2067897.8084634258</v>
      </c>
      <c r="D385" s="32">
        <f t="shared" si="48"/>
        <v>2087.9718962050974</v>
      </c>
      <c r="E385" s="33">
        <f t="shared" si="43"/>
        <v>2.3223973122977842E-2</v>
      </c>
      <c r="F385" s="34">
        <f t="shared" si="44"/>
        <v>0.1</v>
      </c>
      <c r="G385" s="29">
        <v>0</v>
      </c>
      <c r="H385" s="35">
        <f t="shared" si="45"/>
        <v>17.980142067763246</v>
      </c>
      <c r="I385" s="32">
        <f t="shared" si="46"/>
        <v>549.55721561498808</v>
      </c>
      <c r="J385" s="36">
        <f t="shared" si="47"/>
        <v>1784435.7356509785</v>
      </c>
      <c r="K385" s="36">
        <v>478694.5111775907</v>
      </c>
    </row>
    <row r="386" spans="1:11" x14ac:dyDescent="0.2">
      <c r="A386" s="2">
        <v>372</v>
      </c>
      <c r="B386" s="25">
        <f t="shared" si="41"/>
        <v>68.400185255286729</v>
      </c>
      <c r="C386" s="32">
        <f t="shared" si="42"/>
        <v>2069981.7487360053</v>
      </c>
      <c r="D386" s="32">
        <f t="shared" si="48"/>
        <v>2083.9402725794353</v>
      </c>
      <c r="E386" s="33">
        <f t="shared" si="43"/>
        <v>2.3161984556906857E-2</v>
      </c>
      <c r="F386" s="34">
        <f t="shared" si="44"/>
        <v>0.1</v>
      </c>
      <c r="G386" s="29">
        <v>0</v>
      </c>
      <c r="H386" s="35">
        <f t="shared" si="45"/>
        <v>17.830930130431444</v>
      </c>
      <c r="I386" s="32">
        <f t="shared" si="46"/>
        <v>544.99660110440902</v>
      </c>
      <c r="J386" s="36">
        <f t="shared" si="47"/>
        <v>1784980.732252083</v>
      </c>
      <c r="K386" s="36">
        <v>479127.71745214966</v>
      </c>
    </row>
    <row r="387" spans="1:11" x14ac:dyDescent="0.2">
      <c r="A387" s="2">
        <v>373</v>
      </c>
      <c r="B387" s="25">
        <f t="shared" si="41"/>
        <v>68.268639695332311</v>
      </c>
      <c r="C387" s="32">
        <f t="shared" si="42"/>
        <v>2072061.675885197</v>
      </c>
      <c r="D387" s="32">
        <f t="shared" si="48"/>
        <v>2079.9271491917316</v>
      </c>
      <c r="E387" s="33">
        <f t="shared" si="43"/>
        <v>2.310032602527436E-2</v>
      </c>
      <c r="F387" s="34">
        <f t="shared" si="44"/>
        <v>0.1</v>
      </c>
      <c r="G387" s="29">
        <v>0</v>
      </c>
      <c r="H387" s="35">
        <f t="shared" si="45"/>
        <v>17.682956459302343</v>
      </c>
      <c r="I387" s="32">
        <f t="shared" si="46"/>
        <v>540.4738337990417</v>
      </c>
      <c r="J387" s="36">
        <f t="shared" si="47"/>
        <v>1785521.2060858821</v>
      </c>
      <c r="K387" s="36">
        <v>479558.7631014004</v>
      </c>
    </row>
    <row r="388" spans="1:11" x14ac:dyDescent="0.2">
      <c r="A388" s="2">
        <v>374</v>
      </c>
      <c r="B388" s="25">
        <f t="shared" si="41"/>
        <v>68.137695366482845</v>
      </c>
      <c r="C388" s="32">
        <f t="shared" si="42"/>
        <v>2074137.6082774345</v>
      </c>
      <c r="D388" s="32">
        <f t="shared" si="48"/>
        <v>2075.9323922374751</v>
      </c>
      <c r="E388" s="33">
        <f t="shared" si="43"/>
        <v>2.3038994899358314E-2</v>
      </c>
      <c r="F388" s="34">
        <f t="shared" si="44"/>
        <v>0.1</v>
      </c>
      <c r="G388" s="29">
        <v>0</v>
      </c>
      <c r="H388" s="35">
        <f t="shared" si="45"/>
        <v>17.536210778367096</v>
      </c>
      <c r="I388" s="32">
        <f t="shared" si="46"/>
        <v>535.98859961598964</v>
      </c>
      <c r="J388" s="36">
        <f t="shared" si="47"/>
        <v>1786057.1946854983</v>
      </c>
      <c r="K388" s="36">
        <v>479987.65890150663</v>
      </c>
    </row>
    <row r="389" spans="1:11" x14ac:dyDescent="0.2">
      <c r="A389" s="2">
        <v>375</v>
      </c>
      <c r="B389" s="25">
        <f t="shared" si="41"/>
        <v>68.007347937559018</v>
      </c>
      <c r="C389" s="32">
        <f t="shared" si="42"/>
        <v>2076209.5641466652</v>
      </c>
      <c r="D389" s="32">
        <f t="shared" si="48"/>
        <v>2071.9558692306746</v>
      </c>
      <c r="E389" s="33">
        <f t="shared" si="43"/>
        <v>2.2977988578290962E-2</v>
      </c>
      <c r="F389" s="34">
        <f t="shared" si="44"/>
        <v>0.1</v>
      </c>
      <c r="G389" s="29">
        <v>0</v>
      </c>
      <c r="H389" s="35">
        <f t="shared" si="45"/>
        <v>17.39068289689444</v>
      </c>
      <c r="I389" s="32">
        <f t="shared" si="46"/>
        <v>531.54058707887668</v>
      </c>
      <c r="J389" s="36">
        <f t="shared" si="47"/>
        <v>1786588.735272577</v>
      </c>
      <c r="K389" s="36">
        <v>480414.41557488561</v>
      </c>
    </row>
    <row r="390" spans="1:11" x14ac:dyDescent="0.2">
      <c r="A390" s="2">
        <v>376</v>
      </c>
      <c r="B390" s="25">
        <f t="shared" si="41"/>
        <v>67.877593119928065</v>
      </c>
      <c r="C390" s="32">
        <f t="shared" si="42"/>
        <v>2078277.5615956541</v>
      </c>
      <c r="D390" s="32">
        <f t="shared" si="48"/>
        <v>2067.9974489889573</v>
      </c>
      <c r="E390" s="33">
        <f t="shared" si="43"/>
        <v>2.2917304488654252E-2</v>
      </c>
      <c r="F390" s="34">
        <f t="shared" si="44"/>
        <v>0.1</v>
      </c>
      <c r="G390" s="29">
        <v>0</v>
      </c>
      <c r="H390" s="35">
        <f t="shared" si="45"/>
        <v>17.246362708723009</v>
      </c>
      <c r="I390" s="32">
        <f t="shared" si="46"/>
        <v>527.1294872961513</v>
      </c>
      <c r="J390" s="36">
        <f t="shared" si="47"/>
        <v>1787115.8647598731</v>
      </c>
      <c r="K390" s="36">
        <v>480839.04379047645</v>
      </c>
    </row>
    <row r="391" spans="1:11" x14ac:dyDescent="0.2">
      <c r="A391" s="2">
        <v>377</v>
      </c>
      <c r="B391" s="25">
        <f t="shared" si="41"/>
        <v>67.748426666974694</v>
      </c>
      <c r="C391" s="32">
        <f t="shared" si="42"/>
        <v>2080341.618597276</v>
      </c>
      <c r="D391" s="32">
        <f t="shared" si="48"/>
        <v>2064.0570016219281</v>
      </c>
      <c r="E391" s="33">
        <f t="shared" si="43"/>
        <v>2.2856940084190154E-2</v>
      </c>
      <c r="F391" s="34">
        <f t="shared" si="44"/>
        <v>0.1</v>
      </c>
      <c r="G391" s="29">
        <v>0</v>
      </c>
      <c r="H391" s="35">
        <f t="shared" si="45"/>
        <v>17.103240191559514</v>
      </c>
      <c r="I391" s="32">
        <f t="shared" si="46"/>
        <v>522.75499393966265</v>
      </c>
      <c r="J391" s="36">
        <f t="shared" si="47"/>
        <v>1787638.6197538129</v>
      </c>
      <c r="K391" s="36">
        <v>481261.55416400667</v>
      </c>
    </row>
    <row r="392" spans="1:11" x14ac:dyDescent="0.2">
      <c r="A392" s="2">
        <v>378</v>
      </c>
      <c r="B392" s="25">
        <f t="shared" si="41"/>
        <v>67.619844373580506</v>
      </c>
      <c r="C392" s="32">
        <f t="shared" si="42"/>
        <v>2082401.7529957781</v>
      </c>
      <c r="D392" s="32">
        <f t="shared" si="48"/>
        <v>2060.1343985020649</v>
      </c>
      <c r="E392" s="33">
        <f t="shared" si="43"/>
        <v>2.2796892845348127E-2</v>
      </c>
      <c r="F392" s="34">
        <f t="shared" si="44"/>
        <v>0.1</v>
      </c>
      <c r="G392" s="29">
        <v>0</v>
      </c>
      <c r="H392" s="35">
        <f t="shared" si="45"/>
        <v>16.961305406282747</v>
      </c>
      <c r="I392" s="32">
        <f t="shared" si="46"/>
        <v>518.41680322339209</v>
      </c>
      <c r="J392" s="36">
        <f t="shared" si="47"/>
        <v>1788157.0365570362</v>
      </c>
      <c r="K392" s="36">
        <v>481681.95725825761</v>
      </c>
    </row>
    <row r="393" spans="1:11" x14ac:dyDescent="0.2">
      <c r="A393" s="2">
        <v>379</v>
      </c>
      <c r="B393" s="25">
        <f t="shared" si="41"/>
        <v>67.491842075610748</v>
      </c>
      <c r="C393" s="32">
        <f t="shared" si="42"/>
        <v>2084457.9825080414</v>
      </c>
      <c r="D393" s="32">
        <f t="shared" si="48"/>
        <v>2056.2295122633222</v>
      </c>
      <c r="E393" s="33">
        <f t="shared" si="43"/>
        <v>2.2737160279016809E-2</v>
      </c>
      <c r="F393" s="34">
        <f t="shared" si="44"/>
        <v>0.1</v>
      </c>
      <c r="G393" s="29">
        <v>0</v>
      </c>
      <c r="H393" s="35">
        <f t="shared" si="45"/>
        <v>16.820548496253355</v>
      </c>
      <c r="I393" s="32">
        <f t="shared" si="46"/>
        <v>514.11461388235409</v>
      </c>
      <c r="J393" s="36">
        <f t="shared" si="47"/>
        <v>1788671.1511709185</v>
      </c>
      <c r="K393" s="36">
        <v>482100.26358332852</v>
      </c>
    </row>
    <row r="394" spans="1:11" x14ac:dyDescent="0.2">
      <c r="A394" s="2">
        <v>380</v>
      </c>
      <c r="B394" s="25">
        <f t="shared" si="41"/>
        <v>67.364415649408954</v>
      </c>
      <c r="C394" s="32">
        <f t="shared" si="42"/>
        <v>2086510.3247248167</v>
      </c>
      <c r="D394" s="32">
        <f t="shared" si="48"/>
        <v>2052.3422167752869</v>
      </c>
      <c r="E394" s="33">
        <f t="shared" si="43"/>
        <v>2.2677739918138304E-2</v>
      </c>
      <c r="F394" s="34">
        <f t="shared" si="44"/>
        <v>0.1</v>
      </c>
      <c r="G394" s="29">
        <v>0</v>
      </c>
      <c r="H394" s="35">
        <f t="shared" si="45"/>
        <v>16.680959686629354</v>
      </c>
      <c r="I394" s="32">
        <f t="shared" si="46"/>
        <v>509.84812715166527</v>
      </c>
      <c r="J394" s="36">
        <f t="shared" si="47"/>
        <v>1789180.9992980701</v>
      </c>
      <c r="K394" s="36">
        <v>482516.48359689931</v>
      </c>
    </row>
    <row r="395" spans="1:11" x14ac:dyDescent="0.2">
      <c r="A395" s="2">
        <v>381</v>
      </c>
      <c r="B395" s="25">
        <f t="shared" si="41"/>
        <v>67.237561011299164</v>
      </c>
      <c r="C395" s="32">
        <f t="shared" si="42"/>
        <v>2088558.7971119529</v>
      </c>
      <c r="D395" s="32">
        <f t="shared" si="48"/>
        <v>2048.472387136193</v>
      </c>
      <c r="E395" s="33">
        <f t="shared" si="43"/>
        <v>2.261862932136649E-2</v>
      </c>
      <c r="F395" s="34">
        <f t="shared" si="44"/>
        <v>0.1</v>
      </c>
      <c r="G395" s="29">
        <v>0</v>
      </c>
      <c r="H395" s="35">
        <f t="shared" si="45"/>
        <v>16.542529283687308</v>
      </c>
      <c r="I395" s="32">
        <f t="shared" si="46"/>
        <v>505.61704674582143</v>
      </c>
      <c r="J395" s="36">
        <f t="shared" si="47"/>
        <v>1789686.6163448158</v>
      </c>
      <c r="K395" s="36">
        <v>482930.62770449201</v>
      </c>
    </row>
    <row r="396" spans="1:11" x14ac:dyDescent="0.2">
      <c r="A396" s="2">
        <v>382</v>
      </c>
      <c r="B396" s="25">
        <f t="shared" si="41"/>
        <v>67.111274117095334</v>
      </c>
      <c r="C396" s="32">
        <f t="shared" si="42"/>
        <v>2090603.4170116016</v>
      </c>
      <c r="D396" s="32">
        <f t="shared" si="48"/>
        <v>2044.6198996487074</v>
      </c>
      <c r="E396" s="33">
        <f t="shared" si="43"/>
        <v>2.255982607276278E-2</v>
      </c>
      <c r="F396" s="34">
        <f t="shared" si="44"/>
        <v>0.1</v>
      </c>
      <c r="G396" s="29">
        <v>0</v>
      </c>
      <c r="H396" s="35">
        <f t="shared" si="45"/>
        <v>16.405247674149162</v>
      </c>
      <c r="I396" s="32">
        <f t="shared" si="46"/>
        <v>501.42107883807807</v>
      </c>
      <c r="J396" s="36">
        <f t="shared" si="47"/>
        <v>1790188.037423654</v>
      </c>
      <c r="K396" s="36">
        <v>483342.70625973085</v>
      </c>
    </row>
    <row r="397" spans="1:11" x14ac:dyDescent="0.2">
      <c r="A397" s="2">
        <v>383</v>
      </c>
      <c r="B397" s="25">
        <f t="shared" si="41"/>
        <v>66.985550961618245</v>
      </c>
      <c r="C397" s="32">
        <f t="shared" si="42"/>
        <v>2092644.2016434167</v>
      </c>
      <c r="D397" s="32">
        <f t="shared" si="48"/>
        <v>2040.7846318150405</v>
      </c>
      <c r="E397" s="33">
        <f t="shared" si="43"/>
        <v>2.250132778143182E-2</v>
      </c>
      <c r="F397" s="34">
        <f t="shared" si="44"/>
        <v>0.1</v>
      </c>
      <c r="G397" s="29">
        <v>0</v>
      </c>
      <c r="H397" s="35">
        <f t="shared" si="45"/>
        <v>16.269105324514637</v>
      </c>
      <c r="I397" s="32">
        <f t="shared" si="46"/>
        <v>497.25993204010371</v>
      </c>
      <c r="J397" s="36">
        <f t="shared" si="47"/>
        <v>1790685.297355694</v>
      </c>
      <c r="K397" s="36">
        <v>483752.72956460121</v>
      </c>
    </row>
    <row r="398" spans="1:11" x14ac:dyDescent="0.2">
      <c r="A398" s="2">
        <v>384</v>
      </c>
      <c r="B398" s="25">
        <f t="shared" si="41"/>
        <v>66.860387578219445</v>
      </c>
      <c r="C398" s="32">
        <f t="shared" si="42"/>
        <v>2094681.1681057308</v>
      </c>
      <c r="D398" s="32">
        <f t="shared" si="48"/>
        <v>2036.9664623141289</v>
      </c>
      <c r="E398" s="33">
        <f t="shared" si="43"/>
        <v>2.2443132081210595E-2</v>
      </c>
      <c r="F398" s="34">
        <f t="shared" si="44"/>
        <v>0.1</v>
      </c>
      <c r="G398" s="29">
        <v>0</v>
      </c>
      <c r="H398" s="35">
        <f t="shared" si="45"/>
        <v>16.134092780399186</v>
      </c>
      <c r="I398" s="32">
        <f t="shared" si="46"/>
        <v>493.13331738168495</v>
      </c>
      <c r="J398" s="36">
        <f t="shared" si="47"/>
        <v>1791178.4306730756</v>
      </c>
      <c r="K398" s="36">
        <v>484160.70786970702</v>
      </c>
    </row>
    <row r="399" spans="1:11" x14ac:dyDescent="0.2">
      <c r="A399" s="2">
        <v>385</v>
      </c>
      <c r="B399" s="25">
        <f t="shared" si="41"/>
        <v>66.735780038312157</v>
      </c>
      <c r="C399" s="32">
        <f t="shared" si="42"/>
        <v>2096714.3333767245</v>
      </c>
      <c r="D399" s="32">
        <f t="shared" si="48"/>
        <v>2033.1652709937189</v>
      </c>
      <c r="E399" s="33">
        <f t="shared" si="43"/>
        <v>2.2385236630370904E-2</v>
      </c>
      <c r="F399" s="34">
        <f t="shared" si="44"/>
        <v>0.1</v>
      </c>
      <c r="G399" s="29">
        <v>0</v>
      </c>
      <c r="H399" s="35">
        <f t="shared" si="45"/>
        <v>16.000200665877429</v>
      </c>
      <c r="I399" s="32">
        <f t="shared" si="46"/>
        <v>489.04094829071698</v>
      </c>
      <c r="J399" s="36">
        <f t="shared" si="47"/>
        <v>1791667.4716213662</v>
      </c>
      <c r="K399" s="36">
        <v>484566.6513745272</v>
      </c>
    </row>
    <row r="400" spans="1:11" x14ac:dyDescent="0.2">
      <c r="A400" s="2">
        <v>386</v>
      </c>
      <c r="B400" s="25">
        <f t="shared" ref="B400:B463" si="49">$C$4*(1+($C$6*($C$5/12)*A400))^(-1/$C$6)</f>
        <v>66.611724450909279</v>
      </c>
      <c r="C400" s="32">
        <f t="shared" ref="C400:C463" si="50">(($C$4^$C$6)/((1-$C$6)*($C$5/12)))*(($C$4^(1-$C$6))-(B400^(1-$C$6)))*30.4375</f>
        <v>2098743.714315569</v>
      </c>
      <c r="D400" s="32">
        <f t="shared" si="48"/>
        <v>2029.3809388445225</v>
      </c>
      <c r="E400" s="33">
        <f t="shared" ref="E400:E463" si="51">-LN(B400/B399)*12</f>
        <v>2.2327639111257815E-2</v>
      </c>
      <c r="F400" s="34">
        <f t="shared" ref="F400:F463" si="52">IF(E400&gt;0.1,E400,0.1)</f>
        <v>0.1</v>
      </c>
      <c r="G400" s="29">
        <v>0</v>
      </c>
      <c r="H400" s="35">
        <f t="shared" ref="H400:H463" si="53">H399*EXP(-F400/12)</f>
        <v>15.86741968283205</v>
      </c>
      <c r="I400" s="32">
        <f t="shared" ref="I400:I463" si="54">IF(G400=0,((H399-H400)/(F400/12)*30.4375),D400)</f>
        <v>484.98254057324596</v>
      </c>
      <c r="J400" s="36">
        <f t="shared" ref="J400:J463" si="55">I400+J399</f>
        <v>1792152.4541619394</v>
      </c>
      <c r="K400" s="36">
        <v>484970.57022767048</v>
      </c>
    </row>
    <row r="401" spans="1:11" x14ac:dyDescent="0.2">
      <c r="A401" s="2">
        <v>387</v>
      </c>
      <c r="B401" s="25">
        <f t="shared" si="49"/>
        <v>66.488216962167911</v>
      </c>
      <c r="C401" s="32">
        <f t="shared" si="50"/>
        <v>2100769.3276635776</v>
      </c>
      <c r="D401" s="32">
        <f t="shared" ref="D401:D464" si="56">C401-C400</f>
        <v>2025.6133480085991</v>
      </c>
      <c r="E401" s="33">
        <f t="shared" si="51"/>
        <v>2.2270337230034899E-2</v>
      </c>
      <c r="F401" s="34">
        <f t="shared" si="52"/>
        <v>0.1</v>
      </c>
      <c r="G401" s="29">
        <v>0</v>
      </c>
      <c r="H401" s="35">
        <f t="shared" si="53"/>
        <v>15.735740610308088</v>
      </c>
      <c r="I401" s="32">
        <f t="shared" si="54"/>
        <v>480.95781239377141</v>
      </c>
      <c r="J401" s="36">
        <f t="shared" si="55"/>
        <v>1792633.4119743332</v>
      </c>
      <c r="K401" s="36">
        <v>485372.4745271292</v>
      </c>
    </row>
    <row r="402" spans="1:11" x14ac:dyDescent="0.2">
      <c r="A402" s="2">
        <v>388</v>
      </c>
      <c r="B402" s="25">
        <f t="shared" si="49"/>
        <v>66.365253754940781</v>
      </c>
      <c r="C402" s="32">
        <f t="shared" si="50"/>
        <v>2102791.1900453181</v>
      </c>
      <c r="D402" s="32">
        <f t="shared" si="56"/>
        <v>2021.8623817404732</v>
      </c>
      <c r="E402" s="33">
        <f t="shared" si="51"/>
        <v>2.221332871633605E-2</v>
      </c>
      <c r="F402" s="34">
        <f t="shared" si="52"/>
        <v>0.1</v>
      </c>
      <c r="G402" s="29">
        <v>0</v>
      </c>
      <c r="H402" s="35">
        <f t="shared" si="53"/>
        <v>15.605154303872586</v>
      </c>
      <c r="I402" s="32">
        <f t="shared" si="54"/>
        <v>476.96648425567088</v>
      </c>
      <c r="J402" s="36">
        <f t="shared" si="55"/>
        <v>1793110.3784585888</v>
      </c>
      <c r="K402" s="36">
        <v>485772.37432053185</v>
      </c>
    </row>
    <row r="403" spans="1:11" x14ac:dyDescent="0.2">
      <c r="A403" s="2">
        <v>389</v>
      </c>
      <c r="B403" s="25">
        <f t="shared" si="49"/>
        <v>66.242831048334011</v>
      </c>
      <c r="C403" s="32">
        <f t="shared" si="50"/>
        <v>2104809.3179697273</v>
      </c>
      <c r="D403" s="32">
        <f t="shared" si="56"/>
        <v>2018.1279244092293</v>
      </c>
      <c r="E403" s="33">
        <f t="shared" si="51"/>
        <v>2.2156611322998787E-2</v>
      </c>
      <c r="F403" s="34">
        <f t="shared" si="52"/>
        <v>0.1</v>
      </c>
      <c r="G403" s="29">
        <v>0</v>
      </c>
      <c r="H403" s="35">
        <f t="shared" si="53"/>
        <v>15.475651694979563</v>
      </c>
      <c r="I403" s="32">
        <f t="shared" si="54"/>
        <v>473.00827898176857</v>
      </c>
      <c r="J403" s="36">
        <f t="shared" si="55"/>
        <v>1793583.3867375706</v>
      </c>
      <c r="K403" s="36">
        <v>486170.27960539405</v>
      </c>
    </row>
    <row r="404" spans="1:11" x14ac:dyDescent="0.2">
      <c r="A404" s="2">
        <v>390</v>
      </c>
      <c r="B404" s="25">
        <f t="shared" si="49"/>
        <v>66.120945097271601</v>
      </c>
      <c r="C404" s="32">
        <f t="shared" si="50"/>
        <v>2106823.7278312058</v>
      </c>
      <c r="D404" s="32">
        <f t="shared" si="56"/>
        <v>2014.4098614784889</v>
      </c>
      <c r="E404" s="33">
        <f t="shared" si="51"/>
        <v>2.2100182825726771E-2</v>
      </c>
      <c r="F404" s="34">
        <f t="shared" si="52"/>
        <v>0.1</v>
      </c>
      <c r="G404" s="29">
        <v>0</v>
      </c>
      <c r="H404" s="35">
        <f t="shared" si="53"/>
        <v>15.347223790340244</v>
      </c>
      <c r="I404" s="32">
        <f t="shared" si="54"/>
        <v>469.08292169511049</v>
      </c>
      <c r="J404" s="36">
        <f t="shared" si="55"/>
        <v>1794052.4696592658</v>
      </c>
      <c r="K404" s="36">
        <v>486566.20032936864</v>
      </c>
    </row>
    <row r="405" spans="1:11" x14ac:dyDescent="0.2">
      <c r="A405" s="2">
        <v>391</v>
      </c>
      <c r="B405" s="25">
        <f t="shared" si="49"/>
        <v>65.999592192065847</v>
      </c>
      <c r="C405" s="32">
        <f t="shared" si="50"/>
        <v>2108834.4359107059</v>
      </c>
      <c r="D405" s="32">
        <f t="shared" si="56"/>
        <v>2010.7080795001239</v>
      </c>
      <c r="E405" s="33">
        <f t="shared" si="51"/>
        <v>2.2044041022860512E-2</v>
      </c>
      <c r="F405" s="34">
        <f t="shared" si="52"/>
        <v>0.1</v>
      </c>
      <c r="G405" s="29">
        <v>0</v>
      </c>
      <c r="H405" s="35">
        <f t="shared" si="53"/>
        <v>15.21986167129853</v>
      </c>
      <c r="I405" s="32">
        <f t="shared" si="54"/>
        <v>465.19013979986369</v>
      </c>
      <c r="J405" s="36">
        <f t="shared" si="55"/>
        <v>1794517.6597990657</v>
      </c>
      <c r="K405" s="36">
        <v>486960.14639049437</v>
      </c>
    </row>
    <row r="406" spans="1:11" x14ac:dyDescent="0.2">
      <c r="A406" s="2">
        <v>392</v>
      </c>
      <c r="B406" s="25">
        <f t="shared" si="49"/>
        <v>65.878768657994428</v>
      </c>
      <c r="C406" s="32">
        <f t="shared" si="50"/>
        <v>2110841.4583767978</v>
      </c>
      <c r="D406" s="32">
        <f t="shared" si="56"/>
        <v>2007.0224660919048</v>
      </c>
      <c r="E406" s="33">
        <f t="shared" si="51"/>
        <v>2.1988183735019935E-2</v>
      </c>
      <c r="F406" s="34">
        <f t="shared" si="52"/>
        <v>0.1</v>
      </c>
      <c r="G406" s="29">
        <v>0</v>
      </c>
      <c r="H406" s="35">
        <f t="shared" si="53"/>
        <v>15.093556493211635</v>
      </c>
      <c r="I406" s="32">
        <f t="shared" si="54"/>
        <v>461.32966296238362</v>
      </c>
      <c r="J406" s="36">
        <f t="shared" si="55"/>
        <v>1794978.989462028</v>
      </c>
      <c r="K406" s="36">
        <v>487352.12763744331</v>
      </c>
    </row>
    <row r="407" spans="1:11" x14ac:dyDescent="0.2">
      <c r="A407" s="2">
        <v>393</v>
      </c>
      <c r="B407" s="25">
        <f t="shared" si="49"/>
        <v>65.758470854883242</v>
      </c>
      <c r="C407" s="32">
        <f t="shared" si="50"/>
        <v>2112844.8112867288</v>
      </c>
      <c r="D407" s="32">
        <f t="shared" si="56"/>
        <v>2003.3529099309817</v>
      </c>
      <c r="E407" s="33">
        <f t="shared" si="51"/>
        <v>2.193260880488046E-2</v>
      </c>
      <c r="F407" s="34">
        <f t="shared" si="52"/>
        <v>0.1</v>
      </c>
      <c r="G407" s="29">
        <v>0</v>
      </c>
      <c r="H407" s="35">
        <f t="shared" si="53"/>
        <v>14.968299484835878</v>
      </c>
      <c r="I407" s="32">
        <f t="shared" si="54"/>
        <v>457.50122309245057</v>
      </c>
      <c r="J407" s="36">
        <f t="shared" si="55"/>
        <v>1795436.4906851205</v>
      </c>
      <c r="K407" s="36">
        <v>487742.15386976697</v>
      </c>
    </row>
    <row r="408" spans="1:11" x14ac:dyDescent="0.2">
      <c r="A408" s="2">
        <v>394</v>
      </c>
      <c r="B408" s="25">
        <f t="shared" si="49"/>
        <v>65.638695176695393</v>
      </c>
      <c r="C408" s="32">
        <f t="shared" si="50"/>
        <v>2114844.5105874701</v>
      </c>
      <c r="D408" s="32">
        <f t="shared" si="56"/>
        <v>1999.6993007413112</v>
      </c>
      <c r="E408" s="33">
        <f t="shared" si="51"/>
        <v>2.1877314096874316E-2</v>
      </c>
      <c r="F408" s="34">
        <f t="shared" si="52"/>
        <v>0.1</v>
      </c>
      <c r="G408" s="29">
        <v>0</v>
      </c>
      <c r="H408" s="35">
        <f t="shared" si="53"/>
        <v>14.844081947717562</v>
      </c>
      <c r="I408" s="32">
        <f t="shared" si="54"/>
        <v>453.70455432464865</v>
      </c>
      <c r="J408" s="36">
        <f t="shared" si="55"/>
        <v>1795890.1952394452</v>
      </c>
      <c r="K408" s="36">
        <v>488130.23483814154</v>
      </c>
    </row>
    <row r="409" spans="1:11" x14ac:dyDescent="0.2">
      <c r="A409" s="2">
        <v>395</v>
      </c>
      <c r="B409" s="25">
        <f t="shared" si="49"/>
        <v>65.519438051126173</v>
      </c>
      <c r="C409" s="32">
        <f t="shared" si="50"/>
        <v>2116840.572116747</v>
      </c>
      <c r="D409" s="32">
        <f t="shared" si="56"/>
        <v>1996.0615292768925</v>
      </c>
      <c r="E409" s="33">
        <f t="shared" si="51"/>
        <v>2.1822297496899928E-2</v>
      </c>
      <c r="F409" s="34">
        <f t="shared" si="52"/>
        <v>0.1</v>
      </c>
      <c r="G409" s="29">
        <v>0</v>
      </c>
      <c r="H409" s="35">
        <f t="shared" si="53"/>
        <v>14.720895255588911</v>
      </c>
      <c r="I409" s="32">
        <f t="shared" si="54"/>
        <v>449.93939299990046</v>
      </c>
      <c r="J409" s="36">
        <f t="shared" si="55"/>
        <v>1796340.1346324452</v>
      </c>
      <c r="K409" s="36">
        <v>488516.38024461141</v>
      </c>
    </row>
    <row r="410" spans="1:11" x14ac:dyDescent="0.2">
      <c r="A410" s="2">
        <v>396</v>
      </c>
      <c r="B410" s="25">
        <f t="shared" si="49"/>
        <v>65.400695939203644</v>
      </c>
      <c r="C410" s="32">
        <f t="shared" si="50"/>
        <v>2118833.0116040632</v>
      </c>
      <c r="D410" s="32">
        <f t="shared" si="56"/>
        <v>1992.43948731618</v>
      </c>
      <c r="E410" s="33">
        <f t="shared" si="51"/>
        <v>2.1767556912094033E-2</v>
      </c>
      <c r="F410" s="34">
        <f t="shared" si="52"/>
        <v>0.1</v>
      </c>
      <c r="G410" s="29">
        <v>0</v>
      </c>
      <c r="H410" s="35">
        <f t="shared" si="53"/>
        <v>14.59873085376902</v>
      </c>
      <c r="I410" s="32">
        <f t="shared" si="54"/>
        <v>446.20547764715133</v>
      </c>
      <c r="J410" s="36">
        <f t="shared" si="55"/>
        <v>1796786.3401100924</v>
      </c>
      <c r="K410" s="36">
        <v>488900.59974283184</v>
      </c>
    </row>
    <row r="411" spans="1:11" x14ac:dyDescent="0.2">
      <c r="A411" s="2">
        <v>397</v>
      </c>
      <c r="B411" s="25">
        <f t="shared" si="49"/>
        <v>65.282465334895207</v>
      </c>
      <c r="C411" s="32">
        <f t="shared" si="50"/>
        <v>2120821.8446717062</v>
      </c>
      <c r="D411" s="32">
        <f t="shared" si="56"/>
        <v>1988.8330676429905</v>
      </c>
      <c r="E411" s="33">
        <f t="shared" si="51"/>
        <v>2.1713090270510375E-2</v>
      </c>
      <c r="F411" s="34">
        <f t="shared" si="52"/>
        <v>0.1</v>
      </c>
      <c r="G411" s="29">
        <v>0</v>
      </c>
      <c r="H411" s="35">
        <f t="shared" si="53"/>
        <v>14.477580258569779</v>
      </c>
      <c r="I411" s="32">
        <f t="shared" si="54"/>
        <v>442.50254896522813</v>
      </c>
      <c r="J411" s="36">
        <f t="shared" si="55"/>
        <v>1797228.8426590576</v>
      </c>
      <c r="K411" s="36">
        <v>489282.90293831035</v>
      </c>
    </row>
    <row r="412" spans="1:11" x14ac:dyDescent="0.2">
      <c r="A412" s="2">
        <v>398</v>
      </c>
      <c r="B412" s="25">
        <f t="shared" si="49"/>
        <v>65.164742764719591</v>
      </c>
      <c r="C412" s="32">
        <f t="shared" si="50"/>
        <v>2122807.0868357439</v>
      </c>
      <c r="D412" s="32">
        <f t="shared" si="56"/>
        <v>1985.242164037656</v>
      </c>
      <c r="E412" s="33">
        <f t="shared" si="51"/>
        <v>2.165889552089989E-2</v>
      </c>
      <c r="F412" s="34">
        <f t="shared" si="52"/>
        <v>0.1</v>
      </c>
      <c r="G412" s="29">
        <v>0</v>
      </c>
      <c r="H412" s="35">
        <f t="shared" si="53"/>
        <v>14.357435056706722</v>
      </c>
      <c r="I412" s="32">
        <f t="shared" si="54"/>
        <v>438.83034980481528</v>
      </c>
      <c r="J412" s="36">
        <f t="shared" si="55"/>
        <v>1797667.6730088624</v>
      </c>
      <c r="K412" s="36">
        <v>489663.29938864667</v>
      </c>
    </row>
    <row r="413" spans="1:11" x14ac:dyDescent="0.2">
      <c r="A413" s="2">
        <v>399</v>
      </c>
      <c r="B413" s="25">
        <f t="shared" si="49"/>
        <v>65.047524787364353</v>
      </c>
      <c r="C413" s="32">
        <f t="shared" si="50"/>
        <v>2124788.753507012</v>
      </c>
      <c r="D413" s="32">
        <f t="shared" si="56"/>
        <v>1981.6666712681763</v>
      </c>
      <c r="E413" s="33">
        <f t="shared" si="51"/>
        <v>2.1604970632452161E-2</v>
      </c>
      <c r="F413" s="34">
        <f t="shared" si="52"/>
        <v>0.1</v>
      </c>
      <c r="G413" s="29">
        <v>0</v>
      </c>
      <c r="H413" s="35">
        <f t="shared" si="53"/>
        <v>14.238286904714769</v>
      </c>
      <c r="I413" s="32">
        <f t="shared" si="54"/>
        <v>435.18862515060613</v>
      </c>
      <c r="J413" s="36">
        <f t="shared" si="55"/>
        <v>1798102.861634013</v>
      </c>
      <c r="K413" s="36">
        <v>490041.79860377195</v>
      </c>
    </row>
    <row r="414" spans="1:11" x14ac:dyDescent="0.2">
      <c r="A414" s="2">
        <v>400</v>
      </c>
      <c r="B414" s="25">
        <f t="shared" si="49"/>
        <v>64.930807993308946</v>
      </c>
      <c r="C414" s="32">
        <f t="shared" si="50"/>
        <v>2126766.8599920864</v>
      </c>
      <c r="D414" s="32">
        <f t="shared" si="56"/>
        <v>1978.106485074386</v>
      </c>
      <c r="E414" s="33">
        <f t="shared" si="51"/>
        <v>2.1551313594518225E-2</v>
      </c>
      <c r="F414" s="34">
        <f t="shared" si="52"/>
        <v>0.1</v>
      </c>
      <c r="G414" s="29">
        <v>0</v>
      </c>
      <c r="H414" s="35">
        <f t="shared" si="53"/>
        <v>14.120127528368817</v>
      </c>
      <c r="I414" s="32">
        <f t="shared" si="54"/>
        <v>431.57712210359</v>
      </c>
      <c r="J414" s="36">
        <f t="shared" si="55"/>
        <v>1798534.4387561167</v>
      </c>
      <c r="K414" s="36">
        <v>490418.41004618624</v>
      </c>
    </row>
    <row r="415" spans="1:11" x14ac:dyDescent="0.2">
      <c r="A415" s="2">
        <v>401</v>
      </c>
      <c r="B415" s="25">
        <f t="shared" si="49"/>
        <v>64.814589004452912</v>
      </c>
      <c r="C415" s="32">
        <f t="shared" si="50"/>
        <v>2128741.4214942423</v>
      </c>
      <c r="D415" s="32">
        <f t="shared" si="56"/>
        <v>1974.5615021558478</v>
      </c>
      <c r="E415" s="33">
        <f t="shared" si="51"/>
        <v>2.1497922416397468E-2</v>
      </c>
      <c r="F415" s="34">
        <f t="shared" si="52"/>
        <v>0.1</v>
      </c>
      <c r="G415" s="29">
        <v>0</v>
      </c>
      <c r="H415" s="35">
        <f t="shared" si="53"/>
        <v>14.002948722109133</v>
      </c>
      <c r="I415" s="32">
        <f t="shared" si="54"/>
        <v>427.99558986349547</v>
      </c>
      <c r="J415" s="36">
        <f t="shared" si="55"/>
        <v>1798962.4343459802</v>
      </c>
      <c r="K415" s="36">
        <v>490793.14313119522</v>
      </c>
    </row>
    <row r="416" spans="1:11" x14ac:dyDescent="0.2">
      <c r="A416" s="2">
        <v>402</v>
      </c>
      <c r="B416" s="25">
        <f t="shared" si="49"/>
        <v>64.698864473749737</v>
      </c>
      <c r="C416" s="32">
        <f t="shared" si="50"/>
        <v>2130712.4531144123</v>
      </c>
      <c r="D416" s="32">
        <f t="shared" si="56"/>
        <v>1971.0316201699898</v>
      </c>
      <c r="E416" s="33">
        <f t="shared" si="51"/>
        <v>2.1444795127023089E-2</v>
      </c>
      <c r="F416" s="34">
        <f t="shared" si="52"/>
        <v>0.1</v>
      </c>
      <c r="G416" s="29">
        <v>0</v>
      </c>
      <c r="H416" s="35">
        <f t="shared" si="53"/>
        <v>13.886742348471524</v>
      </c>
      <c r="I416" s="32">
        <f t="shared" si="54"/>
        <v>424.4437797113697</v>
      </c>
      <c r="J416" s="36">
        <f t="shared" si="55"/>
        <v>1799386.8781256916</v>
      </c>
      <c r="K416" s="36">
        <v>491166.00722714548</v>
      </c>
    </row>
    <row r="417" spans="1:11" x14ac:dyDescent="0.2">
      <c r="A417" s="2">
        <v>403</v>
      </c>
      <c r="B417" s="25">
        <f t="shared" si="49"/>
        <v>64.583631084845351</v>
      </c>
      <c r="C417" s="32">
        <f t="shared" si="50"/>
        <v>2132679.969852116</v>
      </c>
      <c r="D417" s="32">
        <f t="shared" si="56"/>
        <v>1967.5167377036996</v>
      </c>
      <c r="E417" s="33">
        <f t="shared" si="51"/>
        <v>2.1391929774803746E-2</v>
      </c>
      <c r="F417" s="34">
        <f t="shared" si="52"/>
        <v>0.1</v>
      </c>
      <c r="G417" s="29">
        <v>0</v>
      </c>
      <c r="H417" s="35">
        <f t="shared" si="53"/>
        <v>13.77150033752223</v>
      </c>
      <c r="I417" s="32">
        <f t="shared" si="54"/>
        <v>420.92144499229386</v>
      </c>
      <c r="J417" s="36">
        <f t="shared" si="55"/>
        <v>1799807.7995706839</v>
      </c>
      <c r="K417" s="36">
        <v>491537.01165565889</v>
      </c>
    </row>
    <row r="418" spans="1:11" x14ac:dyDescent="0.2">
      <c r="A418" s="2">
        <v>404</v>
      </c>
      <c r="B418" s="25">
        <f t="shared" si="49"/>
        <v>64.46888555172211</v>
      </c>
      <c r="C418" s="32">
        <f t="shared" si="50"/>
        <v>2134643.9866063953</v>
      </c>
      <c r="D418" s="32">
        <f t="shared" si="56"/>
        <v>1964.0167542793788</v>
      </c>
      <c r="E418" s="33">
        <f t="shared" si="51"/>
        <v>2.1339324427323728E-2</v>
      </c>
      <c r="F418" s="34">
        <f t="shared" si="52"/>
        <v>0.1</v>
      </c>
      <c r="G418" s="29">
        <v>0</v>
      </c>
      <c r="H418" s="35">
        <f t="shared" si="53"/>
        <v>13.657214686297513</v>
      </c>
      <c r="I418" s="32">
        <f t="shared" si="54"/>
        <v>417.4283410982805</v>
      </c>
      <c r="J418" s="36">
        <f t="shared" si="55"/>
        <v>1800225.2279117822</v>
      </c>
      <c r="K418" s="36">
        <v>491906.16569186549</v>
      </c>
    </row>
    <row r="419" spans="1:11" x14ac:dyDescent="0.2">
      <c r="A419" s="2">
        <v>405</v>
      </c>
      <c r="B419" s="25">
        <f t="shared" si="49"/>
        <v>64.354624618347444</v>
      </c>
      <c r="C419" s="32">
        <f t="shared" si="50"/>
        <v>2136604.518176734</v>
      </c>
      <c r="D419" s="32">
        <f t="shared" si="56"/>
        <v>1960.5315703386441</v>
      </c>
      <c r="E419" s="33">
        <f t="shared" si="51"/>
        <v>2.1286977171156615E-2</v>
      </c>
      <c r="F419" s="34">
        <f t="shared" si="52"/>
        <v>0.1</v>
      </c>
      <c r="G419" s="29">
        <v>0</v>
      </c>
      <c r="H419" s="35">
        <f t="shared" si="53"/>
        <v>13.543877458247884</v>
      </c>
      <c r="I419" s="32">
        <f t="shared" si="54"/>
        <v>413.96422545126825</v>
      </c>
      <c r="J419" s="36">
        <f t="shared" si="55"/>
        <v>1800639.1921372334</v>
      </c>
      <c r="K419" s="36">
        <v>492273.47856463544</v>
      </c>
    </row>
    <row r="420" spans="1:11" x14ac:dyDescent="0.2">
      <c r="A420" s="2">
        <v>406</v>
      </c>
      <c r="B420" s="25">
        <f t="shared" si="49"/>
        <v>64.240845058327821</v>
      </c>
      <c r="C420" s="32">
        <f t="shared" si="50"/>
        <v>2138561.5792639605</v>
      </c>
      <c r="D420" s="32">
        <f t="shared" si="56"/>
        <v>1957.0610872264951</v>
      </c>
      <c r="E420" s="33">
        <f t="shared" si="51"/>
        <v>2.1234886111566816E-2</v>
      </c>
      <c r="F420" s="34">
        <f t="shared" si="52"/>
        <v>0.1</v>
      </c>
      <c r="G420" s="29">
        <v>0</v>
      </c>
      <c r="H420" s="35">
        <f t="shared" si="53"/>
        <v>13.431480782686961</v>
      </c>
      <c r="I420" s="32">
        <f t="shared" si="54"/>
        <v>410.52885748627176</v>
      </c>
      <c r="J420" s="36">
        <f t="shared" si="55"/>
        <v>1801049.7209947198</v>
      </c>
      <c r="K420" s="36">
        <v>492638.95945680962</v>
      </c>
    </row>
    <row r="421" spans="1:11" x14ac:dyDescent="0.2">
      <c r="A421" s="2">
        <v>407</v>
      </c>
      <c r="B421" s="25">
        <f t="shared" si="49"/>
        <v>64.127543674567193</v>
      </c>
      <c r="C421" s="32">
        <f t="shared" si="50"/>
        <v>2140515.1844711467</v>
      </c>
      <c r="D421" s="32">
        <f t="shared" si="56"/>
        <v>1953.6052071861923</v>
      </c>
      <c r="E421" s="33">
        <f t="shared" si="51"/>
        <v>2.1183049372341924E-2</v>
      </c>
      <c r="F421" s="34">
        <f t="shared" si="52"/>
        <v>0.1</v>
      </c>
      <c r="G421" s="29">
        <v>0</v>
      </c>
      <c r="H421" s="35">
        <f t="shared" si="53"/>
        <v>13.32001685424488</v>
      </c>
      <c r="I421" s="32">
        <f t="shared" si="54"/>
        <v>407.12199863470119</v>
      </c>
      <c r="J421" s="36">
        <f t="shared" si="55"/>
        <v>1801456.8429933544</v>
      </c>
      <c r="K421" s="36">
        <v>493002.61750542943</v>
      </c>
    </row>
    <row r="422" spans="1:11" x14ac:dyDescent="0.2">
      <c r="A422" s="2">
        <v>408</v>
      </c>
      <c r="B422" s="25">
        <f t="shared" si="49"/>
        <v>64.014717298930364</v>
      </c>
      <c r="C422" s="32">
        <f t="shared" si="50"/>
        <v>2142465.3483044938</v>
      </c>
      <c r="D422" s="32">
        <f t="shared" si="56"/>
        <v>1950.1638333471492</v>
      </c>
      <c r="E422" s="33">
        <f t="shared" si="51"/>
        <v>2.1131465095538357E-2</v>
      </c>
      <c r="F422" s="34">
        <f t="shared" si="52"/>
        <v>0.1</v>
      </c>
      <c r="G422" s="29">
        <v>0</v>
      </c>
      <c r="H422" s="35">
        <f t="shared" si="53"/>
        <v>13.209477932326262</v>
      </c>
      <c r="I422" s="32">
        <f t="shared" si="54"/>
        <v>403.74341230775195</v>
      </c>
      <c r="J422" s="36">
        <f t="shared" si="55"/>
        <v>1801860.5864056621</v>
      </c>
      <c r="K422" s="36">
        <v>493364.46180196502</v>
      </c>
    </row>
    <row r="423" spans="1:11" x14ac:dyDescent="0.2">
      <c r="A423" s="2">
        <v>409</v>
      </c>
      <c r="B423" s="25">
        <f t="shared" si="49"/>
        <v>63.902362791910868</v>
      </c>
      <c r="C423" s="32">
        <f t="shared" si="50"/>
        <v>2144412.0851742094</v>
      </c>
      <c r="D423" s="32">
        <f t="shared" si="56"/>
        <v>1946.7368697156198</v>
      </c>
      <c r="E423" s="33">
        <f t="shared" si="51"/>
        <v>2.1080131441291033E-2</v>
      </c>
      <c r="F423" s="34">
        <f t="shared" si="52"/>
        <v>0.1</v>
      </c>
      <c r="G423" s="29">
        <v>0</v>
      </c>
      <c r="H423" s="35">
        <f t="shared" si="53"/>
        <v>13.099856340572661</v>
      </c>
      <c r="I423" s="32">
        <f t="shared" si="54"/>
        <v>400.39286388002921</v>
      </c>
      <c r="J423" s="36">
        <f t="shared" si="55"/>
        <v>1802260.9792695423</v>
      </c>
      <c r="K423" s="36">
        <v>493724.50139254262</v>
      </c>
    </row>
    <row r="424" spans="1:11" x14ac:dyDescent="0.2">
      <c r="A424" s="2">
        <v>410</v>
      </c>
      <c r="B424" s="25">
        <f t="shared" si="49"/>
        <v>63.79047704230377</v>
      </c>
      <c r="C424" s="32">
        <f t="shared" si="50"/>
        <v>2146355.4093953776</v>
      </c>
      <c r="D424" s="32">
        <f t="shared" si="56"/>
        <v>1943.3242211681791</v>
      </c>
      <c r="E424" s="33">
        <f t="shared" si="51"/>
        <v>2.1029046587529687E-2</v>
      </c>
      <c r="F424" s="34">
        <f t="shared" si="52"/>
        <v>0.1</v>
      </c>
      <c r="G424" s="29">
        <v>0</v>
      </c>
      <c r="H424" s="35">
        <f t="shared" si="53"/>
        <v>12.991144466329484</v>
      </c>
      <c r="I424" s="32">
        <f t="shared" si="54"/>
        <v>397.07012067320386</v>
      </c>
      <c r="J424" s="36">
        <f t="shared" si="55"/>
        <v>1802658.0493902154</v>
      </c>
      <c r="K424" s="36">
        <v>494082.74527817074</v>
      </c>
    </row>
    <row r="425" spans="1:11" x14ac:dyDescent="0.2">
      <c r="A425" s="2">
        <v>411</v>
      </c>
      <c r="B425" s="25">
        <f t="shared" si="49"/>
        <v>63.679056966882733</v>
      </c>
      <c r="C425" s="32">
        <f t="shared" si="50"/>
        <v>2148295.3351888042</v>
      </c>
      <c r="D425" s="32">
        <f t="shared" si="56"/>
        <v>1939.925793426577</v>
      </c>
      <c r="E425" s="33">
        <f t="shared" si="51"/>
        <v>2.0978208729816608E-2</v>
      </c>
      <c r="F425" s="34">
        <f t="shared" si="52"/>
        <v>0.1</v>
      </c>
      <c r="G425" s="29">
        <v>0</v>
      </c>
      <c r="H425" s="35">
        <f t="shared" si="53"/>
        <v>12.883334760117329</v>
      </c>
      <c r="I425" s="32">
        <f t="shared" si="54"/>
        <v>393.7749519398962</v>
      </c>
      <c r="J425" s="36">
        <f t="shared" si="55"/>
        <v>1803051.8243421554</v>
      </c>
      <c r="K425" s="36">
        <v>494439.2024149652</v>
      </c>
    </row>
    <row r="426" spans="1:11" x14ac:dyDescent="0.2">
      <c r="A426" s="2">
        <v>412</v>
      </c>
      <c r="B426" s="25">
        <f t="shared" si="49"/>
        <v>63.568099510081531</v>
      </c>
      <c r="C426" s="32">
        <f t="shared" si="50"/>
        <v>2150231.8766818778</v>
      </c>
      <c r="D426" s="32">
        <f t="shared" si="56"/>
        <v>1936.5414930735715</v>
      </c>
      <c r="E426" s="33">
        <f t="shared" si="51"/>
        <v>2.0927616081136351E-2</v>
      </c>
      <c r="F426" s="34">
        <f t="shared" si="52"/>
        <v>0.1</v>
      </c>
      <c r="G426" s="29">
        <v>0</v>
      </c>
      <c r="H426" s="35">
        <f t="shared" si="53"/>
        <v>12.776419735107718</v>
      </c>
      <c r="I426" s="32">
        <f t="shared" si="54"/>
        <v>390.50712884760469</v>
      </c>
      <c r="J426" s="36">
        <f t="shared" si="55"/>
        <v>1803442.3314710029</v>
      </c>
      <c r="K426" s="36">
        <v>494793.88171437295</v>
      </c>
    </row>
    <row r="427" spans="1:11" x14ac:dyDescent="0.2">
      <c r="A427" s="2">
        <v>413</v>
      </c>
      <c r="B427" s="25">
        <f t="shared" si="49"/>
        <v>63.457601643680022</v>
      </c>
      <c r="C427" s="32">
        <f t="shared" si="50"/>
        <v>2152165.0479093981</v>
      </c>
      <c r="D427" s="32">
        <f t="shared" si="56"/>
        <v>1933.1712275203317</v>
      </c>
      <c r="E427" s="33">
        <f t="shared" si="51"/>
        <v>2.0877266871666821E-2</v>
      </c>
      <c r="F427" s="34">
        <f t="shared" si="52"/>
        <v>0.1</v>
      </c>
      <c r="G427" s="29">
        <v>0</v>
      </c>
      <c r="H427" s="35">
        <f t="shared" si="53"/>
        <v>12.670391966603169</v>
      </c>
      <c r="I427" s="32">
        <f t="shared" si="54"/>
        <v>387.26642446286189</v>
      </c>
      <c r="J427" s="36">
        <f t="shared" si="55"/>
        <v>1803829.5978954658</v>
      </c>
      <c r="K427" s="36">
        <v>495146.79204339499</v>
      </c>
    </row>
    <row r="428" spans="1:11" x14ac:dyDescent="0.2">
      <c r="A428" s="2">
        <v>414</v>
      </c>
      <c r="B428" s="25">
        <f t="shared" si="49"/>
        <v>63.347560366494498</v>
      </c>
      <c r="C428" s="32">
        <f t="shared" si="50"/>
        <v>2154094.8628144064</v>
      </c>
      <c r="D428" s="32">
        <f t="shared" si="56"/>
        <v>1929.8149050083011</v>
      </c>
      <c r="E428" s="33">
        <f t="shared" si="51"/>
        <v>2.0827159348562316E-2</v>
      </c>
      <c r="F428" s="34">
        <f t="shared" si="52"/>
        <v>0.1</v>
      </c>
      <c r="G428" s="29">
        <v>0</v>
      </c>
      <c r="H428" s="35">
        <f t="shared" si="53"/>
        <v>12.565244091521594</v>
      </c>
      <c r="I428" s="32">
        <f t="shared" si="54"/>
        <v>384.0526137354554</v>
      </c>
      <c r="J428" s="36">
        <f t="shared" si="55"/>
        <v>1804213.6505092012</v>
      </c>
      <c r="K428" s="36">
        <v>495497.94222480792</v>
      </c>
    </row>
    <row r="429" spans="1:11" x14ac:dyDescent="0.2">
      <c r="A429" s="2">
        <v>415</v>
      </c>
      <c r="B429" s="25">
        <f t="shared" si="49"/>
        <v>63.237972704072163</v>
      </c>
      <c r="C429" s="32">
        <f t="shared" si="50"/>
        <v>2156021.3352489998</v>
      </c>
      <c r="D429" s="32">
        <f t="shared" si="56"/>
        <v>1926.4724345933646</v>
      </c>
      <c r="E429" s="33">
        <f t="shared" si="51"/>
        <v>2.0777291775773993E-2</v>
      </c>
      <c r="F429" s="34">
        <f t="shared" si="52"/>
        <v>0.1</v>
      </c>
      <c r="G429" s="29">
        <v>0</v>
      </c>
      <c r="H429" s="35">
        <f t="shared" si="53"/>
        <v>12.460968807884964</v>
      </c>
      <c r="I429" s="32">
        <f t="shared" si="54"/>
        <v>380.86547348279134</v>
      </c>
      <c r="J429" s="36">
        <f t="shared" si="55"/>
        <v>1804594.515982684</v>
      </c>
      <c r="K429" s="36">
        <v>495847.34103738458</v>
      </c>
    </row>
    <row r="430" spans="1:11" x14ac:dyDescent="0.2">
      <c r="A430" s="2">
        <v>416</v>
      </c>
      <c r="B430" s="25">
        <f t="shared" si="49"/>
        <v>63.128835708389794</v>
      </c>
      <c r="C430" s="32">
        <f t="shared" si="50"/>
        <v>2157944.4789751465</v>
      </c>
      <c r="D430" s="32">
        <f t="shared" si="56"/>
        <v>1923.14372614678</v>
      </c>
      <c r="E430" s="33">
        <f t="shared" si="51"/>
        <v>2.0727662433842328E-2</v>
      </c>
      <c r="F430" s="34">
        <f t="shared" si="52"/>
        <v>0.1</v>
      </c>
      <c r="G430" s="29">
        <v>0</v>
      </c>
      <c r="H430" s="35">
        <f t="shared" si="53"/>
        <v>12.357558874312232</v>
      </c>
      <c r="I430" s="32">
        <f t="shared" si="54"/>
        <v>377.70478237440074</v>
      </c>
      <c r="J430" s="36">
        <f t="shared" si="55"/>
        <v>1804972.2207650584</v>
      </c>
      <c r="K430" s="36">
        <v>496194.99721611344</v>
      </c>
    </row>
    <row r="431" spans="1:11" x14ac:dyDescent="0.2">
      <c r="A431" s="2">
        <v>417</v>
      </c>
      <c r="B431" s="25">
        <f t="shared" si="49"/>
        <v>63.020146457556514</v>
      </c>
      <c r="C431" s="32">
        <f t="shared" si="50"/>
        <v>2159864.3076654836</v>
      </c>
      <c r="D431" s="32">
        <f t="shared" si="56"/>
        <v>1919.8286903370172</v>
      </c>
      <c r="E431" s="33">
        <f t="shared" si="51"/>
        <v>2.0678269619700221E-2</v>
      </c>
      <c r="F431" s="34">
        <f t="shared" si="52"/>
        <v>0.1</v>
      </c>
      <c r="G431" s="29">
        <v>0</v>
      </c>
      <c r="H431" s="35">
        <f t="shared" si="53"/>
        <v>12.255007109516454</v>
      </c>
      <c r="I431" s="32">
        <f t="shared" si="54"/>
        <v>374.57032091658192</v>
      </c>
      <c r="J431" s="36">
        <f t="shared" si="55"/>
        <v>1805346.791085975</v>
      </c>
      <c r="K431" s="36">
        <v>496540.91945241712</v>
      </c>
    </row>
    <row r="432" spans="1:11" x14ac:dyDescent="0.2">
      <c r="A432" s="2">
        <v>418</v>
      </c>
      <c r="B432" s="25">
        <f t="shared" si="49"/>
        <v>62.911902055520763</v>
      </c>
      <c r="C432" s="32">
        <f t="shared" si="50"/>
        <v>2161780.834904104</v>
      </c>
      <c r="D432" s="32">
        <f t="shared" si="56"/>
        <v>1916.5272386204451</v>
      </c>
      <c r="E432" s="33">
        <f t="shared" si="51"/>
        <v>2.062911164645348E-2</v>
      </c>
      <c r="F432" s="34">
        <f t="shared" si="52"/>
        <v>0.1</v>
      </c>
      <c r="G432" s="29">
        <v>0</v>
      </c>
      <c r="H432" s="35">
        <f t="shared" si="53"/>
        <v>12.153306391806082</v>
      </c>
      <c r="I432" s="32">
        <f t="shared" si="54"/>
        <v>371.46187143713428</v>
      </c>
      <c r="J432" s="36">
        <f t="shared" si="55"/>
        <v>1805718.252957412</v>
      </c>
      <c r="K432" s="36">
        <v>496885.11639436951</v>
      </c>
    </row>
    <row r="433" spans="1:11" x14ac:dyDescent="0.2">
      <c r="A433" s="2">
        <v>419</v>
      </c>
      <c r="B433" s="25">
        <f t="shared" si="49"/>
        <v>62.8040996317809</v>
      </c>
      <c r="C433" s="32">
        <f t="shared" si="50"/>
        <v>2163694.074187343</v>
      </c>
      <c r="D433" s="32">
        <f t="shared" si="56"/>
        <v>1913.2392832390033</v>
      </c>
      <c r="E433" s="33">
        <f t="shared" si="51"/>
        <v>2.0580186843246674E-2</v>
      </c>
      <c r="F433" s="34">
        <f t="shared" si="52"/>
        <v>0.1</v>
      </c>
      <c r="G433" s="29">
        <v>0</v>
      </c>
      <c r="H433" s="35">
        <f t="shared" si="53"/>
        <v>12.052449658590405</v>
      </c>
      <c r="I433" s="32">
        <f t="shared" si="54"/>
        <v>368.37921807025987</v>
      </c>
      <c r="J433" s="36">
        <f t="shared" si="55"/>
        <v>1806086.6321754823</v>
      </c>
      <c r="K433" s="36">
        <v>497227.5966469121</v>
      </c>
    </row>
    <row r="434" spans="1:11" x14ac:dyDescent="0.2">
      <c r="A434" s="2">
        <v>420</v>
      </c>
      <c r="B434" s="25">
        <f t="shared" si="49"/>
        <v>62.696736341100127</v>
      </c>
      <c r="C434" s="32">
        <f t="shared" si="50"/>
        <v>2165604.0389245506</v>
      </c>
      <c r="D434" s="32">
        <f t="shared" si="56"/>
        <v>1909.9647372076288</v>
      </c>
      <c r="E434" s="33">
        <f t="shared" si="51"/>
        <v>2.0531493554998257E-2</v>
      </c>
      <c r="F434" s="34">
        <f t="shared" si="52"/>
        <v>0.1</v>
      </c>
      <c r="G434" s="29">
        <v>0</v>
      </c>
      <c r="H434" s="35">
        <f t="shared" si="53"/>
        <v>11.952429905889083</v>
      </c>
      <c r="I434" s="32">
        <f t="shared" si="54"/>
        <v>365.32214674157626</v>
      </c>
      <c r="J434" s="36">
        <f t="shared" si="55"/>
        <v>1806451.954322224</v>
      </c>
      <c r="K434" s="36">
        <v>497568.36877206905</v>
      </c>
    </row>
    <row r="435" spans="1:11" x14ac:dyDescent="0.2">
      <c r="A435" s="2">
        <v>421</v>
      </c>
      <c r="B435" s="25">
        <f t="shared" si="49"/>
        <v>62.589809363224809</v>
      </c>
      <c r="C435" s="32">
        <f t="shared" si="50"/>
        <v>2167510.7424388565</v>
      </c>
      <c r="D435" s="32">
        <f t="shared" si="56"/>
        <v>1906.7035143058747</v>
      </c>
      <c r="E435" s="33">
        <f t="shared" si="51"/>
        <v>2.0483030142303842E-2</v>
      </c>
      <c r="F435" s="34">
        <f t="shared" si="52"/>
        <v>0.1</v>
      </c>
      <c r="G435" s="29">
        <v>0</v>
      </c>
      <c r="H435" s="35">
        <f t="shared" si="53"/>
        <v>11.853240187845762</v>
      </c>
      <c r="I435" s="32">
        <f t="shared" si="54"/>
        <v>362.29044515323238</v>
      </c>
      <c r="J435" s="36">
        <f t="shared" si="55"/>
        <v>1806814.2447673772</v>
      </c>
      <c r="K435" s="36">
        <v>497907.44128916122</v>
      </c>
    </row>
    <row r="436" spans="1:11" x14ac:dyDescent="0.2">
      <c r="A436" s="2">
        <v>422</v>
      </c>
      <c r="B436" s="25">
        <f t="shared" si="49"/>
        <v>62.483315902607188</v>
      </c>
      <c r="C436" s="32">
        <f t="shared" si="50"/>
        <v>2169414.1979679228</v>
      </c>
      <c r="D436" s="32">
        <f t="shared" si="56"/>
        <v>1903.4555290662684</v>
      </c>
      <c r="E436" s="33">
        <f t="shared" si="51"/>
        <v>2.043479498113128E-2</v>
      </c>
      <c r="F436" s="34">
        <f t="shared" si="52"/>
        <v>0.1</v>
      </c>
      <c r="G436" s="29">
        <v>0</v>
      </c>
      <c r="H436" s="35">
        <f t="shared" si="53"/>
        <v>11.754873616245714</v>
      </c>
      <c r="I436" s="32">
        <f t="shared" si="54"/>
        <v>359.28390276917418</v>
      </c>
      <c r="J436" s="36">
        <f t="shared" si="55"/>
        <v>1807173.5286701464</v>
      </c>
      <c r="K436" s="36">
        <v>498244.82267501921</v>
      </c>
    </row>
    <row r="437" spans="1:11" x14ac:dyDescent="0.2">
      <c r="A437" s="2">
        <v>423</v>
      </c>
      <c r="B437" s="25">
        <f t="shared" si="49"/>
        <v>62.377253188131121</v>
      </c>
      <c r="C437" s="32">
        <f t="shared" si="50"/>
        <v>2171314.4186646976</v>
      </c>
      <c r="D437" s="32">
        <f t="shared" si="56"/>
        <v>1900.220696774777</v>
      </c>
      <c r="E437" s="33">
        <f t="shared" si="51"/>
        <v>2.0386786462781352E-2</v>
      </c>
      <c r="F437" s="34">
        <f t="shared" si="52"/>
        <v>0.1</v>
      </c>
      <c r="G437" s="29">
        <v>0</v>
      </c>
      <c r="H437" s="35">
        <f t="shared" si="53"/>
        <v>11.657323360037493</v>
      </c>
      <c r="I437" s="32">
        <f t="shared" si="54"/>
        <v>356.30231080052681</v>
      </c>
      <c r="J437" s="36">
        <f t="shared" si="55"/>
        <v>1807529.8309809468</v>
      </c>
      <c r="K437" s="36">
        <v>498580.52136419521</v>
      </c>
    </row>
    <row r="438" spans="1:11" x14ac:dyDescent="0.2">
      <c r="A438" s="2">
        <v>424</v>
      </c>
      <c r="B438" s="25">
        <f t="shared" si="49"/>
        <v>62.2716184728421</v>
      </c>
      <c r="C438" s="32">
        <f t="shared" si="50"/>
        <v>2173211.4175981497</v>
      </c>
      <c r="D438" s="32">
        <f t="shared" si="56"/>
        <v>1896.9989334521815</v>
      </c>
      <c r="E438" s="33">
        <f t="shared" si="51"/>
        <v>2.0339002993582871E-2</v>
      </c>
      <c r="F438" s="34">
        <f t="shared" si="52"/>
        <v>0.1</v>
      </c>
      <c r="G438" s="29">
        <v>0</v>
      </c>
      <c r="H438" s="35">
        <f t="shared" si="53"/>
        <v>11.560582644858547</v>
      </c>
      <c r="I438" s="32">
        <f t="shared" si="54"/>
        <v>353.34546219109984</v>
      </c>
      <c r="J438" s="36">
        <f t="shared" si="55"/>
        <v>1807883.1764431379</v>
      </c>
      <c r="K438" s="36">
        <v>498914.54574917397</v>
      </c>
    </row>
    <row r="439" spans="1:11" x14ac:dyDescent="0.2">
      <c r="A439" s="2">
        <v>425</v>
      </c>
      <c r="B439" s="25">
        <f t="shared" si="49"/>
        <v>62.166409033680402</v>
      </c>
      <c r="C439" s="32">
        <f t="shared" si="50"/>
        <v>2175105.2077540057</v>
      </c>
      <c r="D439" s="32">
        <f t="shared" si="56"/>
        <v>1893.7901558559388</v>
      </c>
      <c r="E439" s="33">
        <f t="shared" si="51"/>
        <v>2.0291442994820025E-2</v>
      </c>
      <c r="F439" s="34">
        <f t="shared" si="52"/>
        <v>0.1</v>
      </c>
      <c r="G439" s="29">
        <v>0</v>
      </c>
      <c r="H439" s="35">
        <f t="shared" si="53"/>
        <v>11.464644752564777</v>
      </c>
      <c r="I439" s="32">
        <f t="shared" si="54"/>
        <v>350.41315160299706</v>
      </c>
      <c r="J439" s="36">
        <f t="shared" si="55"/>
        <v>1808233.5895947409</v>
      </c>
      <c r="K439" s="36">
        <v>499246.9041805825</v>
      </c>
    </row>
    <row r="440" spans="1:11" x14ac:dyDescent="0.2">
      <c r="A440" s="2">
        <v>426</v>
      </c>
      <c r="B440" s="25">
        <f t="shared" si="49"/>
        <v>62.061622171218282</v>
      </c>
      <c r="C440" s="32">
        <f t="shared" si="50"/>
        <v>2176995.8020354607</v>
      </c>
      <c r="D440" s="32">
        <f t="shared" si="56"/>
        <v>1890.5942814550363</v>
      </c>
      <c r="E440" s="33">
        <f t="shared" si="51"/>
        <v>2.0244104902454204E-2</v>
      </c>
      <c r="F440" s="34">
        <f t="shared" si="52"/>
        <v>0.1</v>
      </c>
      <c r="G440" s="29">
        <v>0</v>
      </c>
      <c r="H440" s="35">
        <f t="shared" si="53"/>
        <v>11.369503020763995</v>
      </c>
      <c r="I440" s="32">
        <f t="shared" si="54"/>
        <v>347.50517540235506</v>
      </c>
      <c r="J440" s="36">
        <f t="shared" si="55"/>
        <v>1808581.0947701433</v>
      </c>
      <c r="K440" s="36">
        <v>499577.60496739886</v>
      </c>
    </row>
    <row r="441" spans="1:11" x14ac:dyDescent="0.2">
      <c r="A441" s="2">
        <v>427</v>
      </c>
      <c r="B441" s="25">
        <f t="shared" si="49"/>
        <v>61.957255209400145</v>
      </c>
      <c r="C441" s="32">
        <f t="shared" si="50"/>
        <v>2178883.2132639117</v>
      </c>
      <c r="D441" s="32">
        <f t="shared" si="56"/>
        <v>1887.4112284509465</v>
      </c>
      <c r="E441" s="33">
        <f t="shared" si="51"/>
        <v>2.0196987167060709E-2</v>
      </c>
      <c r="F441" s="34">
        <f t="shared" si="52"/>
        <v>0.1</v>
      </c>
      <c r="G441" s="29">
        <v>0</v>
      </c>
      <c r="H441" s="35">
        <f t="shared" si="53"/>
        <v>11.275150842353259</v>
      </c>
      <c r="I441" s="32">
        <f t="shared" si="54"/>
        <v>344.62133164521225</v>
      </c>
      <c r="J441" s="36">
        <f t="shared" si="55"/>
        <v>1808925.7161017885</v>
      </c>
      <c r="K441" s="36">
        <v>499906.65637715999</v>
      </c>
    </row>
    <row r="442" spans="1:11" x14ac:dyDescent="0.2">
      <c r="A442" s="2">
        <v>428</v>
      </c>
      <c r="B442" s="25">
        <f t="shared" si="49"/>
        <v>61.853305495286648</v>
      </c>
      <c r="C442" s="32">
        <f t="shared" si="50"/>
        <v>2180767.4541796506</v>
      </c>
      <c r="D442" s="32">
        <f t="shared" si="56"/>
        <v>1884.2409157389775</v>
      </c>
      <c r="E442" s="33">
        <f t="shared" si="51"/>
        <v>2.0150088253561245E-2</v>
      </c>
      <c r="F442" s="34">
        <f t="shared" si="52"/>
        <v>0.1</v>
      </c>
      <c r="G442" s="29">
        <v>0</v>
      </c>
      <c r="H442" s="35">
        <f t="shared" si="53"/>
        <v>11.181581665060039</v>
      </c>
      <c r="I442" s="32">
        <f t="shared" si="54"/>
        <v>341.76142006348812</v>
      </c>
      <c r="J442" s="36">
        <f t="shared" si="55"/>
        <v>1809267.4775218519</v>
      </c>
      <c r="K442" s="36">
        <v>500234.06663616828</v>
      </c>
    </row>
    <row r="443" spans="1:11" x14ac:dyDescent="0.2">
      <c r="A443" s="2">
        <v>429</v>
      </c>
      <c r="B443" s="25">
        <f t="shared" si="49"/>
        <v>61.749770398801772</v>
      </c>
      <c r="C443" s="32">
        <f t="shared" si="50"/>
        <v>2182648.537442571</v>
      </c>
      <c r="D443" s="32">
        <f t="shared" si="56"/>
        <v>1881.0832629203796</v>
      </c>
      <c r="E443" s="33">
        <f t="shared" si="51"/>
        <v>2.0103406641146005E-2</v>
      </c>
      <c r="F443" s="34">
        <f t="shared" si="52"/>
        <v>0.1</v>
      </c>
      <c r="G443" s="29">
        <v>0</v>
      </c>
      <c r="H443" s="35">
        <f t="shared" si="53"/>
        <v>11.088788990987196</v>
      </c>
      <c r="I443" s="32">
        <f t="shared" si="54"/>
        <v>338.92524205105934</v>
      </c>
      <c r="J443" s="36">
        <f t="shared" si="55"/>
        <v>1809606.4027639029</v>
      </c>
      <c r="K443" s="36">
        <v>500559.84392969724</v>
      </c>
    </row>
    <row r="444" spans="1:11" x14ac:dyDescent="0.2">
      <c r="A444" s="2">
        <v>430</v>
      </c>
      <c r="B444" s="25">
        <f t="shared" si="49"/>
        <v>61.646647312483665</v>
      </c>
      <c r="C444" s="32">
        <f t="shared" si="50"/>
        <v>2184526.4756328566</v>
      </c>
      <c r="D444" s="32">
        <f t="shared" si="56"/>
        <v>1877.9381902855821</v>
      </c>
      <c r="E444" s="33">
        <f t="shared" si="51"/>
        <v>2.0056940823015509E-2</v>
      </c>
      <c r="F444" s="34">
        <f t="shared" si="52"/>
        <v>0.1</v>
      </c>
      <c r="G444" s="29">
        <v>0</v>
      </c>
      <c r="H444" s="35">
        <f t="shared" si="53"/>
        <v>10.996766376161739</v>
      </c>
      <c r="I444" s="32">
        <f t="shared" si="54"/>
        <v>336.11260064997941</v>
      </c>
      <c r="J444" s="36">
        <f t="shared" si="55"/>
        <v>1809942.5153645528</v>
      </c>
      <c r="K444" s="36">
        <v>500883.99640219618</v>
      </c>
    </row>
    <row r="445" spans="1:11" x14ac:dyDescent="0.2">
      <c r="A445" s="2">
        <v>431</v>
      </c>
      <c r="B445" s="25">
        <f t="shared" si="49"/>
        <v>61.54393365123827</v>
      </c>
      <c r="C445" s="32">
        <f t="shared" si="50"/>
        <v>2186401.2812516699</v>
      </c>
      <c r="D445" s="32">
        <f t="shared" si="56"/>
        <v>1874.8056188132614</v>
      </c>
      <c r="E445" s="33">
        <f t="shared" si="51"/>
        <v>2.0010689306328048E-2</v>
      </c>
      <c r="F445" s="34">
        <f t="shared" si="52"/>
        <v>0.1</v>
      </c>
      <c r="G445" s="29">
        <v>0</v>
      </c>
      <c r="H445" s="35">
        <f t="shared" si="53"/>
        <v>10.905507430087324</v>
      </c>
      <c r="I445" s="32">
        <f t="shared" si="54"/>
        <v>333.32330053680113</v>
      </c>
      <c r="J445" s="36">
        <f t="shared" si="55"/>
        <v>1810275.8386650896</v>
      </c>
      <c r="K445" s="36">
        <v>501206.53215749376</v>
      </c>
    </row>
    <row r="446" spans="1:11" x14ac:dyDescent="0.2">
      <c r="A446" s="2">
        <v>432</v>
      </c>
      <c r="B446" s="25">
        <f t="shared" si="49"/>
        <v>61.441626852096768</v>
      </c>
      <c r="C446" s="32">
        <f t="shared" si="50"/>
        <v>2188272.9667218244</v>
      </c>
      <c r="D446" s="32">
        <f t="shared" si="56"/>
        <v>1871.6854701545089</v>
      </c>
      <c r="E446" s="33">
        <f t="shared" si="51"/>
        <v>1.9964650611916223E-2</v>
      </c>
      <c r="F446" s="34">
        <f t="shared" si="52"/>
        <v>0.1</v>
      </c>
      <c r="G446" s="29">
        <v>0</v>
      </c>
      <c r="H446" s="35">
        <f t="shared" si="53"/>
        <v>10.815005815300465</v>
      </c>
      <c r="I446" s="32">
        <f t="shared" si="54"/>
        <v>330.55714800900381</v>
      </c>
      <c r="J446" s="36">
        <f t="shared" si="55"/>
        <v>1810606.3958130986</v>
      </c>
      <c r="K446" s="36">
        <v>501527.45925900067</v>
      </c>
    </row>
    <row r="447" spans="1:11" x14ac:dyDescent="0.2">
      <c r="A447" s="2">
        <v>433</v>
      </c>
      <c r="B447" s="25">
        <f t="shared" si="49"/>
        <v>61.339724373975578</v>
      </c>
      <c r="C447" s="32">
        <f t="shared" si="50"/>
        <v>2190141.5443884572</v>
      </c>
      <c r="D447" s="32">
        <f t="shared" si="56"/>
        <v>1868.5776666328311</v>
      </c>
      <c r="E447" s="33">
        <f t="shared" si="51"/>
        <v>1.9918823274261071E-2</v>
      </c>
      <c r="F447" s="34">
        <f t="shared" si="52"/>
        <v>0.1</v>
      </c>
      <c r="G447" s="29">
        <v>0</v>
      </c>
      <c r="H447" s="35">
        <f t="shared" si="53"/>
        <v>10.725255246930432</v>
      </c>
      <c r="I447" s="32">
        <f t="shared" si="54"/>
        <v>327.81395097154325</v>
      </c>
      <c r="J447" s="36">
        <f t="shared" si="55"/>
        <v>1810934.2097640701</v>
      </c>
      <c r="K447" s="36">
        <v>501846.78572991118</v>
      </c>
    </row>
    <row r="448" spans="1:11" x14ac:dyDescent="0.2">
      <c r="A448" s="2">
        <v>434</v>
      </c>
      <c r="B448" s="25">
        <f t="shared" si="49"/>
        <v>61.238223697440155</v>
      </c>
      <c r="C448" s="32">
        <f t="shared" si="50"/>
        <v>2192007.0265196944</v>
      </c>
      <c r="D448" s="32">
        <f t="shared" si="56"/>
        <v>1865.4821312371641</v>
      </c>
      <c r="E448" s="33">
        <f t="shared" si="51"/>
        <v>1.9873205841203282E-2</v>
      </c>
      <c r="F448" s="34">
        <f t="shared" si="52"/>
        <v>0.1</v>
      </c>
      <c r="G448" s="29">
        <v>0</v>
      </c>
      <c r="H448" s="35">
        <f t="shared" si="53"/>
        <v>10.636249492262797</v>
      </c>
      <c r="I448" s="32">
        <f t="shared" si="54"/>
        <v>325.09351892353783</v>
      </c>
      <c r="J448" s="36">
        <f t="shared" si="55"/>
        <v>1811259.3032829936</v>
      </c>
      <c r="K448" s="36">
        <v>502164.51955340372</v>
      </c>
    </row>
    <row r="449" spans="1:11" x14ac:dyDescent="0.2">
      <c r="A449" s="2">
        <v>435</v>
      </c>
      <c r="B449" s="25">
        <f t="shared" si="49"/>
        <v>61.137122324471306</v>
      </c>
      <c r="C449" s="32">
        <f t="shared" si="50"/>
        <v>2193869.425307299</v>
      </c>
      <c r="D449" s="32">
        <f t="shared" si="56"/>
        <v>1862.3987876046449</v>
      </c>
      <c r="E449" s="33">
        <f t="shared" si="51"/>
        <v>1.9827796873902674E-2</v>
      </c>
      <c r="F449" s="34">
        <f t="shared" si="52"/>
        <v>0.1</v>
      </c>
      <c r="G449" s="29">
        <v>0</v>
      </c>
      <c r="H449" s="35">
        <f t="shared" si="53"/>
        <v>10.547982370306604</v>
      </c>
      <c r="I449" s="32">
        <f t="shared" si="54"/>
        <v>322.39566294499417</v>
      </c>
      <c r="J449" s="36">
        <f t="shared" si="55"/>
        <v>1811581.6989459386</v>
      </c>
      <c r="K449" s="36">
        <v>502480.6686728404</v>
      </c>
    </row>
    <row r="450" spans="1:11" x14ac:dyDescent="0.2">
      <c r="A450" s="2">
        <v>436</v>
      </c>
      <c r="B450" s="25">
        <f t="shared" si="49"/>
        <v>61.036417778234878</v>
      </c>
      <c r="C450" s="32">
        <f t="shared" si="50"/>
        <v>2195728.7528673271</v>
      </c>
      <c r="D450" s="32">
        <f t="shared" si="56"/>
        <v>1859.3275600280613</v>
      </c>
      <c r="E450" s="33">
        <f t="shared" si="51"/>
        <v>1.9782594946624162E-2</v>
      </c>
      <c r="F450" s="34">
        <f t="shared" si="52"/>
        <v>0.1</v>
      </c>
      <c r="G450" s="29">
        <v>0</v>
      </c>
      <c r="H450" s="35">
        <f t="shared" si="53"/>
        <v>10.460447751365134</v>
      </c>
      <c r="I450" s="32">
        <f t="shared" si="54"/>
        <v>319.72019568372025</v>
      </c>
      <c r="J450" s="36">
        <f t="shared" si="55"/>
        <v>1811901.4191416223</v>
      </c>
      <c r="K450" s="36">
        <v>502795.24099196569</v>
      </c>
    </row>
    <row r="451" spans="1:11" x14ac:dyDescent="0.2">
      <c r="A451" s="2">
        <v>437</v>
      </c>
      <c r="B451" s="25">
        <f t="shared" si="49"/>
        <v>60.936107602854293</v>
      </c>
      <c r="C451" s="32">
        <f t="shared" si="50"/>
        <v>2197585.0212407629</v>
      </c>
      <c r="D451" s="32">
        <f t="shared" si="56"/>
        <v>1856.2683734358288</v>
      </c>
      <c r="E451" s="33">
        <f t="shared" si="51"/>
        <v>1.9737598646611836E-2</v>
      </c>
      <c r="F451" s="34">
        <f t="shared" si="52"/>
        <v>0.1</v>
      </c>
      <c r="G451" s="29">
        <v>0</v>
      </c>
      <c r="H451" s="35">
        <f t="shared" si="53"/>
        <v>10.373639556610227</v>
      </c>
      <c r="I451" s="32">
        <f t="shared" si="54"/>
        <v>317.06693134229732</v>
      </c>
      <c r="J451" s="36">
        <f t="shared" si="55"/>
        <v>1812218.4860729645</v>
      </c>
      <c r="K451" s="36">
        <v>503108.24437510391</v>
      </c>
    </row>
    <row r="452" spans="1:11" x14ac:dyDescent="0.2">
      <c r="A452" s="2">
        <v>438</v>
      </c>
      <c r="B452" s="25">
        <f t="shared" si="49"/>
        <v>60.836189363186293</v>
      </c>
      <c r="C452" s="32">
        <f t="shared" si="50"/>
        <v>2199438.2423941586</v>
      </c>
      <c r="D452" s="32">
        <f t="shared" si="56"/>
        <v>1853.2211533957161</v>
      </c>
      <c r="E452" s="33">
        <f t="shared" si="51"/>
        <v>1.9692806573901631E-2</v>
      </c>
      <c r="F452" s="34">
        <f t="shared" si="52"/>
        <v>0.1</v>
      </c>
      <c r="G452" s="29">
        <v>0</v>
      </c>
      <c r="H452" s="35">
        <f t="shared" si="53"/>
        <v>10.287551757660138</v>
      </c>
      <c r="I452" s="32">
        <f t="shared" si="54"/>
        <v>314.43568566520088</v>
      </c>
      <c r="J452" s="36">
        <f t="shared" si="55"/>
        <v>1812532.9217586296</v>
      </c>
      <c r="K452" s="36">
        <v>503419.68664735596</v>
      </c>
    </row>
    <row r="453" spans="1:11" x14ac:dyDescent="0.2">
      <c r="A453" s="2">
        <v>439</v>
      </c>
      <c r="B453" s="25">
        <f t="shared" si="49"/>
        <v>60.736660644599141</v>
      </c>
      <c r="C453" s="32">
        <f t="shared" si="50"/>
        <v>2201288.4282202567</v>
      </c>
      <c r="D453" s="32">
        <f t="shared" si="56"/>
        <v>1850.1858260980807</v>
      </c>
      <c r="E453" s="33">
        <f t="shared" si="51"/>
        <v>1.9648217341254146E-2</v>
      </c>
      <c r="F453" s="34">
        <f t="shared" si="52"/>
        <v>0.1</v>
      </c>
      <c r="G453" s="29">
        <v>0</v>
      </c>
      <c r="H453" s="35">
        <f t="shared" si="53"/>
        <v>10.2021783761609</v>
      </c>
      <c r="I453" s="32">
        <f t="shared" si="54"/>
        <v>311.82627592596725</v>
      </c>
      <c r="J453" s="36">
        <f t="shared" si="55"/>
        <v>1812844.7480345557</v>
      </c>
      <c r="K453" s="36">
        <v>503729.57559479488</v>
      </c>
    </row>
    <row r="454" spans="1:11" x14ac:dyDescent="0.2">
      <c r="A454" s="2">
        <v>440</v>
      </c>
      <c r="B454" s="25">
        <f t="shared" si="49"/>
        <v>60.637519052754058</v>
      </c>
      <c r="C454" s="32">
        <f t="shared" si="50"/>
        <v>2203135.5905386149</v>
      </c>
      <c r="D454" s="32">
        <f t="shared" si="56"/>
        <v>1847.1623183581978</v>
      </c>
      <c r="E454" s="33">
        <f t="shared" si="51"/>
        <v>1.9603829573943327E-2</v>
      </c>
      <c r="F454" s="34">
        <f t="shared" si="52"/>
        <v>0.1</v>
      </c>
      <c r="G454" s="29">
        <v>0</v>
      </c>
      <c r="H454" s="35">
        <f t="shared" si="53"/>
        <v>10.117513483371154</v>
      </c>
      <c r="I454" s="32">
        <f t="shared" si="54"/>
        <v>309.23852091454802</v>
      </c>
      <c r="J454" s="36">
        <f t="shared" si="55"/>
        <v>1813153.9865554702</v>
      </c>
      <c r="K454" s="36">
        <v>504037.91896466049</v>
      </c>
    </row>
    <row r="455" spans="1:11" x14ac:dyDescent="0.2">
      <c r="A455" s="2">
        <v>441</v>
      </c>
      <c r="B455" s="25">
        <f t="shared" si="49"/>
        <v>60.538762213389404</v>
      </c>
      <c r="C455" s="32">
        <f t="shared" si="50"/>
        <v>2204979.7410962204</v>
      </c>
      <c r="D455" s="32">
        <f t="shared" si="56"/>
        <v>1844.1505576055497</v>
      </c>
      <c r="E455" s="33">
        <f t="shared" si="51"/>
        <v>1.9559641909631883E-2</v>
      </c>
      <c r="F455" s="34">
        <f t="shared" si="52"/>
        <v>0.1</v>
      </c>
      <c r="G455" s="29">
        <v>0</v>
      </c>
      <c r="H455" s="35">
        <f t="shared" si="53"/>
        <v>10.033551199750431</v>
      </c>
      <c r="I455" s="32">
        <f t="shared" si="54"/>
        <v>306.67224092469075</v>
      </c>
      <c r="J455" s="36">
        <f t="shared" si="55"/>
        <v>1813460.6587963949</v>
      </c>
      <c r="K455" s="36">
        <v>504344.72446555312</v>
      </c>
    </row>
    <row r="456" spans="1:11" x14ac:dyDescent="0.2">
      <c r="A456" s="2">
        <v>442</v>
      </c>
      <c r="B456" s="25">
        <f t="shared" si="49"/>
        <v>60.440387772107449</v>
      </c>
      <c r="C456" s="32">
        <f t="shared" si="50"/>
        <v>2206820.8915680964</v>
      </c>
      <c r="D456" s="32">
        <f t="shared" si="56"/>
        <v>1841.1504718759097</v>
      </c>
      <c r="E456" s="33">
        <f t="shared" si="51"/>
        <v>1.9515652998258755E-2</v>
      </c>
      <c r="F456" s="34">
        <f t="shared" si="52"/>
        <v>0.1</v>
      </c>
      <c r="G456" s="29">
        <v>0</v>
      </c>
      <c r="H456" s="35">
        <f t="shared" si="53"/>
        <v>9.9502856945508462</v>
      </c>
      <c r="I456" s="32">
        <f t="shared" si="54"/>
        <v>304.12725774148169</v>
      </c>
      <c r="J456" s="36">
        <f t="shared" si="55"/>
        <v>1813764.7860541365</v>
      </c>
      <c r="K456" s="36">
        <v>504649.99976762623</v>
      </c>
    </row>
    <row r="457" spans="1:11" x14ac:dyDescent="0.2">
      <c r="A457" s="2">
        <v>443</v>
      </c>
      <c r="B457" s="25">
        <f t="shared" si="49"/>
        <v>60.342393394164198</v>
      </c>
      <c r="C457" s="32">
        <f t="shared" si="50"/>
        <v>2208659.0535579012</v>
      </c>
      <c r="D457" s="32">
        <f t="shared" si="56"/>
        <v>1838.161989804823</v>
      </c>
      <c r="E457" s="33">
        <f t="shared" si="51"/>
        <v>1.9471861501853174E-2</v>
      </c>
      <c r="F457" s="34">
        <f t="shared" si="52"/>
        <v>0.1</v>
      </c>
      <c r="G457" s="29">
        <v>0</v>
      </c>
      <c r="H457" s="35">
        <f t="shared" si="53"/>
        <v>9.8677111854121904</v>
      </c>
      <c r="I457" s="32">
        <f t="shared" si="54"/>
        <v>301.60339462894041</v>
      </c>
      <c r="J457" s="36">
        <f t="shared" si="55"/>
        <v>1814066.3894487654</v>
      </c>
      <c r="K457" s="36">
        <v>504953.75250277831</v>
      </c>
    </row>
    <row r="458" spans="1:11" x14ac:dyDescent="0.2">
      <c r="A458" s="2">
        <v>444</v>
      </c>
      <c r="B458" s="25">
        <f t="shared" si="49"/>
        <v>60.24477676426163</v>
      </c>
      <c r="C458" s="32">
        <f t="shared" si="50"/>
        <v>2210494.2385985274</v>
      </c>
      <c r="D458" s="32">
        <f t="shared" si="56"/>
        <v>1835.1850406262092</v>
      </c>
      <c r="E458" s="33">
        <f t="shared" si="51"/>
        <v>1.9428266094440799E-2</v>
      </c>
      <c r="F458" s="34">
        <f t="shared" si="52"/>
        <v>0.1</v>
      </c>
      <c r="G458" s="29">
        <v>0</v>
      </c>
      <c r="H458" s="35">
        <f t="shared" si="53"/>
        <v>9.7858219379603639</v>
      </c>
      <c r="I458" s="32">
        <f t="shared" si="54"/>
        <v>299.10047631779616</v>
      </c>
      <c r="J458" s="36">
        <f t="shared" si="55"/>
        <v>1814365.4899250832</v>
      </c>
      <c r="K458" s="36">
        <v>505255.99026484351</v>
      </c>
    </row>
    <row r="459" spans="1:11" x14ac:dyDescent="0.2">
      <c r="A459" s="2">
        <v>445</v>
      </c>
      <c r="B459" s="25">
        <f t="shared" si="49"/>
        <v>60.147535586342592</v>
      </c>
      <c r="C459" s="32">
        <f t="shared" si="50"/>
        <v>2212326.4581526914</v>
      </c>
      <c r="D459" s="32">
        <f t="shared" si="56"/>
        <v>1832.2195541639812</v>
      </c>
      <c r="E459" s="33">
        <f t="shared" si="51"/>
        <v>1.9384865461915202E-2</v>
      </c>
      <c r="F459" s="34">
        <f t="shared" si="52"/>
        <v>0.1</v>
      </c>
      <c r="G459" s="29">
        <v>0</v>
      </c>
      <c r="H459" s="35">
        <f t="shared" si="53"/>
        <v>9.704612265409164</v>
      </c>
      <c r="I459" s="32">
        <f t="shared" si="54"/>
        <v>296.61832899325776</v>
      </c>
      <c r="J459" s="36">
        <f t="shared" si="55"/>
        <v>1814662.1082540764</v>
      </c>
      <c r="K459" s="36">
        <v>505556.72060978168</v>
      </c>
    </row>
    <row r="460" spans="1:11" x14ac:dyDescent="0.2">
      <c r="A460" s="2">
        <v>446</v>
      </c>
      <c r="B460" s="25">
        <f t="shared" si="49"/>
        <v>60.050667583388595</v>
      </c>
      <c r="C460" s="32">
        <f t="shared" si="50"/>
        <v>2214155.7236135108</v>
      </c>
      <c r="D460" s="32">
        <f t="shared" si="56"/>
        <v>1829.2654608194716</v>
      </c>
      <c r="E460" s="33">
        <f t="shared" si="51"/>
        <v>1.934165830185192E-2</v>
      </c>
      <c r="F460" s="34">
        <f t="shared" si="52"/>
        <v>0.1</v>
      </c>
      <c r="G460" s="29">
        <v>0</v>
      </c>
      <c r="H460" s="35">
        <f t="shared" si="53"/>
        <v>9.6240765281653591</v>
      </c>
      <c r="I460" s="32">
        <f t="shared" si="54"/>
        <v>294.15678028299743</v>
      </c>
      <c r="J460" s="36">
        <f t="shared" si="55"/>
        <v>1814956.2650343594</v>
      </c>
      <c r="K460" s="36">
        <v>505855.95105586707</v>
      </c>
    </row>
    <row r="461" spans="1:11" x14ac:dyDescent="0.2">
      <c r="A461" s="2">
        <v>447</v>
      </c>
      <c r="B461" s="25">
        <f t="shared" si="49"/>
        <v>59.954170497219891</v>
      </c>
      <c r="C461" s="32">
        <f t="shared" si="50"/>
        <v>2215982.0463050837</v>
      </c>
      <c r="D461" s="32">
        <f t="shared" si="56"/>
        <v>1826.3226915728301</v>
      </c>
      <c r="E461" s="33">
        <f t="shared" si="51"/>
        <v>1.9298643323430675E-2</v>
      </c>
      <c r="F461" s="34">
        <f t="shared" si="52"/>
        <v>0.1</v>
      </c>
      <c r="G461" s="29">
        <v>0</v>
      </c>
      <c r="H461" s="35">
        <f t="shared" si="53"/>
        <v>9.544209133437052</v>
      </c>
      <c r="I461" s="32">
        <f t="shared" si="54"/>
        <v>291.71565924514152</v>
      </c>
      <c r="J461" s="36">
        <f t="shared" si="55"/>
        <v>1815247.9806936046</v>
      </c>
      <c r="K461" s="36">
        <v>506153.68908387644</v>
      </c>
    </row>
    <row r="462" spans="1:11" x14ac:dyDescent="0.2">
      <c r="A462" s="2">
        <v>448</v>
      </c>
      <c r="B462" s="25">
        <f t="shared" si="49"/>
        <v>59.858042088298212</v>
      </c>
      <c r="C462" s="32">
        <f t="shared" si="50"/>
        <v>2217805.4374830602</v>
      </c>
      <c r="D462" s="32">
        <f t="shared" si="56"/>
        <v>1823.391177976504</v>
      </c>
      <c r="E462" s="33">
        <f t="shared" si="51"/>
        <v>1.9255819247281467E-2</v>
      </c>
      <c r="F462" s="34">
        <f t="shared" si="52"/>
        <v>0.1</v>
      </c>
      <c r="G462" s="29">
        <v>0</v>
      </c>
      <c r="H462" s="35">
        <f t="shared" si="53"/>
        <v>9.4650045348452903</v>
      </c>
      <c r="I462" s="32">
        <f t="shared" si="54"/>
        <v>289.29479635640985</v>
      </c>
      <c r="J462" s="36">
        <f t="shared" si="55"/>
        <v>1815537.275489961</v>
      </c>
      <c r="K462" s="36">
        <v>506449.942137276</v>
      </c>
    </row>
    <row r="463" spans="1:11" x14ac:dyDescent="0.2">
      <c r="A463" s="2">
        <v>449</v>
      </c>
      <c r="B463" s="25">
        <f t="shared" si="49"/>
        <v>59.762280135531938</v>
      </c>
      <c r="C463" s="32">
        <f t="shared" si="50"/>
        <v>2219625.9083352061</v>
      </c>
      <c r="D463" s="32">
        <f t="shared" si="56"/>
        <v>1820.4708521459252</v>
      </c>
      <c r="E463" s="33">
        <f t="shared" si="51"/>
        <v>1.9213184805378772E-2</v>
      </c>
      <c r="F463" s="34">
        <f t="shared" si="52"/>
        <v>0.1</v>
      </c>
      <c r="G463" s="29">
        <v>0</v>
      </c>
      <c r="H463" s="35">
        <f t="shared" si="53"/>
        <v>9.3864572320388966</v>
      </c>
      <c r="I463" s="32">
        <f t="shared" si="54"/>
        <v>286.89402350035283</v>
      </c>
      <c r="J463" s="36">
        <f t="shared" si="55"/>
        <v>1815824.1695134614</v>
      </c>
      <c r="K463" s="36">
        <v>506744.71762240748</v>
      </c>
    </row>
    <row r="464" spans="1:11" x14ac:dyDescent="0.2">
      <c r="A464" s="2">
        <v>450</v>
      </c>
      <c r="B464" s="25">
        <f t="shared" ref="B464:B518" si="57">$C$4*(1+($C$6*($C$5/12)*A464))^(-1/$C$6)</f>
        <v>59.666882436083796</v>
      </c>
      <c r="C464" s="32">
        <f t="shared" ref="C464:C518" si="58">(($C$4^$C$6)/((1-$C$6)*($C$5/12)))*(($C$4^(1-$C$6))-(B464^(1-$C$6)))*30.4375</f>
        <v>2221443.4699819596</v>
      </c>
      <c r="D464" s="32">
        <f t="shared" si="56"/>
        <v>1817.5616467534564</v>
      </c>
      <c r="E464" s="33">
        <f t="shared" ref="E464:E518" si="59">-LN(B464/B463)*12</f>
        <v>1.9170738740891674E-2</v>
      </c>
      <c r="F464" s="34">
        <f t="shared" ref="F464:F518" si="60">IF(E464&gt;0.1,E464,0.1)</f>
        <v>0.1</v>
      </c>
      <c r="G464" s="29">
        <v>0</v>
      </c>
      <c r="H464" s="35">
        <f t="shared" ref="H464:H518" si="61">H463*EXP(-F464/12)</f>
        <v>9.3085617703124992</v>
      </c>
      <c r="I464" s="32">
        <f t="shared" ref="I464:I518" si="62">IF(G464=0,((H463-H464)/(F464/12)*30.4375),D464)</f>
        <v>284.51317395566645</v>
      </c>
      <c r="J464" s="36">
        <f t="shared" ref="J464:J518" si="63">I464+J463</f>
        <v>1816108.6826874171</v>
      </c>
      <c r="K464" s="36">
        <v>507038.02290867339</v>
      </c>
    </row>
    <row r="465" spans="1:11" x14ac:dyDescent="0.2">
      <c r="A465" s="2">
        <v>451</v>
      </c>
      <c r="B465" s="25">
        <f t="shared" si="57"/>
        <v>59.57184680518111</v>
      </c>
      <c r="C465" s="32">
        <f t="shared" si="58"/>
        <v>2223258.1334769833</v>
      </c>
      <c r="D465" s="32">
        <f t="shared" ref="D465:D518" si="64">C465-C464</f>
        <v>1814.6634950237349</v>
      </c>
      <c r="E465" s="33">
        <f t="shared" si="59"/>
        <v>1.912847980804603E-2</v>
      </c>
      <c r="F465" s="34">
        <f t="shared" si="60"/>
        <v>0.1</v>
      </c>
      <c r="G465" s="29">
        <v>0</v>
      </c>
      <c r="H465" s="35">
        <f t="shared" si="61"/>
        <v>9.2313127402277289</v>
      </c>
      <c r="I465" s="32">
        <f t="shared" si="62"/>
        <v>282.15208238462372</v>
      </c>
      <c r="J465" s="36">
        <f t="shared" si="63"/>
        <v>1816390.8347698017</v>
      </c>
      <c r="K465" s="36">
        <v>507329.86532872112</v>
      </c>
    </row>
    <row r="466" spans="1:11" x14ac:dyDescent="0.2">
      <c r="A466" s="2">
        <v>452</v>
      </c>
      <c r="B466" s="25">
        <f t="shared" si="57"/>
        <v>59.477171075927835</v>
      </c>
      <c r="C466" s="32">
        <f t="shared" si="58"/>
        <v>2225069.9098077198</v>
      </c>
      <c r="D466" s="32">
        <f t="shared" si="64"/>
        <v>1811.7763307364658</v>
      </c>
      <c r="E466" s="33">
        <f t="shared" si="59"/>
        <v>1.908640677211473E-2</v>
      </c>
      <c r="F466" s="34">
        <f t="shared" si="60"/>
        <v>0.1</v>
      </c>
      <c r="G466" s="29">
        <v>0</v>
      </c>
      <c r="H466" s="35">
        <f t="shared" si="61"/>
        <v>9.154704777237562</v>
      </c>
      <c r="I466" s="32">
        <f t="shared" si="62"/>
        <v>279.81058482158426</v>
      </c>
      <c r="J466" s="36">
        <f t="shared" si="63"/>
        <v>1816670.6453546232</v>
      </c>
      <c r="K466" s="36">
        <v>507620.25217862643</v>
      </c>
    </row>
    <row r="467" spans="1:11" x14ac:dyDescent="0.2">
      <c r="A467" s="2">
        <v>453</v>
      </c>
      <c r="B467" s="25">
        <f t="shared" si="57"/>
        <v>59.382853099120055</v>
      </c>
      <c r="C467" s="32">
        <f t="shared" si="58"/>
        <v>2226878.8098959215</v>
      </c>
      <c r="D467" s="32">
        <f t="shared" si="64"/>
        <v>1808.9000882017426</v>
      </c>
      <c r="E467" s="33">
        <f t="shared" si="59"/>
        <v>1.9044518409078399E-2</v>
      </c>
      <c r="F467" s="34">
        <f t="shared" si="60"/>
        <v>0.1</v>
      </c>
      <c r="G467" s="29">
        <v>0</v>
      </c>
      <c r="H467" s="35">
        <f t="shared" si="61"/>
        <v>9.0787325613137835</v>
      </c>
      <c r="I467" s="32">
        <f t="shared" si="62"/>
        <v>277.48851866160118</v>
      </c>
      <c r="J467" s="36">
        <f t="shared" si="63"/>
        <v>1816948.1338732848</v>
      </c>
      <c r="K467" s="36">
        <v>507909.19071807567</v>
      </c>
    </row>
    <row r="468" spans="1:11" x14ac:dyDescent="0.2">
      <c r="A468" s="2">
        <v>454</v>
      </c>
      <c r="B468" s="25">
        <f t="shared" si="57"/>
        <v>59.288890743062609</v>
      </c>
      <c r="C468" s="32">
        <f t="shared" si="58"/>
        <v>2228684.8445981918</v>
      </c>
      <c r="D468" s="32">
        <f t="shared" si="64"/>
        <v>1806.0347022702917</v>
      </c>
      <c r="E468" s="33">
        <f t="shared" si="59"/>
        <v>1.9002813505749092E-2</v>
      </c>
      <c r="F468" s="34">
        <f t="shared" si="60"/>
        <v>0.1</v>
      </c>
      <c r="G468" s="29">
        <v>0</v>
      </c>
      <c r="H468" s="35">
        <f t="shared" si="61"/>
        <v>9.0033908165775323</v>
      </c>
      <c r="I468" s="32">
        <f t="shared" si="62"/>
        <v>275.18572264915758</v>
      </c>
      <c r="J468" s="36">
        <f t="shared" si="63"/>
        <v>1817223.3195959339</v>
      </c>
      <c r="K468" s="36">
        <v>508196.68817054736</v>
      </c>
    </row>
    <row r="469" spans="1:11" x14ac:dyDescent="0.2">
      <c r="A469" s="2">
        <v>455</v>
      </c>
      <c r="B469" s="25">
        <f t="shared" si="57"/>
        <v>59.195281893388646</v>
      </c>
      <c r="C469" s="32">
        <f t="shared" si="58"/>
        <v>2230488.0247065173</v>
      </c>
      <c r="D469" s="32">
        <f t="shared" si="64"/>
        <v>1803.1801083255559</v>
      </c>
      <c r="E469" s="33">
        <f t="shared" si="59"/>
        <v>1.8961290859517747E-2</v>
      </c>
      <c r="F469" s="34">
        <f t="shared" si="60"/>
        <v>0.1</v>
      </c>
      <c r="G469" s="29">
        <v>0</v>
      </c>
      <c r="H469" s="35">
        <f t="shared" si="61"/>
        <v>8.928674310932923</v>
      </c>
      <c r="I469" s="32">
        <f t="shared" si="62"/>
        <v>272.90203686693548</v>
      </c>
      <c r="J469" s="36">
        <f t="shared" si="63"/>
        <v>1817496.2216328008</v>
      </c>
      <c r="K469" s="36">
        <v>508482.75172349281</v>
      </c>
    </row>
    <row r="470" spans="1:11" x14ac:dyDescent="0.2">
      <c r="A470" s="2">
        <v>456</v>
      </c>
      <c r="B470" s="25">
        <f t="shared" si="57"/>
        <v>59.102024452881587</v>
      </c>
      <c r="C470" s="32">
        <f t="shared" si="58"/>
        <v>2232288.3609487857</v>
      </c>
      <c r="D470" s="32">
        <f t="shared" si="64"/>
        <v>1800.3362422683276</v>
      </c>
      <c r="E470" s="33">
        <f t="shared" si="59"/>
        <v>1.8919949278208347E-2</v>
      </c>
      <c r="F470" s="34">
        <f t="shared" si="60"/>
        <v>0.1</v>
      </c>
      <c r="G470" s="29">
        <v>0</v>
      </c>
      <c r="H470" s="35">
        <f t="shared" si="61"/>
        <v>8.8545778557037043</v>
      </c>
      <c r="I470" s="32">
        <f t="shared" si="62"/>
        <v>270.63730272472134</v>
      </c>
      <c r="J470" s="36">
        <f t="shared" si="63"/>
        <v>1817766.8589355254</v>
      </c>
      <c r="K470" s="36">
        <v>508767.3885285157</v>
      </c>
    </row>
    <row r="471" spans="1:11" x14ac:dyDescent="0.2">
      <c r="A471" s="2">
        <v>457</v>
      </c>
      <c r="B471" s="25">
        <f t="shared" si="57"/>
        <v>59.0091163412987</v>
      </c>
      <c r="C471" s="32">
        <f t="shared" si="58"/>
        <v>2234085.8639893136</v>
      </c>
      <c r="D471" s="32">
        <f t="shared" si="64"/>
        <v>1797.5030405279249</v>
      </c>
      <c r="E471" s="33">
        <f t="shared" si="59"/>
        <v>1.8878787580090921E-2</v>
      </c>
      <c r="F471" s="34">
        <f t="shared" si="60"/>
        <v>0.1</v>
      </c>
      <c r="G471" s="29">
        <v>0</v>
      </c>
      <c r="H471" s="35">
        <f t="shared" si="61"/>
        <v>8.7810963052729303</v>
      </c>
      <c r="I471" s="32">
        <f t="shared" si="62"/>
        <v>268.39136294840193</v>
      </c>
      <c r="J471" s="36">
        <f t="shared" si="63"/>
        <v>1818035.2502984738</v>
      </c>
      <c r="K471" s="36">
        <v>509050.60570155102</v>
      </c>
    </row>
    <row r="472" spans="1:11" x14ac:dyDescent="0.2">
      <c r="A472" s="2">
        <v>458</v>
      </c>
      <c r="B472" s="25">
        <f t="shared" si="57"/>
        <v>58.916555495197322</v>
      </c>
      <c r="C472" s="32">
        <f t="shared" si="58"/>
        <v>2235880.5444293539</v>
      </c>
      <c r="D472" s="32">
        <f t="shared" si="64"/>
        <v>1794.6804400403053</v>
      </c>
      <c r="E472" s="33">
        <f t="shared" si="59"/>
        <v>1.8837804593670352E-2</v>
      </c>
      <c r="F472" s="34">
        <f t="shared" si="60"/>
        <v>0.1</v>
      </c>
      <c r="G472" s="29">
        <v>0</v>
      </c>
      <c r="H472" s="35">
        <f t="shared" si="61"/>
        <v>8.7082245567256233</v>
      </c>
      <c r="I472" s="32">
        <f t="shared" si="62"/>
        <v>266.16406156903861</v>
      </c>
      <c r="J472" s="36">
        <f t="shared" si="63"/>
        <v>1818301.4143600429</v>
      </c>
      <c r="K472" s="36">
        <v>509332.41032304283</v>
      </c>
    </row>
    <row r="473" spans="1:11" x14ac:dyDescent="0.2">
      <c r="A473" s="2">
        <v>459</v>
      </c>
      <c r="B473" s="25">
        <f t="shared" si="57"/>
        <v>58.824339867763257</v>
      </c>
      <c r="C473" s="32">
        <f t="shared" si="58"/>
        <v>2237672.4128076094</v>
      </c>
      <c r="D473" s="32">
        <f t="shared" si="64"/>
        <v>1791.8683782555163</v>
      </c>
      <c r="E473" s="33">
        <f t="shared" si="59"/>
        <v>1.8796999157571274E-2</v>
      </c>
      <c r="F473" s="34">
        <f t="shared" si="60"/>
        <v>0.1</v>
      </c>
      <c r="G473" s="29">
        <v>0</v>
      </c>
      <c r="H473" s="35">
        <f t="shared" si="61"/>
        <v>8.6359575494944032</v>
      </c>
      <c r="I473" s="32">
        <f t="shared" si="62"/>
        <v>263.95524391203162</v>
      </c>
      <c r="J473" s="36">
        <f t="shared" si="63"/>
        <v>1818565.369603955</v>
      </c>
      <c r="K473" s="36">
        <v>509612.80943812133</v>
      </c>
    </row>
    <row r="474" spans="1:11" x14ac:dyDescent="0.2">
      <c r="A474" s="2">
        <v>460</v>
      </c>
      <c r="B474" s="25">
        <f t="shared" si="57"/>
        <v>58.732467428640888</v>
      </c>
      <c r="C474" s="32">
        <f t="shared" si="58"/>
        <v>2239461.4796007294</v>
      </c>
      <c r="D474" s="32">
        <f t="shared" si="64"/>
        <v>1789.0667931200005</v>
      </c>
      <c r="E474" s="33">
        <f t="shared" si="59"/>
        <v>1.8756370120516376E-2</v>
      </c>
      <c r="F474" s="34">
        <f t="shared" si="60"/>
        <v>0.1</v>
      </c>
      <c r="G474" s="29">
        <v>0</v>
      </c>
      <c r="H474" s="35">
        <f t="shared" si="61"/>
        <v>8.5642902650080597</v>
      </c>
      <c r="I474" s="32">
        <f t="shared" si="62"/>
        <v>261.76475658636969</v>
      </c>
      <c r="J474" s="36">
        <f t="shared" si="63"/>
        <v>1818827.1343605414</v>
      </c>
      <c r="K474" s="36">
        <v>509891.81005677907</v>
      </c>
    </row>
    <row r="475" spans="1:11" x14ac:dyDescent="0.2">
      <c r="A475" s="2">
        <v>461</v>
      </c>
      <c r="B475" s="25">
        <f t="shared" si="57"/>
        <v>58.640936163765865</v>
      </c>
      <c r="C475" s="32">
        <f t="shared" si="58"/>
        <v>2241247.7552238205</v>
      </c>
      <c r="D475" s="32">
        <f t="shared" si="64"/>
        <v>1786.2756230910309</v>
      </c>
      <c r="E475" s="33">
        <f t="shared" si="59"/>
        <v>1.8715916341112554E-2</v>
      </c>
      <c r="F475" s="34">
        <f t="shared" si="60"/>
        <v>0.1</v>
      </c>
      <c r="G475" s="29">
        <v>0</v>
      </c>
      <c r="H475" s="35">
        <f t="shared" si="61"/>
        <v>8.4932177263430351</v>
      </c>
      <c r="I475" s="32">
        <f t="shared" si="62"/>
        <v>259.59244747400237</v>
      </c>
      <c r="J475" s="36">
        <f t="shared" si="63"/>
        <v>1819086.7268080153</v>
      </c>
      <c r="K475" s="36">
        <v>510169.41915404599</v>
      </c>
    </row>
    <row r="476" spans="1:11" x14ac:dyDescent="0.2">
      <c r="A476" s="2">
        <v>462</v>
      </c>
      <c r="B476" s="25">
        <f t="shared" si="57"/>
        <v>58.54974407519952</v>
      </c>
      <c r="C476" s="32">
        <f t="shared" si="58"/>
        <v>2243031.2500309204</v>
      </c>
      <c r="D476" s="32">
        <f t="shared" si="64"/>
        <v>1783.4948070999235</v>
      </c>
      <c r="E476" s="33">
        <f t="shared" si="59"/>
        <v>1.8675636687818582E-2</v>
      </c>
      <c r="F476" s="34">
        <f t="shared" si="60"/>
        <v>0.1</v>
      </c>
      <c r="G476" s="29">
        <v>0</v>
      </c>
      <c r="H476" s="35">
        <f t="shared" si="61"/>
        <v>8.4227349978778037</v>
      </c>
      <c r="I476" s="32">
        <f t="shared" si="62"/>
        <v>257.43816571925771</v>
      </c>
      <c r="J476" s="36">
        <f t="shared" si="63"/>
        <v>1819344.1649737344</v>
      </c>
      <c r="K476" s="36">
        <v>510445.64367016399</v>
      </c>
    </row>
    <row r="477" spans="1:11" x14ac:dyDescent="0.2">
      <c r="A477" s="2">
        <v>463</v>
      </c>
      <c r="B477" s="25">
        <f t="shared" si="57"/>
        <v>58.458889180965464</v>
      </c>
      <c r="C477" s="32">
        <f t="shared" si="58"/>
        <v>2244811.9743155097</v>
      </c>
      <c r="D477" s="32">
        <f t="shared" si="64"/>
        <v>1780.7242845892906</v>
      </c>
      <c r="E477" s="33">
        <f t="shared" si="59"/>
        <v>1.8635530038803309E-2</v>
      </c>
      <c r="F477" s="34">
        <f t="shared" si="60"/>
        <v>0.1</v>
      </c>
      <c r="G477" s="29">
        <v>0</v>
      </c>
      <c r="H477" s="35">
        <f t="shared" si="61"/>
        <v>8.3528371849501184</v>
      </c>
      <c r="I477" s="32">
        <f t="shared" si="62"/>
        <v>255.30176171837044</v>
      </c>
      <c r="J477" s="36">
        <f t="shared" si="63"/>
        <v>1819599.4667354529</v>
      </c>
      <c r="K477" s="36">
        <v>510720.49051076034</v>
      </c>
    </row>
    <row r="478" spans="1:11" x14ac:dyDescent="0.2">
      <c r="A478" s="2">
        <v>464</v>
      </c>
      <c r="B478" s="25">
        <f t="shared" si="57"/>
        <v>58.368369514888109</v>
      </c>
      <c r="C478" s="32">
        <f t="shared" si="58"/>
        <v>2246589.9383109761</v>
      </c>
      <c r="D478" s="32">
        <f t="shared" si="64"/>
        <v>1777.9639954664744</v>
      </c>
      <c r="E478" s="33">
        <f t="shared" si="59"/>
        <v>1.8595595281862623E-2</v>
      </c>
      <c r="F478" s="34">
        <f t="shared" si="60"/>
        <v>0.1</v>
      </c>
      <c r="G478" s="29">
        <v>0</v>
      </c>
      <c r="H478" s="35">
        <f t="shared" si="61"/>
        <v>8.2835194335171014</v>
      </c>
      <c r="I478" s="32">
        <f t="shared" si="62"/>
        <v>253.18308710909457</v>
      </c>
      <c r="J478" s="36">
        <f t="shared" si="63"/>
        <v>1819852.649822562</v>
      </c>
      <c r="K478" s="36">
        <v>510993.96654702042</v>
      </c>
    </row>
    <row r="479" spans="1:11" x14ac:dyDescent="0.2">
      <c r="A479" s="2">
        <v>465</v>
      </c>
      <c r="B479" s="25">
        <f t="shared" si="57"/>
        <v>58.278183126433341</v>
      </c>
      <c r="C479" s="32">
        <f t="shared" si="58"/>
        <v>2248365.152191102</v>
      </c>
      <c r="D479" s="32">
        <f t="shared" si="64"/>
        <v>1775.2138801258989</v>
      </c>
      <c r="E479" s="33">
        <f t="shared" si="59"/>
        <v>1.8555831314277686E-2</v>
      </c>
      <c r="F479" s="34">
        <f t="shared" si="60"/>
        <v>0.1</v>
      </c>
      <c r="G479" s="29">
        <v>0</v>
      </c>
      <c r="H479" s="35">
        <f t="shared" si="61"/>
        <v>8.214776929818159</v>
      </c>
      <c r="I479" s="32">
        <f t="shared" si="62"/>
        <v>251.08199476038718</v>
      </c>
      <c r="J479" s="36">
        <f t="shared" si="63"/>
        <v>1820103.7318173223</v>
      </c>
      <c r="K479" s="36">
        <v>511266.07861585933</v>
      </c>
    </row>
    <row r="480" spans="1:11" x14ac:dyDescent="0.2">
      <c r="A480" s="2">
        <v>466</v>
      </c>
      <c r="B480" s="25">
        <f t="shared" si="57"/>
        <v>58.188328080550775</v>
      </c>
      <c r="C480" s="32">
        <f t="shared" si="58"/>
        <v>2250137.6260705385</v>
      </c>
      <c r="D480" s="32">
        <f t="shared" si="64"/>
        <v>1772.4738794364966</v>
      </c>
      <c r="E480" s="33">
        <f t="shared" si="59"/>
        <v>1.8516237042787941E-2</v>
      </c>
      <c r="F480" s="34">
        <f t="shared" si="60"/>
        <v>0.1</v>
      </c>
      <c r="G480" s="29">
        <v>0</v>
      </c>
      <c r="H480" s="35">
        <f t="shared" si="61"/>
        <v>8.1466049000406855</v>
      </c>
      <c r="I480" s="32">
        <f t="shared" si="62"/>
        <v>248.99833876222195</v>
      </c>
      <c r="J480" s="36">
        <f t="shared" si="63"/>
        <v>1820352.7301560845</v>
      </c>
      <c r="K480" s="36">
        <v>511536.833520093</v>
      </c>
    </row>
    <row r="481" spans="1:11" x14ac:dyDescent="0.2">
      <c r="A481" s="2">
        <v>467</v>
      </c>
      <c r="B481" s="25">
        <f t="shared" si="57"/>
        <v>58.098802457518453</v>
      </c>
      <c r="C481" s="32">
        <f t="shared" si="58"/>
        <v>2251907.3700052695</v>
      </c>
      <c r="D481" s="32">
        <f t="shared" si="64"/>
        <v>1769.7439347309992</v>
      </c>
      <c r="E481" s="33">
        <f t="shared" si="59"/>
        <v>1.8476811383386634E-2</v>
      </c>
      <c r="F481" s="34">
        <f t="shared" si="60"/>
        <v>0.1</v>
      </c>
      <c r="G481" s="29">
        <v>0</v>
      </c>
      <c r="H481" s="35">
        <f t="shared" si="61"/>
        <v>8.0789986099885489</v>
      </c>
      <c r="I481" s="32">
        <f t="shared" si="62"/>
        <v>246.93197441542887</v>
      </c>
      <c r="J481" s="36">
        <f t="shared" si="63"/>
        <v>1820599.6621305</v>
      </c>
      <c r="K481" s="36">
        <v>511806.23802860809</v>
      </c>
    </row>
    <row r="482" spans="1:11" x14ac:dyDescent="0.2">
      <c r="A482" s="2">
        <v>468</v>
      </c>
      <c r="B482" s="25">
        <f t="shared" si="57"/>
        <v>58.00960435278877</v>
      </c>
      <c r="C482" s="32">
        <f t="shared" si="58"/>
        <v>2253674.3939930811</v>
      </c>
      <c r="D482" s="32">
        <f t="shared" si="64"/>
        <v>1767.0239878115244</v>
      </c>
      <c r="E482" s="33">
        <f t="shared" si="59"/>
        <v>1.8437553261349878E-2</v>
      </c>
      <c r="F482" s="34">
        <f t="shared" si="60"/>
        <v>0.1</v>
      </c>
      <c r="G482" s="29">
        <v>0</v>
      </c>
      <c r="H482" s="35">
        <f t="shared" si="61"/>
        <v>8.0119533647533263</v>
      </c>
      <c r="I482" s="32">
        <f t="shared" si="62"/>
        <v>244.88275822165053</v>
      </c>
      <c r="J482" s="36">
        <f t="shared" si="63"/>
        <v>1820844.5448887215</v>
      </c>
      <c r="K482" s="36">
        <v>512074.29887653136</v>
      </c>
    </row>
    <row r="483" spans="1:11" x14ac:dyDescent="0.2">
      <c r="A483" s="2">
        <v>469</v>
      </c>
      <c r="B483" s="25">
        <f t="shared" si="57"/>
        <v>57.920731876837067</v>
      </c>
      <c r="C483" s="32">
        <f t="shared" si="58"/>
        <v>2255438.7079740153</v>
      </c>
      <c r="D483" s="32">
        <f t="shared" si="64"/>
        <v>1764.3139809342101</v>
      </c>
      <c r="E483" s="33">
        <f t="shared" si="59"/>
        <v>1.8398461610982828E-2</v>
      </c>
      <c r="F483" s="34">
        <f t="shared" si="60"/>
        <v>0.1</v>
      </c>
      <c r="G483" s="29">
        <v>0</v>
      </c>
      <c r="H483" s="35">
        <f t="shared" si="61"/>
        <v>7.9454645083882651</v>
      </c>
      <c r="I483" s="32">
        <f t="shared" si="62"/>
        <v>242.85054787338598</v>
      </c>
      <c r="J483" s="36">
        <f t="shared" si="63"/>
        <v>1821087.395436595</v>
      </c>
      <c r="K483" s="36">
        <v>512341.02276539803</v>
      </c>
    </row>
    <row r="484" spans="1:11" x14ac:dyDescent="0.2">
      <c r="A484" s="2">
        <v>470</v>
      </c>
      <c r="B484" s="25">
        <f t="shared" si="57"/>
        <v>57.832183155011172</v>
      </c>
      <c r="C484" s="32">
        <f t="shared" si="58"/>
        <v>2257200.3218308333</v>
      </c>
      <c r="D484" s="32">
        <f t="shared" si="64"/>
        <v>1761.6138568180613</v>
      </c>
      <c r="E484" s="33">
        <f t="shared" si="59"/>
        <v>1.8359535375702101E-2</v>
      </c>
      <c r="F484" s="34">
        <f t="shared" si="60"/>
        <v>0.1</v>
      </c>
      <c r="G484" s="29">
        <v>0</v>
      </c>
      <c r="H484" s="35">
        <f t="shared" si="61"/>
        <v>7.8795274235849533</v>
      </c>
      <c r="I484" s="32">
        <f t="shared" si="62"/>
        <v>240.83520224409651</v>
      </c>
      <c r="J484" s="36">
        <f t="shared" si="63"/>
        <v>1821328.2306388391</v>
      </c>
      <c r="K484" s="36">
        <v>512606.41636331915</v>
      </c>
    </row>
    <row r="485" spans="1:11" x14ac:dyDescent="0.2">
      <c r="A485" s="2">
        <v>471</v>
      </c>
      <c r="B485" s="25">
        <f t="shared" si="57"/>
        <v>57.7439563273836</v>
      </c>
      <c r="C485" s="32">
        <f t="shared" si="58"/>
        <v>2258959.2453894578</v>
      </c>
      <c r="D485" s="32">
        <f t="shared" si="64"/>
        <v>1758.9235586244613</v>
      </c>
      <c r="E485" s="33">
        <f t="shared" si="59"/>
        <v>1.8320773507765967E-2</v>
      </c>
      <c r="F485" s="34">
        <f t="shared" si="60"/>
        <v>0.1</v>
      </c>
      <c r="G485" s="29">
        <v>0</v>
      </c>
      <c r="H485" s="35">
        <f t="shared" si="61"/>
        <v>7.81413753135267</v>
      </c>
      <c r="I485" s="32">
        <f t="shared" si="62"/>
        <v>238.83658137841479</v>
      </c>
      <c r="J485" s="36">
        <f t="shared" si="63"/>
        <v>1821567.0672202175</v>
      </c>
      <c r="K485" s="36">
        <v>512870.48630514852</v>
      </c>
    </row>
    <row r="486" spans="1:11" x14ac:dyDescent="0.2">
      <c r="A486" s="2">
        <v>472</v>
      </c>
      <c r="B486" s="25">
        <f t="shared" si="57"/>
        <v>57.65604954860494</v>
      </c>
      <c r="C486" s="32">
        <f t="shared" si="58"/>
        <v>2260715.4884194196</v>
      </c>
      <c r="D486" s="32">
        <f t="shared" si="64"/>
        <v>1756.2430299618281</v>
      </c>
      <c r="E486" s="33">
        <f t="shared" si="59"/>
        <v>1.8282174968303411E-2</v>
      </c>
      <c r="F486" s="34">
        <f t="shared" si="60"/>
        <v>0.1</v>
      </c>
      <c r="G486" s="29">
        <v>0</v>
      </c>
      <c r="H486" s="35">
        <f t="shared" si="61"/>
        <v>7.7492902907003982</v>
      </c>
      <c r="I486" s="32">
        <f t="shared" si="62"/>
        <v>236.85454648242262</v>
      </c>
      <c r="J486" s="36">
        <f t="shared" si="63"/>
        <v>1821803.9217667</v>
      </c>
      <c r="K486" s="36">
        <v>513133.23919264844</v>
      </c>
    </row>
    <row r="487" spans="1:11" x14ac:dyDescent="0.2">
      <c r="A487" s="2">
        <v>473</v>
      </c>
      <c r="B487" s="25">
        <f t="shared" si="57"/>
        <v>57.568460987759153</v>
      </c>
      <c r="C487" s="32">
        <f t="shared" si="58"/>
        <v>2262469.060634309</v>
      </c>
      <c r="D487" s="32">
        <f t="shared" si="64"/>
        <v>1753.5722148893401</v>
      </c>
      <c r="E487" s="33">
        <f t="shared" si="59"/>
        <v>1.8243738727192427E-2</v>
      </c>
      <c r="F487" s="34">
        <f t="shared" si="60"/>
        <v>0.1</v>
      </c>
      <c r="G487" s="29">
        <v>0</v>
      </c>
      <c r="H487" s="35">
        <f t="shared" si="61"/>
        <v>7.6849811983214762</v>
      </c>
      <c r="I487" s="32">
        <f t="shared" si="62"/>
        <v>234.88895991401267</v>
      </c>
      <c r="J487" s="36">
        <f t="shared" si="63"/>
        <v>1822038.810726614</v>
      </c>
      <c r="K487" s="36">
        <v>513394.68159465474</v>
      </c>
    </row>
    <row r="488" spans="1:11" x14ac:dyDescent="0.2">
      <c r="A488" s="2">
        <v>474</v>
      </c>
      <c r="B488" s="25">
        <f t="shared" si="57"/>
        <v>57.481188828220816</v>
      </c>
      <c r="C488" s="32">
        <f t="shared" si="58"/>
        <v>2264219.9716922003</v>
      </c>
      <c r="D488" s="32">
        <f t="shared" si="64"/>
        <v>1750.9110578913242</v>
      </c>
      <c r="E488" s="33">
        <f t="shared" si="59"/>
        <v>1.8205463762920968E-2</v>
      </c>
      <c r="F488" s="34">
        <f t="shared" si="60"/>
        <v>0.1</v>
      </c>
      <c r="G488" s="29">
        <v>0</v>
      </c>
      <c r="H488" s="35">
        <f t="shared" si="61"/>
        <v>7.6212057882808661</v>
      </c>
      <c r="I488" s="32">
        <f t="shared" si="62"/>
        <v>232.9396851733282</v>
      </c>
      <c r="J488" s="36">
        <f t="shared" si="63"/>
        <v>1822271.7504117873</v>
      </c>
      <c r="K488" s="36">
        <v>513654.82004724111</v>
      </c>
    </row>
    <row r="489" spans="1:11" x14ac:dyDescent="0.2">
      <c r="A489" s="2">
        <v>475</v>
      </c>
      <c r="B489" s="25">
        <f t="shared" si="57"/>
        <v>57.394231267513852</v>
      </c>
      <c r="C489" s="32">
        <f t="shared" si="58"/>
        <v>2265968.2311960901</v>
      </c>
      <c r="D489" s="32">
        <f t="shared" si="64"/>
        <v>1748.2595038898289</v>
      </c>
      <c r="E489" s="33">
        <f t="shared" si="59"/>
        <v>1.816734906254798E-2</v>
      </c>
      <c r="F489" s="34">
        <f t="shared" si="60"/>
        <v>0.1</v>
      </c>
      <c r="G489" s="29">
        <v>0</v>
      </c>
      <c r="H489" s="35">
        <f t="shared" si="61"/>
        <v>7.5579596317050184</v>
      </c>
      <c r="I489" s="32">
        <f t="shared" si="62"/>
        <v>231.00658689328392</v>
      </c>
      <c r="J489" s="36">
        <f t="shared" si="63"/>
        <v>1822502.7569986805</v>
      </c>
      <c r="K489" s="36">
        <v>513913.66105388245</v>
      </c>
    </row>
    <row r="490" spans="1:11" x14ac:dyDescent="0.2">
      <c r="A490" s="2">
        <v>476</v>
      </c>
      <c r="B490" s="25">
        <f t="shared" si="57"/>
        <v>57.307586517171977</v>
      </c>
      <c r="C490" s="32">
        <f t="shared" si="58"/>
        <v>2267713.8486943268</v>
      </c>
      <c r="D490" s="32">
        <f t="shared" si="64"/>
        <v>1745.6174982367083</v>
      </c>
      <c r="E490" s="33">
        <f t="shared" si="59"/>
        <v>1.8129393621604397E-2</v>
      </c>
      <c r="F490" s="34">
        <f t="shared" si="60"/>
        <v>0.1</v>
      </c>
      <c r="G490" s="29">
        <v>0</v>
      </c>
      <c r="H490" s="35">
        <f t="shared" si="61"/>
        <v>7.4952383364743094</v>
      </c>
      <c r="I490" s="32">
        <f t="shared" si="62"/>
        <v>229.08953083016468</v>
      </c>
      <c r="J490" s="36">
        <f t="shared" si="63"/>
        <v>1822731.8465295108</v>
      </c>
      <c r="K490" s="36">
        <v>514171.21108561737</v>
      </c>
    </row>
    <row r="491" spans="1:11" x14ac:dyDescent="0.2">
      <c r="A491" s="2">
        <v>477</v>
      </c>
      <c r="B491" s="25">
        <f t="shared" si="57"/>
        <v>57.221252802600873</v>
      </c>
      <c r="C491" s="32">
        <f t="shared" si="58"/>
        <v>2269456.8336810349</v>
      </c>
      <c r="D491" s="32">
        <f t="shared" si="64"/>
        <v>1742.9849867080338</v>
      </c>
      <c r="E491" s="33">
        <f t="shared" si="59"/>
        <v>1.8091596443992795E-2</v>
      </c>
      <c r="F491" s="34">
        <f t="shared" si="60"/>
        <v>0.1</v>
      </c>
      <c r="G491" s="29">
        <v>0</v>
      </c>
      <c r="H491" s="35">
        <f t="shared" si="61"/>
        <v>7.4330375469180305</v>
      </c>
      <c r="I491" s="32">
        <f t="shared" si="62"/>
        <v>227.18838385430846</v>
      </c>
      <c r="J491" s="36">
        <f t="shared" si="63"/>
        <v>1822959.034913365</v>
      </c>
      <c r="K491" s="36">
        <v>514427.4765812101</v>
      </c>
    </row>
    <row r="492" spans="1:11" x14ac:dyDescent="0.2">
      <c r="A492" s="2">
        <v>478</v>
      </c>
      <c r="B492" s="25">
        <f t="shared" si="57"/>
        <v>57.13522836294208</v>
      </c>
      <c r="C492" s="32">
        <f t="shared" si="58"/>
        <v>2271197.195596532</v>
      </c>
      <c r="D492" s="32">
        <f t="shared" si="64"/>
        <v>1740.3619154971093</v>
      </c>
      <c r="E492" s="33">
        <f t="shared" si="59"/>
        <v>1.8053956541881723E-2</v>
      </c>
      <c r="F492" s="34">
        <f t="shared" si="60"/>
        <v>0.1</v>
      </c>
      <c r="G492" s="29">
        <v>0</v>
      </c>
      <c r="H492" s="35">
        <f t="shared" si="61"/>
        <v>7.3713529435119103</v>
      </c>
      <c r="I492" s="32">
        <f t="shared" si="62"/>
        <v>225.30301394085421</v>
      </c>
      <c r="J492" s="36">
        <f t="shared" si="63"/>
        <v>1823184.3379273058</v>
      </c>
      <c r="K492" s="36">
        <v>514682.46394731133</v>
      </c>
    </row>
    <row r="493" spans="1:11" x14ac:dyDescent="0.2">
      <c r="A493" s="2">
        <v>479</v>
      </c>
      <c r="B493" s="25">
        <f t="shared" si="57"/>
        <v>57.049511450938184</v>
      </c>
      <c r="C493" s="32">
        <f t="shared" si="58"/>
        <v>2272934.9438277497</v>
      </c>
      <c r="D493" s="32">
        <f t="shared" si="64"/>
        <v>1737.7482312177308</v>
      </c>
      <c r="E493" s="33">
        <f t="shared" si="59"/>
        <v>1.8016472935693438E-2</v>
      </c>
      <c r="F493" s="34">
        <f t="shared" si="60"/>
        <v>0.1</v>
      </c>
      <c r="G493" s="29">
        <v>0</v>
      </c>
      <c r="H493" s="35">
        <f t="shared" si="61"/>
        <v>7.310180242578145</v>
      </c>
      <c r="I493" s="32">
        <f t="shared" si="62"/>
        <v>223.4332901605776</v>
      </c>
      <c r="J493" s="36">
        <f t="shared" si="63"/>
        <v>1823407.7712174663</v>
      </c>
      <c r="K493" s="36">
        <v>514936.17955861858</v>
      </c>
    </row>
    <row r="494" spans="1:11" x14ac:dyDescent="0.2">
      <c r="A494" s="2">
        <v>480</v>
      </c>
      <c r="B494" s="25">
        <f t="shared" si="57"/>
        <v>56.964100332800015</v>
      </c>
      <c r="C494" s="32">
        <f t="shared" si="58"/>
        <v>2274670.087708638</v>
      </c>
      <c r="D494" s="32">
        <f t="shared" si="64"/>
        <v>1735.143880888354</v>
      </c>
      <c r="E494" s="33">
        <f t="shared" si="59"/>
        <v>1.7979144653922176E-2</v>
      </c>
      <c r="F494" s="34">
        <f t="shared" si="60"/>
        <v>0.1</v>
      </c>
      <c r="G494" s="29">
        <v>0</v>
      </c>
      <c r="H494" s="35">
        <f t="shared" si="61"/>
        <v>7.249515195987918</v>
      </c>
      <c r="I494" s="32">
        <f t="shared" si="62"/>
        <v>221.57908267080404</v>
      </c>
      <c r="J494" s="36">
        <f t="shared" si="63"/>
        <v>1823629.3503001372</v>
      </c>
      <c r="K494" s="36">
        <v>515188.62975803524</v>
      </c>
    </row>
    <row r="495" spans="1:11" x14ac:dyDescent="0.2">
      <c r="A495" s="2">
        <v>481</v>
      </c>
      <c r="B495" s="25">
        <f t="shared" si="57"/>
        <v>56.878993288075172</v>
      </c>
      <c r="C495" s="32">
        <f t="shared" si="58"/>
        <v>2276402.6365205818</v>
      </c>
      <c r="D495" s="32">
        <f t="shared" si="64"/>
        <v>1732.5488119437359</v>
      </c>
      <c r="E495" s="33">
        <f t="shared" si="59"/>
        <v>1.7941970733111233E-2</v>
      </c>
      <c r="F495" s="34">
        <f t="shared" si="60"/>
        <v>0.1</v>
      </c>
      <c r="G495" s="29">
        <v>0</v>
      </c>
      <c r="H495" s="35">
        <f t="shared" si="61"/>
        <v>7.1893535908663928</v>
      </c>
      <c r="I495" s="32">
        <f t="shared" si="62"/>
        <v>219.74026270637094</v>
      </c>
      <c r="J495" s="36">
        <f t="shared" si="63"/>
        <v>1823849.0905628435</v>
      </c>
      <c r="K495" s="36">
        <v>515439.82085682952</v>
      </c>
    </row>
    <row r="496" spans="1:11" x14ac:dyDescent="0.2">
      <c r="A496" s="2">
        <v>482</v>
      </c>
      <c r="B496" s="25">
        <f t="shared" si="57"/>
        <v>56.794188609518045</v>
      </c>
      <c r="C496" s="32">
        <f t="shared" si="58"/>
        <v>2278132.5994928014</v>
      </c>
      <c r="D496" s="32">
        <f t="shared" si="64"/>
        <v>1729.9629722195677</v>
      </c>
      <c r="E496" s="33">
        <f t="shared" si="59"/>
        <v>1.7904950217773993E-2</v>
      </c>
      <c r="F496" s="34">
        <f t="shared" si="60"/>
        <v>0.1</v>
      </c>
      <c r="G496" s="29">
        <v>0</v>
      </c>
      <c r="H496" s="35">
        <f t="shared" si="61"/>
        <v>7.1296912493001461</v>
      </c>
      <c r="I496" s="32">
        <f t="shared" si="62"/>
        <v>217.91670257071615</v>
      </c>
      <c r="J496" s="36">
        <f t="shared" si="63"/>
        <v>1824067.0072654141</v>
      </c>
      <c r="K496" s="36">
        <v>515689.75913479197</v>
      </c>
    </row>
    <row r="497" spans="1:11" x14ac:dyDescent="0.2">
      <c r="A497" s="2">
        <v>483</v>
      </c>
      <c r="B497" s="25">
        <f t="shared" si="57"/>
        <v>56.709684602961595</v>
      </c>
      <c r="C497" s="32">
        <f t="shared" si="58"/>
        <v>2279859.9858027492</v>
      </c>
      <c r="D497" s="32">
        <f t="shared" si="64"/>
        <v>1727.3863099478185</v>
      </c>
      <c r="E497" s="33">
        <f t="shared" si="59"/>
        <v>1.7868082160269579E-2</v>
      </c>
      <c r="F497" s="34">
        <f t="shared" si="60"/>
        <v>0.1</v>
      </c>
      <c r="G497" s="29">
        <v>0</v>
      </c>
      <c r="H497" s="35">
        <f t="shared" si="61"/>
        <v>7.0705240280470374</v>
      </c>
      <c r="I497" s="32">
        <f t="shared" si="62"/>
        <v>216.10827562697949</v>
      </c>
      <c r="J497" s="36">
        <f t="shared" si="63"/>
        <v>1824283.1155410411</v>
      </c>
      <c r="K497" s="36">
        <v>515938.4508403925</v>
      </c>
    </row>
    <row r="498" spans="1:11" x14ac:dyDescent="0.2">
      <c r="A498" s="2">
        <v>484</v>
      </c>
      <c r="B498" s="25">
        <f t="shared" si="57"/>
        <v>56.625479587190419</v>
      </c>
      <c r="C498" s="32">
        <f t="shared" si="58"/>
        <v>2281584.8045765134</v>
      </c>
      <c r="D498" s="32">
        <f t="shared" si="64"/>
        <v>1724.8187737641856</v>
      </c>
      <c r="E498" s="33">
        <f t="shared" si="59"/>
        <v>1.7831365620765274E-2</v>
      </c>
      <c r="F498" s="34">
        <f t="shared" si="60"/>
        <v>0.1</v>
      </c>
      <c r="G498" s="29">
        <v>0</v>
      </c>
      <c r="H498" s="35">
        <f t="shared" si="61"/>
        <v>7.0118478182484791</v>
      </c>
      <c r="I498" s="32">
        <f t="shared" si="62"/>
        <v>214.31485628923403</v>
      </c>
      <c r="J498" s="36">
        <f t="shared" si="63"/>
        <v>1824497.4303973303</v>
      </c>
      <c r="K498" s="36">
        <v>516185.90219093679</v>
      </c>
    </row>
    <row r="499" spans="1:11" x14ac:dyDescent="0.2">
      <c r="A499" s="2">
        <v>485</v>
      </c>
      <c r="B499" s="25">
        <f t="shared" si="57"/>
        <v>56.541571893815508</v>
      </c>
      <c r="C499" s="32">
        <f t="shared" si="58"/>
        <v>2283307.0648892</v>
      </c>
      <c r="D499" s="32">
        <f t="shared" si="64"/>
        <v>1722.2603126866743</v>
      </c>
      <c r="E499" s="33">
        <f t="shared" si="59"/>
        <v>1.779479966711485E-2</v>
      </c>
      <c r="F499" s="34">
        <f t="shared" si="60"/>
        <v>0.1</v>
      </c>
      <c r="G499" s="29">
        <v>0</v>
      </c>
      <c r="H499" s="35">
        <f t="shared" si="61"/>
        <v>6.9536585451440986</v>
      </c>
      <c r="I499" s="32">
        <f t="shared" si="62"/>
        <v>212.53632001374973</v>
      </c>
      <c r="J499" s="36">
        <f t="shared" si="63"/>
        <v>1824709.966717344</v>
      </c>
      <c r="K499" s="36">
        <v>516432.11937272141</v>
      </c>
    </row>
    <row r="500" spans="1:11" x14ac:dyDescent="0.2">
      <c r="A500" s="2">
        <v>486</v>
      </c>
      <c r="B500" s="25">
        <f t="shared" si="57"/>
        <v>56.457959867150294</v>
      </c>
      <c r="C500" s="32">
        <f t="shared" si="58"/>
        <v>2285026.775765331</v>
      </c>
      <c r="D500" s="32">
        <f t="shared" si="64"/>
        <v>1719.7108761309646</v>
      </c>
      <c r="E500" s="33">
        <f t="shared" si="59"/>
        <v>1.7758383374816982E-2</v>
      </c>
      <c r="F500" s="34">
        <f t="shared" si="60"/>
        <v>0.1</v>
      </c>
      <c r="G500" s="29">
        <v>0</v>
      </c>
      <c r="H500" s="35">
        <f t="shared" si="61"/>
        <v>6.8959521677887681</v>
      </c>
      <c r="I500" s="32">
        <f t="shared" si="62"/>
        <v>210.77254329034491</v>
      </c>
      <c r="J500" s="36">
        <f t="shared" si="63"/>
        <v>1824920.7392606344</v>
      </c>
      <c r="K500" s="36">
        <v>516677.10854118876</v>
      </c>
    </row>
    <row r="501" spans="1:11" x14ac:dyDescent="0.2">
      <c r="A501" s="2">
        <v>487</v>
      </c>
      <c r="B501" s="25">
        <f t="shared" si="57"/>
        <v>56.374641864088204</v>
      </c>
      <c r="C501" s="32">
        <f t="shared" si="58"/>
        <v>2286743.9461792223</v>
      </c>
      <c r="D501" s="32">
        <f t="shared" si="64"/>
        <v>1717.1704138913192</v>
      </c>
      <c r="E501" s="33">
        <f t="shared" si="59"/>
        <v>1.7722115826922957E-2</v>
      </c>
      <c r="F501" s="34">
        <f t="shared" si="60"/>
        <v>0.1</v>
      </c>
      <c r="G501" s="29">
        <v>0</v>
      </c>
      <c r="H501" s="35">
        <f t="shared" si="61"/>
        <v>6.83872467877198</v>
      </c>
      <c r="I501" s="32">
        <f t="shared" si="62"/>
        <v>209.0234036338185</v>
      </c>
      <c r="J501" s="36">
        <f t="shared" si="63"/>
        <v>1825129.7626642683</v>
      </c>
      <c r="K501" s="36">
        <v>516920.87582108082</v>
      </c>
    </row>
    <row r="502" spans="1:11" x14ac:dyDescent="0.2">
      <c r="A502" s="2">
        <v>488</v>
      </c>
      <c r="B502" s="25">
        <f t="shared" si="57"/>
        <v>56.291616253981658</v>
      </c>
      <c r="C502" s="32">
        <f t="shared" si="58"/>
        <v>2288458.5850553722</v>
      </c>
      <c r="D502" s="32">
        <f t="shared" si="64"/>
        <v>1714.6388761498965</v>
      </c>
      <c r="E502" s="33">
        <f t="shared" si="59"/>
        <v>1.7685996113961704E-2</v>
      </c>
      <c r="F502" s="34">
        <f t="shared" si="60"/>
        <v>0.1</v>
      </c>
      <c r="G502" s="29">
        <v>0</v>
      </c>
      <c r="H502" s="35">
        <f t="shared" si="61"/>
        <v>6.7819721039395544</v>
      </c>
      <c r="I502" s="32">
        <f t="shared" si="62"/>
        <v>207.2887795754344</v>
      </c>
      <c r="J502" s="36">
        <f t="shared" si="63"/>
        <v>1825337.0514438436</v>
      </c>
      <c r="K502" s="36">
        <v>517163.42730659229</v>
      </c>
    </row>
    <row r="503" spans="1:11" x14ac:dyDescent="0.2">
      <c r="A503" s="2">
        <v>489</v>
      </c>
      <c r="B503" s="25">
        <f t="shared" si="57"/>
        <v>56.208881418522473</v>
      </c>
      <c r="C503" s="32">
        <f t="shared" si="58"/>
        <v>2290170.7012688303</v>
      </c>
      <c r="D503" s="32">
        <f t="shared" si="64"/>
        <v>1712.1162134581245</v>
      </c>
      <c r="E503" s="33">
        <f t="shared" si="59"/>
        <v>1.7650023333858216E-2</v>
      </c>
      <c r="F503" s="34">
        <f t="shared" si="60"/>
        <v>0.1</v>
      </c>
      <c r="G503" s="29">
        <v>0</v>
      </c>
      <c r="H503" s="35">
        <f t="shared" si="61"/>
        <v>6.7256905021176534</v>
      </c>
      <c r="I503" s="32">
        <f t="shared" si="62"/>
        <v>205.56855065449344</v>
      </c>
      <c r="J503" s="36">
        <f t="shared" si="63"/>
        <v>1825542.6199944981</v>
      </c>
      <c r="K503" s="36">
        <v>517404.76906152291</v>
      </c>
    </row>
    <row r="504" spans="1:11" x14ac:dyDescent="0.2">
      <c r="A504" s="2">
        <v>490</v>
      </c>
      <c r="B504" s="25">
        <f t="shared" si="57"/>
        <v>56.126435751623653</v>
      </c>
      <c r="C504" s="32">
        <f t="shared" si="58"/>
        <v>2291880.3036455768</v>
      </c>
      <c r="D504" s="32">
        <f t="shared" si="64"/>
        <v>1709.6023767464794</v>
      </c>
      <c r="E504" s="33">
        <f t="shared" si="59"/>
        <v>1.7614196591858589E-2</v>
      </c>
      <c r="F504" s="34">
        <f t="shared" si="60"/>
        <v>0.1</v>
      </c>
      <c r="G504" s="29">
        <v>0</v>
      </c>
      <c r="H504" s="35">
        <f t="shared" si="61"/>
        <v>6.669875964839088</v>
      </c>
      <c r="I504" s="32">
        <f t="shared" si="62"/>
        <v>203.8625974099603</v>
      </c>
      <c r="J504" s="36">
        <f t="shared" si="63"/>
        <v>1825746.482591908</v>
      </c>
      <c r="K504" s="36">
        <v>517644.90711942915</v>
      </c>
    </row>
    <row r="505" spans="1:11" x14ac:dyDescent="0.2">
      <c r="A505" s="2">
        <v>491</v>
      </c>
      <c r="B505" s="25">
        <f t="shared" si="57"/>
        <v>56.044277659302594</v>
      </c>
      <c r="C505" s="32">
        <f t="shared" si="58"/>
        <v>2293587.4009628911</v>
      </c>
      <c r="D505" s="32">
        <f t="shared" si="64"/>
        <v>1707.0973173142411</v>
      </c>
      <c r="E505" s="33">
        <f t="shared" si="59"/>
        <v>1.7578515000451076E-2</v>
      </c>
      <c r="F505" s="34">
        <f t="shared" si="60"/>
        <v>0.1</v>
      </c>
      <c r="G505" s="29">
        <v>0</v>
      </c>
      <c r="H505" s="35">
        <f t="shared" si="61"/>
        <v>6.6145246160718933</v>
      </c>
      <c r="I505" s="32">
        <f t="shared" si="62"/>
        <v>202.17080137217832</v>
      </c>
      <c r="J505" s="36">
        <f t="shared" si="63"/>
        <v>1825948.6533932802</v>
      </c>
      <c r="K505" s="36">
        <v>517883.84748377494</v>
      </c>
    </row>
    <row r="506" spans="1:11" x14ac:dyDescent="0.2">
      <c r="A506" s="2">
        <v>492</v>
      </c>
      <c r="B506" s="25">
        <f t="shared" si="57"/>
        <v>55.962405559565518</v>
      </c>
      <c r="C506" s="32">
        <f t="shared" si="58"/>
        <v>2295292.0019497159</v>
      </c>
      <c r="D506" s="32">
        <f t="shared" si="64"/>
        <v>1704.6009868248366</v>
      </c>
      <c r="E506" s="33">
        <f t="shared" si="59"/>
        <v>1.7542977679317881E-2</v>
      </c>
      <c r="F506" s="34">
        <f t="shared" si="60"/>
        <v>0.1</v>
      </c>
      <c r="G506" s="29">
        <v>0</v>
      </c>
      <c r="H506" s="35">
        <f t="shared" si="61"/>
        <v>6.5596326119501613</v>
      </c>
      <c r="I506" s="32">
        <f t="shared" si="62"/>
        <v>200.49304505462615</v>
      </c>
      <c r="J506" s="36">
        <f t="shared" si="63"/>
        <v>1826149.1464383348</v>
      </c>
      <c r="K506" s="36">
        <v>518121.59612808184</v>
      </c>
    </row>
    <row r="507" spans="1:11" x14ac:dyDescent="0.2">
      <c r="A507" s="2">
        <v>493</v>
      </c>
      <c r="B507" s="25">
        <f t="shared" si="57"/>
        <v>55.880817882293272</v>
      </c>
      <c r="C507" s="32">
        <f t="shared" si="58"/>
        <v>2296994.1152870273</v>
      </c>
      <c r="D507" s="32">
        <f t="shared" si="64"/>
        <v>1702.113337311428</v>
      </c>
      <c r="E507" s="33">
        <f t="shared" si="59"/>
        <v>1.7507583755252167E-2</v>
      </c>
      <c r="F507" s="34">
        <f t="shared" si="60"/>
        <v>0.1</v>
      </c>
      <c r="G507" s="29">
        <v>0</v>
      </c>
      <c r="H507" s="35">
        <f t="shared" si="61"/>
        <v>6.5051961405071008</v>
      </c>
      <c r="I507" s="32">
        <f t="shared" si="62"/>
        <v>198.82921194577855</v>
      </c>
      <c r="J507" s="36">
        <f t="shared" si="63"/>
        <v>1826347.9756502807</v>
      </c>
      <c r="K507" s="36">
        <v>518358.15899607836</v>
      </c>
    </row>
    <row r="508" spans="1:11" x14ac:dyDescent="0.2">
      <c r="A508" s="2">
        <v>494</v>
      </c>
      <c r="B508" s="25">
        <f t="shared" si="57"/>
        <v>55.799513069128643</v>
      </c>
      <c r="C508" s="32">
        <f t="shared" si="58"/>
        <v>2298693.7496081879</v>
      </c>
      <c r="D508" s="32">
        <f t="shared" si="64"/>
        <v>1699.6343211606145</v>
      </c>
      <c r="E508" s="33">
        <f t="shared" si="59"/>
        <v>1.7472332362043153E-2</v>
      </c>
      <c r="F508" s="34">
        <f t="shared" si="60"/>
        <v>0.1</v>
      </c>
      <c r="G508" s="29">
        <v>0</v>
      </c>
      <c r="H508" s="35">
        <f t="shared" si="61"/>
        <v>6.4512114214103189</v>
      </c>
      <c r="I508" s="32">
        <f t="shared" si="62"/>
        <v>197.179186500996</v>
      </c>
      <c r="J508" s="36">
        <f t="shared" si="63"/>
        <v>1826545.1548367818</v>
      </c>
      <c r="K508" s="36">
        <v>518593.54200184852</v>
      </c>
    </row>
    <row r="509" spans="1:11" x14ac:dyDescent="0.2">
      <c r="A509" s="2">
        <v>495</v>
      </c>
      <c r="B509" s="25">
        <f t="shared" si="57"/>
        <v>55.718489573364593</v>
      </c>
      <c r="C509" s="32">
        <f t="shared" si="58"/>
        <v>2300390.9134993064</v>
      </c>
      <c r="D509" s="32">
        <f t="shared" si="64"/>
        <v>1697.1638911184855</v>
      </c>
      <c r="E509" s="33">
        <f t="shared" si="59"/>
        <v>1.743722264049322E-2</v>
      </c>
      <c r="F509" s="34">
        <f t="shared" si="60"/>
        <v>0.1</v>
      </c>
      <c r="G509" s="29">
        <v>0</v>
      </c>
      <c r="H509" s="35">
        <f t="shared" si="61"/>
        <v>6.397674705699294</v>
      </c>
      <c r="I509" s="32">
        <f t="shared" si="62"/>
        <v>195.54285413451851</v>
      </c>
      <c r="J509" s="36">
        <f t="shared" si="63"/>
        <v>1826740.6976909162</v>
      </c>
      <c r="K509" s="36">
        <v>518827.75102997967</v>
      </c>
    </row>
    <row r="510" spans="1:11" x14ac:dyDescent="0.2">
      <c r="A510" s="2">
        <v>496</v>
      </c>
      <c r="B510" s="25">
        <f t="shared" si="57"/>
        <v>55.637745859834268</v>
      </c>
      <c r="C510" s="32">
        <f t="shared" si="58"/>
        <v>2302085.6154995877</v>
      </c>
      <c r="D510" s="32">
        <f t="shared" si="64"/>
        <v>1694.7020002813078</v>
      </c>
      <c r="E510" s="33">
        <f t="shared" si="59"/>
        <v>1.7402253738233613E-2</v>
      </c>
      <c r="F510" s="34">
        <f t="shared" si="60"/>
        <v>0.1</v>
      </c>
      <c r="G510" s="29">
        <v>0</v>
      </c>
      <c r="H510" s="35">
        <f t="shared" si="61"/>
        <v>6.3445822755250303</v>
      </c>
      <c r="I510" s="32">
        <f t="shared" si="62"/>
        <v>193.92010121149809</v>
      </c>
      <c r="J510" s="36">
        <f t="shared" si="63"/>
        <v>1826934.6177921277</v>
      </c>
      <c r="K510" s="36">
        <v>519060.79193570977</v>
      </c>
    </row>
    <row r="511" spans="1:11" x14ac:dyDescent="0.2">
      <c r="A511" s="2">
        <v>497</v>
      </c>
      <c r="B511" s="25">
        <f t="shared" si="57"/>
        <v>55.557280404801674</v>
      </c>
      <c r="C511" s="32">
        <f t="shared" si="58"/>
        <v>2303777.8641016842</v>
      </c>
      <c r="D511" s="32">
        <f t="shared" si="64"/>
        <v>1692.248602096457</v>
      </c>
      <c r="E511" s="33">
        <f t="shared" si="59"/>
        <v>1.7367424809790932E-2</v>
      </c>
      <c r="F511" s="34">
        <f t="shared" si="60"/>
        <v>0.1</v>
      </c>
      <c r="G511" s="29">
        <v>0</v>
      </c>
      <c r="H511" s="35">
        <f t="shared" si="61"/>
        <v>6.2919304438918733</v>
      </c>
      <c r="I511" s="32">
        <f t="shared" si="62"/>
        <v>192.31081504010598</v>
      </c>
      <c r="J511" s="36">
        <f t="shared" si="63"/>
        <v>1827126.9286071677</v>
      </c>
      <c r="K511" s="36">
        <v>519292.67054507358</v>
      </c>
    </row>
    <row r="512" spans="1:11" x14ac:dyDescent="0.2">
      <c r="A512" s="2">
        <v>498</v>
      </c>
      <c r="B512" s="25">
        <f t="shared" si="57"/>
        <v>55.47709169585417</v>
      </c>
      <c r="C512" s="32">
        <f t="shared" si="58"/>
        <v>2305467.6677520457</v>
      </c>
      <c r="D512" s="32">
        <f t="shared" si="64"/>
        <v>1689.8036503614858</v>
      </c>
      <c r="E512" s="33">
        <f t="shared" si="59"/>
        <v>1.7332735016386807E-2</v>
      </c>
      <c r="F512" s="34">
        <f t="shared" si="60"/>
        <v>0.1</v>
      </c>
      <c r="G512" s="29">
        <v>0</v>
      </c>
      <c r="H512" s="35">
        <f t="shared" si="61"/>
        <v>6.2397155544014673</v>
      </c>
      <c r="I512" s="32">
        <f t="shared" si="62"/>
        <v>190.71488386370785</v>
      </c>
      <c r="J512" s="36">
        <f t="shared" si="63"/>
        <v>1827317.6434910314</v>
      </c>
      <c r="K512" s="36">
        <v>519523.3926550484</v>
      </c>
    </row>
    <row r="513" spans="1:11" x14ac:dyDescent="0.2">
      <c r="A513" s="2">
        <v>499</v>
      </c>
      <c r="B513" s="25">
        <f t="shared" si="57"/>
        <v>55.397178231795792</v>
      </c>
      <c r="C513" s="32">
        <f t="shared" si="58"/>
        <v>2307155.0348512544</v>
      </c>
      <c r="D513" s="32">
        <f t="shared" si="64"/>
        <v>1687.3670992087573</v>
      </c>
      <c r="E513" s="33">
        <f t="shared" si="59"/>
        <v>1.7298183525967056E-2</v>
      </c>
      <c r="F513" s="34">
        <f t="shared" si="60"/>
        <v>0.1</v>
      </c>
      <c r="G513" s="29">
        <v>0</v>
      </c>
      <c r="H513" s="35">
        <f t="shared" si="61"/>
        <v>6.1879339809988361</v>
      </c>
      <c r="I513" s="32">
        <f t="shared" si="62"/>
        <v>189.13219685311057</v>
      </c>
      <c r="J513" s="36">
        <f t="shared" si="63"/>
        <v>1827506.7756878845</v>
      </c>
      <c r="K513" s="36">
        <v>519752.96403369907</v>
      </c>
    </row>
    <row r="514" spans="1:11" x14ac:dyDescent="0.2">
      <c r="A514" s="2">
        <v>500</v>
      </c>
      <c r="B514" s="25">
        <f t="shared" si="57"/>
        <v>55.317538522541966</v>
      </c>
      <c r="C514" s="32">
        <f t="shared" si="58"/>
        <v>2308839.9737543734</v>
      </c>
      <c r="D514" s="32">
        <f t="shared" si="64"/>
        <v>1684.9389031189494</v>
      </c>
      <c r="E514" s="33">
        <f t="shared" si="59"/>
        <v>1.7263769513085434E-2</v>
      </c>
      <c r="F514" s="34">
        <f t="shared" si="60"/>
        <v>0.1</v>
      </c>
      <c r="G514" s="29">
        <v>0</v>
      </c>
      <c r="H514" s="35">
        <f t="shared" si="61"/>
        <v>6.1365821277205717</v>
      </c>
      <c r="I514" s="32">
        <f t="shared" si="62"/>
        <v>187.56264409886077</v>
      </c>
      <c r="J514" s="36">
        <f t="shared" si="63"/>
        <v>1827694.3383319834</v>
      </c>
      <c r="K514" s="36">
        <v>519981.39042032196</v>
      </c>
    </row>
    <row r="515" spans="1:11" x14ac:dyDescent="0.2">
      <c r="A515" s="2">
        <v>501</v>
      </c>
      <c r="B515" s="25">
        <f t="shared" si="57"/>
        <v>55.238171089015431</v>
      </c>
      <c r="C515" s="32">
        <f t="shared" si="58"/>
        <v>2310522.4927712753</v>
      </c>
      <c r="D515" s="32">
        <f t="shared" si="64"/>
        <v>1682.5190169019625</v>
      </c>
      <c r="E515" s="33">
        <f t="shared" si="59"/>
        <v>1.7229492158847372E-2</v>
      </c>
      <c r="F515" s="34">
        <f t="shared" si="60"/>
        <v>0.1</v>
      </c>
      <c r="G515" s="29">
        <v>0</v>
      </c>
      <c r="H515" s="35">
        <f t="shared" si="61"/>
        <v>6.0856564284451151</v>
      </c>
      <c r="I515" s="32">
        <f t="shared" si="62"/>
        <v>186.00611660360499</v>
      </c>
      <c r="J515" s="36">
        <f t="shared" si="63"/>
        <v>1827880.3444485869</v>
      </c>
      <c r="K515" s="36">
        <v>520208.6775255886</v>
      </c>
    </row>
    <row r="516" spans="1:11" x14ac:dyDescent="0.2">
      <c r="A516" s="2">
        <v>502</v>
      </c>
      <c r="B516" s="25">
        <f t="shared" si="57"/>
        <v>55.15907446304324</v>
      </c>
      <c r="C516" s="32">
        <f t="shared" si="58"/>
        <v>2312202.6001669811</v>
      </c>
      <c r="D516" s="32">
        <f t="shared" si="64"/>
        <v>1680.107395705767</v>
      </c>
      <c r="E516" s="33">
        <f t="shared" si="59"/>
        <v>1.7195350650855125E-2</v>
      </c>
      <c r="F516" s="34">
        <f t="shared" si="60"/>
        <v>0.1</v>
      </c>
      <c r="G516" s="29">
        <v>0</v>
      </c>
      <c r="H516" s="35">
        <f t="shared" si="61"/>
        <v>6.0351533466451057</v>
      </c>
      <c r="I516" s="32">
        <f t="shared" si="62"/>
        <v>184.46250627453432</v>
      </c>
      <c r="J516" s="36">
        <f t="shared" si="63"/>
        <v>1828064.8069548614</v>
      </c>
      <c r="K516" s="36">
        <v>520434.83103168849</v>
      </c>
    </row>
    <row r="517" spans="1:11" x14ac:dyDescent="0.2">
      <c r="A517" s="2">
        <v>503</v>
      </c>
      <c r="B517" s="25">
        <f t="shared" si="57"/>
        <v>55.080247187254905</v>
      </c>
      <c r="C517" s="32">
        <f t="shared" si="58"/>
        <v>2313880.304161991</v>
      </c>
      <c r="D517" s="32">
        <f t="shared" si="64"/>
        <v>1677.7039950098842</v>
      </c>
      <c r="E517" s="33">
        <f t="shared" si="59"/>
        <v>1.7161344183155538E-2</v>
      </c>
      <c r="F517" s="34">
        <f t="shared" si="60"/>
        <v>0.1</v>
      </c>
      <c r="G517" s="29">
        <v>0</v>
      </c>
      <c r="H517" s="35">
        <f t="shared" si="61"/>
        <v>5.9850693751417898</v>
      </c>
      <c r="I517" s="32">
        <f t="shared" si="62"/>
        <v>182.9317059158613</v>
      </c>
      <c r="J517" s="36">
        <f t="shared" si="63"/>
        <v>1828247.7386607772</v>
      </c>
      <c r="K517" s="36">
        <v>520659.85659247107</v>
      </c>
    </row>
    <row r="518" spans="1:11" x14ac:dyDescent="0.2">
      <c r="A518" s="2">
        <v>504</v>
      </c>
      <c r="B518" s="25">
        <f t="shared" si="57"/>
        <v>55.001687814981963</v>
      </c>
      <c r="C518" s="32">
        <f t="shared" si="58"/>
        <v>2315555.6129326061</v>
      </c>
      <c r="D518" s="32">
        <f t="shared" si="64"/>
        <v>1675.3087706151418</v>
      </c>
      <c r="E518" s="33">
        <f t="shared" si="59"/>
        <v>1.7127471956115779E-2</v>
      </c>
      <c r="F518" s="34">
        <f t="shared" si="60"/>
        <v>0.1</v>
      </c>
      <c r="G518" s="29">
        <v>0</v>
      </c>
      <c r="H518" s="35">
        <f t="shared" si="61"/>
        <v>5.9354010358614628</v>
      </c>
      <c r="I518" s="32">
        <f t="shared" si="62"/>
        <v>181.41360922139432</v>
      </c>
      <c r="J518" s="36">
        <f t="shared" si="63"/>
        <v>1828429.1522699986</v>
      </c>
      <c r="K518" s="36">
        <v>520883.75983358704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DCARegression</vt:lpstr>
      <vt:lpstr>DCA Forecast</vt:lpstr>
      <vt:lpstr>Forecast Chart</vt:lpstr>
      <vt:lpstr>b</vt:lpstr>
      <vt:lpstr>Di</vt:lpstr>
      <vt:lpstr>Dmin</vt:lpstr>
      <vt:lpstr>Qi</vt:lpstr>
    </vt:vector>
  </TitlesOfParts>
  <Company>Bastian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Bastian</dc:creator>
  <cp:lastModifiedBy>-32768</cp:lastModifiedBy>
  <dcterms:created xsi:type="dcterms:W3CDTF">2007-03-27T04:06:49Z</dcterms:created>
  <dcterms:modified xsi:type="dcterms:W3CDTF">2014-03-31T19:59:45Z</dcterms:modified>
</cp:coreProperties>
</file>