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C1728E2-7079-4F1A-BDF4-BB2EC8868A82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99" i="45" l="1"/>
  <c r="K1399" i="45"/>
  <c r="BJ1399" i="45"/>
  <c r="K1398" i="45" l="1"/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<sst xmlns="http://schemas.openxmlformats.org/spreadsheetml/2006/main" count="17817" uniqueCount="3564">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</sst>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9" totalsRowShown="0">
  <autoFilter ref="A1:BM1399" xr:uid="{00000000-0009-0000-0100-000002000000}">
    <filterColumn colId="7">
      <filters>
        <filter val="CD"/>
      </filters>
    </filterColumn>
  </autoFilter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topLeftCell="Z1" zoomScaleNormal="100" workbookViewId="0">
      <pane ySplit="1" topLeftCell="A151" activePane="bottomLeft" state="frozen"/>
      <selection pane="bottomLeft" activeCell="AQ1400" sqref="AQ140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v>1</v>
      </c>
      <c r="B1217" s="6" t="s">
        <v>2241</v>
      </c>
      <c r="C1217" s="6" t="s">
        <v>2241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X1217" s="13">
        <v>3.7037E-2</v>
      </c>
      <c r="Y1217" s="6" t="s">
        <v>3557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H1217" s="6">
        <v>10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hidden="1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hidden="1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hidden="1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hidden="1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hidden="1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hidden="1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hidden="1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hidden="1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hidden="1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hidden="1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hidden="1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hidden="1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hidden="1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hidden="1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hidden="1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hidden="1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hidden="1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hidden="1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hidden="1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hidden="1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hidden="1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hidden="1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120</v>
      </c>
      <c r="C1398" s="6" t="s">
        <v>120</v>
      </c>
      <c r="E1398" s="6">
        <v>1397</v>
      </c>
      <c r="G1398" s="9" t="s">
        <v>74</v>
      </c>
      <c r="H1398" s="10" t="s">
        <v>120</v>
      </c>
      <c r="I1398" s="11" t="s">
        <v>3555</v>
      </c>
      <c r="J1398" s="12" t="s">
        <v>3556</v>
      </c>
      <c r="K1398" s="11" t="str">
        <f>CONCATENATE(Table3[[#This Row],[Type]]," "&amp;TEXT(Table3[[#This Row],[Diameter]],".0000")&amp;""," "&amp;Table3[[#This Row],[NumFlutes]]&amp;"FL")</f>
        <v>BU .2500 6FL</v>
      </c>
      <c r="M1398" s="13">
        <v>0.25</v>
      </c>
      <c r="N1398" s="13">
        <v>0.25</v>
      </c>
      <c r="O1398" s="6">
        <v>0.25</v>
      </c>
      <c r="P1398" s="6">
        <v>0.75</v>
      </c>
      <c r="R1398" s="14">
        <v>0</v>
      </c>
      <c r="S1398" s="15">
        <v>0.8</v>
      </c>
      <c r="T1398" s="6">
        <v>6</v>
      </c>
      <c r="U1398" s="6">
        <v>2.5</v>
      </c>
      <c r="V1398" s="6">
        <v>0.25</v>
      </c>
      <c r="W1398" s="6">
        <v>0.01</v>
      </c>
      <c r="AE1398" s="6" t="s">
        <v>44</v>
      </c>
      <c r="AF1398" s="6" t="s">
        <v>2275</v>
      </c>
      <c r="AG1398" s="6" t="s">
        <v>2268</v>
      </c>
      <c r="AI1398" s="6">
        <v>0</v>
      </c>
      <c r="AJ1398" s="6">
        <v>0</v>
      </c>
      <c r="AK1398" s="6">
        <v>1</v>
      </c>
      <c r="AL1398" s="6">
        <v>0</v>
      </c>
      <c r="AM1398" s="6">
        <v>0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78">
        <v>0.22800000000000001</v>
      </c>
    </row>
    <row r="1399" spans="1:65" x14ac:dyDescent="0.25">
      <c r="A1399" s="6">
        <v>0</v>
      </c>
      <c r="B1399" s="6" t="s">
        <v>149</v>
      </c>
      <c r="D1399" s="6" t="s">
        <v>149</v>
      </c>
      <c r="E1399" s="6">
        <v>1398</v>
      </c>
      <c r="G1399" s="9" t="s">
        <v>74</v>
      </c>
      <c r="H1399" s="10" t="s">
        <v>150</v>
      </c>
      <c r="I1399" s="11" t="s">
        <v>3558</v>
      </c>
      <c r="J1399" s="12" t="s">
        <v>3559</v>
      </c>
      <c r="K1399" s="11" t="str">
        <f>CONCATENATE(Table3[[#This Row],[Type]]," "&amp;TEXT(Table3[[#This Row],[Diameter]],".0000")&amp;""," "&amp;Table3[[#This Row],[NumFlutes]]&amp;"FL")</f>
        <v>CD .0171 2FL</v>
      </c>
      <c r="M1399" s="13">
        <v>1.7100000000000001E-2</v>
      </c>
      <c r="N1399" s="13">
        <v>0.125</v>
      </c>
      <c r="O1399" s="6">
        <v>1.7100000000000001E-2</v>
      </c>
      <c r="P1399" s="6">
        <v>0.82499999999999996</v>
      </c>
      <c r="R1399" s="14">
        <v>0</v>
      </c>
      <c r="S1399" s="15">
        <v>0.8</v>
      </c>
      <c r="T1399" s="6">
        <v>2</v>
      </c>
      <c r="U1399" s="6">
        <v>1.5</v>
      </c>
      <c r="V1399" s="6">
        <v>0.27559099999999997</v>
      </c>
      <c r="Z1399" s="6">
        <v>130</v>
      </c>
      <c r="AA1399" s="13">
        <f>IF(Z1399 &lt; 1, "", (M1399/2)/TAN(RADIANS(Z1399/2)))</f>
        <v>3.9869304772252381E-3</v>
      </c>
      <c r="AE1399" s="6" t="s">
        <v>44</v>
      </c>
      <c r="AF1399" s="6" t="s">
        <v>62</v>
      </c>
      <c r="AG1399" s="6" t="s">
        <v>3385</v>
      </c>
      <c r="AH1399" s="6" t="s">
        <v>153</v>
      </c>
      <c r="AI1399" s="6">
        <v>0</v>
      </c>
      <c r="AJ1399" s="6">
        <v>1</v>
      </c>
      <c r="AK1399" s="6">
        <v>0</v>
      </c>
      <c r="AL1399" s="6">
        <v>1</v>
      </c>
      <c r="AM1399" s="6">
        <v>1</v>
      </c>
      <c r="AN1399" s="6">
        <v>1</v>
      </c>
      <c r="AO1399" s="6">
        <v>1</v>
      </c>
      <c r="AP1399" s="6">
        <v>1</v>
      </c>
      <c r="AQ1399" s="6" t="s">
        <v>3560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1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0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1376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H11" sqref="BH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85" t="s">
        <v>3244</v>
      </c>
      <c r="Q1" s="85"/>
    </row>
    <row r="2" spans="1:17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6" t="s">
        <v>2211</v>
      </c>
      <c r="B3" s="86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6"/>
      <c r="B4" s="86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6"/>
      <c r="B5" s="8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3244</v>
      </c>
      <c r="P1" s="86"/>
    </row>
    <row r="2" spans="1:16" x14ac:dyDescent="0.25">
      <c r="A2" s="86"/>
      <c r="B2" s="86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6" t="s">
        <v>2211</v>
      </c>
      <c r="B3" s="86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6">
        <v>1</v>
      </c>
      <c r="P3" s="86">
        <v>3</v>
      </c>
    </row>
    <row r="4" spans="1:16" x14ac:dyDescent="0.25">
      <c r="A4" s="86"/>
      <c r="B4" s="86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6"/>
      <c r="P4" s="86"/>
    </row>
    <row r="5" spans="1:16" x14ac:dyDescent="0.25">
      <c r="A5" s="86"/>
      <c r="B5" s="86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6"/>
      <c r="P5" s="86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3244</v>
      </c>
      <c r="P8" s="86"/>
    </row>
    <row r="9" spans="1:16" x14ac:dyDescent="0.25">
      <c r="A9" s="86"/>
      <c r="B9" s="86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6" t="s">
        <v>36</v>
      </c>
      <c r="B10" s="86">
        <v>225</v>
      </c>
      <c r="C10" s="86">
        <v>1.2999999999999999E-4</v>
      </c>
      <c r="D10" s="86">
        <v>2.7E-4</v>
      </c>
      <c r="E10" s="86">
        <v>4.0999999999999999E-4</v>
      </c>
      <c r="F10" s="86">
        <v>5.5000000000000003E-4</v>
      </c>
      <c r="G10" s="86">
        <v>6.8999999999999997E-4</v>
      </c>
      <c r="H10" s="86">
        <v>8.1999999999999998E-4</v>
      </c>
      <c r="I10" s="86">
        <v>1.1000000000000001E-3</v>
      </c>
      <c r="J10" s="86">
        <v>1.65E-3</v>
      </c>
      <c r="K10" s="86">
        <v>2.2000000000000001E-3</v>
      </c>
      <c r="L10" s="86">
        <v>2.7499999999999998E-3</v>
      </c>
      <c r="M10" s="86">
        <v>3.3E-3</v>
      </c>
      <c r="N10" s="86">
        <v>4.4000000000000003E-3</v>
      </c>
      <c r="O10" s="86">
        <v>1</v>
      </c>
      <c r="P10" s="86">
        <v>2</v>
      </c>
    </row>
    <row r="11" spans="1:16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1:16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 t="s">
        <v>3244</v>
      </c>
      <c r="P15" s="86"/>
    </row>
    <row r="16" spans="1:16" x14ac:dyDescent="0.25">
      <c r="A16" s="86"/>
      <c r="B16" s="86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6" t="s">
        <v>34</v>
      </c>
      <c r="B17" s="86">
        <v>1000</v>
      </c>
      <c r="C17" s="86">
        <v>1.7000000000000001E-4</v>
      </c>
      <c r="D17" s="86">
        <v>3.4000000000000002E-4</v>
      </c>
      <c r="E17" s="86">
        <v>5.1999999999999995E-4</v>
      </c>
      <c r="F17" s="86">
        <v>6.8000000000000005E-4</v>
      </c>
      <c r="G17" s="86">
        <v>8.5999999999999998E-4</v>
      </c>
      <c r="H17" s="86">
        <v>1.0200000000000001E-3</v>
      </c>
      <c r="I17" s="86">
        <v>1.3799999999999999E-3</v>
      </c>
      <c r="J17" s="86">
        <v>2.0600000000000002E-3</v>
      </c>
      <c r="K17" s="86">
        <v>2.7499999999999998E-3</v>
      </c>
      <c r="L17" s="86">
        <v>3.4299999999999999E-3</v>
      </c>
      <c r="M17" s="86">
        <v>4.13E-3</v>
      </c>
      <c r="N17" s="86">
        <v>5.4999999999999997E-3</v>
      </c>
      <c r="O17" s="86">
        <v>1</v>
      </c>
      <c r="P17" s="86">
        <v>2</v>
      </c>
    </row>
    <row r="18" spans="1:16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1:16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 t="s">
        <v>3244</v>
      </c>
      <c r="P22" s="86"/>
    </row>
    <row r="23" spans="1:16" x14ac:dyDescent="0.25">
      <c r="A23" s="86"/>
      <c r="B23" s="86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6" t="s">
        <v>37</v>
      </c>
      <c r="B24" s="87">
        <v>540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1:16" x14ac:dyDescent="0.25">
      <c r="A25" s="86"/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16" x14ac:dyDescent="0.25">
      <c r="A26" s="86"/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 t="s">
        <v>3244</v>
      </c>
      <c r="P29" s="86"/>
    </row>
    <row r="30" spans="1:16" x14ac:dyDescent="0.25">
      <c r="A30" s="86"/>
      <c r="B30" s="86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6" t="s">
        <v>38</v>
      </c>
      <c r="B31" s="86">
        <v>225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2" spans="1:16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</row>
    <row r="33" spans="1:16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28" activePane="bottomLeft" state="frozen"/>
      <selection activeCell="M1" sqref="M1"/>
      <selection pane="bottomLeft" activeCell="A147" sqref="A147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2024-10-09T16:09:46Z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