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1BD4808F-94F3-4FD6-99ED-04025A1D8059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7" i="45" l="1"/>
  <c r="K1397" i="45"/>
  <c r="BJ1397" i="45"/>
  <c r="AA1396" i="45" l="1"/>
  <c r="R1396" i="45"/>
  <c r="K1396" i="45"/>
  <c r="BJ1396" i="45"/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<sst xmlns="http://schemas.openxmlformats.org/spreadsheetml/2006/main" count="17776" uniqueCount="3555">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</sst>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7" totalsRowShown="0">
  <autoFilter ref="A1:BM1397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1383" activePane="bottomLeft" state="frozen"/>
      <selection pane="bottomLeft" activeCell="E1396" sqref="E139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5" x14ac:dyDescent="0.25">
      <c r="A1396" s="6">
        <v>1</v>
      </c>
      <c r="B1396" s="6" t="s">
        <v>149</v>
      </c>
      <c r="D1396" s="6" t="s">
        <v>149</v>
      </c>
      <c r="E1396" s="6">
        <v>1395</v>
      </c>
      <c r="G1396" s="9" t="s">
        <v>74</v>
      </c>
      <c r="H1396" s="10" t="s">
        <v>2265</v>
      </c>
      <c r="I1396" s="11" t="s">
        <v>2271</v>
      </c>
      <c r="J1396" s="30" t="s">
        <v>3551</v>
      </c>
      <c r="K1396" s="11" t="str">
        <f>CONCATENATE(Table3[[#This Row],[Type]]," "&amp;TEXT(Table3[[#This Row],[Diameter]],".0000")&amp;""," "&amp;Table3[[#This Row],[NumFlutes]]&amp;"FL")</f>
        <v>DC .1100 2FL</v>
      </c>
      <c r="M1396" s="13">
        <v>0.11</v>
      </c>
      <c r="N1396" s="13">
        <v>0.1181</v>
      </c>
      <c r="O1396" s="6">
        <v>0.11</v>
      </c>
      <c r="P1396" s="6">
        <v>0.71499999999999997</v>
      </c>
      <c r="Q1396" s="6">
        <v>0.76</v>
      </c>
      <c r="R1396" s="14">
        <f>IF(Table3[[#This Row],[ShoulderLenEnd]]="",0,90-(DEGREES(ATAN((Q1396-P1396)/((N1396-O1396)/2)))))</f>
        <v>5.1427645578842203</v>
      </c>
      <c r="S1396" s="15">
        <v>0.77500000000000002</v>
      </c>
      <c r="T1396" s="6">
        <v>2</v>
      </c>
      <c r="U1396" s="6">
        <v>2.36</v>
      </c>
      <c r="V1396" s="6">
        <v>0.71</v>
      </c>
      <c r="Z1396" s="6">
        <v>147</v>
      </c>
      <c r="AA1396" s="13">
        <f>IF(Z1396 &lt; 1, "", (M1396/2)/TAN(RADIANS(Z1396/2)))</f>
        <v>1.6291742222914421E-2</v>
      </c>
      <c r="AE1396" s="6" t="s">
        <v>44</v>
      </c>
      <c r="AF1396" s="6" t="s">
        <v>62</v>
      </c>
      <c r="AG1396" s="6" t="s">
        <v>3552</v>
      </c>
      <c r="AI1396" s="6">
        <v>0</v>
      </c>
      <c r="AJ1396" s="6">
        <v>1</v>
      </c>
      <c r="AK1396" s="6">
        <v>1</v>
      </c>
      <c r="AL1396" s="6">
        <v>1</v>
      </c>
      <c r="AM1396" s="6">
        <v>1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0</v>
      </c>
      <c r="B1397" s="6" t="s">
        <v>2211</v>
      </c>
      <c r="C1397" s="6" t="s">
        <v>1873</v>
      </c>
      <c r="E1397" s="6">
        <v>1396</v>
      </c>
      <c r="G1397" s="9" t="s">
        <v>74</v>
      </c>
      <c r="H1397" s="10" t="s">
        <v>2211</v>
      </c>
      <c r="I1397" s="11" t="s">
        <v>3553</v>
      </c>
      <c r="J1397" s="30" t="s">
        <v>3554</v>
      </c>
      <c r="K1397" s="11" t="str">
        <f>CONCATENATE(Table3[[#This Row],[Type]]," "&amp;TEXT(Table3[[#This Row],[Diameter]],".0000")&amp;""," "&amp;Table3[[#This Row],[NumFlutes]]&amp;"FL")</f>
        <v>SS 3.0000 30FL</v>
      </c>
      <c r="M1397" s="13">
        <v>3</v>
      </c>
      <c r="N1397" s="13">
        <v>0.75</v>
      </c>
      <c r="O1397" s="6">
        <v>1.5</v>
      </c>
      <c r="P1397" s="6">
        <v>1.3625</v>
      </c>
      <c r="Q1397" s="6">
        <v>1.5625</v>
      </c>
      <c r="R1397" s="14">
        <f>IF(Table3[[#This Row],[ShoulderLenEnd]]="",0,90-(DEGREES(ATAN((Q1397-P1397)/((N1397-O1397)/2)))))</f>
        <v>118.07248693585295</v>
      </c>
      <c r="S1397" s="15">
        <v>1.6</v>
      </c>
      <c r="T1397" s="6">
        <v>30</v>
      </c>
      <c r="U1397" s="6">
        <v>4.0625</v>
      </c>
      <c r="V1397" s="6">
        <v>6.25E-2</v>
      </c>
      <c r="AE1397" s="6" t="s">
        <v>44</v>
      </c>
      <c r="AF1397" s="6" t="s">
        <v>62</v>
      </c>
      <c r="AG1397" s="6" t="s">
        <v>2213</v>
      </c>
      <c r="AI1397" s="6">
        <v>0</v>
      </c>
      <c r="AJ1397" s="6">
        <v>0</v>
      </c>
      <c r="AK1397" s="6">
        <v>0</v>
      </c>
      <c r="AL1397" s="6">
        <v>1</v>
      </c>
      <c r="AM1397" s="6">
        <v>0</v>
      </c>
      <c r="AN1397" s="6">
        <v>0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0</v>
      </c>
      <c r="AW1397" s="6">
        <v>0</v>
      </c>
      <c r="AX1397" s="6">
        <v>0</v>
      </c>
      <c r="AY1397" s="6">
        <v>1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1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1374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85" t="s">
        <v>3244</v>
      </c>
      <c r="Q1" s="85"/>
    </row>
    <row r="2" spans="1:17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4" t="s">
        <v>2211</v>
      </c>
      <c r="B3" s="84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4"/>
      <c r="B4" s="84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4"/>
      <c r="B5" s="8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 t="s">
        <v>3244</v>
      </c>
      <c r="P1" s="84"/>
    </row>
    <row r="2" spans="1:16" x14ac:dyDescent="0.25">
      <c r="A2" s="84"/>
      <c r="B2" s="84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4" t="s">
        <v>2211</v>
      </c>
      <c r="B3" s="84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4">
        <v>1</v>
      </c>
      <c r="P3" s="84">
        <v>3</v>
      </c>
    </row>
    <row r="4" spans="1:16" x14ac:dyDescent="0.25">
      <c r="A4" s="84"/>
      <c r="B4" s="84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4"/>
      <c r="P4" s="84"/>
    </row>
    <row r="5" spans="1:16" x14ac:dyDescent="0.25">
      <c r="A5" s="84"/>
      <c r="B5" s="8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4"/>
      <c r="P5" s="84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 t="s">
        <v>3244</v>
      </c>
      <c r="P8" s="84"/>
    </row>
    <row r="9" spans="1:16" x14ac:dyDescent="0.25">
      <c r="A9" s="84"/>
      <c r="B9" s="84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4" t="s">
        <v>36</v>
      </c>
      <c r="B10" s="84">
        <v>225</v>
      </c>
      <c r="C10" s="84">
        <v>1.2999999999999999E-4</v>
      </c>
      <c r="D10" s="84">
        <v>2.7E-4</v>
      </c>
      <c r="E10" s="84">
        <v>4.0999999999999999E-4</v>
      </c>
      <c r="F10" s="84">
        <v>5.5000000000000003E-4</v>
      </c>
      <c r="G10" s="84">
        <v>6.8999999999999997E-4</v>
      </c>
      <c r="H10" s="84">
        <v>8.1999999999999998E-4</v>
      </c>
      <c r="I10" s="84">
        <v>1.1000000000000001E-3</v>
      </c>
      <c r="J10" s="84">
        <v>1.65E-3</v>
      </c>
      <c r="K10" s="84">
        <v>2.2000000000000001E-3</v>
      </c>
      <c r="L10" s="84">
        <v>2.7499999999999998E-3</v>
      </c>
      <c r="M10" s="84">
        <v>3.3E-3</v>
      </c>
      <c r="N10" s="84">
        <v>4.4000000000000003E-3</v>
      </c>
      <c r="O10" s="84">
        <v>1</v>
      </c>
      <c r="P10" s="84">
        <v>2</v>
      </c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 t="s">
        <v>3244</v>
      </c>
      <c r="P15" s="84"/>
    </row>
    <row r="16" spans="1:16" x14ac:dyDescent="0.25">
      <c r="A16" s="84"/>
      <c r="B16" s="84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4" t="s">
        <v>34</v>
      </c>
      <c r="B17" s="84">
        <v>1000</v>
      </c>
      <c r="C17" s="84">
        <v>1.7000000000000001E-4</v>
      </c>
      <c r="D17" s="84">
        <v>3.4000000000000002E-4</v>
      </c>
      <c r="E17" s="84">
        <v>5.1999999999999995E-4</v>
      </c>
      <c r="F17" s="84">
        <v>6.8000000000000005E-4</v>
      </c>
      <c r="G17" s="84">
        <v>8.5999999999999998E-4</v>
      </c>
      <c r="H17" s="84">
        <v>1.0200000000000001E-3</v>
      </c>
      <c r="I17" s="84">
        <v>1.3799999999999999E-3</v>
      </c>
      <c r="J17" s="84">
        <v>2.0600000000000002E-3</v>
      </c>
      <c r="K17" s="84">
        <v>2.7499999999999998E-3</v>
      </c>
      <c r="L17" s="84">
        <v>3.4299999999999999E-3</v>
      </c>
      <c r="M17" s="84">
        <v>4.13E-3</v>
      </c>
      <c r="N17" s="84">
        <v>5.4999999999999997E-3</v>
      </c>
      <c r="O17" s="84">
        <v>1</v>
      </c>
      <c r="P17" s="84">
        <v>2</v>
      </c>
    </row>
    <row r="18" spans="1:16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 t="s">
        <v>3244</v>
      </c>
      <c r="P22" s="84"/>
    </row>
    <row r="23" spans="1:16" x14ac:dyDescent="0.25">
      <c r="A23" s="84"/>
      <c r="B23" s="84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4" t="s">
        <v>37</v>
      </c>
      <c r="B24" s="86">
        <v>540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1:16" x14ac:dyDescent="0.25">
      <c r="A25" s="84"/>
      <c r="B25" s="86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x14ac:dyDescent="0.25">
      <c r="A26" s="84"/>
      <c r="B26" s="8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 t="s">
        <v>3244</v>
      </c>
      <c r="P29" s="84"/>
    </row>
    <row r="30" spans="1:16" x14ac:dyDescent="0.25">
      <c r="A30" s="84"/>
      <c r="B30" s="84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4" t="s">
        <v>38</v>
      </c>
      <c r="B31" s="84">
        <v>225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10" sqref="A10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www.w3.org/XML/1998/namespace"/>
    <ds:schemaRef ds:uri="http://purl.org/dc/terms/"/>
    <ds:schemaRef ds:uri="http://purl.org/dc/dcmitype/"/>
    <ds:schemaRef ds:uri="6c468c42-b838-4982-98ec-e0d39a20f8d8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bf1e660-0d8f-4c78-a40f-c5193eca133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2024-09-19T20:49:56Z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