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516BF564-AEB2-48BB-B156-C2B3991C8C99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35" i="45" l="1"/>
  <c r="BJ1435" i="45"/>
  <c r="R1434" i="45" l="1"/>
  <c r="K1434" i="45"/>
  <c r="BJ1434" i="45"/>
  <c r="AA1433" i="45"/>
  <c r="K1433" i="45"/>
  <c r="BJ1433" i="45"/>
  <c r="AA1432" i="45" l="1"/>
  <c r="K1432" i="45"/>
  <c r="BJ1432" i="45"/>
  <c r="AA1431" i="45"/>
  <c r="K1431" i="45"/>
  <c r="BJ1431" i="45"/>
  <c r="AA1430" i="45"/>
  <c r="K1430" i="45"/>
  <c r="BJ1430" i="45"/>
  <c r="AA1429" i="45" l="1"/>
  <c r="R1429" i="45"/>
  <c r="K1429" i="45"/>
  <c r="BJ1429" i="45"/>
  <c r="K1428" i="45" l="1"/>
  <c r="BJ1428" i="45"/>
  <c r="AA1427" i="45" l="1"/>
  <c r="R1427" i="45"/>
  <c r="M1427" i="45"/>
  <c r="K1427" i="45"/>
  <c r="BJ1427" i="45"/>
  <c r="AA1423" i="45" l="1"/>
  <c r="AA1424" i="45"/>
  <c r="AA1425" i="45"/>
  <c r="AA1426" i="45"/>
  <c r="R1426" i="45"/>
  <c r="K1426" i="45"/>
  <c r="BJ1426" i="45"/>
  <c r="R1425" i="45" l="1"/>
  <c r="K1425" i="45"/>
  <c r="BJ1425" i="45"/>
  <c r="R1424" i="45" l="1"/>
  <c r="K1424" i="45"/>
  <c r="BJ1424" i="45"/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<sst xmlns="http://schemas.openxmlformats.org/spreadsheetml/2006/main" count="20586" uniqueCount="4091">
  <si>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</si>
  <si>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</si>
  <si>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</si>
  <si>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</si>
  <si>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</si>
  <si>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</si>
  <si>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</si>
  <si>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</si>
  <si>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</si>
  <si>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</si>
  <si>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</si>
  <si>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</si>
  <si>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</si>
  <si>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</si>
  <si>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</si>
  <si>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</si>
  <si>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</si>
  <si>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</si>
  <si>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</si>
  <si>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</si>
  <si>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</si>
  <si>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</si>
  <si>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</si>
  <si>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</si>
  <si>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</si>
  <si>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</si>
  <si>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</si>
  <si>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</si>
  <si>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</si>
  <si>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</si>
  <si>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</si>
  <si>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</si>
  <si>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</si>
  <si>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</si>
  <si>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</si>
  <si>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</si>
  <si>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</si>
  <si>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</si>
  <si>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</si>
  <si>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</si>
  <si>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</si>
  <si>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</si>
  <si>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</si>
  <si>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</si>
  <si>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</si>
  <si>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</si>
  <si>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</si>
  <si>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</si>
  <si>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</si>
  <si>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</si>
  <si>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</si>
  <si>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</si>
  <si>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</si>
  <si>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</si>
  <si>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</si>
  <si>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</si>
  <si>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</si>
  <si>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</si>
  <si>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</si>
  <si>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</si>
  <si>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</si>
  <si>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</si>
  <si>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</si>
  <si>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</si>
  <si>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</si>
  <si>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</si>
  <si>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</si>
  <si>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</si>
  <si>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</si>
  <si>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</si>
  <si>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</si>
  <si>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</si>
  <si>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</si>
  <si>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</si>
  <si>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</si>
  <si>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</si>
  <si>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</si>
  <si>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</si>
  <si>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</si>
  <si>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</si>
  <si>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</si>
  <si>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</si>
  <si>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</si>
  <si>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</si>
  <si>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</si>
  <si>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</si>
  <si>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</si>
  <si>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</si>
  <si>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</si>
  <si>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</si>
  <si>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</si>
  <si>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</si>
  <si>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</si>
  <si>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</si>
  <si>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</si>
  <si>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</si>
  <si>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</si>
  <si>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</si>
  <si>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</si>
  <si>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</si>
  <si>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</si>
  <si>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</si>
  <si>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</si>
  <si>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</si>
  <si>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</si>
  <si>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</si>
  <si>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</si>
  <si>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</si>
  <si>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</si>
  <si>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</si>
  <si>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</si>
  <si>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</si>
  <si>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</si>
  <si>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</si>
  <si>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</si>
  <si>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</si>
  <si>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</si>
  <si>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</si>
  <si>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</si>
  <si>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</si>
  <si>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</si>
  <si>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</si>
  <si>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</si>
  <si>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</si>
  <si>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</si>
  <si>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</si>
  <si>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</si>
  <si>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</si>
  <si>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</si>
  <si>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</si>
  <si>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</si>
  <si>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</si>
  <si>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</si>
  <si>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</si>
  <si>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</si>
  <si>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</si>
  <si>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</si>
  <si>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</si>
  <si>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</si>
  <si>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</si>
  <si>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</si>
  <si>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</si>
  <si>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</si>
  <si>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</si>
  <si>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</si>
  <si>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</si>
  <si>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</si>
  <si>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</si>
  <si>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</si>
  <si>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</si>
  <si>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</si>
  <si>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</si>
  <si>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</si>
  <si>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</si>
  <si>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</si>
  <si>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</si>
  <si>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</si>
  <si>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</si>
  <si>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</si>
  <si>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</si>
  <si>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</si>
  <si>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</si>
  <si>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</si>
  <si>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</si>
  <si>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</si>
  <si>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</si>
  <si>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</si>
  <si>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</si>
  <si>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</si>
  <si>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</si>
  <si>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</si>
  <si>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</si>
  <si>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</si>
  <si>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</si>
  <si>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</si>
  <si>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</si>
  <si>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</si>
  <si>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</si>
  <si>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</si>
  <si>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</si>
  <si>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</si>
  <si>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</si>
  <si>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</si>
  <si>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</si>
  <si>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</si>
  <si>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</si>
  <si>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</si>
  <si>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</si>
  <si>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</si>
  <si>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</si>
  <si>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</si>
  <si>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</si>
  <si>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</si>
  <si>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</si>
  <si>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</si>
  <si>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</si>
  <si>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</si>
  <si>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</si>
  <si>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</si>
  <si>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</si>
  <si>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</si>
  <si>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</si>
  <si>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</si>
  <si>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</si>
  <si>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</si>
  <si>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</si>
  <si>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</si>
  <si>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</si>
  <si>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</si>
  <si>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</si>
  <si>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</si>
  <si>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</si>
  <si>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</si>
  <si>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</si>
  <si>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</si>
  <si>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</si>
  <si>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</si>
  <si>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</si>
  <si>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</si>
  <si>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</si>
  <si>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</si>
  <si>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</si>
  <si>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</si>
  <si>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</si>
  <si>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</si>
  <si>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</si>
  <si>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</si>
  <si>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</si>
  <si>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</si>
  <si>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</si>
  <si>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</si>
  <si>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</si>
  <si>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</si>
  <si>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</si>
  <si>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</si>
  <si>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</si>
  <si>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</si>
  <si>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</si>
  <si>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</si>
  <si>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</si>
  <si>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</si>
  <si>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</si>
  <si>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</si>
  <si>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</si>
  <si>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</si>
  <si>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</si>
  <si>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</si>
  <si>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</si>
  <si>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</si>
  <si>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</si>
  <si>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</si>
  <si>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</si>
  <si>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</si>
  <si>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</si>
  <si>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</si>
  <si>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</si>
  <si>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</si>
  <si>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</si>
  <si>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</si>
  <si>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</si>
  <si>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</si>
  <si>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</si>
  <si>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</si>
  <si>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</si>
  <si>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</si>
  <si>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</si>
  <si>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</si>
  <si>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</si>
  <si>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</si>
  <si>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</si>
  <si>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</si>
  <si>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</si>
  <si>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</si>
  <si>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</si>
  <si>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</si>
  <si>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</si>
  <si>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</si>
  <si>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</si>
  <si>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</si>
  <si>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</si>
  <si>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</si>
  <si>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</si>
  <si>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</si>
  <si>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</si>
  <si>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</si>
  <si>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</si>
  <si>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</si>
  <si>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</si>
  <si>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</si>
  <si>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</si>
  <si>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</si>
  <si>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</si>
  <si>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</si>
  <si>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</si>
  <si>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</si>
  <si>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</si>
  <si>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</si>
  <si>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</si>
  <si>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</si>
  <si>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</si>
  <si>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</si>
  <si>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</si>
  <si>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</si>
  <si>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</si>
  <si>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</si>
  <si>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</si>
  <si>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</si>
  <si>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</si>
  <si>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</si>
  <si>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</si>
  <si>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</si>
  <si>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</si>
  <si>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</si>
  <si>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</si>
  <si>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</si>
  <si>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</si>
  <si>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</si>
  <si>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</si>
  <si>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</si>
  <si>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</si>
  <si>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</si>
  <si>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</si>
  <si>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</si>
  <si>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</si>
  <si>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</si>
  <si>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</si>
  <si>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</si>
  <si>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</si>
  <si>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</si>
  <si>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</si>
  <si>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</si>
  <si>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</si>
  <si>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</si>
  <si>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</si>
  <si>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</si>
  <si>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</si>
  <si>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</si>
  <si>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</si>
  <si>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</si>
  <si>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</si>
  <si>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</si>
  <si>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</si>
  <si>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</si>
  <si>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</si>
  <si>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</si>
  <si>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</si>
  <si>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</si>
  <si>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</si>
  <si>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</si>
  <si>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</si>
  <si>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</si>
  <si>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</si>
  <si>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</si>
  <si>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</si>
  <si>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</si>
  <si>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</si>
  <si>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</si>
  <si>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</si>
  <si>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</si>
  <si>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</si>
  <si>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</si>
  <si>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</si>
  <si>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</si>
  <si>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</si>
  <si>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</si>
  <si>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</si>
  <si>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</si>
  <si>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</si>
  <si>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</si>
  <si>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</si>
  <si>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</si>
  <si>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</si>
  <si>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</si>
  <si>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</si>
  <si>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</si>
  <si>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</si>
  <si>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</si>
  <si>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</si>
  <si>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</si>
  <si>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</si>
  <si>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</si>
  <si>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</si>
  <si>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</si>
  <si>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</si>
  <si>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</si>
  <si>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</si>
  <si>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</si>
  <si>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</si>
  <si>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</si>
  <si>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</si>
  <si>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</si>
  <si>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</si>
  <si>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</si>
  <si>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</si>
  <si>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</si>
  <si>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</si>
  <si>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</si>
  <si>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</si>
  <si>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</si>
  <si>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</si>
  <si>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</si>
  <si>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</si>
  <si>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</si>
  <si>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</si>
  <si>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</si>
  <si>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</si>
  <si>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</si>
  <si>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</si>
  <si>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</si>
  <si>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</si>
  <si>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</si>
  <si>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</si>
  <si>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</si>
  <si>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</si>
  <si>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</si>
  <si>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</si>
  <si>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</si>
  <si>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</si>
  <si>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</si>
  <si>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</si>
  <si>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</si>
  <si>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</si>
  <si>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</si>
  <si>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</si>
  <si>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</si>
  <si>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</si>
  <si>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</si>
  <si>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</si>
  <si>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</si>
  <si>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</si>
  <si>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</si>
  <si>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</si>
  <si>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</si>
  <si>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</si>
  <si>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</si>
  <si>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</si>
  <si>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</si>
  <si>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</si>
  <si>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</si>
  <si>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</si>
  <si>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</si>
  <si>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</si>
  <si>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</si>
  <si>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</si>
  <si>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</si>
  <si>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</si>
  <si>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</si>
  <si>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</si>
  <si>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</si>
  <si>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</si>
  <si>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</si>
  <si>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</si>
  <si>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</si>
  <si>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</si>
  <si>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</si>
  <si>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</si>
  <si>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</si>
  <si>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</si>
  <si>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</si>
  <si>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</si>
  <si>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</si>
  <si>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</si>
  <si>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</si>
  <si>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</si>
  <si>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</si>
  <si>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</si>
  <si>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</si>
  <si>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</si>
  <si>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</si>
  <si>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</si>
  <si>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</si>
  <si>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</si>
  <si>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</si>
  <si>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</si>
  <si>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</si>
  <si>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</si>
  <si>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</si>
  <si>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</si>
  <si>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</si>
  <si>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</si>
  <si>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</si>
  <si>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</si>
  <si>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</si>
  <si>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</si>
  <si>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</si>
  <si>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</si>
  <si>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</si>
  <si>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</si>
  <si>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</si>
  <si>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</si>
  <si>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</si>
  <si>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</si>
  <si>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</si>
  <si>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</si>
  <si>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</si>
  <si>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</si>
  <si>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</si>
  <si>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</si>
  <si>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</si>
  <si>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</si>
  <si>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</si>
  <si>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</si>
  <si>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</si>
  <si>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</si>
  <si>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</si>
  <si>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</si>
  <si>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</si>
  <si>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</si>
  <si>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</si>
  <si>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</si>
  <si>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</si>
  <si>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</si>
  <si>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</si>
  <si>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</si>
  <si>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</si>
  <si>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</si>
  <si>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</si>
  <si>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</si>
  <si>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</si>
  <si>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</si>
  <si>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</si>
  <si>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</si>
  <si>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</si>
  <si>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</si>
  <si>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</si>
  <si>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</si>
  <si>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</si>
  <si>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</si>
  <si>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</si>
  <si>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</si>
  <si>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</si>
  <si>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</si>
  <si>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</si>
  <si>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</si>
  <si>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</si>
  <si>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</si>
  <si>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</si>
  <si>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</si>
  <si>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</si>
  <si>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</si>
  <si>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</si>
  <si>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</si>
  <si>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</si>
  <si>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</si>
  <si>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</si>
  <si>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</si>
  <si>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</si>
  <si>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</si>
  <si>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</si>
  <si>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</si>
  <si>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</si>
  <si>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</si>
  <si>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</si>
  <si>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</si>
  <si>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</si>
  <si>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</si>
  <si>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</si>
  <si>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</si>
  <si>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</si>
  <si>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</si>
  <si>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</si>
  <si>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</si>
  <si>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</si>
  <si>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</si>
  <si>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</si>
  <si>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</si>
  <si>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</si>
  <si>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</si>
  <si>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</si>
  <si>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</si>
  <si>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</si>
  <si>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</si>
  <si>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</si>
  <si>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</si>
  <si>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</si>
  <si>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</si>
  <si>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</si>
  <si>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</si>
  <si>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</si>
  <si>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</si>
  <si>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</si>
  <si>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</si>
  <si>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</si>
  <si>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</si>
  <si>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</si>
  <si>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</si>
  <si>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</si>
  <si>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</si>
  <si>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</si>
  <si>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</si>
  <si>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</si>
  <si>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</si>
  <si>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</si>
  <si>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</si>
  <si>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</si>
  <si>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</si>
  <si>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</si>
  <si>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</si>
  <si>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</si>
  <si>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</si>
  <si>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</si>
  <si>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</si>
  <si>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</si>
  <si>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</si>
  <si>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</si>
  <si>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</si>
  <si>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</si>
  <si>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</si>
  <si>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</si>
  <si>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</si>
  <si>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</si>
  <si>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</si>
  <si>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</si>
  <si>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</si>
  <si>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</si>
  <si>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</si>
  <si>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</si>
  <si>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</si>
  <si>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</si>
  <si>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</si>
  <si>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</si>
  <si>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</si>
  <si>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</si>
  <si>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</si>
  <si>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</si>
  <si>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</si>
  <si>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</si>
  <si>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</si>
  <si>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</si>
  <si>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</si>
  <si>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</si>
  <si>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</si>
  <si>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</si>
  <si>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</si>
  <si>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</si>
  <si>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</si>
  <si>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</si>
  <si>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</si>
  <si>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</si>
  <si>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</si>
  <si>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</si>
  <si>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</si>
  <si>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</si>
  <si>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</si>
  <si>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</si>
  <si>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</si>
  <si>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</si>
  <si>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</si>
  <si>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</si>
  <si>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</si>
  <si>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</si>
  <si>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</si>
  <si>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</si>
  <si>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</si>
  <si>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</si>
  <si>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</si>
  <si>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</si>
  <si>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</si>
  <si>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</si>
  <si>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</si>
  <si>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</si>
  <si>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</si>
  <si>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</si>
  <si>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</si>
  <si>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</si>
  <si>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</si>
  <si>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</si>
  <si>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</si>
  <si>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</si>
  <si>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</si>
  <si>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</si>
  <si>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</si>
  <si>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</si>
  <si>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</si>
  <si>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</si>
  <si>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</si>
  <si>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</si>
  <si>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</si>
  <si>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</si>
  <si>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</si>
  <si>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</si>
  <si>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</si>
  <si>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</si>
  <si>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</si>
  <si>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</si>
  <si>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</si>
  <si>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</si>
  <si>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</si>
  <si>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</si>
  <si>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</si>
  <si>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</si>
  <si>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</si>
  <si>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</si>
  <si>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</si>
  <si>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</si>
  <si>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</si>
  <si>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</si>
  <si>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</si>
  <si>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</si>
  <si>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</si>
  <si>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</si>
  <si>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</si>
  <si>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</si>
  <si>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</si>
  <si>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</si>
  <si>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</si>
  <si>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</si>
  <si>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</si>
  <si>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</si>
  <si>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</si>
  <si>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</si>
  <si>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</si>
  <si>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</si>
  <si>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</si>
  <si>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</si>
  <si>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</si>
  <si>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</si>
  <si>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</si>
  <si>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</si>
  <si>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</si>
  <si>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</si>
  <si>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</si>
  <si>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</si>
  <si>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</si>
  <si>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</si>
  <si>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</si>
  <si>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</si>
  <si>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</si>
  <si>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</si>
  <si>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</si>
  <si>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</si>
  <si>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</si>
  <si>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</si>
  <si>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</si>
  <si>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</si>
  <si>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</si>
  <si>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</si>
  <si>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</si>
  <si>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</si>
  <si>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</si>
  <si>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</si>
  <si>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</si>
  <si>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</si>
  <si>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</si>
  <si>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</si>
  <si>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</si>
  <si>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</si>
  <si>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</si>
  <si>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</si>
  <si>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</si>
  <si>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</si>
  <si>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</si>
  <si>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</si>
  <si>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</si>
  <si>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</si>
  <si>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</si>
  <si>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</si>
  <si>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</si>
  <si>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</si>
  <si>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</si>
  <si>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</si>
  <si>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</si>
  <si>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</si>
  <si>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</si>
  <si>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</si>
  <si>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</si>
  <si>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</si>
  <si>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</si>
  <si>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</si>
  <si>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</si>
  <si>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</si>
  <si>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</si>
  <si>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</si>
  <si>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</si>
  <si>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</si>
  <si>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</si>
  <si>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</si>
  <si>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</si>
  <si>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</si>
  <si>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</si>
  <si>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</si>
  <si>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</si>
  <si>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</si>
  <si>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</si>
  <si>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</si>
  <si>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</si>
  <si>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</si>
  <si>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</si>
  <si>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</si>
  <si>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</si>
  <si>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</si>
  <si>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</si>
  <si>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</si>
  <si>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</si>
  <si>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</si>
  <si>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</si>
  <si>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</si>
  <si>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</si>
  <si>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</si>
  <si>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</si>
  <si>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</si>
  <si>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</si>
  <si>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</si>
  <si>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</si>
  <si>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</si>
  <si>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</si>
  <si>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</si>
  <si>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</si>
  <si>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</si>
  <si>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</si>
  <si>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</si>
  <si>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</si>
  <si>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</si>
  <si>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</si>
  <si>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</si>
  <si>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</si>
  <si>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</si>
  <si>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</si>
  <si>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</si>
  <si>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</si>
  <si>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</si>
  <si>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</si>
  <si>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</si>
  <si>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</si>
  <si>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</si>
  <si>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</si>
  <si>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</si>
  <si>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</si>
  <si>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</si>
  <si>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</si>
  <si>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</si>
  <si>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</si>
  <si>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</si>
  <si>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</si>
  <si>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</si>
  <si>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</si>
  <si>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</si>
  <si>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</si>
  <si>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</si>
  <si>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</si>
  <si>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</si>
  <si>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</si>
  <si>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</si>
  <si>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</si>
  <si>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</si>
  <si>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</si>
  <si>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</si>
  <si>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</si>
  <si>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</si>
  <si>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</si>
  <si>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</si>
  <si>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</si>
  <si>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</si>
  <si>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</si>
  <si>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</si>
  <si>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</si>
  <si>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</si>
  <si>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</si>
  <si>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</si>
  <si>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</si>
  <si>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</si>
  <si>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</si>
  <si>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</si>
  <si>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</si>
  <si>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</si>
  <si>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</si>
  <si>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</si>
  <si>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</si>
  <si>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</si>
  <si>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</si>
  <si>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</si>
  <si>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</si>
  <si>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</si>
  <si>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</si>
  <si>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</si>
  <si>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</si>
  <si>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</si>
  <si>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</si>
  <si>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</si>
  <si>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</si>
  <si>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</si>
  <si>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</si>
  <si>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</si>
  <si>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</si>
  <si>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</si>
  <si>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</si>
  <si>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</si>
  <si>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</si>
  <si>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</si>
  <si>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</si>
  <si>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</si>
  <si>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</si>
  <si>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</si>
  <si>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</si>
  <si>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</si>
  <si>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</si>
  <si>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</si>
  <si>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</si>
  <si>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</si>
  <si>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</si>
  <si>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</si>
  <si>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</si>
  <si>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</si>
  <si>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</si>
  <si>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</si>
  <si>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</si>
  <si>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</si>
  <si>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</si>
  <si>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</si>
  <si>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</si>
  <si>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</si>
  <si>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</si>
  <si>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</si>
  <si>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</si>
  <si>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</si>
  <si>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</si>
  <si>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</si>
  <si>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</si>
  <si>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</si>
  <si>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</si>
  <si>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</si>
  <si>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</si>
  <si>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</si>
  <si>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</si>
  <si>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</si>
  <si>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</si>
  <si>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</si>
  <si>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</si>
  <si>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</si>
  <si>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</si>
  <si>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</si>
  <si>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</si>
  <si>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</si>
  <si>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</si>
  <si>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</si>
  <si>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</si>
  <si>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</si>
  <si>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</si>
  <si>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</si>
  <si>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</si>
  <si>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</si>
  <si>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</si>
  <si>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</si>
  <si>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</si>
  <si>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</si>
  <si>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</si>
  <si>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</si>
  <si>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</si>
  <si>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</si>
  <si>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</si>
  <si>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</si>
  <si>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</si>
  <si>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</si>
  <si>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</si>
  <si>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</si>
  <si>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</si>
  <si>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</si>
  <si>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</si>
  <si>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</si>
  <si>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</si>
  <si>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</si>
  <si>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</si>
  <si>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</si>
  <si>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</si>
  <si>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</si>
  <si>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</si>
  <si>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</si>
  <si>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</si>
  <si>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</si>
  <si>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</si>
  <si>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</si>
  <si>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</si>
  <si>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</si>
  <si>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</si>
  <si>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</si>
  <si>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</si>
  <si>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</si>
  <si>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</si>
  <si>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</si>
  <si>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</si>
  <si>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</si>
  <si>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</si>
  <si>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</si>
  <si>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</si>
  <si>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</si>
  <si>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</si>
  <si>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</si>
  <si>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</si>
  <si>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</si>
  <si>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</si>
  <si>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</si>
  <si>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</si>
  <si>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</si>
  <si>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</si>
  <si>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</si>
  <si>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</si>
  <si>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</si>
  <si>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</si>
  <si>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</si>
  <si>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</si>
  <si>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</si>
  <si>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</si>
  <si>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</si>
  <si>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</si>
  <si>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</si>
  <si>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</si>
  <si>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</si>
  <si>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</si>
  <si>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</si>
  <si>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</si>
  <si>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</si>
  <si>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</si>
  <si>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</si>
  <si>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</si>
  <si>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</si>
  <si>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</si>
  <si>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</si>
  <si>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</si>
  <si>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</si>
  <si>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</si>
  <si>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</si>
  <si>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</si>
  <si>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</si>
  <si>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</si>
  <si>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</si>
  <si>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</si>
  <si>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</si>
  <si>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</si>
  <si>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</si>
  <si>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</si>
  <si>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</si>
  <si>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</si>
  <si>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</si>
  <si>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</si>
  <si>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</si>
  <si>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</si>
  <si>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</si>
  <si>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</si>
  <si>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</si>
  <si>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</si>
  <si>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</si>
  <si>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</si>
  <si>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</si>
  <si>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</si>
  <si>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</si>
  <si>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</si>
  <si>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</si>
  <si>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</si>
  <si>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</si>
  <si>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</si>
  <si>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</si>
  <si>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</si>
  <si>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</si>
  <si>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</si>
  <si>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</si>
  <si>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</si>
  <si>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</si>
  <si>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</si>
  <si>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</si>
  <si>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</si>
  <si>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</si>
  <si>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</si>
  <si>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</si>
  <si>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</si>
  <si>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</si>
  <si>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</si>
  <si>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</si>
  <si>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</si>
  <si>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</si>
  <si>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</si>
  <si>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</si>
  <si>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</si>
  <si>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</si>
  <si>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</si>
  <si>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</si>
  <si>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</si>
  <si>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</si>
  <si>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</si>
  <si>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</si>
  <si>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</si>
  <si>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</si>
  <si>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</si>
  <si>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</si>
  <si>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</si>
  <si>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</si>
  <si>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</si>
  <si>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</si>
  <si>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</si>
  <si>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</si>
  <si>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</si>
  <si>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</si>
  <si>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</si>
  <si>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</si>
  <si>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</si>
  <si>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</si>
  <si>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</si>
  <si>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</si>
  <si>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</si>
  <si>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</si>
  <si>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</si>
  <si>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</si>
  <si>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</si>
  <si>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</si>
  <si>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</si>
  <si>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</si>
  <si>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</si>
  <si>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</si>
  <si>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</si>
  <si>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</si>
  <si>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</si>
  <si>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</si>
  <si>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</si>
  <si>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</si>
  <si>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</si>
  <si>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</si>
  <si>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</si>
  <si>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</si>
  <si>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</si>
  <si>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</si>
  <si>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</si>
  <si>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</si>
  <si>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</si>
  <si>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</si>
  <si>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</si>
  <si>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</si>
  <si>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</si>
  <si>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</si>
  <si>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</si>
  <si>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</si>
  <si>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</si>
  <si>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</si>
  <si>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</si>
  <si>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</si>
  <si>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</si>
  <si>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</si>
  <si>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</si>
  <si>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</si>
  <si>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</si>
  <si>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</si>
  <si>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</si>
  <si>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</si>
  <si>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</si>
  <si>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</si>
  <si>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</si>
  <si>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</si>
  <si>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</si>
  <si>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</si>
  <si>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</si>
  <si>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</si>
  <si>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</si>
  <si>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</si>
  <si>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</si>
  <si>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</si>
  <si>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</si>
  <si>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</si>
  <si>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</si>
  <si>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</si>
  <si>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</si>
  <si>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</si>
  <si>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</si>
  <si>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</si>
  <si>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</si>
  <si>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</si>
  <si>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</si>
  <si>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</si>
  <si>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</si>
  <si>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</si>
  <si>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</si>
  <si>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</si>
  <si>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</si>
  <si>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</si>
  <si>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</si>
  <si>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</si>
  <si>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</si>
  <si>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</si>
  <si>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</si>
  <si>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</si>
  <si>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</si>
  <si>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</si>
  <si>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</si>
  <si>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</si>
  <si>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</si>
  <si>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</si>
  <si>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</si>
  <si>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</si>
  <si>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</si>
  <si>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</si>
  <si>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</si>
  <si>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</si>
  <si>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</si>
  <si>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</si>
  <si>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</si>
  <si>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</si>
  <si>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</si>
  <si>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</si>
  <si>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</si>
  <si>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</si>
  <si>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</si>
  <si>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</si>
  <si>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</si>
  <si>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</si>
  <si>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</si>
  <si>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</si>
  <si>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</si>
  <si>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</si>
  <si>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</si>
  <si>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</si>
  <si>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</si>
  <si>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</si>
  <si>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</si>
  <si>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</si>
  <si>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</si>
  <si>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</si>
  <si>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</si>
  <si>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</si>
  <si>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</si>
  <si>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</si>
  <si>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</si>
  <si>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</si>
  <si>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</si>
  <si>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</si>
  <si>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</si>
  <si>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</si>
  <si>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</si>
  <si>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</si>
  <si>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</si>
  <si>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</si>
  <si>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</si>
  <si>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</si>
  <si>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</si>
  <si>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</si>
  <si>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</si>
  <si>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</si>
  <si>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</si>
  <si>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</si>
  <si>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</si>
  <si>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</si>
  <si>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</si>
  <si>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</si>
  <si>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</si>
  <si>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</si>
  <si>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</si>
  <si>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</si>
  <si>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</si>
  <si>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</si>
  <si>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</si>
  <si>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</si>
  <si>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</si>
  <si>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</si>
  <si>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</si>
  <si>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</si>
  <si>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</si>
  <si>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</si>
  <si>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</si>
  <si>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</si>
  <si>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</si>
  <si>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</si>
  <si>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</si>
  <si>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</si>
  <si>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</si>
  <si>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</si>
  <si>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</si>
  <si>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</si>
  <si>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</si>
  <si>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</si>
  <si>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</si>
  <si>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</si>
  <si>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</si>
  <si>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</si>
  <si>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</si>
  <si>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</si>
  <si>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</si>
  <si>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</si>
  <si>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</si>
  <si>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</si>
  <si>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</si>
  <si>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</si>
  <si>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</si>
  <si>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</si>
  <si>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</si>
  <si>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</si>
  <si>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</si>
  <si>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</si>
  <si>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</si>
  <si>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</si>
  <si>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</si>
  <si>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</si>
  <si>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</si>
  <si>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</si>
  <si>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</si>
  <si>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</si>
  <si>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</si>
  <si>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</si>
  <si>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</si>
  <si>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</si>
  <si>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</si>
  <si>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</si>
  <si>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</si>
  <si>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</si>
  <si>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</si>
  <si>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</si>
  <si>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</si>
  <si>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</si>
  <si>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</si>
  <si>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</si>
  <si>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</si>
  <si>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</si>
  <si>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</si>
  <si>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</si>
  <si>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</si>
  <si>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</si>
  <si>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</si>
  <si>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</si>
  <si>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</si>
  <si>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</si>
  <si>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</si>
  <si>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</si>
  <si>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</si>
  <si>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</si>
  <si>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</si>
  <si>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</si>
  <si>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</si>
  <si>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</si>
  <si>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</si>
  <si>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</si>
  <si>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</si>
  <si>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</si>
  <si>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</si>
  <si>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</si>
  <si>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</si>
  <si>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</si>
  <si>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</si>
  <si>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</si>
  <si>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</si>
  <si>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</si>
  <si>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</si>
  <si>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</si>
  <si>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</si>
  <si>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</si>
  <si>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</si>
  <si>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</si>
  <si>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</si>
  <si>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</si>
  <si>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</si>
  <si>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</si>
  <si>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</si>
  <si>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</si>
  <si>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</si>
  <si>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</si>
  <si>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</si>
  <si>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</si>
  <si>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</si>
  <si>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</si>
  <si>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</si>
  <si>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</si>
  <si>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</si>
  <si>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</si>
  <si>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</si>
  <si>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</si>
  <si>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</si>
  <si>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</si>
  <si>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</si>
  <si>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</si>
  <si>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</si>
  <si>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</si>
  <si>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</si>
  <si>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</si>
  <si>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</si>
  <si>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</si>
  <si>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</si>
  <si>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</si>
  <si>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</si>
  <si>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</si>
  <si>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</si>
  <si>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</si>
  <si>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</si>
  <si>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</si>
  <si>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</si>
  <si>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</si>
  <si>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</si>
  <si>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</si>
  <si>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</si>
  <si>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</si>
  <si>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</si>
  <si>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</si>
  <si>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</si>
  <si>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</si>
  <si>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</si>
  <si>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</si>
  <si>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</si>
  <si>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</si>
  <si>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</si>
  <si>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</si>
  <si>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</si>
  <si>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</si>
  <si>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</si>
  <si>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</si>
  <si>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</si>
  <si>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</si>
  <si>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</si>
  <si>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</si>
  <si>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</si>
  <si>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</si>
  <si>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</si>
  <si>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</si>
  <si>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</si>
  <si>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</si>
  <si>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</si>
  <si>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</si>
  <si>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</si>
  <si>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</si>
  <si>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</si>
  <si>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</si>
  <si>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</si>
  <si>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</si>
  <si>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</si>
  <si>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</si>
  <si>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</si>
  <si>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</si>
  <si>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</si>
  <si>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</si>
  <si>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</si>
  <si>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</si>
  <si>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</si>
  <si>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</si>
  <si>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</si>
  <si>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</si>
  <si>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</si>
  <si>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</si>
  <si>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</si>
  <si>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</si>
  <si>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</si>
  <si>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</si>
  <si>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</si>
  <si>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</si>
  <si>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</si>
  <si>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</si>
  <si>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</si>
  <si>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</si>
  <si>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</si>
  <si>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</si>
  <si>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</si>
  <si>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</si>
  <si>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</si>
  <si>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</si>
  <si>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</si>
  <si>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</si>
  <si>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</si>
  <si>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</si>
  <si>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</si>
  <si>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</si>
  <si>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</si>
  <si>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</si>
  <si>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</si>
  <si>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</si>
  <si>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</si>
  <si>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</si>
  <si>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</si>
  <si>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</si>
  <si>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</si>
  <si>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</si>
  <si>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</si>
  <si>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</si>
  <si>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</si>
  <si>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</si>
  <si>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</si>
  <si>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</si>
  <si>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</si>
  <si>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</si>
  <si>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</si>
  <si>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</si>
  <si>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</si>
  <si>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</si>
  <si>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</si>
  <si>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</si>
  <si>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</si>
  <si>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</si>
  <si>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</si>
  <si>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</si>
  <si>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</si>
  <si>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</si>
  <si>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</si>
  <si>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</si>
  <si>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</si>
  <si>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</si>
  <si>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</si>
  <si>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</si>
  <si>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</si>
  <si>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</si>
  <si>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</si>
  <si>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</si>
  <si>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</si>
  <si>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</si>
  <si>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</si>
  <si>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</si>
  <si>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</si>
  <si>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</si>
  <si>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</si>
  <si>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</si>
  <si>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</si>
  <si>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</si>
  <si>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</si>
  <si>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</si>
  <si>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</si>
  <si>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</si>
  <si>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</si>
  <si>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</si>
  <si>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</si>
  <si>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</si>
  <si>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</si>
  <si>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</si>
  <si>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</si>
  <si>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</si>
  <si>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</si>
  <si>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</si>
  <si>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</si>
  <si>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</si>
  <si>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</si>
  <si>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</si>
  <si>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</si>
  <si>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</si>
  <si>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</si>
  <si>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</si>
  <si>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</si>
  <si>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</si>
  <si>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</si>
  <si>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</si>
  <si>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</si>
  <si>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</si>
  <si>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</si>
  <si>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</si>
  <si>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</si>
  <si>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</si>
  <si>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</si>
  <si>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</si>
  <si>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</si>
  <si>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</si>
  <si>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</si>
  <si>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</si>
  <si>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</si>
  <si>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</si>
  <si>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</si>
  <si>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</si>
  <si>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</si>
  <si>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</si>
  <si>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</si>
  <si>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</si>
  <si>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</si>
  <si>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</si>
  <si>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</si>
  <si>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</si>
  <si>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</si>
  <si>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</si>
  <si>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</si>
  <si>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</si>
  <si>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</si>
  <si>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</si>
  <si>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</si>
  <si>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</si>
  <si>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</si>
  <si>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</si>
  <si>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</si>
  <si>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</si>
  <si>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</si>
  <si>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</si>
  <si>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</si>
  <si>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</si>
  <si>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</si>
  <si>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</si>
  <si>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</si>
  <si>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</si>
  <si>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</si>
  <si>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</si>
  <si>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</si>
  <si>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</si>
  <si>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</si>
  <si>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</si>
  <si>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</si>
  <si>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</si>
  <si>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</si>
  <si>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</si>
  <si>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</si>
  <si>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</si>
  <si>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</si>
  <si>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</si>
  <si>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</si>
  <si>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</si>
  <si>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</si>
  <si>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</si>
  <si>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</si>
  <si>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</si>
  <si>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</si>
  <si>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</si>
  <si>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</si>
  <si>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</si>
  <si>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</si>
  <si>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</si>
  <si>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</si>
  <si>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</si>
  <si>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</si>
  <si>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</si>
  <si>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</si>
  <si>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</si>
  <si>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</si>
  <si>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</si>
  <si>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</si>
  <si>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</si>
  <si>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</si>
  <si>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</si>
  <si>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</si>
  <si>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</si>
  <si>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</si>
  <si>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</si>
  <si>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</si>
  <si>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</si>
  <si>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</si>
  <si>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</si>
  <si>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</si>
  <si>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</si>
  <si>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</si>
  <si>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</si>
  <si>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</si>
  <si>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</si>
  <si>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</si>
  <si>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</si>
  <si>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</si>
  <si>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</si>
  <si>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</si>
  <si>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</si>
  <si>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</si>
  <si>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</si>
  <si>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</si>
  <si>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</si>
  <si>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</si>
  <si>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</si>
  <si>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</si>
  <si>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</si>
  <si>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</si>
  <si>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</si>
  <si>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</si>
  <si>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</si>
  <si>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</si>
  <si>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</si>
  <si>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</si>
  <si>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</si>
  <si>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</si>
  <si>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</si>
  <si>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</si>
  <si>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</si>
  <si>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</si>
  <si>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</si>
  <si>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</si>
  <si>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</si>
  <si>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</si>
  <si>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</si>
  <si>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</si>
  <si>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</si>
  <si>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</si>
  <si>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</si>
  <si>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</si>
  <si>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</si>
  <si>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</si>
  <si>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</si>
  <si>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</si>
  <si>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</si>
  <si>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</si>
  <si>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</si>
  <si>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</si>
  <si>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</si>
  <si>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</si>
  <si>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</si>
  <si>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</si>
  <si>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</si>
  <si>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</si>
  <si>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</si>
  <si>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</si>
  <si>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</si>
  <si>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</si>
  <si>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</si>
  <si>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</si>
  <si>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</si>
  <si>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</si>
  <si>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</si>
  <si>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</si>
  <si>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</si>
  <si>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</si>
  <si>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</si>
  <si>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</si>
  <si>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</si>
  <si>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</si>
  <si>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</si>
  <si>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</si>
  <si>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</si>
  <si>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</si>
  <si>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</si>
  <si>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</si>
  <si>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</si>
  <si>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</si>
  <si>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</si>
  <si>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</si>
  <si>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</si>
  <si>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</si>
  <si>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</si>
  <si>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</si>
  <si>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</si>
  <si>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</si>
  <si>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</si>
  <si>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</si>
  <si>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</si>
  <si>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</si>
  <si>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</si>
  <si>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</si>
  <si>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</si>
  <si>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</si>
  <si>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</si>
  <si>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</si>
  <si>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</si>
  <si>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</si>
  <si>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</si>
  <si>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</si>
  <si>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</si>
  <si>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</si>
  <si>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</si>
  <si>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</si>
  <si>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</si>
  <si>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</si>
  <si>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</si>
  <si>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</si>
  <si>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</si>
  <si>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</si>
  <si>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</si>
  <si>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</si>
  <si>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</si>
  <si>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</si>
  <si>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</si>
  <si>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</si>
  <si>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</si>
  <si>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</si>
  <si>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</si>
  <si>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</si>
  <si>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</si>
  <si>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</si>
  <si>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</si>
  <si>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</si>
  <si>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</si>
  <si>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</si>
  <si>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</si>
  <si>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</si>
  <si>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</si>
  <si>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</si>
  <si>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</si>
  <si>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</si>
  <si>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</si>
  <si>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</si>
  <si>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</si>
  <si>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</si>
  <si>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</si>
  <si>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</si>
  <si>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</si>
  <si>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</si>
  <si>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</si>
  <si>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</si>
  <si>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</si>
  <si>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</si>
  <si>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</si>
  <si>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</si>
  <si>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</si>
  <si>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</si>
  <si>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</si>
  <si>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</si>
  <si>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</si>
  <si>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</si>
  <si>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</si>
  <si>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</si>
  <si>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</si>
  <si>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</si>
  <si>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</si>
  <si>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</si>
  <si>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</si>
  <si>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</si>
  <si>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</si>
  <si>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</si>
  <si>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</si>
  <si>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</si>
  <si>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</si>
  <si>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</si>
  <si>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</si>
  <si>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</si>
  <si>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</si>
  <si>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</si>
  <si>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</si>
  <si>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</si>
  <si>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</si>
  <si>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</si>
  <si>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</si>
  <si>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</si>
  <si>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</si>
  <si>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</si>
  <si>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</si>
  <si>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</si>
  <si>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</si>
  <si>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</si>
  <si>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</si>
  <si>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</si>
  <si>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</si>
  <si>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</si>
  <si>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</si>
  <si>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</si>
  <si>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</si>
  <si>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</si>
  <si>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</si>
  <si>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</si>
  <si>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</si>
  <si>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</si>
  <si>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</si>
  <si>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</si>
  <si>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</si>
  <si>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</si>
  <si>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</si>
  <si>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</si>
  <si>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</si>
  <si>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</si>
  <si>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</si>
  <si>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</si>
  <si>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</si>
  <si>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</si>
  <si>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</si>
  <si>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</si>
  <si>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</si>
  <si>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</si>
  <si>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</si>
  <si>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</si>
  <si>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</si>
  <si>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</si>
  <si>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</si>
  <si>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</si>
  <si>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</si>
  <si>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</si>
  <si>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</si>
  <si>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</si>
  <si>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</si>
  <si>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</si>
  <si>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</si>
  <si>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</si>
  <si>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</si>
  <si>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</si>
  <si>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</si>
  <si>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</si>
  <si>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</si>
  <si>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</si>
  <si>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</si>
  <si>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</si>
  <si>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</si>
  <si>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</si>
  <si>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</si>
  <si>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</si>
  <si>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</si>
  <si>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</si>
  <si>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</si>
  <si>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</si>
  <si>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</si>
  <si>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</si>
  <si>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</si>
  <si>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</si>
  <si>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</si>
  <si>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</si>
  <si>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</si>
  <si>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</si>
  <si>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</si>
  <si>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</si>
  <si>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</si>
  <si>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</si>
  <si>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</si>
  <si>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</si>
  <si>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</si>
  <si>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</si>
  <si>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</si>
  <si>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</si>
  <si>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</si>
  <si>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</si>
  <si>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</si>
  <si>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</si>
  <si>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</si>
  <si>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</si>
  <si>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</si>
  <si>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</si>
  <si>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</si>
  <si>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</si>
  <si>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</si>
  <si>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</si>
  <si>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</si>
  <si>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</si>
  <si>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</si>
  <si>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</si>
  <si>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</si>
  <si>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</si>
  <si>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</si>
  <si>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</si>
  <si>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</si>
  <si>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</si>
  <si>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</si>
  <si>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</si>
  <si>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</si>
  <si>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</si>
  <si>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</si>
  <si>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</si>
  <si>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</si>
  <si>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</si>
  <si>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</si>
  <si>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</si>
  <si>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</si>
  <si>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</si>
  <si>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</si>
  <si>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</si>
  <si>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</si>
  <si>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</si>
  <si>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</si>
  <si>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</si>
  <si>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</si>
  <si>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</si>
  <si>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</si>
  <si>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</si>
  <si>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</si>
  <si>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</si>
  <si>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</si>
  <si>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</si>
  <si>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</si>
  <si>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</si>
  <si>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</si>
  <si>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</si>
  <si>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</si>
  <si>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</si>
  <si>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</si>
  <si>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</si>
  <si>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</si>
  <si>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</si>
  <si>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</si>
  <si>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</si>
  <si>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</si>
  <si>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</si>
  <si>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</si>
  <si>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</si>
  <si>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</si>
  <si>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</si>
  <si>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</si>
  <si>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</si>
  <si>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</si>
  <si>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</si>
  <si>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</si>
  <si>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</si>
  <si>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</si>
  <si>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</si>
  <si>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</si>
  <si>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</si>
  <si>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</si>
  <si>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</si>
  <si>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</si>
  <si>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</si>
  <si>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</si>
  <si>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</si>
  <si>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</si>
  <si>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</si>
  <si>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</si>
  <si>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</si>
  <si>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</si>
  <si>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</si>
  <si>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</si>
  <si>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</si>
  <si>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</si>
  <si>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</si>
  <si>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</si>
  <si>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</si>
  <si>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</si>
  <si>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</si>
  <si>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</si>
  <si>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</si>
  <si>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</si>
  <si>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</si>
  <si>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</si>
  <si>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</si>
  <si>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</si>
  <si>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</si>
  <si>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</si>
  <si>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</si>
  <si>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</si>
  <si>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</si>
  <si>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</si>
  <si>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</si>
  <si>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</si>
  <si>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</si>
  <si>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</si>
  <si>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</si>
  <si>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</si>
  <si>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</si>
  <si>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</si>
  <si>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</si>
  <si>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</si>
  <si>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</si>
  <si>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</si>
  <si>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</si>
  <si>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</si>
  <si>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</si>
  <si>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</si>
  <si>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</si>
  <si>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</si>
  <si>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</si>
  <si>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</si>
  <si>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</si>
  <si>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</si>
  <si>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</si>
  <si>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</si>
  <si>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</si>
  <si>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</si>
  <si>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</si>
  <si>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</si>
  <si>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</si>
  <si>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</si>
  <si>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</si>
  <si>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</si>
  <si>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</si>
  <si>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</si>
  <si>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</si>
  <si>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</si>
  <si>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</si>
  <si>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</si>
  <si>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</si>
  <si>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</si>
  <si>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</si>
  <si>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</si>
  <si>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</si>
  <si>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</si>
  <si>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</si>
  <si>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</si>
  <si>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</si>
  <si>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</si>
  <si>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</si>
  <si>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</si>
  <si>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</si>
  <si>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</si>
  <si>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</si>
  <si>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</si>
  <si>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</si>
  <si>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</si>
  <si>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</si>
  <si>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</si>
  <si>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</si>
  <si>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</si>
  <si>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</si>
  <si>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</si>
  <si>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</si>
  <si>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</si>
  <si>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</si>
  <si>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</si>
  <si>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</si>
  <si>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</si>
  <si>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</si>
  <si>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</si>
  <si>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</si>
  <si>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</si>
  <si>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</si>
  <si>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</si>
  <si>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</si>
  <si>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</si>
  <si>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</si>
  <si>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</si>
  <si>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</si>
  <si>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</si>
  <si>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</si>
  <si>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</si>
  <si>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</si>
  <si>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</si>
  <si>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</si>
  <si>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</si>
  <si>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</si>
  <si>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</si>
  <si>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</si>
  <si>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</si>
  <si>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</si>
  <si>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</si>
  <si>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</si>
  <si>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</si>
  <si>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</si>
  <si>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</si>
  <si>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</si>
  <si>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</si>
  <si>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</si>
  <si>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</si>
  <si>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</si>
  <si>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</si>
  <si>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</si>
  <si>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</si>
  <si>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</si>
  <si>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</si>
  <si>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</si>
  <si>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</si>
  <si>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</si>
  <si>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</si>
  <si>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</si>
  <si>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</si>
  <si>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</si>
  <si>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</si>
  <si>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</si>
  <si>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</si>
  <si>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</si>
  <si>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</si>
  <si>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</si>
  <si>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</si>
  <si>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</si>
  <si>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</si>
  <si>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</si>
  <si>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</si>
  <si>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</si>
  <si>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</si>
  <si>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</si>
  <si>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</si>
  <si>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</si>
  <si>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</si>
  <si>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</si>
  <si>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</si>
  <si>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</si>
  <si>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</si>
  <si>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</si>
  <si>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</si>
  <si>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</si>
  <si>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</si>
  <si>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</si>
  <si>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</si>
  <si>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</si>
  <si>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</si>
  <si>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</si>
  <si>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</si>
  <si>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</si>
  <si>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</si>
  <si>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</si>
  <si>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</si>
  <si>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</si>
  <si>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</si>
  <si>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</si>
  <si>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</si>
  <si>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</si>
  <si>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</si>
  <si>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</si>
  <si>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</si>
  <si>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</si>
  <si>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</si>
  <si>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</si>
  <si>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</si>
  <si>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</si>
  <si>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</si>
  <si>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</si>
  <si>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</si>
  <si>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</si>
  <si>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</si>
  <si>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</si>
  <si>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</si>
  <si>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</si>
  <si>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</si>
  <si>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</si>
  <si>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</si>
  <si>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</si>
  <si>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</si>
  <si>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</si>
  <si>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</si>
  <si>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</si>
  <si>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</si>
  <si>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</si>
  <si>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</si>
  <si>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</si>
  <si>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</si>
  <si>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</si>
  <si>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</si>
  <si>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</si>
  <si>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</si>
  <si>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</si>
  <si>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</si>
  <si>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</si>
  <si>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</si>
  <si>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</si>
  <si>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</si>
  <si>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</si>
  <si>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</si>
  <si>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</si>
  <si>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</si>
  <si>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</si>
  <si>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</si>
  <si>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</si>
  <si>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</si>
  <si>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</si>
  <si>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</si>
  <si>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</si>
  <si>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</si>
  <si>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</si>
  <si>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</si>
  <si>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</si>
  <si>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</si>
  <si>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</si>
  <si>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</si>
  <si>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</si>
  <si>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</si>
  <si>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</si>
  <si>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</si>
  <si>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</si>
  <si>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</si>
  <si>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</si>
  <si>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</si>
  <si>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</si>
  <si>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</si>
  <si>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</si>
  <si>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</si>
  <si>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</si>
  <si>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</si>
  <si>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</si>
  <si>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</si>
  <si>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</si>
  <si>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</si>
  <si>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</si>
  <si>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</si>
  <si>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</si>
  <si>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</si>
  <si>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</si>
  <si>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</si>
  <si>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</si>
  <si>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</si>
  <si>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</si>
  <si>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</si>
  <si>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</si>
  <si>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</si>
  <si>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</si>
  <si>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</si>
  <si>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</si>
  <si>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</si>
  <si>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</si>
  <si>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</si>
  <si>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</si>
  <si>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</si>
  <si>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</si>
  <si>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</si>
  <si>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</si>
  <si>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</si>
  <si>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</si>
  <si>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</si>
  <si>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</si>
  <si>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</si>
  <si>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</si>
  <si>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</si>
  <si>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</si>
  <si>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</si>
  <si>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</si>
  <si>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</si>
  <si>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</si>
  <si>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</si>
  <si>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</si>
  <si>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</si>
  <si>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</si>
  <si>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</si>
  <si>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</si>
  <si>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</si>
  <si>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</si>
  <si>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</si>
  <si>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</si>
  <si>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</si>
  <si>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</si>
  <si>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</si>
  <si>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</si>
  <si>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</si>
  <si>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</si>
  <si>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</si>
  <si>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</si>
  <si>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</si>
  <si>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</si>
  <si>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</si>
  <si>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</si>
  <si>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</si>
  <si>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</si>
  <si>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</si>
  <si>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</si>
  <si>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</si>
  <si>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</si>
  <si>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</si>
  <si>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</si>
  <si>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</si>
  <si>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</si>
  <si>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</si>
  <si>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</si>
  <si>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</si>
  <si>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</si>
  <si>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</si>
  <si>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</si>
  <si>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</si>
  <si>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</si>
  <si>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</si>
  <si>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</si>
  <si>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</si>
  <si>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</si>
  <si>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</si>
  <si>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</si>
  <si>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</si>
  <si>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</si>
  <si>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</si>
  <si>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</si>
  <si>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</si>
  <si>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</si>
  <si>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</si>
  <si>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</si>
  <si>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</si>
  <si>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</si>
  <si>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</si>
  <si>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</si>
  <si>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</si>
  <si>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</si>
  <si>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</si>
  <si>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</si>
  <si>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</si>
  <si>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</si>
  <si>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</si>
  <si>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</si>
  <si>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</si>
  <si>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</si>
  <si>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</si>
  <si>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</si>
  <si>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</si>
  <si>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</si>
  <si>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</si>
  <si>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</si>
  <si>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</si>
  <si>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</si>
  <si>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</si>
  <si>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</si>
  <si>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</si>
  <si>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</si>
  <si>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</si>
  <si>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</si>
  <si>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</si>
  <si>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</si>
  <si>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</si>
  <si>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</si>
  <si>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</si>
  <si>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</si>
  <si>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</si>
  <si>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</si>
  <si>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</si>
  <si>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</si>
  <si>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</si>
  <si>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</si>
  <si>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</si>
  <si>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</si>
  <si>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</si>
  <si>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</si>
  <si>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</si>
  <si>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</si>
  <si>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</si>
  <si>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</si>
  <si>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</si>
  <si>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</si>
  <si>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</si>
  <si>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</si>
  <si>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</si>
  <si>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</si>
  <si>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</si>
  <si>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</si>
  <si>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</si>
  <si>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</si>
  <si>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</si>
  <si>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</si>
  <si>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</si>
  <si>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</si>
  <si>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</si>
  <si>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</si>
  <si>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</si>
  <si>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</si>
  <si>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</si>
  <si>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</si>
  <si>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</si>
  <si>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</si>
  <si>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</si>
  <si>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</si>
  <si>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</si>
  <si>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</si>
  <si>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</si>
  <si>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</si>
  <si>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</si>
  <si>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</si>
  <si>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</si>
  <si>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</si>
  <si>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</si>
  <si>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</si>
  <si>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</si>
  <si>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</si>
  <si>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</si>
  <si>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</si>
  <si>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</si>
  <si>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</si>
  <si>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</si>
  <si>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</si>
  <si>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</si>
  <si>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</si>
  <si>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</si>
  <si>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</si>
  <si>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</si>
  <si>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</si>
  <si>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</si>
  <si>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</si>
  <si>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</si>
  <si>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</si>
  <si>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</si>
  <si>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</si>
  <si>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</si>
  <si>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</si>
  <si>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</si>
  <si>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</si>
  <si>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</si>
  <si>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</si>
  <si>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</si>
  <si>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</si>
  <si>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</si>
  <si>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</si>
  <si>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</si>
  <si>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</si>
  <si>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</si>
  <si>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</si>
  <si>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</si>
  <si>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</si>
  <si>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</si>
  <si>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</si>
  <si>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</si>
  <si>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</si>
  <si>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</si>
  <si>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</si>
  <si>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</si>
  <si>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</si>
  <si>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</si>
  <si>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</si>
  <si>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</si>
  <si>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</si>
  <si>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</si>
  <si>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</si>
  <si>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</si>
  <si>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</si>
  <si>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</si>
  <si>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</si>
  <si>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</si>
  <si>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</si>
  <si>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</si>
  <si>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</si>
  <si>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</si>
  <si>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</si>
  <si>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</si>
  <si>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</si>
  <si>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</si>
  <si>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</si>
  <si>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</si>
  <si>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</si>
  <si>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</si>
  <si>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</si>
  <si>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</si>
  <si>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</si>
  <si>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</si>
  <si>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</si>
  <si>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</si>
  <si>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</si>
  <si>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</si>
  <si>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</si>
  <si>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</si>
  <si>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</si>
  <si>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</si>
  <si>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</si>
  <si>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</si>
  <si>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</si>
  <si>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</si>
  <si>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</si>
  <si>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</si>
  <si>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</si>
  <si>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</si>
  <si>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</si>
  <si>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</si>
  <si>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</si>
  <si>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</si>
  <si>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</si>
  <si>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</si>
  <si>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</si>
  <si>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</si>
  <si>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</si>
  <si>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</si>
  <si>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</si>
  <si>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</si>
  <si>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</si>
  <si>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</si>
  <si>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</si>
  <si>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</si>
  <si>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</si>
  <si>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</si>
  <si>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</si>
  <si>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</si>
  <si>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</si>
  <si>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</si>
  <si>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</si>
  <si>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</si>
  <si>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</si>
  <si>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</si>
  <si>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</si>
  <si>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</si>
  <si>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</si>
  <si>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</si>
  <si>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</si>
  <si>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</si>
  <si>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</si>
  <si>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</si>
  <si>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</si>
  <si>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</si>
  <si>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</si>
  <si>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</si>
  <si>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</si>
  <si>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</si>
  <si>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</si>
  <si>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</si>
  <si>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</si>
  <si>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</si>
  <si>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</si>
  <si>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</si>
  <si>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</si>
  <si>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</si>
  <si>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</si>
  <si>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</si>
  <si>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</si>
  <si>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</si>
  <si>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</si>
  <si>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</si>
  <si>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</si>
  <si>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</si>
  <si>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</si>
  <si>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</si>
  <si>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</si>
  <si>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</si>
  <si>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</si>
  <si>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</si>
  <si>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</si>
  <si>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</si>
  <si>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</si>
  <si>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</si>
  <si>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</si>
  <si>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</si>
  <si>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</si>
  <si>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</si>
  <si>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</si>
  <si>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</si>
  <si>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</si>
  <si>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</si>
  <si>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</si>
  <si>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</si>
  <si>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</si>
  <si>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</si>
  <si>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</si>
  <si>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</si>
  <si>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</si>
  <si>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</si>
  <si>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</si>
  <si>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</si>
  <si>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</si>
  <si>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</si>
  <si>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</si>
  <si>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</si>
  <si>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</si>
  <si>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</si>
  <si>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</si>
  <si>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</si>
  <si>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</si>
  <si>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</si>
  <si>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</si>
  <si>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</si>
  <si>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</si>
  <si>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</si>
  <si>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</si>
  <si>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</si>
  <si>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</si>
  <si>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</si>
  <si>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</si>
  <si>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</si>
  <si>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</si>
  <si>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</si>
  <si>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</si>
  <si>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</si>
  <si>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</si>
  <si>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</si>
  <si>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</si>
  <si>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</si>
  <si>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</si>
  <si>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</si>
  <si>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</si>
  <si>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</si>
  <si>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</si>
  <si>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</si>
  <si>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</si>
  <si>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</si>
  <si>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</si>
  <si>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</si>
  <si>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</si>
  <si>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</si>
  <si>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</si>
  <si>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</si>
  <si>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</si>
  <si>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</si>
  <si>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</si>
  <si>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</si>
  <si>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</si>
  <si>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</si>
  <si>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</si>
  <si>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</si>
  <si>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</si>
  <si>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</si>
  <si>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</si>
  <si>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</si>
  <si>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</si>
  <si>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</si>
  <si>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</si>
  <si>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</si>
  <si>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</si>
  <si>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</si>
  <si>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</si>
  <si>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</si>
  <si>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</si>
  <si>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</si>
  <si>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</si>
  <si>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</si>
  <si>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</si>
  <si>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</si>
  <si>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</si>
  <si>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</si>
  <si>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</si>
  <si>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</si>
  <si>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</si>
  <si>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</si>
  <si>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</si>
  <si>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</si>
  <si>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</si>
  <si>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</si>
  <si>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</si>
  <si>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</si>
  <si>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</si>
  <si>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</si>
  <si>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</si>
  <si>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</si>
  <si>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</si>
  <si>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</si>
  <si>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</si>
  <si>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</si>
  <si>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</si>
  <si>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</si>
  <si>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</si>
  <si>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</si>
  <si>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</si>
  <si>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</si>
  <si>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</si>
  <si>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</si>
  <si>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</si>
  <si>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</si>
  <si>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</si>
  <si>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</si>
  <si>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</si>
  <si>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</si>
  <si>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</si>
  <si>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</si>
  <si>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</si>
  <si>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</si>
  <si>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</si>
  <si>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</si>
  <si>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</si>
  <si>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</si>
  <si>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</si>
  <si>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</si>
  <si>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</si>
  <si>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</si>
  <si>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</si>
  <si>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</si>
  <si>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</si>
  <si>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</si>
  <si>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</si>
  <si>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</si>
  <si>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</si>
  <si>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</si>
  <si>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</si>
  <si>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</si>
  <si>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</si>
  <si>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</si>
  <si>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</si>
  <si>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</si>
  <si>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</si>
  <si>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</si>
  <si>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</si>
  <si>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</si>
  <si>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</si>
  <si>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</si>
  <si>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</si>
  <si>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</si>
  <si>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</si>
  <si>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</si>
  <si>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</si>
  <si>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</si>
  <si>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</si>
  <si>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</si>
  <si>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</si>
  <si>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</si>
  <si>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</si>
  <si>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</si>
  <si>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</si>
  <si>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</si>
  <si>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</si>
  <si>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</si>
  <si>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</si>
  <si>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</si>
  <si>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</si>
  <si>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</si>
  <si>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</si>
  <si>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</si>
  <si>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</si>
  <si>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</si>
  <si>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</si>
  <si>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</si>
  <si>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</si>
  <si>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</si>
  <si>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</si>
  <si>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</si>
  <si>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</si>
  <si>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</si>
  <si>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</si>
  <si>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</si>
  <si>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</si>
  <si>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</si>
  <si>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</si>
  <si>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</si>
  <si>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</si>
  <si>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</si>
  <si>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</si>
  <si>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</si>
  <si>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</si>
  <si>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</si>
  <si>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</si>
  <si>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</si>
  <si>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</si>
  <si>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</si>
  <si>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</si>
  <si>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</si>
  <si>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</si>
  <si>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</si>
  <si>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</si>
  <si>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</si>
  <si>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</si>
  <si>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</si>
  <si>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</si>
  <si>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</si>
  <si>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</si>
  <si>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</si>
  <si>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</si>
  <si>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</si>
  <si>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</si>
  <si>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</si>
  <si>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</si>
  <si>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</si>
  <si>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</si>
  <si>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</si>
  <si>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</si>
  <si>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</si>
  <si>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</si>
  <si>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</si>
  <si>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</si>
  <si>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</si>
  <si>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</si>
  <si>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</si>
  <si>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</si>
  <si>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</si>
  <si>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</si>
  <si>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</si>
  <si>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</si>
  <si>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</si>
  <si>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</si>
  <si>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</si>
  <si>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</si>
  <si>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</si>
  <si>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</si>
  <si>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</si>
  <si>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</si>
  <si>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</si>
  <si>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</si>
  <si>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</si>
  <si>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</si>
  <si>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</si>
  <si>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</si>
  <si>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</si>
  <si>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</si>
  <si>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</si>
  <si>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</si>
  <si>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</si>
  <si>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</si>
  <si>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</si>
  <si>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</si>
  <si>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</si>
  <si>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</si>
  <si>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</si>
  <si>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</si>
  <si>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</si>
  <si>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</si>
  <si>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</si>
  <si>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</si>
  <si>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</si>
  <si>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</si>
  <si>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</si>
  <si>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</si>
  <si>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</si>
  <si>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</si>
  <si>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</si>
  <si>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</si>
  <si>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</si>
  <si>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</si>
  <si>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</si>
  <si>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</si>
  <si>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</si>
  <si>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</si>
  <si>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</si>
  <si>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</si>
  <si>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</si>
  <si>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</si>
  <si>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</si>
  <si>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</si>
  <si>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</si>
  <si>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</si>
  <si>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</si>
  <si>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</si>
  <si>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</si>
  <si>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</si>
  <si>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</si>
  <si>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</si>
  <si>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</si>
  <si>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</si>
  <si>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</si>
  <si>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</si>
  <si>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</si>
  <si>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</si>
  <si>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</si>
  <si>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</si>
  <si>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</si>
  <si>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</si>
  <si>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</si>
  <si>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</si>
  <si>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</si>
  <si>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</si>
  <si>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</si>
  <si>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</si>
  <si>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</si>
  <si>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</si>
  <si>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</si>
  <si>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</si>
  <si>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</si>
  <si>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</si>
  <si>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</si>
  <si>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</si>
  <si>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</si>
  <si>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</si>
  <si>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</si>
  <si>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</si>
  <si>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</si>
  <si>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</si>
  <si>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</si>
  <si>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</si>
  <si>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</si>
  <si>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</si>
  <si>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</si>
  <si>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</si>
  <si>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</si>
  <si>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</si>
  <si>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</si>
  <si>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</si>
  <si>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</si>
  <si>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</si>
  <si>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</si>
  <si>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</si>
  <si>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</si>
  <si>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</si>
  <si>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</si>
  <si>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</si>
  <si>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</si>
  <si>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</si>
  <si>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</si>
  <si>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</si>
  <si>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</si>
  <si>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</si>
  <si>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</si>
  <si>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</si>
  <si>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</si>
  <si>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</si>
  <si>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</si>
  <si>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</si>
  <si>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</si>
  <si>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</si>
  <si>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</si>
  <si>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</si>
  <si>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</si>
  <si>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</si>
  <si>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</si>
  <si>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</si>
  <si>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</si>
  <si>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</si>
  <si>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</si>
  <si>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</si>
  <si>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</si>
  <si>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</si>
  <si>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</si>
  <si>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</si>
  <si>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</si>
  <si>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</si>
  <si>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</si>
  <si>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</si>
  <si>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</si>
  <si>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</si>
  <si>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</si>
  <si>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</si>
  <si>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</si>
  <si>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</si>
  <si>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</si>
  <si>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</si>
  <si>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</si>
  <si>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</si>
  <si>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</si>
  <si>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</si>
  <si>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</si>
  <si>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</si>
  <si>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</si>
  <si>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</si>
  <si>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</si>
  <si>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</si>
  <si>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</si>
  <si>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</si>
  <si>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</si>
  <si>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</si>
  <si>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</si>
  <si>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</si>
  <si>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</si>
  <si>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</si>
  <si>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</si>
  <si>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</si>
  <si>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</si>
  <si>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</si>
  <si>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</si>
  <si>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</si>
  <si>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</si>
  <si>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</si>
  <si>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</si>
  <si>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</si>
  <si>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</si>
  <si>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</si>
  <si>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</si>
  <si>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</si>
  <si>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</si>
  <si>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</si>
  <si>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</si>
  <si>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</si>
  <si>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</si>
  <si>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</si>
  <si>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</si>
  <si>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</si>
  <si>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</si>
  <si>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</si>
  <si>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</si>
  <si>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</si>
  <si>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</si>
  <si>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</si>
  <si>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</si>
  <si>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</si>
  <si>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</si>
  <si>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</si>
  <si>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</si>
  <si>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</si>
  <si>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</si>
  <si>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</si>
  <si>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</si>
  <si>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</si>
  <si>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</si>
  <si>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</si>
  <si>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</si>
  <si>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</si>
  <si>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</si>
  <si>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</si>
  <si>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</si>
  <si>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</si>
  <si>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</si>
  <si>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</si>
  <si>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</si>
  <si>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</si>
  <si>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</si>
  <si>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</si>
  <si>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</si>
  <si>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</si>
  <si>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</si>
  <si>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</si>
  <si>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</si>
  <si>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</si>
  <si>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</si>
  <si>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</si>
  <si>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</si>
  <si>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</si>
  <si>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</si>
  <si>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</si>
  <si>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</si>
  <si>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</si>
  <si>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</si>
  <si>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</si>
  <si>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</si>
  <si>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</si>
  <si>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</si>
  <si>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</si>
  <si>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</si>
  <si>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</si>
  <si>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</si>
  <si>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</si>
  <si>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</si>
  <si>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</si>
  <si>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</si>
  <si>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</si>
  <si>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</si>
  <si>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</si>
  <si>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</si>
  <si>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</si>
  <si>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</si>
  <si>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</si>
  <si>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</si>
  <si>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</si>
  <si>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</si>
  <si>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</si>
  <si>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</si>
  <si>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</si>
  <si>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</si>
  <si>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</si>
  <si>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</si>
  <si>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</si>
  <si>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</si>
  <si>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</si>
  <si>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</si>
  <si>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</si>
  <si>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</si>
  <si>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</si>
  <si>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</si>
  <si>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</si>
  <si>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</si>
  <si>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</si>
  <si>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</si>
  <si>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</si>
  <si>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</si>
  <si>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</si>
  <si>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</si>
  <si>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</si>
  <si>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</si>
  <si>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</si>
  <si>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</si>
  <si>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</si>
  <si>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</si>
  <si>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</si>
  <si>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</si>
  <si>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</si>
  <si>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</si>
  <si>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</si>
  <si>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</si>
  <si>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</si>
  <si>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</si>
  <si>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</si>
  <si>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</si>
  <si>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</si>
  <si>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</si>
  <si>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</si>
  <si>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</si>
  <si>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</si>
  <si>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</si>
  <si>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</si>
  <si>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</si>
  <si>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</si>
  <si>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</si>
  <si>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</si>
  <si>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</si>
  <si>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</si>
  <si>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</si>
  <si>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</si>
  <si>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</si>
  <si>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</si>
  <si>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</si>
  <si>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</si>
  <si>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</si>
  <si>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</si>
  <si>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</si>
  <si>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</si>
  <si>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</si>
  <si>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</si>
  <si>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</si>
  <si>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</si>
  <si>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</si>
  <si>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</si>
  <si>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</si>
  <si>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</si>
  <si>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</si>
  <si>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</si>
  <si>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</si>
  <si>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</si>
  <si>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</si>
  <si>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</si>
  <si>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</si>
  <si>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</si>
  <si>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</si>
  <si>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</si>
  <si>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</si>
  <si>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</si>
  <si>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</si>
  <si>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</si>
  <si>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</si>
  <si>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</si>
  <si>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</si>
  <si>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</si>
  <si>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</si>
  <si>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</si>
  <si>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</si>
  <si>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</si>
  <si>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</si>
  <si>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</si>
  <si>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</si>
  <si>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</si>
  <si>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</si>
  <si>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</si>
  <si>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</si>
  <si>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</si>
  <si>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</si>
  <si>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</si>
  <si>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</si>
  <si>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</si>
  <si>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</si>
  <si>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</si>
  <si>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</si>
  <si>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</si>
  <si>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</si>
  <si>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</si>
  <si>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</si>
  <si>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</si>
  <si>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</si>
  <si>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</si>
  <si>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</si>
  <si>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</si>
  <si>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</si>
  <si>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</si>
  <si>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</si>
  <si>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</si>
  <si>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</si>
  <si>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</si>
  <si>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</si>
  <si>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</si>
  <si>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</si>
  <si>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</si>
  <si>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</si>
  <si>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</si>
  <si>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</si>
  <si>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</si>
  <si>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</si>
  <si>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</si>
  <si>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</si>
  <si>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</si>
  <si>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</si>
  <si>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</si>
  <si>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</si>
  <si>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</si>
  <si>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</si>
  <si>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</si>
  <si>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</si>
  <si>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</si>
  <si>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</si>
  <si>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</si>
  <si>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</si>
  <si>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</si>
  <si>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</si>
  <si>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</si>
  <si>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</si>
  <si>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</si>
  <si>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</si>
  <si>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</si>
  <si>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</si>
  <si>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</si>
  <si>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</si>
  <si>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</si>
  <si>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</si>
  <si>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</si>
  <si>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</si>
  <si>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</si>
  <si>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</si>
  <si>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</si>
  <si>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</si>
  <si>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</si>
  <si>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</si>
  <si>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</si>
  <si>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</si>
  <si>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</si>
  <si>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</si>
  <si>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</si>
  <si>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</si>
  <si>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</si>
  <si>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</si>
  <si>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</si>
  <si>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</si>
  <si>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</si>
  <si>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</si>
  <si>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</si>
  <si>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</si>
  <si>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</si>
  <si>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</si>
  <si>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</si>
  <si>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</si>
  <si>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</si>
  <si>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</si>
  <si>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</si>
  <si>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</si>
  <si>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</si>
  <si>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</si>
  <si>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</si>
  <si>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</si>
  <si>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</si>
  <si>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</si>
  <si>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</si>
  <si>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</si>
  <si>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</si>
  <si>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</si>
  <si>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</si>
  <si>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</si>
  <si>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</si>
  <si>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</si>
  <si>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</si>
  <si>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</si>
  <si>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</si>
  <si>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</si>
  <si>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</si>
  <si>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</si>
  <si>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</si>
  <si>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</si>
  <si>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</si>
  <si>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</si>
  <si>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</si>
  <si>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</si>
  <si>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</si>
  <si>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</si>
  <si>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</si>
  <si>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</si>
  <si>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</si>
  <si>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</si>
  <si>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</si>
  <si>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</si>
  <si>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</si>
  <si>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</si>
  <si>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</si>
  <si>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</si>
  <si>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</si>
  <si>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</si>
  <si>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</si>
  <si>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</si>
  <si>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</si>
  <si>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</si>
  <si>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</si>
  <si>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</si>
  <si>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</si>
  <si>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</si>
  <si>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</si>
  <si>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</si>
  <si>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</si>
  <si>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</si>
  <si>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</si>
  <si>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</si>
  <si>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</si>
  <si>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</si>
  <si>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</si>
  <si>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</si>
  <si>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</si>
  <si>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</si>
  <si>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</si>
  <si>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</si>
  <si>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</si>
  <si>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</si>
  <si>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</si>
  <si>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</si>
  <si>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</si>
  <si>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</si>
  <si>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</si>
  <si>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</si>
  <si>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</si>
  <si>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</si>
  <si>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</si>
  <si>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</si>
  <si>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</si>
  <si>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</si>
  <si>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</si>
  <si>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</si>
  <si>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</si>
  <si>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</si>
  <si>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</si>
  <si>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</si>
  <si>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</si>
  <si>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</si>
  <si>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</si>
  <si>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</si>
  <si>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</si>
  <si>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</si>
  <si>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</si>
  <si>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</si>
  <si>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</si>
  <si>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</si>
  <si>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</si>
  <si>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</si>
  <si>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</si>
  <si>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</si>
  <si>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</si>
  <si>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</si>
  <si>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</si>
  <si>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</si>
  <si>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</si>
  <si>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</si>
  <si>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</si>
  <si>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</si>
  <si>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</si>
  <si>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</si>
  <si>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</si>
  <si>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</si>
  <si>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</si>
  <si>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</si>
  <si>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</si>
  <si>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</si>
  <si>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</si>
  <si>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</si>
  <si>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</si>
  <si>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</si>
  <si>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</si>
  <si>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</si>
  <si>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</si>
  <si>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</si>
  <si>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</si>
  <si>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</si>
  <si>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</si>
  <si>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</si>
  <si>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</si>
  <si>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</si>
  <si>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</si>
  <si>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</si>
  <si>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</si>
  <si>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</si>
  <si>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</si>
  <si>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</si>
  <si>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</si>
  <si>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</si>
  <si>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</si>
  <si>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</si>
  <si>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</si>
  <si>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</si>
  <si>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</si>
  <si>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</si>
  <si>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</si>
  <si>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</si>
  <si>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</si>
  <si>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</si>
  <si>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</si>
  <si>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</si>
  <si>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</si>
  <si>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</si>
  <si>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</si>
  <si>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</si>
  <si>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</si>
  <si>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</si>
  <si>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</si>
  <si>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</si>
  <si>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</si>
  <si>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</si>
  <si>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</si>
  <si>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</si>
  <si>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</si>
  <si>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</si>
  <si>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</si>
  <si>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</si>
  <si>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</si>
  <si>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</si>
  <si>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</si>
  <si>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</si>
  <si>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</si>
  <si>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</si>
  <si>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</si>
  <si>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</si>
  <si>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</si>
  <si>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</si>
  <si>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</si>
  <si>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</si>
  <si>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</si>
  <si>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</si>
  <si>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</si>
  <si>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</si>
  <si>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</si>
  <si>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</si>
  <si>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</si>
  <si>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</si>
  <si>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</si>
  <si>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</si>
  <si>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</si>
  <si>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</si>
  <si>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</si>
  <si>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</si>
  <si>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</si>
  <si>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</si>
  <si>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</si>
  <si>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</si>
  <si>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</si>
  <si>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</si>
  <si>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</si>
  <si>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</si>
  <si>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</si>
  <si>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</si>
  <si>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</si>
  <si>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</si>
  <si>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</si>
  <si>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</si>
  <si>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</si>
  <si>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</si>
  <si>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</si>
  <si>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</si>
  <si>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</si>
  <si>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</si>
  <si>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</si>
  <si>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</si>
  <si>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</si>
  <si>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</si>
  <si>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</si>
  <si>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</si>
  <si>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</si>
  <si>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</si>
  <si>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</si>
  <si>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</si>
  <si>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</si>
  <si>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</si>
  <si>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</si>
  <si>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</si>
  <si>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</si>
  <si>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</si>
  <si>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</si>
  <si>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</si>
  <si>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</si>
  <si>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</si>
  <si>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</si>
  <si>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</si>
  <si>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</si>
  <si>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</si>
  <si>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</si>
  <si>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</si>
  <si>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</si>
  <si>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</si>
  <si>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</si>
  <si>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</si>
  <si>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</si>
  <si>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</si>
  <si>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</si>
  <si>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</si>
  <si>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</si>
  <si>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</si>
  <si>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</si>
  <si>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</si>
  <si>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</si>
  <si>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</si>
  <si>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</si>
  <si>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</si>
  <si>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</si>
  <si>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</si>
  <si>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</si>
  <si>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</si>
  <si>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</si>
  <si>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</si>
  <si>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</si>
  <si>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</si>
  <si>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</si>
  <si>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</si>
  <si>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</si>
  <si>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</si>
  <si>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</si>
  <si>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</si>
  <si>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</si>
  <si>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</si>
  <si>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</si>
  <si>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</si>
  <si>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</si>
  <si>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</si>
  <si>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</si>
  <si>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</si>
  <si>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</si>
  <si>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</si>
  <si>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</si>
  <si>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</si>
  <si>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</si>
  <si>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</si>
  <si>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</si>
  <si>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</si>
  <si>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</si>
  <si>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</si>
  <si>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</si>
  <si>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</si>
  <si>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</si>
  <si>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</si>
  <si>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</si>
  <si>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</si>
  <si>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</si>
  <si>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</si>
  <si>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</si>
  <si>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</si>
  <si>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</si>
  <si>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</si>
  <si>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</si>
  <si>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</si>
  <si>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</si>
  <si>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</si>
  <si>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</si>
  <si>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</si>
  <si>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</si>
  <si>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</si>
  <si>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</si>
  <si>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</si>
  <si>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</si>
  <si>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</si>
  <si>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</si>
  <si>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</si>
  <si>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</si>
  <si>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</si>
  <si>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</si>
  <si>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</si>
  <si>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</si>
  <si>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</si>
  <si>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</si>
  <si>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</si>
  <si>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</si>
  <si>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</si>
  <si>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</si>
  <si>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</si>
  <si>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</si>
  <si>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</si>
  <si>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</si>
  <si>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</si>
  <si>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</si>
  <si>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</si>
  <si>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</si>
  <si>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</si>
  <si>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</si>
  <si>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</si>
  <si>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</si>
  <si>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</si>
  <si>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</si>
  <si>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</si>
  <si>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</si>
  <si>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</si>
  <si>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</si>
  <si>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</si>
  <si>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</si>
  <si>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</si>
  <si>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</si>
  <si>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</si>
  <si>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</si>
  <si>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</si>
  <si>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</si>
  <si>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</si>
  <si>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</si>
  <si>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</si>
  <si>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</si>
  <si>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</si>
  <si>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</si>
  <si>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</si>
  <si>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</si>
  <si>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</si>
  <si>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</si>
  <si>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</si>
  <si>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</si>
  <si>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</si>
  <si>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</si>
  <si>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</si>
  <si>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</si>
  <si>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</si>
  <si>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</si>
  <si>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</si>
  <si>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</si>
  <si>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</si>
  <si>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</si>
  <si>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</si>
  <si>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</si>
  <si>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</si>
  <si>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</si>
  <si>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</si>
  <si>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</si>
  <si>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</si>
  <si>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</si>
  <si>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</si>
  <si>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</si>
  <si>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</si>
  <si>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</si>
  <si>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</si>
  <si>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</si>
  <si>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</si>
  <si>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</si>
  <si>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</si>
  <si>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</si>
  <si>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</si>
  <si>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</si>
  <si>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</si>
  <si>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</si>
  <si>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</si>
  <si>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</si>
  <si>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</si>
  <si>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</si>
  <si>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</si>
  <si>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</si>
  <si>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</si>
  <si>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</si>
  <si>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</si>
  <si>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</si>
  <si>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</si>
  <si>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</si>
  <si>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</si>
  <si>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</si>
  <si>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</si>
  <si>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</si>
  <si>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</si>
  <si>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</si>
  <si>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</si>
  <si>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</si>
  <si>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</si>
  <si>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</si>
  <si>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</si>
  <si>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</si>
  <si>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</si>
  <si>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</si>
  <si>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</si>
  <si>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</si>
  <si>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</si>
  <si>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</si>
  <si>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</si>
  <si>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</si>
  <si>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</si>
  <si>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</si>
  <si>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</si>
  <si>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</si>
  <si>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</si>
  <si>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</si>
  <si>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</si>
  <si>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</si>
  <si>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</si>
  <si>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</si>
  <si>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</si>
  <si>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</si>
  <si>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</si>
  <si>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</si>
  <si>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</si>
  <si>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</si>
  <si>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</si>
  <si>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</si>
  <si>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</si>
  <si>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</si>
  <si>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</si>
  <si>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</si>
  <si>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</si>
  <si>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</si>
  <si>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</si>
  <si>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</si>
  <si>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</si>
  <si>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</si>
  <si>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</si>
  <si>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</si>
  <si>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</si>
  <si>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</si>
  <si>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</si>
  <si>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</si>
  <si>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</si>
  <si>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</si>
  <si>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</si>
  <si>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</si>
  <si>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</si>
  <si>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</si>
  <si>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</si>
  <si>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</si>
  <si>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</si>
  <si>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</si>
  <si>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</si>
  <si>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</si>
  <si>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</si>
  <si>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</si>
  <si>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</si>
  <si>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</si>
  <si>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</si>
  <si>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</si>
  <si>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</si>
  <si>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</si>
  <si>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</si>
  <si>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</si>
  <si>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</si>
  <si>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</si>
  <si>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</si>
  <si>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</si>
  <si>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</si>
  <si>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</si>
  <si>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</si>
  <si>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</si>
  <si>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</si>
  <si>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</si>
  <si>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</si>
  <si>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</si>
  <si>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</si>
  <si>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</si>
  <si>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</si>
  <si>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</si>
  <si>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</si>
  <si>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</si>
  <si>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</si>
  <si>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</si>
  <si>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</si>
  <si>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</si>
  <si>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</si>
  <si>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</si>
  <si>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</si>
  <si>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</si>
  <si>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</si>
  <si>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</si>
  <si>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</si>
  <si>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</si>
  <si>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</si>
  <si>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</si>
  <si>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</si>
  <si>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</si>
  <si>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</si>
  <si>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</si>
  <si>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</si>
  <si>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</si>
  <si>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</si>
  <si>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</si>
  <si>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</si>
  <si>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</si>
  <si>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</si>
  <si>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</si>
  <si>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</si>
  <si>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</si>
  <si>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</si>
  <si>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</si>
  <si>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</si>
  <si>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</si>
  <si>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</si>
  <si>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</si>
  <si>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</si>
  <si>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</si>
  <si>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</si>
  <si>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</si>
  <si>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</si>
  <si>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</si>
  <si>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</si>
  <si>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</si>
  <si>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</si>
  <si>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</si>
  <si>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</si>
  <si>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</si>
  <si>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</si>
  <si>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</si>
  <si>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</si>
  <si>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</si>
  <si>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</si>
  <si>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</si>
  <si>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</si>
  <si>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</si>
  <si>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</si>
  <si>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</si>
  <si>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</si>
  <si>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</si>
  <si>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</si>
  <si>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</si>
  <si>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</si>
  <si>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</si>
  <si>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</si>
  <si>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</si>
  <si>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</si>
  <si>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</si>
  <si>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</si>
  <si>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</si>
  <si>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</si>
  <si>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</si>
  <si>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</si>
  <si>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</si>
  <si>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</si>
  <si>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</si>
  <si>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</si>
  <si>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</si>
  <si>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</si>
  <si>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</si>
  <si>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</si>
  <si>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</si>
  <si>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</si>
  <si>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</si>
  <si>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</si>
  <si>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</si>
  <si>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</si>
  <si>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</si>
  <si>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</si>
  <si>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</si>
  <si>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</si>
  <si>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</si>
  <si>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</si>
  <si>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</si>
  <si>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</si>
  <si>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</si>
  <si>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</si>
  <si>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</si>
  <si>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</si>
  <si>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</si>
  <si>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</si>
  <si>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</si>
  <si>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</si>
  <si>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</si>
  <si>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</si>
  <si>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</si>
  <si>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</si>
  <si>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</si>
  <si>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</si>
  <si>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</si>
  <si>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</si>
  <si>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</si>
  <si>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</si>
  <si>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</si>
  <si>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</si>
  <si>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</si>
  <si>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</si>
  <si>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</si>
  <si>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</si>
  <si>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</si>
  <si>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</si>
  <si>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</si>
  <si>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</si>
  <si>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</si>
  <si>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</si>
  <si>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</si>
  <si>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</si>
  <si>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</si>
  <si>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</si>
  <si>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</si>
  <si>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</si>
  <si>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</si>
  <si>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</si>
  <si>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</si>
  <si>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</si>
  <si>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</si>
  <si>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</si>
  <si>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</si>
  <si>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</si>
  <si>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</si>
  <si>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</si>
  <si>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</si>
  <si>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</si>
  <si>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</si>
  <si>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</si>
  <si>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</si>
  <si>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</si>
  <si>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</si>
  <si>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</si>
  <si>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</si>
  <si>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</si>
  <si>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</si>
  <si>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</si>
  <si>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</si>
  <si>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</si>
  <si>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</si>
  <si>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</si>
  <si>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</si>
  <si>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</si>
  <si>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</si>
  <si>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</si>
  <si>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</si>
  <si>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</si>
  <si>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</si>
  <si>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</si>
  <si>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</si>
  <si>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</si>
  <si>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</si>
  <si>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</si>
  <si>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</si>
  <si>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</si>
  <si>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</si>
  <si>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</si>
  <si>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</si>
  <si>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</si>
  <si>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</si>
  <si>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</si>
  <si>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</si>
  <si>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</si>
  <si>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</si>
  <si>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</si>
  <si>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</si>
  <si>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</si>
  <si>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</si>
  <si>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</si>
  <si>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</si>
  <si>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</si>
  <si>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</si>
  <si>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</si>
  <si>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</si>
  <si>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</si>
  <si>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</si>
  <si>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</si>
  <si>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</si>
  <si>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</si>
  <si>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</si>
  <si>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</si>
  <si>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</si>
  <si>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</si>
  <si>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</si>
  <si>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</si>
  <si>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</si>
  <si>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</si>
  <si>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</si>
  <si>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</si>
  <si>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</si>
  <si>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</si>
  <si>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</si>
  <si>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</si>
  <si>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</si>
  <si>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</si>
  <si>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</si>
  <si>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</si>
  <si>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</si>
  <si>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</si>
  <si>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</si>
  <si>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</si>
  <si>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</si>
  <si>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</si>
  <si>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</si>
  <si>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</si>
  <si>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</si>
  <si>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</si>
  <si>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</si>
  <si>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</si>
  <si>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</si>
  <si>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</si>
  <si>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</si>
  <si>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</si>
  <si>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</si>
  <si>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</si>
  <si>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</si>
  <si>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</si>
  <si>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</si>
  <si>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</si>
  <si>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</si>
  <si>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</si>
  <si>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</si>
  <si>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</si>
  <si>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</si>
  <si>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</si>
  <si>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</si>
  <si>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</si>
  <si>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</si>
  <si>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</si>
  <si>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</si>
  <si>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</si>
  <si>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</si>
  <si>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</si>
  <si>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</si>
  <si>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</si>
  <si>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</si>
  <si>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</si>
  <si>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</si>
  <si>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</si>
  <si>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</si>
  <si>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</si>
  <si>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</si>
  <si>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</si>
  <si>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</si>
  <si>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</si>
  <si>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</si>
  <si>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</si>
  <si>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</si>
  <si>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</si>
  <si>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</si>
  <si>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</si>
  <si>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</si>
  <si>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</si>
  <si>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</si>
  <si>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</si>
  <si>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</si>
  <si>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</si>
  <si>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</si>
  <si>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</si>
  <si>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</si>
  <si>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</si>
  <si>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</si>
  <si>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</si>
  <si>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</si>
  <si>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</si>
  <si>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</si>
  <si>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</si>
  <si>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</si>
  <si>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</si>
  <si>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</si>
  <si>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</si>
  <si>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</si>
  <si>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</si>
  <si>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</si>
  <si>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</si>
  <si>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</si>
  <si>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</si>
  <si>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</si>
  <si>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</si>
  <si>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</si>
  <si>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</si>
  <si>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</si>
  <si>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</si>
  <si>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</si>
  <si>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</si>
  <si>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</si>
  <si>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</si>
  <si>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</si>
  <si>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</si>
  <si>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</si>
  <si>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</si>
  <si>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</si>
  <si>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</si>
  <si>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</si>
  <si>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</si>
  <si>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</si>
  <si>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</si>
  <si>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</si>
  <si>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</si>
  <si>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</si>
  <si>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</si>
  <si>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</si>
  <si>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</si>
  <si>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</si>
  <si>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</si>
  <si>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</si>
  <si>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</si>
  <si>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</si>
  <si>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</si>
  <si>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</si>
  <si>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</si>
  <si>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</si>
  <si>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</si>
  <si>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</si>
  <si>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</si>
  <si>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</si>
  <si>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</si>
  <si>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</si>
  <si>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</si>
  <si>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</si>
  <si>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</si>
  <si>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</si>
  <si>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</si>
  <si>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</si>
  <si>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</si>
  <si>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</si>
  <si>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</si>
  <si>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</si>
  <si>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</si>
  <si>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</si>
  <si>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</si>
  <si>
    <t>800-503233-01A</t>
  </si>
  <si>
    <t>0.0055" DIA x 0.0551 LOC 2FLT CD x 140 Deg</t>
  </si>
  <si>
    <t>L: x = 0.001001, y = 0.002750</t>
  </si>
  <si>
    <t>L: x = 0.056001, y = 0.002750</t>
  </si>
  <si>
    <t>L: x = 0.101001, y = 0.020000</t>
  </si>
  <si>
    <t>L: x = 0.316901, y = 0.020000</t>
  </si>
  <si>
    <t>L: x = 0.446901, y = 0.059055</t>
  </si>
  <si>
    <t>L: x = 1.496901, y = 0.059055</t>
  </si>
  <si>
    <t>L: x = 1.496901, y = 0.000000</t>
  </si>
  <si>
    <t>800-503230-01A</t>
  </si>
  <si>
    <t>Mistubishi</t>
  </si>
  <si>
    <t xml:space="preserve">0.0114" DIA x 0.1200 LOC - 2FLT CD x 130 Deg  </t>
  </si>
  <si>
    <t>L: x = 0.002658, y = 0.005700</t>
  </si>
  <si>
    <t>L: x = 0.128658, y = 0.005700</t>
  </si>
  <si>
    <t>L: x = 0.180658, y = 0.019500</t>
  </si>
  <si>
    <t>L: x = 0.238658, y = 0.019500</t>
  </si>
  <si>
    <t>L: x = 0.384658, y = 0.059055</t>
  </si>
  <si>
    <t>L: x = 1.498737, y = 0.059055</t>
  </si>
  <si>
    <t>L: x = 1.498737, y = 0.000000</t>
  </si>
  <si>
    <t>800-503231-01A</t>
  </si>
  <si>
    <t>0.0110" DIA x 0.1180 LOC - 2FLT CD x 140 Deg</t>
  </si>
  <si>
    <t>L: x = 0.002002, y = 0.005500</t>
  </si>
  <si>
    <t>L: x = 0.118102, y = 0.005500</t>
  </si>
  <si>
    <t>L: x = 0.163102, y = 0.020000</t>
  </si>
  <si>
    <t>L: x = 0.316102, y = 0.020000</t>
  </si>
  <si>
    <t>L: x = 0.446102, y = 0.059055</t>
  </si>
  <si>
    <t>L: x = 1.496102, y = 0.059055</t>
  </si>
  <si>
    <t>L: x = 1.496102, y = 0.000000</t>
  </si>
  <si>
    <t>800-503232-01A</t>
  </si>
  <si>
    <t>0.0070" DIA x 0.0790 LOC - 2FLT CD x 140 Deg</t>
  </si>
  <si>
    <t>L: x = 0.078401, y = 0.002750</t>
  </si>
  <si>
    <t>L: x = 0.123401, y = 0.020000</t>
  </si>
  <si>
    <t>L: x = 0.315701, y = 0.020000</t>
  </si>
  <si>
    <t>L: x = 0.445701, y = 0.059055</t>
  </si>
  <si>
    <t>L: x = 1.495701, y = 0.059055</t>
  </si>
  <si>
    <t>L: x = 1.495701, y = 0.000000</t>
  </si>
  <si>
    <t>800-503240-01A</t>
  </si>
  <si>
    <t>800-502431-01A</t>
  </si>
  <si>
    <t>Michigan Drill</t>
  </si>
  <si>
    <t>401 1.25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</si>
</sst>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  <font>
      <sz val="10"/>
      <name val="Consolas"/>
      <family val="3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6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26" fillId="0" borderId="0" xfId="7"/>
    <xf numFmtId="1" fontId="16" fillId="0" borderId="0" xfId="0" applyNumberFormat="1" applyFont="1" applyAlignment="1">
      <alignment horizontal="left" vertical="center"/>
    </xf>
    <xf numFmtId="0" fontId="27" fillId="0" borderId="0" xfId="7" applyFont="1"/>
    <xf numFmtId="0" fontId="20" fillId="0" borderId="0" xfId="0" applyFont="1" applyAlignment="1">
      <alignment vertical="center" wrapText="1"/>
    </xf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35" totalsRowShown="0">
  <autoFilter ref="A1:BM1435" xr:uid="{00000000-0009-0000-0100-000002000000}">
    <filterColumn colId="7">
      <filters>
        <filter val="DT"/>
      </filters>
    </filterColumn>
  </autoFilter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topLeftCell="Z1" zoomScaleNormal="100" workbookViewId="0">
      <pane ySplit="1" topLeftCell="A1241" activePane="bottomLeft" state="frozen"/>
      <selection pane="bottomLeft" activeCell="BJ1435" sqref="BJ1435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30.42578125" style="12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hidden="1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hidden="1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hidden="1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hidden="1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hidden="1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hidden="1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hidden="1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hidden="1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hidden="1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hidden="1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hidden="1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hidden="1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hidden="1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hidden="1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hidden="1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hidden="1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hidden="1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hidden="1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hidden="1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hidden="1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hidden="1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hidden="1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hidden="1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hidden="1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hidden="1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hidden="1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hidden="1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hidden="1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hidden="1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hidden="1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hidden="1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hidden="1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hidden="1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hidden="1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hidden="1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hidden="1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hidden="1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hidden="1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hidden="1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hidden="1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hidden="1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hidden="1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hidden="1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hidden="1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hidden="1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hidden="1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hidden="1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hidden="1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hidden="1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hidden="1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hidden="1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hidden="1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hidden="1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hidden="1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hidden="1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hidden="1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hidden="1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hidden="1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hidden="1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hidden="1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hidden="1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hidden="1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hidden="1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hidden="1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hidden="1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hidden="1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hidden="1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hidden="1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hidden="1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hidden="1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hidden="1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hidden="1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hidden="1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hidden="1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hidden="1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hidden="1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hidden="1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hidden="1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hidden="1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hidden="1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hidden="1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hidden="1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hidden="1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hidden="1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hidden="1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hidden="1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hidden="1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hidden="1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hidden="1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hidden="1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hidden="1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hidden="1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hidden="1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hidden="1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hidden="1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hidden="1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hidden="1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hidden="1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hidden="1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hidden="1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hidden="1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hidden="1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hidden="1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hidden="1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hidden="1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hidden="1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hidden="1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hidden="1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hidden="1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hidden="1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hidden="1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hidden="1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hidden="1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hidden="1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hidden="1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hidden="1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hidden="1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hidden="1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hidden="1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hidden="1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hidden="1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hidden="1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hidden="1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hidden="1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hidden="1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hidden="1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hidden="1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hidden="1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hidden="1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hidden="1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hidden="1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hidden="1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hidden="1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hidden="1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hidden="1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hidden="1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hidden="1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hidden="1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hidden="1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hidden="1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hidden="1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hidden="1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hidden="1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hidden="1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hidden="1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hidden="1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hidden="1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hidden="1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hidden="1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hidden="1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hidden="1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hidden="1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hidden="1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hidden="1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hidden="1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hidden="1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hidden="1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hidden="1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hidden="1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hidden="1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hidden="1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hidden="1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hidden="1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hidden="1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hidden="1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hidden="1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hidden="1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hidden="1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hidden="1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hidden="1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hidden="1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hidden="1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hidden="1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hidden="1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hidden="1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hidden="1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hidden="1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hidden="1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hidden="1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hidden="1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hidden="1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hidden="1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hidden="1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hidden="1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hidden="1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hidden="1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hidden="1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hidden="1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hidden="1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hidden="1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hidden="1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hidden="1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hidden="1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hidden="1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hidden="1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hidden="1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hidden="1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hidden="1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hidden="1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hidden="1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hidden="1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hidden="1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hidden="1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hidden="1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hidden="1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hidden="1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hidden="1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hidden="1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hidden="1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hidden="1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hidden="1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hidden="1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hidden="1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hidden="1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hidden="1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hidden="1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hidden="1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hidden="1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hidden="1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hidden="1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hidden="1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hidden="1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hidden="1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hidden="1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hidden="1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hidden="1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hidden="1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hidden="1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hidden="1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hidden="1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hidden="1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hidden="1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hidden="1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hidden="1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hidden="1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hidden="1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hidden="1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hidden="1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hidden="1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hidden="1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hidden="1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hidden="1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hidden="1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hidden="1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hidden="1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hidden="1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hidden="1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hidden="1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hidden="1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hidden="1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hidden="1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hidden="1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hidden="1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hidden="1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hidden="1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hidden="1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hidden="1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hidden="1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hidden="1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hidden="1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hidden="1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hidden="1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hidden="1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hidden="1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hidden="1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hidden="1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hidden="1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hidden="1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hidden="1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hidden="1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hidden="1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hidden="1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hidden="1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hidden="1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hidden="1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hidden="1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hidden="1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hidden="1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hidden="1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hidden="1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hidden="1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hidden="1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hidden="1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hidden="1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hidden="1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hidden="1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hidden="1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hidden="1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hidden="1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hidden="1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hidden="1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hidden="1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hidden="1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hidden="1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hidden="1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hidden="1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hidden="1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hidden="1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hidden="1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hidden="1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hidden="1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hidden="1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hidden="1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hidden="1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hidden="1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hidden="1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hidden="1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hidden="1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hidden="1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hidden="1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hidden="1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hidden="1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hidden="1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hidden="1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hidden="1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hidden="1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hidden="1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hidden="1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hidden="1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hidden="1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hidden="1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hidden="1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hidden="1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hidden="1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hidden="1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hidden="1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hidden="1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hidden="1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hidden="1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hidden="1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hidden="1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hidden="1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hidden="1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hidden="1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hidden="1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hidden="1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hidden="1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hidden="1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hidden="1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hidden="1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hidden="1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hidden="1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hidden="1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hidden="1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hidden="1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hidden="1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hidden="1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hidden="1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hidden="1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hidden="1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hidden="1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hidden="1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hidden="1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hidden="1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hidden="1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hidden="1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hidden="1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hidden="1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hidden="1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hidden="1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hidden="1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hidden="1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hidden="1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hidden="1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hidden="1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hidden="1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hidden="1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hidden="1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hidden="1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hidden="1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hidden="1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hidden="1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hidden="1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hidden="1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hidden="1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hidden="1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hidden="1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hidden="1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hidden="1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hidden="1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hidden="1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hidden="1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hidden="1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hidden="1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hidden="1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hidden="1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hidden="1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hidden="1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hidden="1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hidden="1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hidden="1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hidden="1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hidden="1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hidden="1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hidden="1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hidden="1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hidden="1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hidden="1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hidden="1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hidden="1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hidden="1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hidden="1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hidden="1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hidden="1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hidden="1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hidden="1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hidden="1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hidden="1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hidden="1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hidden="1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hidden="1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hidden="1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hidden="1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hidden="1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hidden="1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hidden="1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hidden="1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hidden="1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hidden="1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hidden="1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hidden="1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hidden="1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hidden="1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hidden="1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hidden="1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hidden="1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hidden="1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hidden="1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hidden="1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hidden="1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hidden="1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hidden="1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hidden="1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hidden="1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hidden="1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hidden="1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hidden="1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hidden="1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hidden="1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hidden="1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hidden="1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hidden="1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hidden="1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hidden="1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hidden="1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hidden="1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hidden="1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hidden="1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hidden="1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hidden="1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hidden="1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hidden="1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hidden="1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hidden="1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hidden="1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hidden="1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hidden="1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hidden="1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hidden="1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hidden="1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hidden="1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hidden="1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hidden="1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hidden="1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hidden="1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hidden="1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hidden="1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hidden="1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hidden="1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hidden="1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hidden="1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hidden="1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hidden="1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hidden="1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hidden="1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hidden="1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hidden="1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hidden="1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hidden="1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hidden="1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hidden="1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hidden="1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hidden="1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hidden="1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hidden="1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hidden="1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hidden="1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hidden="1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hidden="1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hidden="1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hidden="1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hidden="1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hidden="1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hidden="1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hidden="1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hidden="1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hidden="1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hidden="1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hidden="1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hidden="1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hidden="1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hidden="1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hidden="1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hidden="1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hidden="1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hidden="1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hidden="1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hidden="1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hidden="1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hidden="1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hidden="1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hidden="1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hidden="1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hidden="1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hidden="1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hidden="1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hidden="1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hidden="1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hidden="1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hidden="1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hidden="1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hidden="1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hidden="1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hidden="1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hidden="1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hidden="1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hidden="1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hidden="1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hidden="1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hidden="1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hidden="1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hidden="1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hidden="1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hidden="1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hidden="1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hidden="1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hidden="1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hidden="1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hidden="1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hidden="1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hidden="1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hidden="1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hidden="1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hidden="1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hidden="1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hidden="1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hidden="1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hidden="1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hidden="1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hidden="1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hidden="1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hidden="1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hidden="1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hidden="1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hidden="1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hidden="1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hidden="1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hidden="1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hidden="1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hidden="1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hidden="1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hidden="1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hidden="1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hidden="1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hidden="1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hidden="1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hidden="1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hidden="1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hidden="1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hidden="1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hidden="1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hidden="1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hidden="1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hidden="1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hidden="1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hidden="1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hidden="1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hidden="1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hidden="1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hidden="1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hidden="1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hidden="1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hidden="1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hidden="1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hidden="1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hidden="1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hidden="1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hidden="1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hidden="1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hidden="1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hidden="1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hidden="1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hidden="1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hidden="1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hidden="1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hidden="1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hidden="1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hidden="1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hidden="1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hidden="1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hidden="1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hidden="1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hidden="1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hidden="1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hidden="1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hidden="1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hidden="1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hidden="1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hidden="1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hidden="1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hidden="1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hidden="1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hidden="1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hidden="1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hidden="1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hidden="1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hidden="1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hidden="1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hidden="1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hidden="1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hidden="1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hidden="1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hidden="1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hidden="1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hidden="1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hidden="1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hidden="1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hidden="1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hidden="1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hidden="1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hidden="1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hidden="1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hidden="1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hidden="1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hidden="1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hidden="1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hidden="1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hidden="1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hidden="1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hidden="1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hidden="1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hidden="1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hidden="1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hidden="1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hidden="1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hidden="1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hidden="1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hidden="1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hidden="1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hidden="1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hidden="1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hidden="1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hidden="1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hidden="1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hidden="1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hidden="1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hidden="1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hidden="1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hidden="1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hidden="1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hidden="1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hidden="1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hidden="1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hidden="1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hidden="1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hidden="1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hidden="1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hidden="1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hidden="1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hidden="1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hidden="1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hidden="1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hidden="1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hidden="1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hidden="1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hidden="1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hidden="1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hidden="1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hidden="1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hidden="1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hidden="1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hidden="1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hidden="1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hidden="1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hidden="1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hidden="1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hidden="1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hidden="1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hidden="1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hidden="1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hidden="1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hidden="1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hidden="1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hidden="1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hidden="1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hidden="1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hidden="1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hidden="1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hidden="1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hidden="1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hidden="1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hidden="1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hidden="1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hidden="1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hidden="1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hidden="1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hidden="1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hidden="1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hidden="1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hidden="1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hidden="1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hidden="1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hidden="1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hidden="1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hidden="1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hidden="1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hidden="1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hidden="1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hidden="1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hidden="1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hidden="1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hidden="1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hidden="1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hidden="1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hidden="1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hidden="1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hidden="1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hidden="1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hidden="1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hidden="1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hidden="1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hidden="1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hidden="1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hidden="1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hidden="1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hidden="1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hidden="1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hidden="1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hidden="1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hidden="1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hidden="1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hidden="1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hidden="1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hidden="1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hidden="1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hidden="1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hidden="1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hidden="1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hidden="1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hidden="1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hidden="1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hidden="1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hidden="1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hidden="1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hidden="1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hidden="1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hidden="1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hidden="1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hidden="1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hidden="1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hidden="1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hidden="1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hidden="1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hidden="1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hidden="1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hidden="1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hidden="1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hidden="1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hidden="1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hidden="1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hidden="1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hidden="1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hidden="1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hidden="1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hidden="1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hidden="1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hidden="1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hidden="1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hidden="1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hidden="1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hidden="1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hidden="1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hidden="1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hidden="1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hidden="1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hidden="1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hidden="1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hidden="1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hidden="1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hidden="1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hidden="1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hidden="1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hidden="1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hidden="1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hidden="1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hidden="1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hidden="1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hidden="1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hidden="1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hidden="1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hidden="1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hidden="1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hidden="1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hidden="1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hidden="1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hidden="1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hidden="1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hidden="1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hidden="1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hidden="1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hidden="1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hidden="1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hidden="1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hidden="1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hidden="1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hidden="1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hidden="1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hidden="1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hidden="1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hidden="1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hidden="1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hidden="1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hidden="1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hidden="1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hidden="1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hidden="1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hidden="1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hidden="1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hidden="1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hidden="1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hidden="1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hidden="1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hidden="1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hidden="1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hidden="1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hidden="1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hidden="1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hidden="1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hidden="1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hidden="1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hidden="1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hidden="1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hidden="1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hidden="1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hidden="1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hidden="1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hidden="1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hidden="1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hidden="1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hidden="1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hidden="1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hidden="1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hidden="1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hidden="1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hidden="1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hidden="1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hidden="1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hidden="1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hidden="1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hidden="1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hidden="1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hidden="1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hidden="1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hidden="1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hidden="1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hidden="1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hidden="1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hidden="1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hidden="1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hidden="1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hidden="1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hidden="1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hidden="1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hidden="1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hidden="1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hidden="1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hidden="1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hidden="1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hidden="1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hidden="1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hidden="1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hidden="1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hidden="1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hidden="1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hidden="1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hidden="1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hidden="1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hidden="1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hidden="1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hidden="1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hidden="1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hidden="1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hidden="1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hidden="1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hidden="1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hidden="1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hidden="1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hidden="1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hidden="1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hidden="1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hidden="1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hidden="1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hidden="1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hidden="1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hidden="1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hidden="1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hidden="1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hidden="1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hidden="1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hidden="1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hidden="1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hidden="1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hidden="1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hidden="1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hidden="1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hidden="1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hidden="1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hidden="1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hidden="1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hidden="1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hidden="1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hidden="1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hidden="1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hidden="1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hidden="1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hidden="1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hidden="1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hidden="1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hidden="1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hidden="1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hidden="1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hidden="1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hidden="1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hidden="1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hidden="1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hidden="1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hidden="1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hidden="1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hidden="1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hidden="1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hidden="1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hidden="1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hidden="1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hidden="1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hidden="1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hidden="1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hidden="1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hidden="1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hidden="1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hidden="1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hidden="1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hidden="1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hidden="1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hidden="1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hidden="1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hidden="1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hidden="1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hidden="1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hidden="1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hidden="1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hidden="1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hidden="1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hidden="1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hidden="1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hidden="1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hidden="1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hidden="1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hidden="1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hidden="1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hidden="1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hidden="1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hidden="1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hidden="1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hidden="1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hidden="1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hidden="1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hidden="1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hidden="1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hidden="1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hidden="1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hidden="1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hidden="1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hidden="1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hidden="1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hidden="1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hidden="1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hidden="1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hidden="1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hidden="1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hidden="1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hidden="1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hidden="1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hidden="1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hidden="1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hidden="1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hidden="1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hidden="1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hidden="1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hidden="1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hidden="1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hidden="1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hidden="1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hidden="1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hidden="1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hidden="1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hidden="1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hidden="1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hidden="1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hidden="1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hidden="1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hidden="1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hidden="1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hidden="1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hidden="1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hidden="1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hidden="1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hidden="1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hidden="1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hidden="1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hidden="1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hidden="1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hidden="1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hidden="1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hidden="1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hidden="1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hidden="1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hidden="1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hidden="1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hidden="1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hidden="1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hidden="1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hidden="1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hidden="1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hidden="1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hidden="1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hidden="1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hidden="1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hidden="1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hidden="1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hidden="1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hidden="1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hidden="1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hidden="1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hidden="1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hidden="1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hidden="1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hidden="1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hidden="1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hidden="1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hidden="1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hidden="1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hidden="1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hidden="1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hidden="1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hidden="1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hidden="1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hidden="1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hidden="1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hidden="1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hidden="1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hidden="1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hidden="1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hidden="1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hidden="1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hidden="1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hidden="1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hidden="1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hidden="1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hidden="1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hidden="1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hidden="1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hidden="1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hidden="1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hidden="1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hidden="1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hidden="1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hidden="1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hidden="1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hidden="1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hidden="1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hidden="1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hidden="1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hidden="1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hidden="1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hidden="1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hidden="1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hidden="1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hidden="1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hidden="1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hidden="1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hidden="1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hidden="1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hidden="1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hidden="1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hidden="1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hidden="1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hidden="1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hidden="1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hidden="1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hidden="1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hidden="1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hidden="1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hidden="1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hidden="1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hidden="1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hidden="1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hidden="1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hidden="1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hidden="1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hidden="1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hidden="1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hidden="1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hidden="1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hidden="1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hidden="1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hidden="1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hidden="1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hidden="1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hidden="1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hidden="1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hidden="1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hidden="1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hidden="1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hidden="1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hidden="1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hidden="1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hidden="1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hidden="1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hidden="1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hidden="1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hidden="1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hidden="1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hidden="1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hidden="1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hidden="1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hidden="1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hidden="1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hidden="1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hidden="1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hidden="1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hidden="1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hidden="1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hidden="1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hidden="1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hidden="1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hidden="1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hidden="1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hidden="1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hidden="1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hidden="1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hidden="1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hidden="1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hidden="1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hidden="1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hidden="1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hidden="1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hidden="1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hidden="1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hidden="1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hidden="1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hidden="1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hidden="1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hidden="1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hidden="1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hidden="1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hidden="1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hidden="1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hidden="1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hidden="1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hidden="1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hidden="1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hidden="1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hidden="1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hidden="1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hidden="1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hidden="1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hidden="1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hidden="1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hidden="1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hidden="1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hidden="1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hidden="1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hidden="1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hidden="1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hidden="1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hidden="1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hidden="1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hidden="1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hidden="1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hidden="1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hidden="1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hidden="1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hidden="1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hidden="1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hidden="1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hidden="1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hidden="1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hidden="1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hidden="1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hidden="1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hidden="1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hidden="1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hidden="1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hidden="1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hidden="1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hidden="1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hidden="1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hidden="1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hidden="1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hidden="1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hidden="1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hidden="1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hidden="1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hidden="1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hidden="1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hidden="1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hidden="1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hidden="1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hidden="1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hidden="1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hidden="1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hidden="1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hidden="1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hidden="1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hidden="1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hidden="1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hidden="1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hidden="1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hidden="1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hidden="1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hidden="1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hidden="1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hidden="1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hidden="1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hidden="1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hidden="1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hidden="1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hidden="1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hidden="1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hidden="1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hidden="1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hidden="1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hidden="1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hidden="1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hidden="1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hidden="1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hidden="1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hidden="1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hidden="1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hidden="1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hidden="1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hidden="1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hidden="1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hidden="1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hidden="1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hidden="1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hidden="1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hidden="1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hidden="1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hidden="1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hidden="1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hidden="1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hidden="1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hidden="1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hidden="1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hidden="1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hidden="1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hidden="1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hidden="1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hidden="1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hidden="1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hidden="1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hidden="1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hidden="1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hidden="1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hidden="1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hidden="1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hidden="1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hidden="1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hidden="1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hidden="1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hidden="1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hidden="1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hidden="1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hidden="1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hidden="1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hidden="1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hidden="1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hidden="1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hidden="1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hidden="1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hidden="1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hidden="1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hidden="1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hidden="1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hidden="1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hidden="1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hidden="1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hidden="1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hidden="1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hidden="1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hidden="1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hidden="1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hidden="1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hidden="1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hidden="1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hidden="1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hidden="1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hidden="1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hidden="1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hidden="1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hidden="1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hidden="1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hidden="1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hidden="1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hidden="1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hidden="1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hidden="1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hidden="1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hidden="1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hidden="1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hidden="1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hidden="1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hidden="1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hidden="1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hidden="1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hidden="1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hidden="1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hidden="1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hidden="1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hidden="1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hidden="1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hidden="1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hidden="1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hidden="1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hidden="1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hidden="1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hidden="1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hidden="1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hidden="1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hidden="1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hidden="1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hidden="1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hidden="1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hidden="1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hidden="1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hidden="1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hidden="1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hidden="1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hidden="1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hidden="1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hidden="1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hidden="1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hidden="1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hidden="1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hidden="1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hidden="1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hidden="1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hidden="1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hidden="1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hidden="1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hidden="1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hidden="1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hidden="1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hidden="1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hidden="1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hidden="1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hidden="1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hidden="1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hidden="1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hidden="1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hidden="1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hidden="1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hidden="1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hidden="1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hidden="1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hidden="1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hidden="1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hidden="1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hidden="1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hidden="1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hidden="1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hidden="1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hidden="1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hidden="1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hidden="1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hidden="1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hidden="1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hidden="1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hidden="1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5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2" hidden="1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5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2" hidden="1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5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2" hidden="1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5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2" hidden="1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5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2" hidden="1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429" spans="1:62" hidden="1" x14ac:dyDescent="0.25">
      <c r="A1429" s="6">
        <v>1</v>
      </c>
      <c r="B1429" s="6" t="s">
        <v>149</v>
      </c>
      <c r="D1429" s="6" t="s">
        <v>149</v>
      </c>
      <c r="E1429" s="6">
        <v>1426</v>
      </c>
      <c r="G1429" s="9" t="s">
        <v>74</v>
      </c>
      <c r="H1429" s="10" t="s">
        <v>150</v>
      </c>
      <c r="I1429" s="11" t="s">
        <v>4051</v>
      </c>
      <c r="J1429" s="83">
        <v>9038990001400</v>
      </c>
      <c r="K1429" s="11" t="str">
        <f>CONCATENATE(Table3[[#This Row],[Type]]," "&amp;TEXT(Table3[[#This Row],[Diameter]],".0000")&amp;""," "&amp;Table3[[#This Row],[NumFlutes]]&amp;"FL")</f>
        <v>CD .0055 2FL</v>
      </c>
      <c r="M1429" s="13">
        <v>5.4999999999999997E-3</v>
      </c>
      <c r="N1429" s="13">
        <v>0.11799999999999999</v>
      </c>
      <c r="O1429" s="6">
        <v>0.04</v>
      </c>
      <c r="P1429" s="6">
        <v>0.316</v>
      </c>
      <c r="R1429" s="14">
        <f>IF(Table3[[#This Row],[ShoulderLenEnd]]="",0,90-(DEGREES(ATAN((Q1429-P1429)/((N1429-O1429)/2)))))</f>
        <v>0</v>
      </c>
      <c r="S1429" s="15">
        <v>0.47499999999999998</v>
      </c>
      <c r="T1429" s="6">
        <v>2</v>
      </c>
      <c r="U1429" s="6">
        <v>1.496</v>
      </c>
      <c r="V1429" s="6">
        <v>5.5100000000000003E-2</v>
      </c>
      <c r="Z1429" s="6">
        <v>140</v>
      </c>
      <c r="AA1429" s="13">
        <f>IF(Z1429 &lt; 1, "", (M1429/2)/TAN(RADIANS(Z1429/2)))</f>
        <v>1.0009181442320566E-3</v>
      </c>
      <c r="AE1429" s="6" t="s">
        <v>44</v>
      </c>
      <c r="AF1429" s="6" t="s">
        <v>369</v>
      </c>
      <c r="AG1429" s="6" t="s">
        <v>875</v>
      </c>
      <c r="AH1429" s="6" t="s">
        <v>153</v>
      </c>
      <c r="AI1429" s="6">
        <v>0</v>
      </c>
      <c r="AJ1429" s="6">
        <v>1</v>
      </c>
      <c r="AK1429" s="6">
        <v>0</v>
      </c>
      <c r="AL1429" s="6">
        <v>0</v>
      </c>
      <c r="AM1429" s="6">
        <v>0</v>
      </c>
      <c r="AN1429" s="6">
        <v>1</v>
      </c>
      <c r="AO1429" s="6">
        <v>1</v>
      </c>
      <c r="AP1429" s="6">
        <v>1</v>
      </c>
      <c r="AQ1429" s="6" t="s">
        <v>4052</v>
      </c>
      <c r="AR1429" s="6">
        <v>0</v>
      </c>
      <c r="AS1429" s="6">
        <v>0</v>
      </c>
      <c r="AT1429" s="6">
        <v>0</v>
      </c>
      <c r="AU1429" s="6">
        <v>0</v>
      </c>
      <c r="AV1429" s="6">
        <v>2</v>
      </c>
      <c r="AW1429" s="6">
        <v>0</v>
      </c>
      <c r="AX1429" s="6">
        <v>0</v>
      </c>
      <c r="AY1429" s="6">
        <v>0</v>
      </c>
      <c r="AZ1429" s="6">
        <v>1</v>
      </c>
      <c r="BA1429" s="6">
        <v>0</v>
      </c>
      <c r="BB1429" s="6">
        <v>0</v>
      </c>
      <c r="BC1429" s="6">
        <v>0</v>
      </c>
      <c r="BD1429" s="6">
        <v>0</v>
      </c>
      <c r="BE1429" s="6">
        <v>0</v>
      </c>
      <c r="BF1429" s="6">
        <v>0</v>
      </c>
      <c r="BG1429" s="6">
        <v>0</v>
      </c>
      <c r="BH1429" s="6">
        <v>0</v>
      </c>
      <c r="BI1429" s="6">
        <v>0</v>
      </c>
      <c r="BJ1429" s="76">
        <f>IF(Table3[[#This Row],[Type]]="EM",IF((Table3[[#This Row],[Diameter]]/2)-Table3[[#This Row],[CornerRadius]]-0.012&gt;0,(Table3[[#This Row],[Diameter]]/2)-Table3[[#This Row],[CornerRadius]]-0.012,0),)</f>
        <v>0</v>
      </c>
    </row>
    <row r="1430" spans="1:62" hidden="1" x14ac:dyDescent="0.25">
      <c r="A1430" s="6">
        <v>1</v>
      </c>
      <c r="B1430" s="6" t="s">
        <v>149</v>
      </c>
      <c r="D1430" s="6" t="s">
        <v>149</v>
      </c>
      <c r="E1430" s="6">
        <v>1427</v>
      </c>
      <c r="G1430" s="9" t="s">
        <v>74</v>
      </c>
      <c r="H1430" s="10" t="s">
        <v>150</v>
      </c>
      <c r="I1430" s="11" t="s">
        <v>4060</v>
      </c>
      <c r="J1430" s="12">
        <v>320426</v>
      </c>
      <c r="K1430" s="11" t="str">
        <f>CONCATENATE(Table3[[#This Row],[Type]]," "&amp;TEXT(Table3[[#This Row],[Diameter]],".0000")&amp;""," "&amp;Table3[[#This Row],[NumFlutes]]&amp;"FL")</f>
        <v>CD .0114 2FL</v>
      </c>
      <c r="M1430" s="13">
        <v>1.14E-2</v>
      </c>
      <c r="N1430" s="13">
        <v>0.11799999999999999</v>
      </c>
      <c r="O1430" s="6">
        <v>3.9E-2</v>
      </c>
      <c r="P1430" s="6">
        <v>0.23899999999999999</v>
      </c>
      <c r="R1430" s="14">
        <v>0</v>
      </c>
      <c r="S1430" s="15">
        <v>0.41499999999999998</v>
      </c>
      <c r="T1430" s="6">
        <v>2</v>
      </c>
      <c r="U1430" s="6">
        <v>1.4990000000000001</v>
      </c>
      <c r="V1430" s="6">
        <v>0.12</v>
      </c>
      <c r="Z1430" s="6">
        <v>130</v>
      </c>
      <c r="AA1430" s="13">
        <f>IF(Z1430 &lt; 1, "", (M1430/2)/TAN(RADIANS(Z1430/2)))</f>
        <v>2.6579536514834919E-3</v>
      </c>
      <c r="AE1430" s="6" t="s">
        <v>44</v>
      </c>
      <c r="AF1430" s="6" t="s">
        <v>369</v>
      </c>
      <c r="AG1430" s="6" t="s">
        <v>4061</v>
      </c>
      <c r="AH1430" s="6" t="s">
        <v>153</v>
      </c>
      <c r="AI1430" s="6">
        <v>0</v>
      </c>
      <c r="AJ1430" s="6">
        <v>1</v>
      </c>
      <c r="AK1430" s="6">
        <v>0</v>
      </c>
      <c r="AL1430" s="6">
        <v>0</v>
      </c>
      <c r="AM1430" s="6">
        <v>0</v>
      </c>
      <c r="AN1430" s="6">
        <v>1</v>
      </c>
      <c r="AO1430" s="6">
        <v>1</v>
      </c>
      <c r="AP1430" s="6">
        <v>1</v>
      </c>
      <c r="AQ1430" s="6" t="s">
        <v>4062</v>
      </c>
      <c r="AR1430" s="6">
        <v>0</v>
      </c>
      <c r="AS1430" s="6">
        <v>0</v>
      </c>
      <c r="AT1430" s="6">
        <v>0</v>
      </c>
      <c r="AU1430" s="6">
        <v>0</v>
      </c>
      <c r="AV1430" s="6">
        <v>2</v>
      </c>
      <c r="AW1430" s="6">
        <v>0</v>
      </c>
      <c r="AX1430" s="6">
        <v>0</v>
      </c>
      <c r="AY1430" s="6">
        <v>0</v>
      </c>
      <c r="AZ1430" s="6">
        <v>1</v>
      </c>
      <c r="BA1430" s="6">
        <v>0</v>
      </c>
      <c r="BB1430" s="6">
        <v>0</v>
      </c>
      <c r="BC1430" s="6">
        <v>0</v>
      </c>
      <c r="BD1430" s="6">
        <v>0</v>
      </c>
      <c r="BE1430" s="6">
        <v>0</v>
      </c>
      <c r="BF1430" s="6">
        <v>0</v>
      </c>
      <c r="BG1430" s="6">
        <v>0</v>
      </c>
      <c r="BH1430" s="6">
        <v>0</v>
      </c>
      <c r="BI1430" s="6">
        <v>0</v>
      </c>
      <c r="BJ1430" s="76">
        <f>IF(Table3[[#This Row],[Type]]="EM",IF((Table3[[#This Row],[Diameter]]/2)-Table3[[#This Row],[CornerRadius]]-0.012&gt;0,(Table3[[#This Row],[Diameter]]/2)-Table3[[#This Row],[CornerRadius]]-0.012,0),)</f>
        <v>0</v>
      </c>
    </row>
    <row r="1431" spans="1:62" hidden="1" x14ac:dyDescent="0.25">
      <c r="A1431" s="6">
        <v>1</v>
      </c>
      <c r="B1431" s="6" t="s">
        <v>149</v>
      </c>
      <c r="D1431" s="6" t="s">
        <v>149</v>
      </c>
      <c r="E1431" s="6">
        <v>1428</v>
      </c>
      <c r="G1431" s="9" t="s">
        <v>74</v>
      </c>
      <c r="H1431" s="10" t="s">
        <v>150</v>
      </c>
      <c r="I1431" s="11" t="s">
        <v>4070</v>
      </c>
      <c r="J1431" s="83">
        <v>9038990002800</v>
      </c>
      <c r="K1431" s="11" t="str">
        <f>CONCATENATE(Table3[[#This Row],[Type]]," "&amp;TEXT(Table3[[#This Row],[Diameter]],".0000")&amp;""," "&amp;Table3[[#This Row],[NumFlutes]]&amp;"FL")</f>
        <v>CD .0110 2FL</v>
      </c>
      <c r="M1431" s="13">
        <v>1.0999999999999999E-2</v>
      </c>
      <c r="N1431" s="13">
        <v>0.11799999999999999</v>
      </c>
      <c r="O1431" s="6">
        <v>0.04</v>
      </c>
      <c r="P1431" s="6">
        <v>0.316</v>
      </c>
      <c r="R1431" s="14">
        <v>0</v>
      </c>
      <c r="S1431" s="15">
        <v>0.47499999999999998</v>
      </c>
      <c r="T1431" s="6">
        <v>2</v>
      </c>
      <c r="U1431" s="6">
        <v>1.496</v>
      </c>
      <c r="V1431" s="6">
        <v>0.11799999999999999</v>
      </c>
      <c r="Z1431" s="6">
        <v>140</v>
      </c>
      <c r="AA1431" s="13">
        <f>IF(Z1431 &lt; 1, "", (M1431/2)/TAN(RADIANS(Z1431/2)))</f>
        <v>2.0018362884641132E-3</v>
      </c>
      <c r="AE1431" s="6" t="s">
        <v>44</v>
      </c>
      <c r="AF1431" s="6" t="s">
        <v>369</v>
      </c>
      <c r="AG1431" s="6" t="s">
        <v>875</v>
      </c>
      <c r="AH1431" s="6" t="s">
        <v>153</v>
      </c>
      <c r="AI1431" s="6">
        <v>0</v>
      </c>
      <c r="AJ1431" s="6">
        <v>1</v>
      </c>
      <c r="AK1431" s="6">
        <v>0</v>
      </c>
      <c r="AL1431" s="6">
        <v>0</v>
      </c>
      <c r="AM1431" s="6">
        <v>0</v>
      </c>
      <c r="AN1431" s="6">
        <v>1</v>
      </c>
      <c r="AO1431" s="6">
        <v>1</v>
      </c>
      <c r="AP1431" s="6">
        <v>1</v>
      </c>
      <c r="AQ1431" s="6" t="s">
        <v>4071</v>
      </c>
      <c r="AR1431" s="6">
        <v>0</v>
      </c>
      <c r="AS1431" s="6">
        <v>0</v>
      </c>
      <c r="AT1431" s="6">
        <v>0</v>
      </c>
      <c r="AU1431" s="6">
        <v>0</v>
      </c>
      <c r="AV1431" s="6">
        <v>2</v>
      </c>
      <c r="AW1431" s="6">
        <v>0</v>
      </c>
      <c r="AX1431" s="6">
        <v>0</v>
      </c>
      <c r="AY1431" s="6">
        <v>0</v>
      </c>
      <c r="AZ1431" s="6">
        <v>1</v>
      </c>
      <c r="BA1431" s="6">
        <v>0</v>
      </c>
      <c r="BB1431" s="6">
        <v>0</v>
      </c>
      <c r="BC1431" s="6">
        <v>0</v>
      </c>
      <c r="BD1431" s="6">
        <v>0</v>
      </c>
      <c r="BE1431" s="6">
        <v>0</v>
      </c>
      <c r="BF1431" s="6">
        <v>0</v>
      </c>
      <c r="BG1431" s="6">
        <v>0</v>
      </c>
      <c r="BH1431" s="6">
        <v>0</v>
      </c>
      <c r="BI1431" s="6">
        <v>0</v>
      </c>
      <c r="BJ1431" s="76">
        <f>IF(Table3[[#This Row],[Type]]="EM",IF((Table3[[#This Row],[Diameter]]/2)-Table3[[#This Row],[CornerRadius]]-0.012&gt;0,(Table3[[#This Row],[Diameter]]/2)-Table3[[#This Row],[CornerRadius]]-0.012,0),)</f>
        <v>0</v>
      </c>
    </row>
    <row r="1432" spans="1:62" hidden="1" x14ac:dyDescent="0.25">
      <c r="A1432" s="6">
        <v>1</v>
      </c>
      <c r="B1432" s="6" t="s">
        <v>149</v>
      </c>
      <c r="D1432" s="6" t="s">
        <v>149</v>
      </c>
      <c r="E1432" s="6">
        <v>1429</v>
      </c>
      <c r="G1432" s="9" t="s">
        <v>74</v>
      </c>
      <c r="H1432" s="10" t="s">
        <v>150</v>
      </c>
      <c r="I1432" s="11" t="s">
        <v>4079</v>
      </c>
      <c r="J1432" s="83">
        <v>9038990001900</v>
      </c>
      <c r="K1432" s="11" t="str">
        <f>CONCATENATE(Table3[[#This Row],[Type]]," "&amp;TEXT(Table3[[#This Row],[Diameter]],".0000")&amp;""," "&amp;Table3[[#This Row],[NumFlutes]]&amp;"FL")</f>
        <v>CD .0070 2FL</v>
      </c>
      <c r="M1432" s="13">
        <v>7.0000000000000001E-3</v>
      </c>
      <c r="N1432" s="13">
        <v>1.18E-2</v>
      </c>
      <c r="O1432" s="6">
        <v>0.04</v>
      </c>
      <c r="P1432" s="6">
        <v>0.316</v>
      </c>
      <c r="R1432" s="14">
        <v>0</v>
      </c>
      <c r="S1432" s="15">
        <v>0.47499999999999998</v>
      </c>
      <c r="T1432" s="6">
        <v>2</v>
      </c>
      <c r="U1432" s="6">
        <v>1.496</v>
      </c>
      <c r="V1432" s="6">
        <v>7.9000000000000001E-2</v>
      </c>
      <c r="Z1432" s="6">
        <v>140</v>
      </c>
      <c r="AA1432" s="13">
        <f>IF(Z1432 &lt; 1, "", (M1432/2)/TAN(RADIANS(Z1432/2)))</f>
        <v>1.2738958199317086E-3</v>
      </c>
      <c r="AE1432" s="6" t="s">
        <v>44</v>
      </c>
      <c r="AF1432" s="6" t="s">
        <v>369</v>
      </c>
      <c r="AG1432" s="6" t="s">
        <v>875</v>
      </c>
      <c r="AH1432" s="6" t="s">
        <v>153</v>
      </c>
      <c r="AI1432" s="6">
        <v>0</v>
      </c>
      <c r="AJ1432" s="6">
        <v>1</v>
      </c>
      <c r="AK1432" s="6">
        <v>0</v>
      </c>
      <c r="AL1432" s="6">
        <v>0</v>
      </c>
      <c r="AM1432" s="6">
        <v>0</v>
      </c>
      <c r="AN1432" s="6">
        <v>1</v>
      </c>
      <c r="AO1432" s="6">
        <v>1</v>
      </c>
      <c r="AP1432" s="6">
        <v>1</v>
      </c>
      <c r="AQ1432" s="6" t="s">
        <v>4080</v>
      </c>
      <c r="AR1432" s="6">
        <v>0</v>
      </c>
      <c r="AS1432" s="6">
        <v>0</v>
      </c>
      <c r="AT1432" s="6">
        <v>0</v>
      </c>
      <c r="AU1432" s="6">
        <v>0</v>
      </c>
      <c r="AV1432" s="6">
        <v>2</v>
      </c>
      <c r="AW1432" s="6">
        <v>0</v>
      </c>
      <c r="AX1432" s="6">
        <v>0</v>
      </c>
      <c r="AY1432" s="6">
        <v>0</v>
      </c>
      <c r="AZ1432" s="6">
        <v>1</v>
      </c>
      <c r="BA1432" s="6">
        <v>0</v>
      </c>
      <c r="BB1432" s="6">
        <v>0</v>
      </c>
      <c r="BC1432" s="6">
        <v>0</v>
      </c>
      <c r="BD1432" s="6">
        <v>0</v>
      </c>
      <c r="BE1432" s="6">
        <v>0</v>
      </c>
      <c r="BF1432" s="6">
        <v>0</v>
      </c>
      <c r="BG1432" s="6">
        <v>0</v>
      </c>
      <c r="BH1432" s="6">
        <v>0</v>
      </c>
      <c r="BI1432" s="6">
        <v>0</v>
      </c>
      <c r="BJ1432" s="76">
        <f>IF(Table3[[#This Row],[Type]]="EM",IF((Table3[[#This Row],[Diameter]]/2)-Table3[[#This Row],[CornerRadius]]-0.012&gt;0,(Table3[[#This Row],[Diameter]]/2)-Table3[[#This Row],[CornerRadius]]-0.012,0),)</f>
        <v>0</v>
      </c>
    </row>
    <row r="1433" spans="1:62" hidden="1" x14ac:dyDescent="0.25">
      <c r="A1433" s="6">
        <v>1</v>
      </c>
      <c r="B1433" s="6" t="s">
        <v>149</v>
      </c>
      <c r="D1433" s="6" t="s">
        <v>149</v>
      </c>
      <c r="E1433" s="6">
        <v>1430</v>
      </c>
      <c r="G1433" s="9" t="s">
        <v>74</v>
      </c>
      <c r="H1433" s="10" t="s">
        <v>2265</v>
      </c>
      <c r="I1433" s="11" t="s">
        <v>4087</v>
      </c>
      <c r="J1433" s="12">
        <v>51020</v>
      </c>
      <c r="K1433" s="11" t="str">
        <f>CONCATENATE(Table3[[#This Row],[Type]]," "&amp;TEXT(Table3[[#This Row],[Diameter]],".0000")&amp;""," "&amp;Table3[[#This Row],[NumFlutes]]&amp;"FL")</f>
        <v>DC .1610 2FL</v>
      </c>
      <c r="M1433" s="13">
        <v>0.161</v>
      </c>
      <c r="N1433" s="13">
        <v>0.161</v>
      </c>
      <c r="O1433" s="6">
        <v>0.161</v>
      </c>
      <c r="P1433" s="6">
        <v>1.375</v>
      </c>
      <c r="R1433" s="14">
        <v>0</v>
      </c>
      <c r="S1433" s="15">
        <v>1.5</v>
      </c>
      <c r="T1433" s="6">
        <v>2</v>
      </c>
      <c r="U1433" s="6">
        <v>2.5</v>
      </c>
      <c r="V1433" s="6">
        <v>1.109</v>
      </c>
      <c r="Z1433" s="6">
        <v>118</v>
      </c>
      <c r="AA1433" s="13">
        <f t="shared" ref="AA1433" si="26">IF(Z1433 &lt; 1, "", (M1433/2)/TAN(RADIANS(Z1433/2)))</f>
        <v>4.8369279831718605E-2</v>
      </c>
      <c r="AE1433" s="6" t="s">
        <v>44</v>
      </c>
      <c r="AF1433" s="6" t="s">
        <v>369</v>
      </c>
      <c r="AG1433" s="6" t="s">
        <v>79</v>
      </c>
      <c r="AI1433" s="6">
        <v>0</v>
      </c>
      <c r="AJ1433" s="6">
        <v>1</v>
      </c>
      <c r="AK1433" s="6">
        <v>1</v>
      </c>
      <c r="AL1433" s="6">
        <v>1</v>
      </c>
      <c r="AM1433" s="6">
        <v>1</v>
      </c>
      <c r="AN1433" s="6">
        <v>1</v>
      </c>
      <c r="AO1433" s="6">
        <v>1</v>
      </c>
      <c r="AP1433" s="6">
        <v>1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0</v>
      </c>
      <c r="AZ1433" s="6">
        <v>0</v>
      </c>
      <c r="BA1433" s="6">
        <v>0</v>
      </c>
      <c r="BB1433" s="6">
        <v>0</v>
      </c>
      <c r="BC1433" s="6">
        <v>0</v>
      </c>
      <c r="BD1433" s="6">
        <v>0</v>
      </c>
      <c r="BE1433" s="6">
        <v>0</v>
      </c>
      <c r="BF1433" s="6">
        <v>0</v>
      </c>
      <c r="BG1433" s="6">
        <v>0</v>
      </c>
      <c r="BH1433" s="6">
        <v>0</v>
      </c>
      <c r="BI1433" s="6">
        <v>0</v>
      </c>
      <c r="BJ1433" s="76">
        <f>IF(Table3[[#This Row],[Type]]="EM",IF((Table3[[#This Row],[Diameter]]/2)-Table3[[#This Row],[CornerRadius]]-0.012&gt;0,(Table3[[#This Row],[Diameter]]/2)-Table3[[#This Row],[CornerRadius]]-0.012,0),)</f>
        <v>0</v>
      </c>
    </row>
    <row r="1434" spans="1:62" hidden="1" x14ac:dyDescent="0.25">
      <c r="A1434" s="6">
        <v>1</v>
      </c>
      <c r="B1434" s="6" t="s">
        <v>1873</v>
      </c>
      <c r="C1434" s="6" t="s">
        <v>1873</v>
      </c>
      <c r="E1434" s="6">
        <v>1431</v>
      </c>
      <c r="G1434" s="9" t="s">
        <v>74</v>
      </c>
      <c r="H1434" s="10" t="s">
        <v>1873</v>
      </c>
      <c r="I1434" s="11" t="s">
        <v>1894</v>
      </c>
      <c r="J1434" s="12">
        <v>22640</v>
      </c>
      <c r="K1434" s="11" t="str">
        <f>CONCATENATE(Table3[[#This Row],[Type]]," "&amp;TEXT(Table3[[#This Row],[Diameter]],".0000")&amp;""," "&amp;Table3[[#This Row],[NumFlutes]]&amp;"FL")</f>
        <v>KC .5000 5FL</v>
      </c>
      <c r="M1434" s="13">
        <v>0.5</v>
      </c>
      <c r="N1434" s="13">
        <v>0.5</v>
      </c>
      <c r="O1434" s="6">
        <v>0.25</v>
      </c>
      <c r="P1434" s="6">
        <v>0.82799999999999996</v>
      </c>
      <c r="Q1434" s="6">
        <v>0.97</v>
      </c>
      <c r="R1434" s="14">
        <f>IF(Table3[[#This Row],[ShoulderLenEnd]]="",0,90-(DEGREES(ATAN((Q1434-P1434)/((N1434-O1434)/2)))))</f>
        <v>41.356871787793956</v>
      </c>
      <c r="S1434" s="15">
        <v>1.1000000000000001</v>
      </c>
      <c r="T1434" s="6">
        <v>5</v>
      </c>
      <c r="U1434" s="6">
        <v>3.01</v>
      </c>
      <c r="V1434" s="6">
        <v>7.8E-2</v>
      </c>
      <c r="AE1434" s="6" t="s">
        <v>44</v>
      </c>
      <c r="AF1434" s="6" t="s">
        <v>62</v>
      </c>
      <c r="AG1434" s="6" t="s">
        <v>66</v>
      </c>
      <c r="AI1434" s="6">
        <v>0</v>
      </c>
      <c r="AJ1434" s="6">
        <v>1</v>
      </c>
      <c r="AK1434" s="6">
        <v>1</v>
      </c>
      <c r="AL1434" s="6">
        <v>1</v>
      </c>
      <c r="AM1434" s="6">
        <v>1</v>
      </c>
      <c r="AN1434" s="6">
        <v>1</v>
      </c>
      <c r="AO1434" s="6">
        <v>1</v>
      </c>
      <c r="AP1434" s="6">
        <v>1</v>
      </c>
      <c r="AR1434" s="6">
        <v>0</v>
      </c>
      <c r="AS1434" s="6">
        <v>0</v>
      </c>
      <c r="AT1434" s="6">
        <v>0</v>
      </c>
      <c r="AU1434" s="6">
        <v>0</v>
      </c>
      <c r="AV1434" s="6">
        <v>1</v>
      </c>
      <c r="AW1434" s="6">
        <v>0</v>
      </c>
      <c r="AX1434" s="6">
        <v>0</v>
      </c>
      <c r="AY1434" s="6">
        <v>1</v>
      </c>
      <c r="AZ1434" s="6">
        <v>0</v>
      </c>
      <c r="BA1434" s="6">
        <v>0</v>
      </c>
      <c r="BB1434" s="6">
        <v>0</v>
      </c>
      <c r="BC1434" s="6">
        <v>0</v>
      </c>
      <c r="BD1434" s="6">
        <v>0</v>
      </c>
      <c r="BE1434" s="6">
        <v>0</v>
      </c>
      <c r="BF1434" s="6">
        <v>0</v>
      </c>
      <c r="BG1434" s="6">
        <v>0</v>
      </c>
      <c r="BH1434" s="6">
        <v>0</v>
      </c>
      <c r="BI1434" s="6">
        <v>0</v>
      </c>
      <c r="BJ1434" s="76">
        <f>IF(Table3[[#This Row],[Type]]="EM",IF((Table3[[#This Row],[Diameter]]/2)-Table3[[#This Row],[CornerRadius]]-0.012&gt;0,(Table3[[#This Row],[Diameter]]/2)-Table3[[#This Row],[CornerRadius]]-0.012,0),)</f>
        <v>0</v>
      </c>
    </row>
    <row r="1435" spans="1:62" x14ac:dyDescent="0.25">
      <c r="A1435" s="6">
        <v>0</v>
      </c>
      <c r="B1435" s="6" t="s">
        <v>149</v>
      </c>
      <c r="D1435" s="6" t="s">
        <v>149</v>
      </c>
      <c r="E1435" s="6">
        <v>1432</v>
      </c>
      <c r="G1435" s="9" t="s">
        <v>74</v>
      </c>
      <c r="H1435" s="10" t="s">
        <v>873</v>
      </c>
      <c r="I1435" s="11" t="s">
        <v>4088</v>
      </c>
      <c r="J1435" s="30" t="s">
        <v>4090</v>
      </c>
      <c r="K1435" s="11" t="str">
        <f>CONCATENATE(Table3[[#This Row],[Type]]," "&amp;TEXT(Table3[[#This Row],[Diameter]],".0000")&amp;""," "&amp;Table3[[#This Row],[NumFlutes]]&amp;"FL")</f>
        <v>DT .0492 2FL</v>
      </c>
      <c r="M1435" s="13">
        <v>4.9200000000000001E-2</v>
      </c>
      <c r="N1435" s="13">
        <v>4.9200000000000001E-2</v>
      </c>
      <c r="O1435" s="6">
        <v>4.9200000000000001E-2</v>
      </c>
      <c r="P1435" s="6">
        <v>1.823</v>
      </c>
      <c r="R1435" s="14">
        <v>0</v>
      </c>
      <c r="S1435" s="15">
        <v>1.825</v>
      </c>
      <c r="T1435" s="6">
        <v>2</v>
      </c>
      <c r="U1435" s="6">
        <v>3</v>
      </c>
      <c r="V1435" s="6">
        <v>1.75</v>
      </c>
      <c r="Z1435" s="6">
        <v>118</v>
      </c>
      <c r="AA1435" s="13">
        <v>1.7999999999999999E-2</v>
      </c>
      <c r="AE1435" s="6" t="s">
        <v>49</v>
      </c>
      <c r="AF1435" s="6" t="s">
        <v>62</v>
      </c>
      <c r="AG1435" s="6" t="s">
        <v>4089</v>
      </c>
      <c r="AH1435" s="6" t="s">
        <v>620</v>
      </c>
      <c r="AI1435" s="6">
        <v>0</v>
      </c>
      <c r="AJ1435" s="6">
        <v>0</v>
      </c>
      <c r="AK1435" s="6">
        <v>0</v>
      </c>
      <c r="AL1435" s="6">
        <v>1</v>
      </c>
      <c r="AM1435" s="6">
        <v>0</v>
      </c>
      <c r="AN1435" s="6">
        <v>0</v>
      </c>
      <c r="AO1435" s="6">
        <v>1</v>
      </c>
      <c r="AP1435" s="6">
        <v>1</v>
      </c>
      <c r="AR1435" s="6">
        <v>0</v>
      </c>
      <c r="AS1435" s="6">
        <v>0</v>
      </c>
      <c r="AT1435" s="6">
        <v>0</v>
      </c>
      <c r="AU1435" s="6">
        <v>0</v>
      </c>
      <c r="AV1435" s="6">
        <v>1</v>
      </c>
      <c r="AW1435" s="6">
        <v>0</v>
      </c>
      <c r="AX1435" s="6">
        <v>0</v>
      </c>
      <c r="AY1435" s="6">
        <v>0</v>
      </c>
      <c r="AZ1435" s="6">
        <v>0</v>
      </c>
      <c r="BA1435" s="6">
        <v>0</v>
      </c>
      <c r="BB1435" s="6">
        <v>0</v>
      </c>
      <c r="BC1435" s="6">
        <v>0</v>
      </c>
      <c r="BD1435" s="6">
        <v>0</v>
      </c>
      <c r="BE1435" s="6">
        <v>0</v>
      </c>
      <c r="BF1435" s="6">
        <v>0</v>
      </c>
      <c r="BG1435" s="6">
        <v>0</v>
      </c>
      <c r="BH1435" s="6">
        <v>0</v>
      </c>
      <c r="BI1435" s="6">
        <v>0</v>
      </c>
      <c r="BJ1435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1412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9" sqref="A159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69" width="9.140625" style="21"/>
    <col min="70" max="70" width="30.7109375" style="21" bestFit="1" customWidth="1"/>
    <col min="71" max="81" width="9.140625" style="21"/>
    <col min="82" max="82" width="30.7109375" style="21" bestFit="1" customWidth="1"/>
    <col min="83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5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4" t="s">
        <v>2514</v>
      </c>
      <c r="F150" s="84" t="s">
        <v>3721</v>
      </c>
      <c r="G150" s="84" t="s">
        <v>3722</v>
      </c>
      <c r="H150" s="84" t="s">
        <v>3723</v>
      </c>
      <c r="I150" s="84" t="s">
        <v>3724</v>
      </c>
      <c r="J150" s="84" t="s">
        <v>3725</v>
      </c>
      <c r="K150" s="84" t="s">
        <v>3726</v>
      </c>
      <c r="L150" s="84" t="s">
        <v>3727</v>
      </c>
      <c r="M150" s="84" t="s">
        <v>3728</v>
      </c>
      <c r="N150" s="84" t="s">
        <v>3729</v>
      </c>
      <c r="O150" s="84" t="s">
        <v>3730</v>
      </c>
      <c r="P150" s="84" t="s">
        <v>3731</v>
      </c>
      <c r="Q150" s="84" t="s">
        <v>3732</v>
      </c>
      <c r="R150" s="84" t="s">
        <v>3733</v>
      </c>
      <c r="S150" s="84" t="s">
        <v>3734</v>
      </c>
      <c r="T150" s="84" t="s">
        <v>3735</v>
      </c>
      <c r="U150" s="84" t="s">
        <v>3736</v>
      </c>
      <c r="V150" s="84" t="s">
        <v>3737</v>
      </c>
      <c r="W150" s="84" t="s">
        <v>3738</v>
      </c>
      <c r="X150" s="84" t="s">
        <v>3739</v>
      </c>
      <c r="Y150" s="84" t="s">
        <v>3740</v>
      </c>
      <c r="Z150" s="84" t="s">
        <v>3741</v>
      </c>
      <c r="AA150" s="84" t="s">
        <v>3742</v>
      </c>
      <c r="AB150" s="84" t="s">
        <v>3743</v>
      </c>
      <c r="AC150" s="84" t="s">
        <v>3744</v>
      </c>
      <c r="AD150" s="84" t="s">
        <v>3745</v>
      </c>
      <c r="AE150" s="84" t="s">
        <v>3746</v>
      </c>
      <c r="AF150" s="84" t="s">
        <v>3747</v>
      </c>
      <c r="AG150" s="84" t="s">
        <v>3748</v>
      </c>
      <c r="AH150" s="84" t="s">
        <v>3749</v>
      </c>
      <c r="AI150" s="84" t="s">
        <v>3750</v>
      </c>
      <c r="AJ150" s="84" t="s">
        <v>3751</v>
      </c>
      <c r="AK150" s="84" t="s">
        <v>3752</v>
      </c>
    </row>
    <row r="151" spans="1:82" x14ac:dyDescent="0.2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s="2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s="21" t="s">
        <v>2514</v>
      </c>
      <c r="F153" s="21" t="s">
        <v>3781</v>
      </c>
      <c r="G153" s="21" t="s">
        <v>3782</v>
      </c>
      <c r="H153" s="21" t="s">
        <v>3783</v>
      </c>
      <c r="I153" s="21" t="s">
        <v>3784</v>
      </c>
      <c r="J153" s="21" t="s">
        <v>3785</v>
      </c>
      <c r="K153" s="21" t="s">
        <v>3786</v>
      </c>
      <c r="L153" s="21" t="s">
        <v>3787</v>
      </c>
      <c r="M153" s="21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s="21" t="s">
        <v>2514</v>
      </c>
      <c r="F154" s="21" t="s">
        <v>3792</v>
      </c>
      <c r="G154" s="21" t="s">
        <v>3793</v>
      </c>
      <c r="H154" s="21" t="s">
        <v>3794</v>
      </c>
      <c r="I154" s="21" t="s">
        <v>3795</v>
      </c>
      <c r="J154" s="21" t="s">
        <v>3796</v>
      </c>
      <c r="K154" s="21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s="21" t="s">
        <v>3973</v>
      </c>
      <c r="F155" s="21" t="s">
        <v>3974</v>
      </c>
      <c r="G155" s="21" t="s">
        <v>3975</v>
      </c>
      <c r="H155" s="21" t="s">
        <v>3976</v>
      </c>
      <c r="I155" s="21" t="s">
        <v>3977</v>
      </c>
      <c r="J155" s="21" t="s">
        <v>3978</v>
      </c>
      <c r="K155" s="21" t="s">
        <v>3979</v>
      </c>
      <c r="L155" s="21" t="s">
        <v>3980</v>
      </c>
      <c r="M155" s="21" t="s">
        <v>3981</v>
      </c>
      <c r="N155" s="21" t="s">
        <v>3982</v>
      </c>
      <c r="O155" s="21" t="s">
        <v>3983</v>
      </c>
      <c r="P155" s="21" t="s">
        <v>3984</v>
      </c>
      <c r="Q155" s="21" t="s">
        <v>3985</v>
      </c>
      <c r="R155" s="21" t="s">
        <v>3986</v>
      </c>
      <c r="S155" s="21" t="s">
        <v>3987</v>
      </c>
      <c r="T155" s="21" t="s">
        <v>3988</v>
      </c>
      <c r="U155" s="21" t="s">
        <v>3989</v>
      </c>
      <c r="V155" s="21" t="s">
        <v>3990</v>
      </c>
      <c r="W155" s="21" t="s">
        <v>3991</v>
      </c>
      <c r="X155" s="21" t="s">
        <v>3992</v>
      </c>
      <c r="Y155" s="21" t="s">
        <v>3993</v>
      </c>
      <c r="Z155" s="21" t="s">
        <v>3994</v>
      </c>
      <c r="AA155" s="21" t="s">
        <v>3995</v>
      </c>
      <c r="AB155" s="21" t="s">
        <v>3996</v>
      </c>
      <c r="AC155" s="21" t="s">
        <v>3997</v>
      </c>
      <c r="AD155" s="21" t="s">
        <v>3998</v>
      </c>
      <c r="AE155" s="21" t="s">
        <v>3999</v>
      </c>
      <c r="AF155" s="21" t="s">
        <v>4000</v>
      </c>
      <c r="AG155" s="21" t="s">
        <v>4001</v>
      </c>
      <c r="AH155" s="21" t="s">
        <v>4002</v>
      </c>
      <c r="AI155" s="21" t="s">
        <v>4003</v>
      </c>
      <c r="AJ155" s="21" t="s">
        <v>4004</v>
      </c>
      <c r="AK155" s="21" t="s">
        <v>4005</v>
      </c>
      <c r="AL155" s="21" t="s">
        <v>4006</v>
      </c>
      <c r="AM155" s="21" t="s">
        <v>4007</v>
      </c>
      <c r="AN155" s="21" t="s">
        <v>4008</v>
      </c>
      <c r="AO155" s="21" t="s">
        <v>4009</v>
      </c>
      <c r="AP155" s="21" t="s">
        <v>4010</v>
      </c>
      <c r="AQ155" s="21" t="s">
        <v>4011</v>
      </c>
      <c r="AR155" s="21" t="s">
        <v>4012</v>
      </c>
      <c r="AS155" s="21" t="s">
        <v>4013</v>
      </c>
      <c r="AT155" s="21" t="s">
        <v>4014</v>
      </c>
      <c r="AU155" s="21" t="s">
        <v>4015</v>
      </c>
      <c r="AV155" s="21" t="s">
        <v>4016</v>
      </c>
      <c r="AW155" s="21" t="s">
        <v>4017</v>
      </c>
      <c r="AX155" s="21" t="s">
        <v>4018</v>
      </c>
      <c r="AY155" s="21" t="s">
        <v>4019</v>
      </c>
      <c r="AZ155" s="21" t="s">
        <v>4020</v>
      </c>
      <c r="BA155" s="21" t="s">
        <v>4021</v>
      </c>
      <c r="BB155" s="21" t="s">
        <v>4022</v>
      </c>
      <c r="BC155" s="21" t="s">
        <v>4023</v>
      </c>
      <c r="BD155" s="21" t="s">
        <v>4024</v>
      </c>
      <c r="BE155" s="21" t="s">
        <v>4025</v>
      </c>
      <c r="BF155" s="21" t="s">
        <v>4026</v>
      </c>
      <c r="BG155" s="21" t="s">
        <v>4027</v>
      </c>
      <c r="BH155" s="21" t="s">
        <v>4028</v>
      </c>
      <c r="BI155" s="21" t="s">
        <v>4029</v>
      </c>
      <c r="BJ155" s="21" t="s">
        <v>4030</v>
      </c>
      <c r="BK155" s="21" t="s">
        <v>4031</v>
      </c>
      <c r="BL155" s="21" t="s">
        <v>4032</v>
      </c>
      <c r="BM155" s="21" t="s">
        <v>4033</v>
      </c>
      <c r="BN155" s="21" t="s">
        <v>4034</v>
      </c>
      <c r="BO155" s="21" t="s">
        <v>4035</v>
      </c>
      <c r="BP155" s="21" t="s">
        <v>4036</v>
      </c>
      <c r="BQ155" s="21" t="s">
        <v>4037</v>
      </c>
      <c r="BR155" s="21" t="s">
        <v>4038</v>
      </c>
      <c r="BS155" s="21" t="s">
        <v>4039</v>
      </c>
      <c r="BT155" s="21" t="s">
        <v>4040</v>
      </c>
      <c r="BU155" s="21" t="s">
        <v>4041</v>
      </c>
      <c r="BV155" s="21" t="s">
        <v>4042</v>
      </c>
      <c r="BW155" s="21" t="s">
        <v>4043</v>
      </c>
      <c r="BX155" s="21" t="s">
        <v>4044</v>
      </c>
      <c r="BY155" s="21" t="s">
        <v>4045</v>
      </c>
      <c r="BZ155" s="21" t="s">
        <v>4046</v>
      </c>
      <c r="CA155" s="21" t="s">
        <v>4047</v>
      </c>
      <c r="CB155" s="21" t="s">
        <v>4048</v>
      </c>
      <c r="CC155" s="21" t="s">
        <v>4049</v>
      </c>
      <c r="CD155" s="21" t="s">
        <v>4049</v>
      </c>
    </row>
    <row r="156" spans="1:82" x14ac:dyDescent="0.2">
      <c r="A156" s="21" t="s">
        <v>4052</v>
      </c>
      <c r="B156" s="21" t="s">
        <v>2489</v>
      </c>
      <c r="C156" s="21">
        <v>1.496</v>
      </c>
      <c r="D156" s="21" t="s">
        <v>2960</v>
      </c>
      <c r="E156" s="21" t="s">
        <v>2514</v>
      </c>
      <c r="F156" s="21" t="s">
        <v>4053</v>
      </c>
      <c r="G156" s="21" t="s">
        <v>4054</v>
      </c>
      <c r="H156" s="21" t="s">
        <v>4055</v>
      </c>
      <c r="I156" s="21" t="s">
        <v>4056</v>
      </c>
      <c r="J156" s="21" t="s">
        <v>4057</v>
      </c>
      <c r="K156" s="21" t="s">
        <v>4058</v>
      </c>
      <c r="L156" s="21" t="s">
        <v>4059</v>
      </c>
    </row>
    <row r="157" spans="1:82" ht="15" x14ac:dyDescent="0.25">
      <c r="A157" s="21" t="s">
        <v>4062</v>
      </c>
      <c r="B157" s="21" t="s">
        <v>2489</v>
      </c>
      <c r="C157" s="21">
        <v>1.4990000000000001</v>
      </c>
      <c r="D157" s="21" t="s">
        <v>2960</v>
      </c>
      <c r="E157" t="s">
        <v>2514</v>
      </c>
      <c r="F157" t="s">
        <v>4063</v>
      </c>
      <c r="G157" t="s">
        <v>4064</v>
      </c>
      <c r="H157" t="s">
        <v>4065</v>
      </c>
      <c r="I157" t="s">
        <v>4066</v>
      </c>
      <c r="J157" t="s">
        <v>4067</v>
      </c>
      <c r="K157" t="s">
        <v>4068</v>
      </c>
      <c r="L157" t="s">
        <v>4069</v>
      </c>
    </row>
    <row r="158" spans="1:82" ht="15" x14ac:dyDescent="0.25">
      <c r="A158" s="21" t="s">
        <v>4071</v>
      </c>
      <c r="B158" s="21" t="s">
        <v>2489</v>
      </c>
      <c r="C158" s="21">
        <v>1.496</v>
      </c>
      <c r="D158" s="21" t="s">
        <v>2960</v>
      </c>
      <c r="E158" t="s">
        <v>2514</v>
      </c>
      <c r="F158" t="s">
        <v>4072</v>
      </c>
      <c r="G158" t="s">
        <v>4073</v>
      </c>
      <c r="H158" t="s">
        <v>4074</v>
      </c>
      <c r="I158" t="s">
        <v>4075</v>
      </c>
      <c r="J158" t="s">
        <v>4076</v>
      </c>
      <c r="K158" t="s">
        <v>4077</v>
      </c>
      <c r="L158" t="s">
        <v>4078</v>
      </c>
    </row>
    <row r="159" spans="1:82" ht="15" x14ac:dyDescent="0.25">
      <c r="A159" s="21" t="s">
        <v>4080</v>
      </c>
      <c r="B159" s="21" t="s">
        <v>2489</v>
      </c>
      <c r="C159" s="21">
        <v>1.496</v>
      </c>
      <c r="D159" s="21" t="s">
        <v>2960</v>
      </c>
      <c r="E159" t="s">
        <v>2514</v>
      </c>
      <c r="F159" t="s">
        <v>4053</v>
      </c>
      <c r="G159" t="s">
        <v>4081</v>
      </c>
      <c r="H159" t="s">
        <v>4082</v>
      </c>
      <c r="I159" t="s">
        <v>4083</v>
      </c>
      <c r="J159" t="s">
        <v>4084</v>
      </c>
      <c r="K159" t="s">
        <v>4085</v>
      </c>
      <c r="L159" t="s">
        <v>4086</v>
      </c>
    </row>
    <row r="160" spans="1:82" x14ac:dyDescent="0.2">
      <c r="E160" s="82"/>
    </row>
    <row r="161" spans="5:7" x14ac:dyDescent="0.2">
      <c r="E161" s="82"/>
    </row>
    <row r="162" spans="5:7" x14ac:dyDescent="0.2">
      <c r="E162" s="82"/>
    </row>
    <row r="163" spans="5:7" x14ac:dyDescent="0.2">
      <c r="E163" s="82"/>
    </row>
    <row r="164" spans="5:7" x14ac:dyDescent="0.2">
      <c r="E164" s="82"/>
      <c r="G164" s="66"/>
    </row>
    <row r="165" spans="5:7" x14ac:dyDescent="0.2">
      <c r="E165" s="82"/>
    </row>
    <row r="166" spans="5:7" x14ac:dyDescent="0.2">
      <c r="E166" s="82"/>
    </row>
    <row r="167" spans="5:7" x14ac:dyDescent="0.2">
      <c r="E167" s="82"/>
    </row>
    <row r="168" spans="5:7" x14ac:dyDescent="0.2">
      <c r="E168" s="82"/>
    </row>
    <row r="169" spans="5:7" x14ac:dyDescent="0.2">
      <c r="E169" s="82"/>
    </row>
    <row r="170" spans="5:7" x14ac:dyDescent="0.2">
      <c r="E170" s="82"/>
    </row>
    <row r="171" spans="5:7" x14ac:dyDescent="0.2">
      <c r="E171" s="82"/>
    </row>
    <row r="172" spans="5:7" x14ac:dyDescent="0.2">
      <c r="E172" s="82"/>
    </row>
    <row r="173" spans="5:7" x14ac:dyDescent="0.2">
      <c r="E173" s="82"/>
    </row>
    <row r="174" spans="5:7" x14ac:dyDescent="0.2">
      <c r="E174" s="82"/>
    </row>
    <row r="175" spans="5:7" x14ac:dyDescent="0.2">
      <c r="E175" s="82"/>
    </row>
    <row r="176" spans="5:7" x14ac:dyDescent="0.2">
      <c r="E176" s="82"/>
    </row>
    <row r="177" spans="5:5" x14ac:dyDescent="0.2">
      <c r="E177" s="82"/>
    </row>
    <row r="178" spans="5:5" x14ac:dyDescent="0.2">
      <c r="E178" s="82"/>
    </row>
    <row r="179" spans="5:5" x14ac:dyDescent="0.2">
      <c r="E179" s="82"/>
    </row>
    <row r="180" spans="5:5" x14ac:dyDescent="0.2">
      <c r="E180" s="82"/>
    </row>
    <row r="181" spans="5:5" x14ac:dyDescent="0.2">
      <c r="E181" s="82"/>
    </row>
    <row r="182" spans="5:5" x14ac:dyDescent="0.2">
      <c r="E182" s="82"/>
    </row>
    <row r="183" spans="5:5" x14ac:dyDescent="0.2">
      <c r="E183" s="82"/>
    </row>
    <row r="184" spans="5:5" x14ac:dyDescent="0.2">
      <c r="E184" s="82"/>
    </row>
    <row r="185" spans="5:5" x14ac:dyDescent="0.2">
      <c r="E185" s="82"/>
    </row>
    <row r="186" spans="5:5" x14ac:dyDescent="0.2">
      <c r="E186" s="82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93FBB2-8153-4AAB-AFAF-89BCB0A12C2C}">
  <ds:schemaRefs>
    <ds:schemaRef ds:uri="6c468c42-b838-4982-98ec-e0d39a20f8d8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2025-03-18T20:28:46Z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