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ster\Skripte\Auswertung\DarkCounts\"/>
    </mc:Choice>
  </mc:AlternateContent>
  <xr:revisionPtr revIDLastSave="0" documentId="13_ncr:1_{48DE576B-0731-4FD3-B1AA-AE03C4C438CD}" xr6:coauthVersionLast="45" xr6:coauthVersionMax="45" xr10:uidLastSave="{00000000-0000-0000-0000-000000000000}"/>
  <bookViews>
    <workbookView xWindow="-120" yWindow="-120" windowWidth="29040" windowHeight="15840" xr2:uid="{D20109EA-5C08-4B53-9908-4116C6142453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7" i="1" l="1"/>
  <c r="E38" i="1"/>
  <c r="E33" i="1"/>
  <c r="E32" i="1"/>
  <c r="A33" i="1"/>
  <c r="A32" i="1"/>
  <c r="C33" i="1"/>
  <c r="C32" i="1"/>
  <c r="C37" i="1" s="1"/>
  <c r="E39" i="1" l="1"/>
  <c r="C38" i="1"/>
  <c r="C39" i="1" s="1"/>
</calcChain>
</file>

<file path=xl/sharedStrings.xml><?xml version="1.0" encoding="utf-8"?>
<sst xmlns="http://schemas.openxmlformats.org/spreadsheetml/2006/main" count="7" uniqueCount="7">
  <si>
    <t>IntegrationsFenster</t>
  </si>
  <si>
    <t>Summe</t>
  </si>
  <si>
    <t>Channel</t>
  </si>
  <si>
    <t>PDC</t>
  </si>
  <si>
    <t>Rel</t>
  </si>
  <si>
    <t>DCR</t>
  </si>
  <si>
    <t>ErrDCR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</si>
</sst>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4DDDE-326B-450B-B5AC-F06567D232BD}">
  <dimension ref="A1:E39"/>
  <sheetViews>
    <sheetView tabSelected="1" topLeftCell="A7" workbookViewId="0">
      <selection activeCell="E39" sqref="E39"/>
    </sheetView>
  </sheetViews>
  <sheetFormatPr defaultRowHeight="15" x14ac:dyDescent="0.25"/>
  <cols>
    <col min="1" max="1" width="12" bestFit="1" customWidth="1"/>
  </cols>
  <sheetData>
    <row r="1" spans="1:5" x14ac:dyDescent="0.25">
      <c r="A1">
        <v>37.794113000000003</v>
      </c>
      <c r="C1">
        <v>0.89980000000000004</v>
      </c>
      <c r="E1">
        <v>0.47149999999999997</v>
      </c>
    </row>
    <row r="2" spans="1:5" x14ac:dyDescent="0.25">
      <c r="A2">
        <v>38.234360000000002</v>
      </c>
      <c r="C2">
        <v>0.88749999999999996</v>
      </c>
      <c r="E2">
        <v>0.47689999999999999</v>
      </c>
    </row>
    <row r="3" spans="1:5" x14ac:dyDescent="0.25">
      <c r="A3">
        <v>38.011246</v>
      </c>
      <c r="C3">
        <v>0.90149999999999997</v>
      </c>
      <c r="E3">
        <v>0.47949999999999998</v>
      </c>
    </row>
    <row r="4" spans="1:5" x14ac:dyDescent="0.25">
      <c r="A4">
        <v>40.670074</v>
      </c>
      <c r="C4">
        <v>0.89939999999999998</v>
      </c>
      <c r="E4">
        <v>0.4788</v>
      </c>
    </row>
    <row r="5" spans="1:5" x14ac:dyDescent="0.25">
      <c r="A5">
        <v>39.544617000000002</v>
      </c>
      <c r="C5">
        <v>0.9</v>
      </c>
      <c r="E5">
        <v>0.47210000000000002</v>
      </c>
    </row>
    <row r="6" spans="1:5" x14ac:dyDescent="0.25">
      <c r="A6">
        <v>38.474670000000003</v>
      </c>
      <c r="C6">
        <v>0.90029999999999999</v>
      </c>
      <c r="E6">
        <v>0.4788</v>
      </c>
    </row>
    <row r="7" spans="1:5" x14ac:dyDescent="0.25">
      <c r="A7">
        <v>41.500976999999999</v>
      </c>
      <c r="C7">
        <v>0.89849999999999997</v>
      </c>
      <c r="E7">
        <v>0.47989999999999999</v>
      </c>
    </row>
    <row r="8" spans="1:5" x14ac:dyDescent="0.25">
      <c r="A8">
        <v>41.113121</v>
      </c>
      <c r="C8">
        <v>0.89829999999999999</v>
      </c>
      <c r="E8">
        <v>0.48080000000000001</v>
      </c>
    </row>
    <row r="9" spans="1:5" x14ac:dyDescent="0.25">
      <c r="A9">
        <v>41.455910000000003</v>
      </c>
      <c r="C9">
        <v>0.89839999999999998</v>
      </c>
      <c r="E9">
        <v>0.47099999999999997</v>
      </c>
    </row>
    <row r="10" spans="1:5" x14ac:dyDescent="0.25">
      <c r="A10">
        <v>40.979064999999999</v>
      </c>
      <c r="C10">
        <v>0.89910000000000001</v>
      </c>
      <c r="E10">
        <v>0.47160000000000002</v>
      </c>
    </row>
    <row r="11" spans="1:5" x14ac:dyDescent="0.25">
      <c r="A11">
        <v>42.605263000000001</v>
      </c>
      <c r="C11">
        <v>0.8982</v>
      </c>
      <c r="E11">
        <v>0.48130000000000001</v>
      </c>
    </row>
    <row r="12" spans="1:5" x14ac:dyDescent="0.25">
      <c r="A12">
        <v>42.784508000000002</v>
      </c>
      <c r="C12">
        <v>0.90500000000000003</v>
      </c>
      <c r="E12">
        <v>0.46899999999999997</v>
      </c>
    </row>
    <row r="13" spans="1:5" x14ac:dyDescent="0.25">
      <c r="A13">
        <v>42.121574000000003</v>
      </c>
      <c r="C13">
        <v>0.90649999999999997</v>
      </c>
      <c r="E13">
        <v>0.46879999999999999</v>
      </c>
    </row>
    <row r="14" spans="1:5" x14ac:dyDescent="0.25">
      <c r="A14">
        <v>41.434157999999996</v>
      </c>
      <c r="C14">
        <v>0.90659999999999996</v>
      </c>
      <c r="E14">
        <v>0.46879999999999999</v>
      </c>
    </row>
    <row r="15" spans="1:5" x14ac:dyDescent="0.25">
      <c r="A15">
        <v>36.044327000000003</v>
      </c>
      <c r="C15">
        <v>0.90429999999999999</v>
      </c>
      <c r="E15">
        <v>0.46989999999999998</v>
      </c>
    </row>
    <row r="16" spans="1:5" x14ac:dyDescent="0.25">
      <c r="A16">
        <v>35.943016</v>
      </c>
      <c r="C16">
        <v>0.90310000000000001</v>
      </c>
      <c r="E16">
        <v>0.46989999999999998</v>
      </c>
    </row>
    <row r="17" spans="1:5" x14ac:dyDescent="0.25">
      <c r="A17">
        <v>35.914833000000002</v>
      </c>
      <c r="C17">
        <v>0.9002</v>
      </c>
      <c r="E17">
        <v>0.47</v>
      </c>
    </row>
    <row r="18" spans="1:5" x14ac:dyDescent="0.25">
      <c r="A18">
        <v>36.518272000000003</v>
      </c>
      <c r="C18">
        <v>0.90080000000000005</v>
      </c>
      <c r="E18">
        <v>0.4708</v>
      </c>
    </row>
    <row r="19" spans="1:5" x14ac:dyDescent="0.25">
      <c r="A19">
        <v>36.818817000000003</v>
      </c>
      <c r="C19">
        <v>0.90639999999999998</v>
      </c>
      <c r="E19">
        <v>0.46889999999999998</v>
      </c>
    </row>
    <row r="20" spans="1:5" x14ac:dyDescent="0.25">
      <c r="A20">
        <v>42.346130000000002</v>
      </c>
      <c r="C20">
        <v>0.90639999999999998</v>
      </c>
      <c r="E20">
        <v>0.46889999999999998</v>
      </c>
    </row>
    <row r="21" spans="1:5" x14ac:dyDescent="0.25">
      <c r="A21">
        <v>42.089965999999997</v>
      </c>
      <c r="C21">
        <v>0.90649999999999997</v>
      </c>
      <c r="E21">
        <v>0.46879999999999999</v>
      </c>
    </row>
    <row r="22" spans="1:5" x14ac:dyDescent="0.25">
      <c r="A22">
        <v>35.729743999999997</v>
      </c>
      <c r="C22">
        <v>0.90659999999999996</v>
      </c>
      <c r="E22">
        <v>0.46889999999999998</v>
      </c>
    </row>
    <row r="23" spans="1:5" x14ac:dyDescent="0.25">
      <c r="A23">
        <v>35.960059999999999</v>
      </c>
      <c r="C23">
        <v>0.90649999999999997</v>
      </c>
      <c r="E23">
        <v>0.46899999999999997</v>
      </c>
    </row>
    <row r="24" spans="1:5" x14ac:dyDescent="0.25">
      <c r="A24">
        <v>35.808326999999998</v>
      </c>
      <c r="C24">
        <v>0.90639999999999998</v>
      </c>
      <c r="E24">
        <v>0.46899999999999997</v>
      </c>
    </row>
    <row r="25" spans="1:5" x14ac:dyDescent="0.25">
      <c r="A25">
        <v>41.367538000000003</v>
      </c>
      <c r="C25">
        <v>0.90649999999999997</v>
      </c>
      <c r="E25">
        <v>0.46889999999999998</v>
      </c>
    </row>
    <row r="26" spans="1:5" x14ac:dyDescent="0.25">
      <c r="A26">
        <v>41.228935</v>
      </c>
      <c r="C26">
        <v>0.90659999999999996</v>
      </c>
      <c r="E26">
        <v>0.46889999999999998</v>
      </c>
    </row>
    <row r="27" spans="1:5" x14ac:dyDescent="0.25">
      <c r="A27">
        <v>40.796326000000001</v>
      </c>
      <c r="C27">
        <v>0.90659999999999996</v>
      </c>
      <c r="E27">
        <v>0.46889999999999998</v>
      </c>
    </row>
    <row r="28" spans="1:5" x14ac:dyDescent="0.25">
      <c r="A28">
        <v>40.749763000000002</v>
      </c>
      <c r="C28">
        <v>0.89929999999999999</v>
      </c>
      <c r="E28">
        <v>0.48039999999999999</v>
      </c>
    </row>
    <row r="29" spans="1:5" x14ac:dyDescent="0.25">
      <c r="A29">
        <v>38.920990000000003</v>
      </c>
      <c r="C29">
        <v>0.89870000000000005</v>
      </c>
      <c r="E29">
        <v>0.48</v>
      </c>
    </row>
    <row r="30" spans="1:5" x14ac:dyDescent="0.25">
      <c r="A30">
        <v>40.080779999999997</v>
      </c>
      <c r="C30">
        <v>0.89829999999999999</v>
      </c>
      <c r="E30">
        <v>0.48049999999999998</v>
      </c>
    </row>
    <row r="32" spans="1:5" x14ac:dyDescent="0.25">
      <c r="A32">
        <f>STDEV(A1:A30)/SQRT(COUNT(A1:A30))*10^-9</f>
        <v>4.4436147730071468E-10</v>
      </c>
      <c r="C32">
        <f t="shared" ref="C32" si="0">STDEV(C1:C30)/SQRT(COUNT(C1:C30))</f>
        <v>8.0681982966948162E-4</v>
      </c>
      <c r="E32">
        <f t="shared" ref="E32" si="1">STDEV(E1:E30)/SQRT(COUNT(E1:E30))</f>
        <v>9.0079254163494022E-4</v>
      </c>
    </row>
    <row r="33" spans="1:5" x14ac:dyDescent="0.25">
      <c r="A33">
        <f>(AVERAGE(A1:A30)+20)*10^-9</f>
        <v>5.9434715999999998E-8</v>
      </c>
      <c r="C33">
        <f>AVERAGE(C1:C30)</f>
        <v>0.90207666666666697</v>
      </c>
      <c r="E33">
        <f>AVERAGE(E1:E30)</f>
        <v>0.47301666666666653</v>
      </c>
    </row>
    <row r="34" spans="1:5" x14ac:dyDescent="0.25">
      <c r="A34" t="s">
        <v>0</v>
      </c>
      <c r="D34" t="s">
        <v>3</v>
      </c>
    </row>
    <row r="35" spans="1:5" x14ac:dyDescent="0.25">
      <c r="C35" t="s">
        <v>1</v>
      </c>
      <c r="E35" t="s">
        <v>2</v>
      </c>
    </row>
    <row r="37" spans="1:5" x14ac:dyDescent="0.25">
      <c r="A37" t="s">
        <v>6</v>
      </c>
      <c r="C37">
        <f>SQRT((C32/A33)^2+(C33*A32/A33^2)^2)</f>
        <v>114283.90258693529</v>
      </c>
      <c r="E37">
        <f>SQRT((E32/A33)^2+(E33*A32/A33^2)^2)</f>
        <v>61402.011151985738</v>
      </c>
    </row>
    <row r="38" spans="1:5" x14ac:dyDescent="0.25">
      <c r="A38" t="s">
        <v>5</v>
      </c>
      <c r="C38">
        <f>C33/(A33)</f>
        <v>15177605.402651658</v>
      </c>
      <c r="E38">
        <f>E33/(A33)</f>
        <v>7958592.1915849075</v>
      </c>
    </row>
    <row r="39" spans="1:5" x14ac:dyDescent="0.25">
      <c r="A39" t="s">
        <v>4</v>
      </c>
      <c r="C39">
        <f>C37/C38</f>
        <v>7.5297716309694618E-3</v>
      </c>
      <c r="E39">
        <f>E37/E38</f>
        <v>7.7151850068294409E-3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F2B13-3DAB-4BEC-94BF-C2E0C3E7F88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Jan</cp:lastModifiedBy>
  <dcterms:created xsi:type="dcterms:W3CDTF">2020-04-21T16:50:30Z</dcterms:created>
  <dcterms:modified xsi:type="dcterms:W3CDTF">2020-04-21T18:30:52Z</dcterms:modified>
</cp:coreProperties>
</file>