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Q:\RU\TOUR\02_Sektion\Diffusion\2. Publikationen\Jahrespublikation\donnees_2022\Tableaux\"/>
    </mc:Choice>
  </mc:AlternateContent>
  <xr:revisionPtr revIDLastSave="0" documentId="13_ncr:1_{09985277-3889-453F-AD5E-1F0DC2C74E7B}" xr6:coauthVersionLast="47" xr6:coauthVersionMax="47" xr10:uidLastSave="{00000000-0000-0000-0000-000000000000}"/>
  <bookViews>
    <workbookView xWindow="-120" yWindow="-120" windowWidth="29040" windowHeight="15720" tabRatio="921" xr2:uid="{00000000-000D-0000-FFFF-FFFF00000000}"/>
  </bookViews>
  <sheets>
    <sheet name="T0" sheetId="100" r:id="rId1"/>
    <sheet name="T2.1.1" sheetId="80" r:id="rId2"/>
    <sheet name="T2.1.2" sheetId="110" r:id="rId3"/>
    <sheet name="T2.1.3" sheetId="82" r:id="rId4"/>
    <sheet name="T2.1.4" sheetId="83" r:id="rId5"/>
    <sheet name="T2.2.1" sheetId="65" r:id="rId6"/>
    <sheet name="T2.2.2" sheetId="14" r:id="rId7"/>
    <sheet name="T 2.2.3a" sheetId="15" r:id="rId8"/>
    <sheet name="T 2.2.3b" sheetId="114" r:id="rId9"/>
    <sheet name="T 2.2.4a" sheetId="111" r:id="rId10"/>
    <sheet name="T 2.2.4b" sheetId="112" r:id="rId11"/>
    <sheet name="T 2.2.5a-f" sheetId="10" r:id="rId12"/>
    <sheet name="T2.2.6" sheetId="12" r:id="rId13"/>
    <sheet name="T2.2.7a" sheetId="4" r:id="rId14"/>
    <sheet name="T 2.2.7b" sheetId="113" r:id="rId15"/>
    <sheet name="T 2.2.8" sheetId="5" r:id="rId16"/>
    <sheet name="T2.2.9" sheetId="48" r:id="rId17"/>
    <sheet name="T2.3.1" sheetId="84" r:id="rId18"/>
    <sheet name="T2.3.2.1" sheetId="87" r:id="rId19"/>
    <sheet name="T2.3.2.2" sheetId="90" r:id="rId20"/>
    <sheet name="T2.3.3" sheetId="93" r:id="rId21"/>
    <sheet name="T2.3.4" sheetId="96" r:id="rId22"/>
    <sheet name="T2.3.5" sheetId="99" r:id="rId23"/>
    <sheet name="T3.1" sheetId="107" r:id="rId24"/>
    <sheet name="T3.2" sheetId="108" r:id="rId25"/>
    <sheet name="T4.1" sheetId="104" r:id="rId26"/>
    <sheet name="T4.2" sheetId="105" r:id="rId27"/>
    <sheet name="T4.3" sheetId="106" r:id="rId28"/>
    <sheet name="T5.1" sheetId="36" r:id="rId29"/>
    <sheet name="T5.2" sheetId="37" r:id="rId30"/>
    <sheet name="T5.3" sheetId="38" r:id="rId31"/>
    <sheet name="T5.4" sheetId="39" r:id="rId32"/>
    <sheet name="T5.5" sheetId="40" r:id="rId33"/>
    <sheet name="T5.6" sheetId="44" r:id="rId34"/>
  </sheets>
  <externalReferences>
    <externalReference r:id="rId35"/>
  </externalReferences>
  <definedNames>
    <definedName name="_xlnm._FilterDatabase" localSheetId="6" hidden="1">'T2.2.2'!#REF!</definedName>
    <definedName name="_Toc264206218" localSheetId="11">'T 2.2.5a-f'!#REF!</definedName>
    <definedName name="NRData" localSheetId="9">#REF!</definedName>
    <definedName name="NRData" localSheetId="10">#REF!</definedName>
    <definedName name="NRData" localSheetId="2">#REF!</definedName>
    <definedName name="NRData">#REF!</definedName>
    <definedName name="Table1">'[1]Tbl1 Nights _Share'!$A$4:$G$18</definedName>
    <definedName name="Table2" localSheetId="9">#REF!</definedName>
    <definedName name="Table2" localSheetId="10">#REF!</definedName>
    <definedName name="Table2" localSheetId="2">#REF!</definedName>
    <definedName name="Table2">#REF!</definedName>
    <definedName name="_xlnm.Print_Area" localSheetId="7">'T 2.2.3a'!$A$1:$D$14</definedName>
    <definedName name="_xlnm.Print_Area" localSheetId="8">'T 2.2.3b'!$A$1:$D$14</definedName>
    <definedName name="_xlnm.Print_Area" localSheetId="9">'T 2.2.4a'!$A$1:$F$14</definedName>
    <definedName name="_xlnm.Print_Area" localSheetId="10">'T 2.2.4b'!$A$1:$F$17</definedName>
    <definedName name="_xlnm.Print_Area" localSheetId="0">T0!$A$1:$G$5</definedName>
    <definedName name="_xlnm.Print_Area" localSheetId="4">'T2.1.4'!$A$1:$J$12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8" i="90" l="1"/>
  <c r="X68" i="90"/>
  <c r="W68" i="90"/>
  <c r="V68" i="90"/>
  <c r="U68" i="90"/>
  <c r="T68" i="90"/>
  <c r="Y67" i="90"/>
  <c r="X67" i="90"/>
  <c r="W67" i="90"/>
  <c r="V67" i="90"/>
  <c r="U67" i="90"/>
  <c r="T67" i="90"/>
  <c r="Y66" i="90"/>
  <c r="X66" i="90"/>
  <c r="W66" i="90"/>
  <c r="V66" i="90"/>
  <c r="U66" i="90"/>
  <c r="T66" i="90"/>
  <c r="Y65" i="90"/>
  <c r="X65" i="90"/>
  <c r="W65" i="90"/>
  <c r="V65" i="90"/>
  <c r="U65" i="90"/>
  <c r="T65" i="90"/>
  <c r="Y64" i="90"/>
  <c r="X64" i="90"/>
  <c r="W64" i="90"/>
  <c r="V64" i="90"/>
  <c r="U64" i="90"/>
  <c r="T64" i="90"/>
  <c r="Y63" i="90"/>
  <c r="X63" i="90"/>
  <c r="W63" i="90"/>
  <c r="V63" i="90"/>
  <c r="U63" i="90"/>
  <c r="T63" i="90"/>
  <c r="Y62" i="90"/>
  <c r="X62" i="90"/>
  <c r="W62" i="90"/>
  <c r="V62" i="90"/>
  <c r="U62" i="90"/>
  <c r="T62" i="90"/>
  <c r="Y61" i="90"/>
  <c r="X61" i="90"/>
  <c r="W61" i="90"/>
  <c r="V61" i="90"/>
  <c r="U61" i="90"/>
  <c r="T61" i="90"/>
  <c r="H25" i="87"/>
  <c r="H24" i="87"/>
  <c r="H23" i="87"/>
  <c r="H22" i="87"/>
  <c r="H17" i="87"/>
  <c r="H16" i="87"/>
  <c r="H15" i="87"/>
  <c r="H14" i="87"/>
  <c r="H8" i="87"/>
  <c r="H7" i="87"/>
  <c r="H6" i="87"/>
  <c r="G23" i="106"/>
  <c r="F23" i="106"/>
  <c r="E23" i="106"/>
  <c r="G22" i="106"/>
  <c r="F22" i="106"/>
  <c r="E22" i="106"/>
  <c r="G21" i="106"/>
  <c r="F21" i="106"/>
  <c r="E21" i="106"/>
  <c r="G20" i="106"/>
  <c r="F20" i="106"/>
  <c r="E20" i="106"/>
  <c r="G19" i="106"/>
  <c r="F19" i="106"/>
  <c r="E19" i="106"/>
  <c r="G18" i="106"/>
  <c r="F18" i="106"/>
  <c r="E18" i="106"/>
  <c r="G17" i="106"/>
  <c r="F17" i="106"/>
  <c r="E17" i="106"/>
  <c r="G16" i="106"/>
  <c r="F16" i="106"/>
  <c r="E16" i="106"/>
  <c r="G15" i="106"/>
  <c r="F15" i="106"/>
  <c r="E15" i="106"/>
  <c r="G14" i="106"/>
  <c r="F14" i="106"/>
  <c r="E14" i="106"/>
  <c r="G13" i="106"/>
  <c r="F13" i="106"/>
  <c r="E13" i="106"/>
  <c r="G12" i="106"/>
  <c r="F12" i="106"/>
  <c r="E12" i="106"/>
  <c r="G11" i="106"/>
  <c r="F11" i="106"/>
  <c r="E11" i="106"/>
  <c r="G10" i="106"/>
  <c r="F10" i="106"/>
  <c r="E10" i="106"/>
  <c r="D9" i="106"/>
  <c r="G9" i="106"/>
  <c r="C9" i="106"/>
  <c r="E9" i="106"/>
  <c r="B9" i="106"/>
  <c r="G23" i="105"/>
  <c r="F23" i="105"/>
  <c r="E23" i="105"/>
  <c r="G22" i="105"/>
  <c r="F22" i="105"/>
  <c r="E22" i="105"/>
  <c r="G21" i="105"/>
  <c r="F21" i="105"/>
  <c r="E21" i="105"/>
  <c r="G20" i="105"/>
  <c r="F20" i="105"/>
  <c r="E20" i="105"/>
  <c r="G19" i="105"/>
  <c r="F19" i="105"/>
  <c r="E19" i="105"/>
  <c r="G18" i="105"/>
  <c r="F18" i="105"/>
  <c r="E18" i="105"/>
  <c r="G17" i="105"/>
  <c r="F17" i="105"/>
  <c r="E17" i="105"/>
  <c r="G16" i="105"/>
  <c r="F16" i="105"/>
  <c r="E16" i="105"/>
  <c r="G15" i="105"/>
  <c r="F15" i="105"/>
  <c r="E15" i="105"/>
  <c r="G14" i="105"/>
  <c r="F14" i="105"/>
  <c r="E14" i="105"/>
  <c r="G13" i="105"/>
  <c r="F13" i="105"/>
  <c r="E13" i="105"/>
  <c r="G12" i="105"/>
  <c r="F12" i="105"/>
  <c r="E12" i="105"/>
  <c r="G11" i="105"/>
  <c r="F11" i="105"/>
  <c r="E11" i="105"/>
  <c r="G10" i="105"/>
  <c r="F10" i="105"/>
  <c r="E10" i="105"/>
  <c r="G9" i="105"/>
  <c r="F9" i="105"/>
  <c r="E9" i="105"/>
  <c r="D9" i="105"/>
  <c r="C9" i="105"/>
  <c r="B9" i="105"/>
  <c r="G23" i="104"/>
  <c r="F23" i="104"/>
  <c r="E23" i="104"/>
  <c r="G22" i="104"/>
  <c r="F22" i="104"/>
  <c r="E22" i="104"/>
  <c r="G21" i="104"/>
  <c r="F21" i="104"/>
  <c r="E21" i="104"/>
  <c r="G20" i="104"/>
  <c r="F20" i="104"/>
  <c r="E20" i="104"/>
  <c r="G19" i="104"/>
  <c r="F19" i="104"/>
  <c r="E19" i="104"/>
  <c r="G18" i="104"/>
  <c r="F18" i="104"/>
  <c r="E18" i="104"/>
  <c r="G17" i="104"/>
  <c r="F17" i="104"/>
  <c r="E17" i="104"/>
  <c r="G16" i="104"/>
  <c r="F16" i="104"/>
  <c r="E16" i="104"/>
  <c r="G15" i="104"/>
  <c r="F15" i="104"/>
  <c r="E15" i="104"/>
  <c r="G14" i="104"/>
  <c r="F14" i="104"/>
  <c r="E14" i="104"/>
  <c r="G13" i="104"/>
  <c r="F13" i="104"/>
  <c r="E13" i="104"/>
  <c r="G12" i="104"/>
  <c r="F12" i="104"/>
  <c r="E12" i="104"/>
  <c r="G11" i="104"/>
  <c r="F11" i="104"/>
  <c r="E11" i="104"/>
  <c r="G10" i="104"/>
  <c r="F10" i="104"/>
  <c r="E10" i="104"/>
  <c r="G9" i="104"/>
  <c r="F9" i="104"/>
  <c r="D9" i="104"/>
  <c r="C9" i="104"/>
  <c r="E9" i="104"/>
  <c r="B9" i="104"/>
  <c r="K33" i="14"/>
  <c r="J33" i="14"/>
  <c r="I33" i="14"/>
  <c r="H33" i="14"/>
  <c r="K32" i="14"/>
  <c r="J32" i="14"/>
  <c r="I32" i="14"/>
  <c r="H32" i="14"/>
  <c r="K31" i="14"/>
  <c r="J31" i="14"/>
  <c r="I31" i="14"/>
  <c r="H31" i="14"/>
  <c r="K30" i="14"/>
  <c r="J30" i="14"/>
  <c r="I30" i="14"/>
  <c r="H30" i="14"/>
  <c r="K29" i="14"/>
  <c r="J29" i="14"/>
  <c r="I29" i="14"/>
  <c r="H29" i="14"/>
  <c r="K28" i="14"/>
  <c r="J28" i="14"/>
  <c r="I28" i="14"/>
  <c r="H28" i="14"/>
  <c r="K27" i="14"/>
  <c r="J27" i="14"/>
  <c r="I27" i="14"/>
  <c r="H27" i="14"/>
  <c r="K26" i="14"/>
  <c r="J26" i="14"/>
  <c r="I26" i="14"/>
  <c r="H26" i="14"/>
  <c r="F9" i="106"/>
  <c r="J5" i="84"/>
  <c r="G5" i="84"/>
  <c r="Q5" i="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G4" i="112"/>
  <c r="G5" i="112"/>
  <c r="G6" i="112"/>
  <c r="G7" i="112"/>
  <c r="G8" i="112"/>
  <c r="G9" i="112"/>
  <c r="G10" i="112"/>
  <c r="G11" i="112"/>
  <c r="G12" i="112"/>
  <c r="G13" i="112"/>
  <c r="G14" i="112"/>
  <c r="G15" i="112"/>
  <c r="B16" i="100"/>
  <c r="J7" i="84"/>
  <c r="J8" i="84"/>
  <c r="J9" i="84"/>
  <c r="J10" i="84"/>
  <c r="J11" i="84"/>
  <c r="J12" i="84"/>
  <c r="J6" i="84"/>
  <c r="G7" i="84"/>
  <c r="G8" i="84"/>
  <c r="G9" i="84"/>
  <c r="G10" i="84"/>
  <c r="G11" i="84"/>
  <c r="G12" i="84"/>
  <c r="G6" i="84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T58" i="10"/>
  <c r="R58" i="10"/>
  <c r="P58" i="10"/>
  <c r="N58" i="10"/>
  <c r="L58" i="10"/>
  <c r="J58" i="10"/>
  <c r="H58" i="10"/>
  <c r="F58" i="10"/>
  <c r="D58" i="10"/>
  <c r="B58" i="10"/>
  <c r="T57" i="10"/>
  <c r="R57" i="10"/>
  <c r="P57" i="10"/>
  <c r="N57" i="10"/>
  <c r="L57" i="10"/>
  <c r="J57" i="10"/>
  <c r="H57" i="10"/>
  <c r="F57" i="10"/>
  <c r="D57" i="10"/>
  <c r="B57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T52" i="10"/>
  <c r="R52" i="10"/>
  <c r="P52" i="10"/>
  <c r="N52" i="10"/>
  <c r="L52" i="10"/>
  <c r="J52" i="10"/>
  <c r="H52" i="10"/>
  <c r="F52" i="10"/>
  <c r="D52" i="10"/>
  <c r="B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U46" i="10"/>
  <c r="T46" i="10"/>
  <c r="S46" i="10"/>
  <c r="R46" i="10"/>
  <c r="Q46" i="10"/>
  <c r="P46" i="10"/>
  <c r="O46" i="10"/>
  <c r="N46" i="10"/>
  <c r="M46" i="10"/>
  <c r="L46" i="10"/>
  <c r="K46" i="10"/>
  <c r="K45" i="10"/>
  <c r="J46" i="10"/>
  <c r="I46" i="10"/>
  <c r="H46" i="10"/>
  <c r="G46" i="10"/>
  <c r="F46" i="10"/>
  <c r="E46" i="10"/>
  <c r="D46" i="10"/>
  <c r="C46" i="10"/>
  <c r="B46" i="10"/>
  <c r="T45" i="10"/>
  <c r="R45" i="10"/>
  <c r="P45" i="10"/>
  <c r="N45" i="10"/>
  <c r="M45" i="10"/>
  <c r="L45" i="10"/>
  <c r="J45" i="10"/>
  <c r="H45" i="10"/>
  <c r="F45" i="10"/>
  <c r="D45" i="10"/>
  <c r="B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I38" i="10"/>
  <c r="H39" i="10"/>
  <c r="G39" i="10"/>
  <c r="F39" i="10"/>
  <c r="E39" i="10"/>
  <c r="D39" i="10"/>
  <c r="C39" i="10"/>
  <c r="B39" i="10"/>
  <c r="T38" i="10"/>
  <c r="R38" i="10"/>
  <c r="P38" i="10"/>
  <c r="N38" i="10"/>
  <c r="L38" i="10"/>
  <c r="J38" i="10"/>
  <c r="H38" i="10"/>
  <c r="F38" i="10"/>
  <c r="D38" i="10"/>
  <c r="B38" i="10"/>
  <c r="T37" i="10"/>
  <c r="R37" i="10"/>
  <c r="P37" i="10"/>
  <c r="N37" i="10"/>
  <c r="L37" i="10"/>
  <c r="J37" i="10"/>
  <c r="H37" i="10"/>
  <c r="F37" i="10"/>
  <c r="D37" i="10"/>
  <c r="B37" i="10"/>
  <c r="T36" i="10"/>
  <c r="R36" i="10"/>
  <c r="P36" i="10"/>
  <c r="N36" i="10"/>
  <c r="L36" i="10"/>
  <c r="J36" i="10"/>
  <c r="H36" i="10"/>
  <c r="F36" i="10"/>
  <c r="D36" i="10"/>
  <c r="B36" i="10"/>
  <c r="T28" i="10"/>
  <c r="S28" i="10"/>
  <c r="R28" i="10"/>
  <c r="Q28" i="10"/>
  <c r="P28" i="10"/>
  <c r="O28" i="10"/>
  <c r="N28" i="10"/>
  <c r="M28" i="10"/>
  <c r="L28" i="10"/>
  <c r="T27" i="10"/>
  <c r="S27" i="10"/>
  <c r="R27" i="10"/>
  <c r="Q27" i="10"/>
  <c r="P27" i="10"/>
  <c r="O27" i="10"/>
  <c r="N27" i="10"/>
  <c r="M27" i="10"/>
  <c r="L27" i="10"/>
  <c r="T26" i="10"/>
  <c r="S26" i="10"/>
  <c r="R26" i="10"/>
  <c r="Q26" i="10"/>
  <c r="P26" i="10"/>
  <c r="O26" i="10"/>
  <c r="N26" i="10"/>
  <c r="M26" i="10"/>
  <c r="L26" i="10"/>
  <c r="T25" i="10"/>
  <c r="S25" i="10"/>
  <c r="R25" i="10"/>
  <c r="Q25" i="10"/>
  <c r="P25" i="10"/>
  <c r="O25" i="10"/>
  <c r="N25" i="10"/>
  <c r="M25" i="10"/>
  <c r="L25" i="10"/>
  <c r="T24" i="10"/>
  <c r="S24" i="10"/>
  <c r="R24" i="10"/>
  <c r="Q24" i="10"/>
  <c r="P24" i="10"/>
  <c r="O24" i="10"/>
  <c r="N24" i="10"/>
  <c r="M24" i="10"/>
  <c r="L24" i="10"/>
  <c r="T23" i="10"/>
  <c r="S23" i="10"/>
  <c r="R23" i="10"/>
  <c r="Q23" i="10"/>
  <c r="P23" i="10"/>
  <c r="O23" i="10"/>
  <c r="N23" i="10"/>
  <c r="M23" i="10"/>
  <c r="L23" i="10"/>
  <c r="T22" i="10"/>
  <c r="S22" i="10"/>
  <c r="R22" i="10"/>
  <c r="Q22" i="10"/>
  <c r="P22" i="10"/>
  <c r="O22" i="10"/>
  <c r="N22" i="10"/>
  <c r="M22" i="10"/>
  <c r="L22" i="10"/>
  <c r="T21" i="10"/>
  <c r="S21" i="10"/>
  <c r="R21" i="10"/>
  <c r="Q21" i="10"/>
  <c r="P21" i="10"/>
  <c r="O21" i="10"/>
  <c r="N21" i="10"/>
  <c r="M21" i="10"/>
  <c r="L21" i="10"/>
  <c r="T20" i="10"/>
  <c r="S20" i="10"/>
  <c r="R20" i="10"/>
  <c r="Q20" i="10"/>
  <c r="P20" i="10"/>
  <c r="O20" i="10"/>
  <c r="N20" i="10"/>
  <c r="M20" i="10"/>
  <c r="L20" i="10"/>
  <c r="T19" i="10"/>
  <c r="S19" i="10"/>
  <c r="R19" i="10"/>
  <c r="Q19" i="10"/>
  <c r="P19" i="10"/>
  <c r="O19" i="10"/>
  <c r="N19" i="10"/>
  <c r="M19" i="10"/>
  <c r="L19" i="10"/>
  <c r="T18" i="10"/>
  <c r="S18" i="10"/>
  <c r="R18" i="10"/>
  <c r="Q18" i="10"/>
  <c r="P18" i="10"/>
  <c r="O18" i="10"/>
  <c r="N18" i="10"/>
  <c r="M18" i="10"/>
  <c r="L18" i="10"/>
  <c r="T17" i="10"/>
  <c r="S17" i="10"/>
  <c r="R17" i="10"/>
  <c r="Q17" i="10"/>
  <c r="P17" i="10"/>
  <c r="O17" i="10"/>
  <c r="N17" i="10"/>
  <c r="M17" i="10"/>
  <c r="L17" i="10"/>
  <c r="T16" i="10"/>
  <c r="S16" i="10"/>
  <c r="R16" i="10"/>
  <c r="Q16" i="10"/>
  <c r="P16" i="10"/>
  <c r="O16" i="10"/>
  <c r="N16" i="10"/>
  <c r="M16" i="10"/>
  <c r="L16" i="10"/>
  <c r="T15" i="10"/>
  <c r="S15" i="10"/>
  <c r="R15" i="10"/>
  <c r="Q15" i="10"/>
  <c r="P15" i="10"/>
  <c r="O15" i="10"/>
  <c r="N15" i="10"/>
  <c r="M15" i="10"/>
  <c r="L15" i="10"/>
  <c r="T14" i="10"/>
  <c r="S14" i="10"/>
  <c r="R14" i="10"/>
  <c r="Q14" i="10"/>
  <c r="P14" i="10"/>
  <c r="O14" i="10"/>
  <c r="N14" i="10"/>
  <c r="M14" i="10"/>
  <c r="L14" i="10"/>
  <c r="T13" i="10"/>
  <c r="S13" i="10"/>
  <c r="R13" i="10"/>
  <c r="Q13" i="10"/>
  <c r="P13" i="10"/>
  <c r="O13" i="10"/>
  <c r="N13" i="10"/>
  <c r="M13" i="10"/>
  <c r="L13" i="10"/>
  <c r="T12" i="10"/>
  <c r="S12" i="10"/>
  <c r="R12" i="10"/>
  <c r="Q12" i="10"/>
  <c r="P12" i="10"/>
  <c r="O12" i="10"/>
  <c r="N12" i="10"/>
  <c r="M12" i="10"/>
  <c r="L12" i="10"/>
  <c r="T11" i="10"/>
  <c r="S11" i="10"/>
  <c r="R11" i="10"/>
  <c r="Q11" i="10"/>
  <c r="P11" i="10"/>
  <c r="O11" i="10"/>
  <c r="N11" i="10"/>
  <c r="M11" i="10"/>
  <c r="L11" i="10"/>
  <c r="T10" i="10"/>
  <c r="S10" i="10"/>
  <c r="R10" i="10"/>
  <c r="Q10" i="10"/>
  <c r="P10" i="10"/>
  <c r="O10" i="10"/>
  <c r="N10" i="10"/>
  <c r="M10" i="10"/>
  <c r="L10" i="10"/>
  <c r="T9" i="10"/>
  <c r="S9" i="10"/>
  <c r="R9" i="10"/>
  <c r="Q9" i="10"/>
  <c r="P9" i="10"/>
  <c r="O9" i="10"/>
  <c r="N9" i="10"/>
  <c r="M9" i="10"/>
  <c r="L9" i="10"/>
  <c r="T8" i="10"/>
  <c r="S8" i="10"/>
  <c r="R8" i="10"/>
  <c r="Q8" i="10"/>
  <c r="P8" i="10"/>
  <c r="O8" i="10"/>
  <c r="N8" i="10"/>
  <c r="M8" i="10"/>
  <c r="L8" i="10"/>
  <c r="T7" i="10"/>
  <c r="S7" i="10"/>
  <c r="R7" i="10"/>
  <c r="Q7" i="10"/>
  <c r="P7" i="10"/>
  <c r="O7" i="10"/>
  <c r="N7" i="10"/>
  <c r="M7" i="10"/>
  <c r="L7" i="10"/>
  <c r="T6" i="10"/>
  <c r="S6" i="10"/>
  <c r="R6" i="10"/>
  <c r="Q6" i="10"/>
  <c r="P6" i="10"/>
  <c r="O6" i="10"/>
  <c r="N6" i="10"/>
  <c r="M6" i="10"/>
  <c r="L6" i="10"/>
  <c r="T5" i="10"/>
  <c r="S5" i="10"/>
  <c r="R5" i="10"/>
  <c r="Q5" i="10"/>
  <c r="P5" i="10"/>
  <c r="O5" i="10"/>
  <c r="N5" i="10"/>
  <c r="M5" i="10"/>
  <c r="L5" i="10"/>
  <c r="M38" i="10"/>
  <c r="I45" i="10"/>
  <c r="K38" i="10"/>
  <c r="F16" i="112"/>
  <c r="G16" i="112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D6" i="84"/>
  <c r="M13" i="96"/>
  <c r="M12" i="96"/>
  <c r="M11" i="96"/>
  <c r="M10" i="96"/>
  <c r="M9" i="96"/>
  <c r="M8" i="96"/>
  <c r="M7" i="96"/>
  <c r="I13" i="96"/>
  <c r="I12" i="96"/>
  <c r="I11" i="96"/>
  <c r="I10" i="96"/>
  <c r="I9" i="96"/>
  <c r="I8" i="96"/>
  <c r="I7" i="96"/>
  <c r="E13" i="96"/>
  <c r="E12" i="96"/>
  <c r="E11" i="96"/>
  <c r="E10" i="96"/>
  <c r="E9" i="96"/>
  <c r="E8" i="96"/>
  <c r="E7" i="96"/>
  <c r="D7" i="84"/>
  <c r="D8" i="84"/>
  <c r="D9" i="84"/>
  <c r="D10" i="84"/>
  <c r="D11" i="84"/>
  <c r="D12" i="84"/>
  <c r="M6" i="96"/>
  <c r="I6" i="96"/>
  <c r="E6" i="96"/>
</calcChain>
</file>

<file path=xl/sharedStrings.xml><?xml version="1.0" encoding="utf-8"?>
<sst xmlns="http://schemas.openxmlformats.org/spreadsheetml/2006/main" count="1485" uniqueCount="488">
  <si>
    <t>Région touristique</t>
  </si>
  <si>
    <t>Suisse</t>
  </si>
  <si>
    <t>Grisons</t>
  </si>
  <si>
    <t>Valais</t>
  </si>
  <si>
    <t>Suisse orientale</t>
  </si>
  <si>
    <t>Tessin</t>
  </si>
  <si>
    <t>Région zurichoise</t>
  </si>
  <si>
    <t>Région bâloise</t>
  </si>
  <si>
    <t>Genève</t>
  </si>
  <si>
    <t>Région Fribourg</t>
  </si>
  <si>
    <t xml:space="preserve">Grisons                                                                                             </t>
  </si>
  <si>
    <t xml:space="preserve">Suisse orientale                                                                                    </t>
  </si>
  <si>
    <t xml:space="preserve">Région zurichoise                                                                                   </t>
  </si>
  <si>
    <t xml:space="preserve">Région bâloise                                                                                      </t>
  </si>
  <si>
    <t xml:space="preserve">Genève                                                                                              </t>
  </si>
  <si>
    <t xml:space="preserve">Valais                                                                                              </t>
  </si>
  <si>
    <t xml:space="preserve">Tessin                                                                                              </t>
  </si>
  <si>
    <t xml:space="preserve">Région Fribourg                                                                                            </t>
  </si>
  <si>
    <t>Année</t>
  </si>
  <si>
    <t>Total</t>
  </si>
  <si>
    <t>Suisses</t>
  </si>
  <si>
    <t>Nuitées</t>
  </si>
  <si>
    <t>Europe (sans la Suisse)</t>
  </si>
  <si>
    <t>Asie</t>
  </si>
  <si>
    <t>Amérique</t>
  </si>
  <si>
    <t>Afrique</t>
  </si>
  <si>
    <t>Océanie</t>
  </si>
  <si>
    <t>Etrangers</t>
  </si>
  <si>
    <t>Allemagne</t>
  </si>
  <si>
    <t>Royaume-Uni</t>
  </si>
  <si>
    <t>France</t>
  </si>
  <si>
    <t>Italie</t>
  </si>
  <si>
    <t>Pays-Bas</t>
  </si>
  <si>
    <t>Japon</t>
  </si>
  <si>
    <t>Pays du Golfe</t>
  </si>
  <si>
    <t>Inde</t>
  </si>
  <si>
    <t>Etats-Unis d'Amérique</t>
  </si>
  <si>
    <t>du total</t>
  </si>
  <si>
    <t>Variation des nuitées (en %)</t>
  </si>
  <si>
    <r>
      <t>Taux net d'occupation des chambres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(en %)</t>
    </r>
  </si>
  <si>
    <r>
      <t>2</t>
    </r>
    <r>
      <rPr>
        <sz val="8"/>
        <rFont val="Arial"/>
        <family val="2"/>
      </rPr>
      <t xml:space="preserve"> Nombre de chambres dans les établissements recensés, en moyenne annuelle</t>
    </r>
  </si>
  <si>
    <t>janvier</t>
  </si>
  <si>
    <t>avril</t>
  </si>
  <si>
    <t>juillet</t>
  </si>
  <si>
    <t>octobre</t>
  </si>
  <si>
    <r>
      <t>1</t>
    </r>
    <r>
      <rPr>
        <sz val="8"/>
        <rFont val="Arial"/>
        <family val="2"/>
      </rPr>
      <t xml:space="preserve"> Nombre des établissements recensés (ouverts ou temporairement fermés) pendant le mois sous revue, en moyenne annuelle</t>
    </r>
  </si>
  <si>
    <t>par continent</t>
  </si>
  <si>
    <t>Autriche</t>
  </si>
  <si>
    <t>Pays</t>
  </si>
  <si>
    <t>Variation en % par rapport à l'année précédente, aux prix de l'année précédente</t>
  </si>
  <si>
    <t>Total des dépenses de consommation</t>
  </si>
  <si>
    <t>Dépenses restaurants et hôtels</t>
  </si>
  <si>
    <t>Variation en % par rapport à l'année précédente</t>
  </si>
  <si>
    <t>Restaurants et hôtels</t>
  </si>
  <si>
    <t>Jura &amp; Trois-Lacs</t>
  </si>
  <si>
    <t>Région Berne</t>
  </si>
  <si>
    <t xml:space="preserve">Jura &amp; Trois-Lacs                                                                                   </t>
  </si>
  <si>
    <t xml:space="preserve">Région Berne                                                                                        </t>
  </si>
  <si>
    <r>
      <t xml:space="preserve">1 </t>
    </r>
    <r>
      <rPr>
        <sz val="8"/>
        <rFont val="Arial"/>
        <family val="2"/>
      </rPr>
      <t xml:space="preserve">Nombre de nuitées-chambres divisé par la capacité totale nette de chambres de la période considérée, exprimé en %. </t>
    </r>
  </si>
  <si>
    <t>(La capacité nette de chambres est le nombre de chambres d'un établissement pendant le mois sous revue multiplié par le nombre de jours d'ouverture de cet établissement pendant ce mois.)</t>
  </si>
  <si>
    <t>Lucerne/Lac des Quatre-Cantons</t>
  </si>
  <si>
    <t>Autres Asie</t>
  </si>
  <si>
    <t>Canada</t>
  </si>
  <si>
    <t>Brésil</t>
  </si>
  <si>
    <t>Autres Amérique</t>
  </si>
  <si>
    <t>Autres Europe</t>
  </si>
  <si>
    <t>République de Corée</t>
  </si>
  <si>
    <t>Total étrangers</t>
  </si>
  <si>
    <t>Source: Eurostat</t>
  </si>
  <si>
    <t>Lucerne / Lac des Quatre-Cantons</t>
  </si>
  <si>
    <t>Part des nuitées 2013 (en %)</t>
  </si>
  <si>
    <r>
      <t>Etablissements ouverts</t>
    </r>
    <r>
      <rPr>
        <vertAlign val="superscript"/>
        <sz val="8"/>
        <rFont val="Arial"/>
        <family val="2"/>
      </rPr>
      <t>1</t>
    </r>
  </si>
  <si>
    <r>
      <t>Chambres disponibles</t>
    </r>
    <r>
      <rPr>
        <vertAlign val="superscript"/>
        <sz val="8"/>
        <rFont val="Arial"/>
        <family val="2"/>
      </rPr>
      <t>2</t>
    </r>
  </si>
  <si>
    <r>
      <t>Lits disponibles</t>
    </r>
    <r>
      <rPr>
        <vertAlign val="superscript"/>
        <sz val="8"/>
        <rFont val="Arial"/>
        <family val="2"/>
      </rPr>
      <t>2</t>
    </r>
  </si>
  <si>
    <t>Lits disponibles par établissement</t>
  </si>
  <si>
    <t>Répartition des établissements (en %)</t>
  </si>
  <si>
    <r>
      <t>1</t>
    </r>
    <r>
      <rPr>
        <sz val="8"/>
        <rFont val="Arial"/>
        <family val="2"/>
      </rPr>
      <t xml:space="preserve"> Nombre des établissements ouverts au moins un jour pendant le mois sous revue, en moyenne annuelle</t>
    </r>
  </si>
  <si>
    <r>
      <t>2</t>
    </r>
    <r>
      <rPr>
        <sz val="8"/>
        <rFont val="Arial"/>
        <family val="2"/>
      </rPr>
      <t xml:space="preserve"> Nombre de chambres/lits dans les établissements ouverts, en moyenne annuelle</t>
    </r>
  </si>
  <si>
    <t>2013-2014</t>
  </si>
  <si>
    <t>Part des nuitées 2014 (en %)</t>
  </si>
  <si>
    <t>Durée de séjour moyenne 2014 (en nuits)</t>
  </si>
  <si>
    <t>Durée de séjour moyenne 2013 (en nuits)</t>
  </si>
  <si>
    <t>2014-2015</t>
  </si>
  <si>
    <t>Part des nuitées 2015 (en %)</t>
  </si>
  <si>
    <t>Durée de séjour moyenne 2015 (en nuits)</t>
  </si>
  <si>
    <t>Hébergement touristique</t>
  </si>
  <si>
    <t>Hôtellerie</t>
  </si>
  <si>
    <t>Parahôtellerie</t>
  </si>
  <si>
    <t>Indice Total</t>
  </si>
  <si>
    <t>Indice du climat de consommation</t>
  </si>
  <si>
    <t>Sources: OFS – statistique de l'hébergement touristique (HESTA), statistique de la parahôtellerie (PASTA)</t>
  </si>
  <si>
    <t xml:space="preserve">Parahôtellerie 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</si>
  <si>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</si>
  <si>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</si>
  <si>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</si>
  <si>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</si>
  <si>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</si>
  <si>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</si>
  <si>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</si>
  <si>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</si>
  <si>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</si>
  <si>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</si>
  <si>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</si>
  <si>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</si>
  <si>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2016-2017</t>
  </si>
  <si>
    <t>part (en %)</t>
  </si>
  <si>
    <t>Résidents</t>
  </si>
  <si>
    <t>Non-résidents</t>
  </si>
  <si>
    <t>Sources: OFS – Statistique de l'hébergement touristique (HESTA), statistique de la parahôtellerie (PASTA); Eurostat</t>
  </si>
  <si>
    <r>
      <t>Etablissements ouverts</t>
    </r>
    <r>
      <rPr>
        <vertAlign val="superscript"/>
        <sz val="8"/>
        <rFont val="Arial"/>
        <family val="2"/>
      </rPr>
      <t>6)</t>
    </r>
  </si>
  <si>
    <t>répartition des établissements (en %)</t>
  </si>
  <si>
    <t>Lucerne / Lac des Quatre Cantons</t>
  </si>
  <si>
    <t>Grande région</t>
  </si>
  <si>
    <t>Espace Mittelland</t>
  </si>
  <si>
    <t>Suisse du Nord-Ouest</t>
  </si>
  <si>
    <t>Région lémanique</t>
  </si>
  <si>
    <t>Suisse centrale</t>
  </si>
  <si>
    <t>Zurich</t>
  </si>
  <si>
    <t>variation des nuitées (en %)</t>
  </si>
  <si>
    <t>Zürich</t>
  </si>
  <si>
    <t>2015-2016</t>
  </si>
  <si>
    <t>Chine (sans Hong Kong)</t>
  </si>
  <si>
    <t>Part des nuitées 2016 (en %)</t>
  </si>
  <si>
    <t>Part des nuitées 2017 (en %)</t>
  </si>
  <si>
    <t>Durée de séjour moyenne 2016 (en nuits)</t>
  </si>
  <si>
    <t>Durée de séjour moyenne 2017 (en nuits)</t>
  </si>
  <si>
    <t>Source: OFS – Statistique de l'hébergement touristique (HESTA)</t>
  </si>
  <si>
    <t>Logements de vacances recensés</t>
  </si>
  <si>
    <t>Lits recensés</t>
  </si>
  <si>
    <t>Part en % des logements de vacances</t>
  </si>
  <si>
    <t>Etablissements
 recensés</t>
  </si>
  <si>
    <t>Lits
 recensés</t>
  </si>
  <si>
    <t>Logements de vacances</t>
  </si>
  <si>
    <t>Hébergements collectifs</t>
  </si>
  <si>
    <t>Terrains de camping</t>
  </si>
  <si>
    <t>Part en % des établissements recensés</t>
  </si>
  <si>
    <t>Places de 
passage</t>
  </si>
  <si>
    <t xml:space="preserve">Pays de provenance </t>
  </si>
  <si>
    <t>Arrivées</t>
  </si>
  <si>
    <t>Dont Europe (sans la Suisse)</t>
  </si>
  <si>
    <t>Terrains de camping (uniquement hôtes de passage)</t>
  </si>
  <si>
    <t>Sources: OFS – Statistique de l'hébergement touristique (HESTA), statistique de la parahôtellerie (PASTA)</t>
  </si>
  <si>
    <t>Mois</t>
  </si>
  <si>
    <t>Durée de séjour</t>
  </si>
  <si>
    <r>
      <t>CV</t>
    </r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Total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</si>
  <si>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coefficient de variation, en %</t>
    </r>
  </si>
  <si>
    <t>Pays de provenance</t>
  </si>
  <si>
    <t xml:space="preserve">Allemagne </t>
  </si>
  <si>
    <t>Part en %</t>
  </si>
  <si>
    <t>Source: OFS – Indice suisse des prix à la consommation (IPC)</t>
  </si>
  <si>
    <t>Nuitées 2018</t>
  </si>
  <si>
    <t>2017-2018</t>
  </si>
  <si>
    <t>Part des nuitées 2018 (en %)</t>
  </si>
  <si>
    <t>Durée de séjour moyenne 2018 (en nuits)</t>
  </si>
  <si>
    <t>T2.1.1</t>
  </si>
  <si>
    <t>T 2.1.1</t>
  </si>
  <si>
    <t xml:space="preserve">Liste des tableaux (appendix) </t>
  </si>
  <si>
    <t>T 2.1.3</t>
  </si>
  <si>
    <t xml:space="preserve">T 2.1.4 </t>
  </si>
  <si>
    <t xml:space="preserve">T 2.2.1 </t>
  </si>
  <si>
    <t xml:space="preserve">T 2.2.9 </t>
  </si>
  <si>
    <t>T2.3.1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</si>
  <si>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>coefficient de variation</t>
    </r>
  </si>
  <si>
    <r>
      <t>CV</t>
    </r>
    <r>
      <rPr>
        <i/>
        <vertAlign val="superscript"/>
        <sz val="8"/>
        <rFont val="Arial"/>
        <family val="2"/>
      </rPr>
      <t>1</t>
    </r>
    <r>
      <rPr>
        <i/>
        <sz val="8"/>
        <rFont val="Arial"/>
        <family val="2"/>
      </rPr>
      <t xml:space="preserve"> Arrivées, en %</t>
    </r>
  </si>
  <si>
    <r>
      <t>CV</t>
    </r>
    <r>
      <rPr>
        <i/>
        <vertAlign val="superscript"/>
        <sz val="8"/>
        <rFont val="Arial"/>
        <family val="2"/>
      </rPr>
      <t>1</t>
    </r>
    <r>
      <rPr>
        <i/>
        <sz val="8"/>
        <rFont val="Arial"/>
        <family val="2"/>
      </rPr>
      <t xml:space="preserve"> Nuitées, en %</t>
    </r>
  </si>
  <si>
    <t xml:space="preserve">T2.3.2.2 </t>
  </si>
  <si>
    <t>T2.3.3</t>
  </si>
  <si>
    <t xml:space="preserve">T 2.3.5 </t>
  </si>
  <si>
    <t>Taux de croissance du produit intérieur brut réel, en %</t>
  </si>
  <si>
    <t xml:space="preserve">T 5.1 </t>
  </si>
  <si>
    <t xml:space="preserve">T 5.2 </t>
  </si>
  <si>
    <t>Source: SECO – Indice du climat de consommation</t>
  </si>
  <si>
    <t>Sources: OFS – Comptes nationaux, Eurostat</t>
  </si>
  <si>
    <t>Sources: OFS – Comptes nationaux</t>
  </si>
  <si>
    <t xml:space="preserve">T 5.3 a </t>
  </si>
  <si>
    <t xml:space="preserve">T 5.3 b </t>
  </si>
  <si>
    <t>Indice suisse des prix à la consommation</t>
  </si>
  <si>
    <t xml:space="preserve">T 5.4 </t>
  </si>
  <si>
    <t>Indice des prix à la consommation harmonisé</t>
  </si>
  <si>
    <t xml:space="preserve">T 5.5 </t>
  </si>
  <si>
    <t xml:space="preserve">T 5.6 </t>
  </si>
  <si>
    <t>T2.1.3</t>
  </si>
  <si>
    <t>Statistiques de l'hébergement touristique</t>
  </si>
  <si>
    <t xml:space="preserve">T 2.2.2 </t>
  </si>
  <si>
    <t xml:space="preserve">T2.3.2.1 </t>
  </si>
  <si>
    <t>T2.3.4</t>
  </si>
  <si>
    <t>Indicateurs économiques</t>
  </si>
  <si>
    <t>Indicateurs annuels du compte satellite du tourisme</t>
  </si>
  <si>
    <t>T3.1</t>
  </si>
  <si>
    <t>Voyages avec nuitées</t>
  </si>
  <si>
    <t>T3.2</t>
  </si>
  <si>
    <t>Voyages sans nuitée</t>
  </si>
  <si>
    <t>T4.1</t>
  </si>
  <si>
    <t>Valeur ajoutée brute du tourisme</t>
  </si>
  <si>
    <t>T4.2</t>
  </si>
  <si>
    <t>T4.3</t>
  </si>
  <si>
    <t>Pour plus d'informations: Hébergement touristique</t>
  </si>
  <si>
    <t>Renseignement: Office fédéral de la statistique (OFS), Section Tourisme,+41 58 463 66 51</t>
  </si>
  <si>
    <t>Taux (en %)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</si>
  <si>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Part de la population à partir de 6 ans qui a effectué au moins un voyage privé d'une nuit au minimum au cours de l'année d'enquête.</t>
    </r>
  </si>
  <si>
    <t xml:space="preserve">                          </t>
  </si>
  <si>
    <t>Voyages avec nuitées selon le sexe, l'âge et la région linguistique du domicile</t>
  </si>
  <si>
    <t xml:space="preserve">Nombre de voyages avec nuitées par personne </t>
  </si>
  <si>
    <t>En Suisse</t>
  </si>
  <si>
    <t>A l'étranger</t>
  </si>
  <si>
    <t>Sexe</t>
  </si>
  <si>
    <t>Hommes</t>
  </si>
  <si>
    <t>Femmes</t>
  </si>
  <si>
    <t>Age</t>
  </si>
  <si>
    <t>6-14 ans</t>
  </si>
  <si>
    <t>15-24 ans</t>
  </si>
  <si>
    <t>25-44 ans</t>
  </si>
  <si>
    <t>45-64 ans</t>
  </si>
  <si>
    <t>65 ans ou plus</t>
  </si>
  <si>
    <t>Domicile selon la région linguistique</t>
  </si>
  <si>
    <t>Suisse romande</t>
  </si>
  <si>
    <t>Suisse italienne</t>
  </si>
  <si>
    <t>population résidante suisse de 6 ans et plus</t>
  </si>
  <si>
    <t>Voyages avec nuitées selon la destination</t>
  </si>
  <si>
    <t>Nombre de voyages avec nuitées, en milliers</t>
  </si>
  <si>
    <t>Destination</t>
  </si>
  <si>
    <r>
      <t xml:space="preserve">France </t>
    </r>
    <r>
      <rPr>
        <vertAlign val="superscript"/>
        <sz val="8"/>
        <rFont val="Arial"/>
        <family val="2"/>
      </rPr>
      <t>1</t>
    </r>
  </si>
  <si>
    <r>
      <t xml:space="preserve">Europe méridionale orientale </t>
    </r>
    <r>
      <rPr>
        <vertAlign val="superscript"/>
        <sz val="8"/>
        <rFont val="Arial"/>
        <family val="2"/>
      </rPr>
      <t>2</t>
    </r>
  </si>
  <si>
    <r>
      <t xml:space="preserve">Europe méridionale occidentale </t>
    </r>
    <r>
      <rPr>
        <vertAlign val="superscript"/>
        <sz val="8"/>
        <rFont val="Arial"/>
        <family val="2"/>
      </rPr>
      <t>3</t>
    </r>
  </si>
  <si>
    <t>Autres pays d'Europe</t>
  </si>
  <si>
    <t>Autres pays du monde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</si>
  <si>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inclus les départements d'Outre-mer et Monaco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</si>
  <si>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Grèce, Turquie, Croatie, Bosnie-Herzégovine, Serbie, Albanie, Slovénie, Monténégro, Kosovo, Roumanie, Bulgarie, Macédoine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</si>
  <si>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Espagne, Portugal, Andorre, Gibraltar</t>
    </r>
  </si>
  <si>
    <t>Voyages avec nuitées selon la durée</t>
  </si>
  <si>
    <t>Durée du voyage</t>
  </si>
  <si>
    <t>1 nuitée</t>
  </si>
  <si>
    <t>2 nuitées</t>
  </si>
  <si>
    <t>3 nuitées</t>
  </si>
  <si>
    <t>4-7 nuitées</t>
  </si>
  <si>
    <t>8-14 nuitées</t>
  </si>
  <si>
    <t>Plus de 14 nuitées</t>
  </si>
  <si>
    <t>En Suisse 1–3 nuitées</t>
  </si>
  <si>
    <t>En Suisse
4 nuitées ou plus</t>
  </si>
  <si>
    <t>A l'étranger 1–3 nuitées</t>
  </si>
  <si>
    <t>A l'étranger 4 nuitées ou plus</t>
  </si>
  <si>
    <t>Mode d'hébergement</t>
  </si>
  <si>
    <t>Hôtels et établissements de cure</t>
  </si>
  <si>
    <r>
      <t>Parahôtellerie</t>
    </r>
    <r>
      <rPr>
        <vertAlign val="superscript"/>
        <sz val="8"/>
        <rFont val="Arial"/>
        <family val="2"/>
      </rPr>
      <t xml:space="preserve"> 1</t>
    </r>
  </si>
  <si>
    <t>Chez des amis ou des parents</t>
  </si>
  <si>
    <t>Propre logement de vacances, logement de vacances gratuit</t>
  </si>
  <si>
    <r>
      <t>Autres</t>
    </r>
    <r>
      <rPr>
        <vertAlign val="superscript"/>
        <sz val="8"/>
        <rFont val="Arial"/>
        <family val="2"/>
      </rPr>
      <t xml:space="preserve"> 2</t>
    </r>
  </si>
  <si>
    <t>Inconnu</t>
  </si>
  <si>
    <t>Moyen de transport principal</t>
  </si>
  <si>
    <r>
      <t xml:space="preserve">Transport individuel motorisé </t>
    </r>
    <r>
      <rPr>
        <vertAlign val="superscript"/>
        <sz val="8"/>
        <rFont val="Arial"/>
        <family val="2"/>
      </rPr>
      <t>3</t>
    </r>
  </si>
  <si>
    <r>
      <t>Transports publics terrestres</t>
    </r>
    <r>
      <rPr>
        <vertAlign val="superscript"/>
        <sz val="8"/>
        <rFont val="Arial"/>
        <family val="2"/>
      </rPr>
      <t xml:space="preserve"> 4</t>
    </r>
  </si>
  <si>
    <t>Avion</t>
  </si>
  <si>
    <r>
      <t xml:space="preserve">Autres </t>
    </r>
    <r>
      <rPr>
        <vertAlign val="superscript"/>
        <sz val="8"/>
        <rFont val="Arial"/>
        <family val="2"/>
      </rPr>
      <t>5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</si>
  <si>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logements de vacances loués, camping, hébergement collectif, auberge de jeunesse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</si>
  <si>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autres modes d'hébergement (p.ex. bateau)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</si>
  <si>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voiture, moto, vélomoteur, camping-car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</si>
  <si>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train, bus, car postal, tram, métro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</si>
  <si>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à pied, bateau, vélo, taxi, autocar, autres</t>
    </r>
  </si>
  <si>
    <t>Evolution temporelle des voyages avec nuitées par personne selon la durée</t>
  </si>
  <si>
    <t>Nombres de voyages avec nuitées par personne</t>
  </si>
  <si>
    <t>Durée 1-3 nuitées</t>
  </si>
  <si>
    <t>Durée 4 nuitées ou plus</t>
  </si>
  <si>
    <t>Sources: OFS - Comportement en matière de voyages, Eurostat</t>
  </si>
  <si>
    <t>Nombre de voyages sans nuitée, en milliers</t>
  </si>
  <si>
    <t>dont en Suisse</t>
  </si>
  <si>
    <t>Motif principal du voyage</t>
  </si>
  <si>
    <t>Vacances, détente et loisirs</t>
  </si>
  <si>
    <t>Visite à des parents ou des amis</t>
  </si>
  <si>
    <t>Raisons professionnelles</t>
  </si>
  <si>
    <t>Autres</t>
  </si>
  <si>
    <t>Evolution temporelle des voyages sans nuitée</t>
  </si>
  <si>
    <t>Nombre de voyages sans nuitée par personne</t>
  </si>
  <si>
    <t>Nombre de voyages par personne</t>
  </si>
  <si>
    <t>à prix courants, 
en mio. de fr.</t>
  </si>
  <si>
    <t>évolution
en %</t>
  </si>
  <si>
    <t>A.1 Produits caractéristiques du tourisme</t>
  </si>
  <si>
    <t>1 - Hébergement</t>
  </si>
  <si>
    <t>dont: à l'hôtel</t>
  </si>
  <si>
    <t>2 - Restauration</t>
  </si>
  <si>
    <t>3 - Transport de voyageurs</t>
  </si>
  <si>
    <t>dont: funiculaires, téléphériques, remontées mécaniques</t>
  </si>
  <si>
    <t>dont: transport aérien</t>
  </si>
  <si>
    <t>5 - Culture</t>
  </si>
  <si>
    <t>6 - Services de loisirs et de divertissements</t>
  </si>
  <si>
    <t>7 - Services touristiques divers</t>
  </si>
  <si>
    <t>A.2 Produits connexes au tourisme</t>
  </si>
  <si>
    <t>en équivalents plein temps</t>
  </si>
  <si>
    <t>info.vgr-cn@bfs.admin.ch</t>
  </si>
  <si>
    <t>Pour plus d'informations: Hôtellerie</t>
  </si>
  <si>
    <t>Pour plus d'informations: Produit intérieur brut</t>
  </si>
  <si>
    <t xml:space="preserve">Renseignement: Office fédéral de la statistique (OFS), Section Comptes nationaux,+41 58 467 34 86 </t>
  </si>
  <si>
    <t>Pour plus d'informations: Indice du climat de consommation</t>
  </si>
  <si>
    <t>Pour plus d'informations: Indice suisse des prix à la consommation</t>
  </si>
  <si>
    <t>Renseignement: Office fédéral de la statistique (OFS), Section Prix</t>
  </si>
  <si>
    <t>LIK@bfs.admin.ch</t>
  </si>
  <si>
    <t>Pour plus d'informations: Indice des prix à la consommation harmonisé</t>
  </si>
  <si>
    <t>Sources: OFS – Statistique de l'hébergement touristique (HESTA); Eurostat</t>
  </si>
  <si>
    <t xml:space="preserve">Valeur ajoutée brute du tourisme </t>
  </si>
  <si>
    <t xml:space="preserve">T4.2 </t>
  </si>
  <si>
    <t xml:space="preserve">T4.3 </t>
  </si>
  <si>
    <t>T 3.1</t>
  </si>
  <si>
    <t>info-tour@bfs.admin.ch</t>
  </si>
  <si>
    <t>Nuitées 2019</t>
  </si>
  <si>
    <t>Nuitées 2020</t>
  </si>
  <si>
    <t>UE</t>
  </si>
  <si>
    <t>Vaud</t>
  </si>
  <si>
    <t>Variation 2019-2020 (en %)</t>
  </si>
  <si>
    <t>Variation 2018-2019 (en %)</t>
  </si>
  <si>
    <t xml:space="preserve">Vaud                                                                         </t>
  </si>
  <si>
    <t>Nuitées suisses</t>
  </si>
  <si>
    <t>Nuitées étrangers</t>
  </si>
  <si>
    <t>Nuitées totales</t>
  </si>
  <si>
    <t>Durée de séjour moyenne 2019 (en nuits)</t>
  </si>
  <si>
    <t>Durée de séjour moyenne 2020 (en nuits)</t>
  </si>
  <si>
    <t xml:space="preserve">Union européenne* </t>
  </si>
  <si>
    <t>* UE27</t>
  </si>
  <si>
    <t>Union européenne*</t>
  </si>
  <si>
    <t>*UE27</t>
  </si>
  <si>
    <t>Union européenne (UE*)=100</t>
  </si>
  <si>
    <t>Nuitées dans l'hébergement touristique</t>
  </si>
  <si>
    <t>T 2.2.4a</t>
  </si>
  <si>
    <t>T 2.2.4b</t>
  </si>
  <si>
    <t>T 2.2.5a-f</t>
  </si>
  <si>
    <t>2018-2019</t>
  </si>
  <si>
    <t>2019-2020</t>
  </si>
  <si>
    <t>Part des nuitées 2019 (en %)</t>
  </si>
  <si>
    <t>Part des nuitées 2020 (en %)</t>
  </si>
  <si>
    <t>T 2.2.6</t>
  </si>
  <si>
    <t>T 2.2.8</t>
  </si>
  <si>
    <t xml:space="preserve">Union européenne </t>
  </si>
  <si>
    <t>* provisoire</t>
  </si>
  <si>
    <t>selon la nouvelle méthode de calcul</t>
  </si>
  <si>
    <t>Cette nouvelle méthode d'exploitation des données permet des estimations pour une année civile. Auparavant, les voyages qui avaient lieu à la fin de l'année précédant l'enquête étaient comptabilisés comme faisant partie de l'année d'enquête.</t>
  </si>
  <si>
    <r>
      <t xml:space="preserve">Suisse alémanique 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</si>
  <si>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color rgb="FF000000"/>
        <rFont val="Arial"/>
        <family val="2"/>
      </rPr>
      <t xml:space="preserve">1 </t>
    </r>
    <r>
      <rPr>
        <sz val="8"/>
        <color rgb="FF000000"/>
        <rFont val="Arial"/>
        <family val="2"/>
      </rPr>
      <t>incl. Suisse romanche (échantillon trop petit pour une analyse séparée)</t>
    </r>
  </si>
  <si>
    <t>*</t>
  </si>
  <si>
    <t>()</t>
  </si>
  <si>
    <t>Population résidante suisse de 6 ans et plus</t>
  </si>
  <si>
    <t>* non indiqué car évident ou non pertinent</t>
  </si>
  <si>
    <t>(xx): fiabilité statistique insuffisante</t>
  </si>
  <si>
    <t>Page Web: Comportement en matière de voyages</t>
  </si>
  <si>
    <t>Renseignements: Office fédéral de la statistique, section Mobilité, 058 463 64 68, reisen@bfs.admin.ch</t>
  </si>
  <si>
    <t>Voyages sans nuitée selon le motif</t>
  </si>
  <si>
    <t>Sources: OFS - Comportement en matière de voyages</t>
  </si>
  <si>
    <t>La série temporelle a été mise à jour sur la base des résultats du TSA 2017.</t>
  </si>
  <si>
    <t>4 - Services d'agences, de voyagistes et de tour operator</t>
  </si>
  <si>
    <t>B. Produits non spécifiques du tourisme</t>
  </si>
  <si>
    <t>A. Produits spécifiques du tourisme</t>
  </si>
  <si>
    <t>T2.1.2</t>
  </si>
  <si>
    <t>Coefficients de variation</t>
  </si>
  <si>
    <t>p</t>
  </si>
  <si>
    <t>p provisoire</t>
  </si>
  <si>
    <r>
      <t>Etablissements recensés</t>
    </r>
    <r>
      <rPr>
        <vertAlign val="superscript"/>
        <sz val="9"/>
        <rFont val="Arial"/>
        <family val="2"/>
      </rPr>
      <t>1</t>
    </r>
  </si>
  <si>
    <r>
      <t>Chambres recensées</t>
    </r>
    <r>
      <rPr>
        <vertAlign val="superscript"/>
        <sz val="9"/>
        <rFont val="Arial"/>
        <family val="2"/>
      </rPr>
      <t>2</t>
    </r>
  </si>
  <si>
    <r>
      <t>1</t>
    </r>
    <r>
      <rPr>
        <sz val="9"/>
        <rFont val="Arial"/>
        <family val="2"/>
      </rPr>
      <t xml:space="preserve"> Nombre des établissements recensés (ouverts ou temporairement fermés) pendant le mois sous revue, en moyenne annuelle</t>
    </r>
  </si>
  <si>
    <r>
      <t>2</t>
    </r>
    <r>
      <rPr>
        <sz val="9"/>
        <rFont val="Arial"/>
        <family val="2"/>
      </rPr>
      <t xml:space="preserve"> Nombre de chambres dans les établissements recensés, en moyenne annuelle</t>
    </r>
  </si>
  <si>
    <t>T2.2.4a</t>
  </si>
  <si>
    <t>Source: OFS - Indicateurs annuels du compte satellite de tourisme</t>
  </si>
  <si>
    <t>T2.2.9</t>
  </si>
  <si>
    <t>T2.2.8</t>
  </si>
  <si>
    <t xml:space="preserve">T2.2.6 </t>
  </si>
  <si>
    <t xml:space="preserve">T2.2.5 a-f </t>
  </si>
  <si>
    <t>T2.2.4b</t>
  </si>
  <si>
    <t xml:space="preserve">T2.2.2 </t>
  </si>
  <si>
    <t xml:space="preserve">T2.2.1 </t>
  </si>
  <si>
    <t xml:space="preserve">T2.1.4 </t>
  </si>
  <si>
    <t xml:space="preserve">T5.1 </t>
  </si>
  <si>
    <t xml:space="preserve">T5.2 </t>
  </si>
  <si>
    <t>T5.3</t>
  </si>
  <si>
    <t xml:space="preserve">T5.4 </t>
  </si>
  <si>
    <t xml:space="preserve">T5.5 </t>
  </si>
  <si>
    <t xml:space="preserve">T5.6 </t>
  </si>
  <si>
    <t>T 2.1.2</t>
  </si>
  <si>
    <t>Evolution des nuitées (en %)</t>
  </si>
  <si>
    <t>T 2.3.1</t>
  </si>
  <si>
    <t xml:space="preserve">T 2.3.2.1 </t>
  </si>
  <si>
    <t xml:space="preserve">T 2.3.2.2 </t>
  </si>
  <si>
    <t>T 2.3.3</t>
  </si>
  <si>
    <t>T 2.3.4</t>
  </si>
  <si>
    <t>Nuitées 2021</t>
  </si>
  <si>
    <t>© OFS 2023</t>
  </si>
  <si>
    <t>Nuitées suisses 2021</t>
  </si>
  <si>
    <t>Nuitées étrangères 2021</t>
  </si>
  <si>
    <t>2020-2021</t>
  </si>
  <si>
    <t>Variation 2020-2021 (en %)</t>
  </si>
  <si>
    <t>Durée de séjour moyenne 2021 (en nuits)</t>
  </si>
  <si>
    <t>Part des nuitées 2021 (en %)</t>
  </si>
  <si>
    <t>(): non indiqué car moins de 10 observations</t>
  </si>
  <si>
    <t>© OFS</t>
  </si>
  <si>
    <t>T2.2.7a</t>
  </si>
  <si>
    <t>Arrivées totales</t>
  </si>
  <si>
    <t>Arrivées (p.p.) suisses</t>
  </si>
  <si>
    <t>Arrivées (p.p.) étrangeres</t>
  </si>
  <si>
    <t>Nuitées (p.p.) suisses</t>
  </si>
  <si>
    <t>Nuitées (p.p.) étrangeres</t>
  </si>
  <si>
    <t xml:space="preserve">T2.2.7b </t>
  </si>
  <si>
    <t>T 2.2.7b</t>
  </si>
  <si>
    <t>T 2.2.7a</t>
  </si>
  <si>
    <t>Océanie et Afrique</t>
  </si>
  <si>
    <t xml:space="preserve">T 2.2.3a </t>
  </si>
  <si>
    <t>T 2.2.3b</t>
  </si>
  <si>
    <t>T2.2.3b</t>
  </si>
  <si>
    <t xml:space="preserve">T2.2.3a </t>
  </si>
  <si>
    <t>Emplois dans le tourisme, par produits</t>
  </si>
  <si>
    <t xml:space="preserve">Voyages avec nuitées </t>
  </si>
  <si>
    <t xml:space="preserve">T 3.2 </t>
  </si>
  <si>
    <t>Dépenses de consommation des ménages en Suisse (consommation nationale)</t>
  </si>
  <si>
    <t>Dépenses restaurants et hôtels en comparaison européenne (consommation intérieure)</t>
  </si>
  <si>
    <t>Nuitées 2022</t>
  </si>
  <si>
    <t>© OFS 2024</t>
  </si>
  <si>
    <t>Nuitées dans l'hébergement touristique, l'hôtellerie et la parahôtellerie selon la provenance des hôtes, en 2022</t>
  </si>
  <si>
    <t>Ventilation mensuelle des nuitées dans l'hébergement touristique, en 2022</t>
  </si>
  <si>
    <t>Evolution des nuitées dans l'hébergement touristique, selon les pays, de 2021 à 2022</t>
  </si>
  <si>
    <t>Evolution 2021-2022 (en %)</t>
  </si>
  <si>
    <t>Région Argovie &amp; Soleure</t>
  </si>
  <si>
    <t>Offre dans l'hôtellerie en 2022</t>
  </si>
  <si>
    <t>Evolution 2013-2022 (en %)</t>
  </si>
  <si>
    <t>Evolution des nuitées des hôtes étrangers et suisses dans l'hôtellerie, de 2013 à 2022</t>
  </si>
  <si>
    <t>Nuitées suisses 2022</t>
  </si>
  <si>
    <t>Nuitées étrangères 2022</t>
  </si>
  <si>
    <t>Evolution des nuitées
suisses 2021-2022 en %</t>
  </si>
  <si>
    <t>Evolution des nuitées
étrangères 2021-2022 en %</t>
  </si>
  <si>
    <t>Evolution des nuitées des hôtes d'Europe, d'Asie, d'Amérique, d'Afrique et de l'Océanie dans l'hôtellerie, de 2013 à 2022</t>
  </si>
  <si>
    <t>2021-2022</t>
  </si>
  <si>
    <t>Part des nuitées 2022 (en %)</t>
  </si>
  <si>
    <t>Part des nuitées par continent et par pays de provenance dans l'hôtellerie de 2013 à 2022</t>
  </si>
  <si>
    <t>Variation 2021-2022 (en %)</t>
  </si>
  <si>
    <t>Répartition des nuitées 2022 (en %)</t>
  </si>
  <si>
    <t>Durée de séjour moyenne 2022 (en nuits)</t>
  </si>
  <si>
    <t>Taux net d'occupation des chambres dans l'hôtellerie, de 2018 à 2022</t>
  </si>
  <si>
    <r>
      <t>Saison d'hiver 2021-2022</t>
    </r>
    <r>
      <rPr>
        <vertAlign val="superscript"/>
        <sz val="8"/>
        <rFont val="Arial"/>
        <family val="2"/>
      </rPr>
      <t>2</t>
    </r>
  </si>
  <si>
    <r>
      <t>Saison d'été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2022</t>
    </r>
    <r>
      <rPr>
        <vertAlign val="superscript"/>
        <sz val="8"/>
        <rFont val="Arial"/>
        <family val="2"/>
      </rPr>
      <t>3</t>
    </r>
  </si>
  <si>
    <r>
      <t>2</t>
    </r>
    <r>
      <rPr>
        <sz val="8"/>
        <rFont val="Arial"/>
        <family val="2"/>
      </rPr>
      <t xml:space="preserve"> Saison touristique d'hiver : novembre 2021 à avril 2022</t>
    </r>
  </si>
  <si>
    <r>
      <t>3</t>
    </r>
    <r>
      <rPr>
        <sz val="8"/>
        <rFont val="Arial"/>
        <family val="2"/>
      </rPr>
      <t xml:space="preserve"> Saison touristique d'été : mai  à octobre 2022</t>
    </r>
  </si>
  <si>
    <t>Evolution des nuitées dans les hôtels et établissements similaires selon les pays, de 2021 à 2022</t>
  </si>
  <si>
    <t>Parahôtellerie: offre par grande région par type d'hébergement, en 2022</t>
  </si>
  <si>
    <t>Parahôtellerie: demande par pays de provenance des hôtes par type d'hébergement, de 2020 à 2022</t>
  </si>
  <si>
    <t>Evolution des nuitées en %,
 2021-2022</t>
  </si>
  <si>
    <r>
      <t>CV</t>
    </r>
    <r>
      <rPr>
        <i/>
        <vertAlign val="superscript"/>
        <sz val="8"/>
        <rFont val="Arial"/>
        <family val="2"/>
      </rPr>
      <t>1</t>
    </r>
    <r>
      <rPr>
        <i/>
        <sz val="8"/>
        <rFont val="Arial"/>
        <family val="2"/>
      </rPr>
      <t xml:space="preserve"> Evolution des nuitées 2021-2022, en %</t>
    </r>
  </si>
  <si>
    <t>Evolution 2021-2022</t>
  </si>
  <si>
    <t>Parahôtellerie: ventilation mensuelle des nuitées par type d'hébergement, de 2020 à 2022</t>
  </si>
  <si>
    <t>Région Argovie et Soleure</t>
  </si>
  <si>
    <t>Parahôtellerie: durée de séjour par grande région par type d'hébergement, de 2020 à 2022</t>
  </si>
  <si>
    <t>Variation 2021-2022</t>
  </si>
  <si>
    <t>Evolution des nuitées dans la parahôtellerie, selon les pays, de 2021 à 2022</t>
  </si>
  <si>
    <t>Voyages avec nuitées selon le mode d'hébergement et le moyen de transport principal, en 2022</t>
  </si>
  <si>
    <r>
      <t>Taux net de départ en pourcentage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>, en 2022</t>
    </r>
  </si>
  <si>
    <t>2021–2022</t>
  </si>
  <si>
    <t>2020–2022</t>
  </si>
  <si>
    <t>Indice des niveaux de prix, en 2022</t>
  </si>
  <si>
    <t>Offre dans l'hôtellerie, en 2022</t>
  </si>
  <si>
    <t>Durée de séjour dans l'hôtellerie, de 2013 à 2022</t>
  </si>
  <si>
    <t>Comportement en matière de voyages de la population résidante suisse en 2022</t>
  </si>
  <si>
    <t>Evolution en % 21-22</t>
  </si>
  <si>
    <t>Evolution en % 20-21</t>
  </si>
  <si>
    <t>Evolution en % 19-20</t>
  </si>
  <si>
    <t>Evolution en % 19-22</t>
  </si>
  <si>
    <t>Evolution en % 18-22</t>
  </si>
  <si>
    <t>Nuitées dans l'hôtellerie, de 2013 à 2022</t>
  </si>
  <si>
    <t>Evolution mensuelle des nuitées dans l'hôtellerie, de 2021 à 2022</t>
  </si>
  <si>
    <t>Evolution mensuelle en % des nuitées des hôtes étrangers et suisses dans l'hôtellerie, de 2021 à 2022</t>
  </si>
  <si>
    <t>Nuitées dans l'hôtellerie par région touristique, de 2018 à 2022</t>
  </si>
  <si>
    <t>Evolution de la durée de séjour dans l'hôtellerie, de 2013 à 2022</t>
  </si>
  <si>
    <t>Parahôtellerie: nuitées par grande région par type d'hébergement, de 2020 à 2022</t>
  </si>
  <si>
    <t>Offre dans l'hôtellerie, de 2013 à 2022 et de 2021 à 2022</t>
  </si>
  <si>
    <t xml:space="preserve">Chine </t>
  </si>
  <si>
    <r>
      <t xml:space="preserve">Taux de croissance du produit intérieur brut, en %
</t>
    </r>
    <r>
      <rPr>
        <sz val="8"/>
        <rFont val="Arial"/>
        <family val="2"/>
      </rPr>
      <t>Au prix de l'année précédente</t>
    </r>
  </si>
  <si>
    <t>*1,1</t>
  </si>
  <si>
    <t>*1,8</t>
  </si>
  <si>
    <t>*6,4</t>
  </si>
  <si>
    <t>*2,5</t>
  </si>
  <si>
    <t>2020 1)</t>
  </si>
  <si>
    <t>2021 1)</t>
  </si>
  <si>
    <t>2022 2)</t>
  </si>
  <si>
    <t>1) Valeurs révisées</t>
  </si>
  <si>
    <t>2) Valeurs provisoires</t>
  </si>
  <si>
    <t>Renseignements: 058 463 64 22, info.vgr-cn@bfs.admin.ch</t>
  </si>
  <si>
    <t>La série temporelle a été mise à jour sur la base des résultats du CST 2017 révisé.</t>
  </si>
  <si>
    <t>Source: OFS - Tourisme, Aspects monétaires, Indicateurs annuels du compte satellite de tourisme</t>
  </si>
  <si>
    <t>Renseignements: 058 463 64 22</t>
  </si>
  <si>
    <t>*-3,8</t>
  </si>
  <si>
    <t>*3,2</t>
  </si>
  <si>
    <t>Renchérissement annuel moyen (%), structure du panier-type 2020</t>
  </si>
  <si>
    <t>La statistique suisse du tourisme 2022 : numéro OFS: 1072-2200</t>
  </si>
  <si>
    <t>Dépenses touristiques, par produits</t>
  </si>
  <si>
    <t>Dépenses touristiques, par produit</t>
  </si>
  <si>
    <t>Emploi dans le tourisme, par produits</t>
  </si>
  <si>
    <t>Evolution en %,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</si>
</sst>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#,##0.0"/>
    <numFmt numFmtId="167" formatCode="#\ ###\ ###\ ##0"/>
    <numFmt numFmtId="168" formatCode="#,##0_ ;[Red]\-#,##0\ "/>
    <numFmt numFmtId="169" formatCode="#,##0.0_ ;[Red]\-#,##0.0\ "/>
    <numFmt numFmtId="170" formatCode="#,##0.0_ ;\-#,##0.0\ "/>
    <numFmt numFmtId="171" formatCode="0.0%"/>
    <numFmt numFmtId="172" formatCode="_ * #,##0_ ;_ * \-#,##0_ ;_ * &quot;-&quot;??_ ;_ @_ "/>
    <numFmt numFmtId="173" formatCode="#,###,##0__;\-#,###,##0__;0__;@__"/>
    <numFmt numFmtId="174" formatCode="#,###,##0.00__;\-#,###,##0.00__;0.00__;@__"/>
    <numFmt numFmtId="175" formatCode="#,###,##0.0__;\-#,###,##0.0__;0.0__;@__"/>
    <numFmt numFmtId="176" formatCode="#\ ###\ ##0.0__;\–#\ ###\ ##0.0__;\–__;@__\ "/>
    <numFmt numFmtId="177" formatCode="#,##0.0;\-#,##0.0;0.0;\ \ \ @"/>
    <numFmt numFmtId="178" formatCode="#,##0;\-#,##0;0;\ \ \ @"/>
    <numFmt numFmtId="179" formatCode="##\ ###\ ##0.0__;\–##\ ###\ ##0.0__;\–__;@__\ "/>
    <numFmt numFmtId="180" formatCode="#\ ###\ ##0__;\–#\ ###\ ##0__;0__;@__\ "/>
    <numFmt numFmtId="181" formatCode="###\ ###\ ##0.0__;\–###\ ###\ ##0.0__;\–__;@__\ "/>
    <numFmt numFmtId="182" formatCode="#\ ###\ ##0__;\-#\ ###\ ##0__;\-\-\-__;@__"/>
    <numFmt numFmtId="183" formatCode="#\ \(###\ ##0\)__;\–#\ ###\ ##0__;0__;@__\ "/>
    <numFmt numFmtId="184" formatCode="#\ \(###\ ##0\)__;\-#\ ###\ ##0__;\-\-\-__;@__"/>
    <numFmt numFmtId="185" formatCode="#,###,##0.0____;\-#,###,##0.0____;\-____;@____"/>
    <numFmt numFmtId="186" formatCode="#,###,##0____;\-#,###,##0____;0____;@____"/>
    <numFmt numFmtId="187" formatCode="#\ ###\ \(##0.0\)__;\-#\ ###\ ##0__;\-\-\-__;@__"/>
    <numFmt numFmtId="188" formatCode="#,##0.##########"/>
    <numFmt numFmtId="189" formatCode="#\ ###\ ##0.0__;\-#\ ###\ ##0.0__;\-\-__;@__"/>
    <numFmt numFmtId="190" formatCode="#\ ###\ \(##0\)__;\-#\ ###\ ##0__;\-\-\-__;@__"/>
  </numFmts>
  <fonts count="92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Helvetica 55 Roman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 Narrow"/>
      <family val="2"/>
    </font>
    <font>
      <b/>
      <i/>
      <sz val="8"/>
      <name val="Arial"/>
      <family val="2"/>
    </font>
    <font>
      <vertAlign val="superscript"/>
      <sz val="8"/>
      <name val="Arial Narrow"/>
      <family val="2"/>
    </font>
    <font>
      <sz val="11"/>
      <color theme="1"/>
      <name val="Arial"/>
      <family val="2"/>
    </font>
    <font>
      <u/>
      <sz val="10"/>
      <color indexed="12"/>
      <name val="MS Sans Serif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color rgb="FF7030A0"/>
      <name val="Arial"/>
      <family val="2"/>
    </font>
    <font>
      <sz val="10"/>
      <color rgb="FF7030A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rgb="FF7030A0"/>
      <name val="Arial"/>
      <family val="2"/>
    </font>
    <font>
      <b/>
      <sz val="9"/>
      <color indexed="10"/>
      <name val="Arial"/>
      <family val="2"/>
    </font>
    <font>
      <sz val="8"/>
      <color rgb="FF92D050"/>
      <name val="Arial"/>
      <family val="2"/>
    </font>
    <font>
      <b/>
      <sz val="8"/>
      <color rgb="FF000000"/>
      <name val="Arial"/>
      <family val="2"/>
    </font>
    <font>
      <i/>
      <sz val="9"/>
      <name val="Arial"/>
      <family val="2"/>
    </font>
    <font>
      <sz val="8"/>
      <color rgb="FF333333"/>
      <name val="Arial"/>
      <family val="2"/>
    </font>
    <font>
      <b/>
      <sz val="10"/>
      <color indexed="8"/>
      <name val="Arial"/>
      <family val="2"/>
    </font>
    <font>
      <i/>
      <vertAlign val="superscript"/>
      <sz val="8"/>
      <name val="Arial"/>
      <family val="2"/>
    </font>
    <font>
      <vertAlign val="superscript"/>
      <sz val="8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name val="Arial"/>
      <family val="2"/>
    </font>
    <font>
      <sz val="9"/>
      <color theme="1"/>
      <name val="Arial"/>
      <family val="2"/>
    </font>
    <font>
      <sz val="8"/>
      <color rgb="FF00B050"/>
      <name val="Arial"/>
      <family val="2"/>
    </font>
    <font>
      <u/>
      <sz val="10"/>
      <color theme="10"/>
      <name val="Arial"/>
      <family val="2"/>
    </font>
    <font>
      <sz val="11"/>
      <color rgb="FF1F497D"/>
      <name val="Calibri"/>
      <family val="2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vertAlign val="superscript"/>
      <sz val="9"/>
      <name val="Arial"/>
      <family val="2"/>
    </font>
    <font>
      <u/>
      <sz val="10"/>
      <color theme="10"/>
      <name val="Arial"/>
      <family val="2"/>
    </font>
    <font>
      <sz val="8"/>
      <color rgb="FF00000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vertAlign val="superscript"/>
      <sz val="8"/>
      <color rgb="FF000000"/>
      <name val="Arial"/>
      <family val="2"/>
    </font>
    <font>
      <sz val="8"/>
      <name val="Arial "/>
    </font>
    <font>
      <vertAlign val="superscript"/>
      <sz val="9"/>
      <name val="Arial"/>
      <family val="2"/>
    </font>
    <font>
      <b/>
      <sz val="10"/>
      <color theme="1"/>
      <name val="Arial"/>
      <family val="2"/>
    </font>
    <font>
      <b/>
      <sz val="8"/>
      <color rgb="FF333333"/>
      <name val="Arial"/>
      <family val="2"/>
    </font>
    <font>
      <b/>
      <sz val="8"/>
      <color indexed="8"/>
      <name val="Arial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sz val="9"/>
      <name val="Arial Narrow"/>
      <family val="2"/>
    </font>
    <font>
      <i/>
      <sz val="8"/>
      <color theme="1"/>
      <name val="Arial"/>
      <family val="2"/>
    </font>
    <font>
      <i/>
      <sz val="8"/>
      <color rgb="FFFF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rgb="FF000014"/>
      </patternFill>
    </fill>
    <fill>
      <patternFill patternType="solid">
        <fgColor theme="0"/>
        <bgColor rgb="FF000014"/>
      </patternFill>
    </fill>
    <fill>
      <patternFill patternType="solid">
        <fgColor rgb="FFE8EAF7"/>
        <bgColor indexed="64"/>
      </patternFill>
    </fill>
    <fill>
      <patternFill patternType="solid">
        <fgColor rgb="FFE8EAF7"/>
        <bgColor indexed="9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FFFFFF"/>
      </patternFill>
    </fill>
  </fills>
  <borders count="10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6">
    <xf numFmtId="0" fontId="0" fillId="0" borderId="0"/>
    <xf numFmtId="9" fontId="15" fillId="0" borderId="0" applyFon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5" fillId="0" borderId="0"/>
    <xf numFmtId="0" fontId="15" fillId="0" borderId="0"/>
    <xf numFmtId="0" fontId="28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9" fontId="29" fillId="0" borderId="0" applyFont="0" applyFill="0" applyBorder="0" applyAlignment="0" applyProtection="0"/>
    <xf numFmtId="0" fontId="11" fillId="0" borderId="0"/>
    <xf numFmtId="164" fontId="15" fillId="0" borderId="0" applyFont="0" applyFill="0" applyBorder="0" applyAlignment="0" applyProtection="0"/>
    <xf numFmtId="0" fontId="30" fillId="0" borderId="0"/>
    <xf numFmtId="164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34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5" fillId="6" borderId="0" applyNumberFormat="0" applyBorder="0" applyAlignment="0" applyProtection="0"/>
    <xf numFmtId="0" fontId="36" fillId="7" borderId="0" applyNumberFormat="0" applyBorder="0" applyAlignment="0" applyProtection="0"/>
    <xf numFmtId="0" fontId="37" fillId="8" borderId="0" applyNumberFormat="0" applyBorder="0" applyAlignment="0" applyProtection="0"/>
    <xf numFmtId="0" fontId="38" fillId="9" borderId="16" applyNumberFormat="0" applyAlignment="0" applyProtection="0"/>
    <xf numFmtId="0" fontId="39" fillId="10" borderId="17" applyNumberFormat="0" applyAlignment="0" applyProtection="0"/>
    <xf numFmtId="0" fontId="40" fillId="10" borderId="16" applyNumberFormat="0" applyAlignment="0" applyProtection="0"/>
    <xf numFmtId="0" fontId="41" fillId="0" borderId="18" applyNumberFormat="0" applyFill="0" applyAlignment="0" applyProtection="0"/>
    <xf numFmtId="0" fontId="42" fillId="11" borderId="19" applyNumberFormat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21" applyNumberFormat="0" applyFill="0" applyAlignment="0" applyProtection="0"/>
    <xf numFmtId="0" fontId="46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46" fillId="32" borderId="0" applyNumberFormat="0" applyBorder="0" applyAlignment="0" applyProtection="0"/>
    <xf numFmtId="0" fontId="46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46" fillId="36" borderId="0" applyNumberFormat="0" applyBorder="0" applyAlignment="0" applyProtection="0"/>
    <xf numFmtId="0" fontId="10" fillId="0" borderId="0"/>
    <xf numFmtId="0" fontId="10" fillId="12" borderId="20" applyNumberFormat="0" applyFont="0" applyAlignment="0" applyProtection="0"/>
    <xf numFmtId="0" fontId="15" fillId="0" borderId="0"/>
    <xf numFmtId="9" fontId="15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15" fillId="0" borderId="0" applyFon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164" fontId="30" fillId="0" borderId="0" applyFont="0" applyFill="0" applyBorder="0" applyAlignment="0" applyProtection="0"/>
    <xf numFmtId="0" fontId="5" fillId="0" borderId="0"/>
    <xf numFmtId="0" fontId="28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53" fillId="0" borderId="0"/>
    <xf numFmtId="0" fontId="68" fillId="0" borderId="0"/>
    <xf numFmtId="0" fontId="28" fillId="0" borderId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" fillId="0" borderId="0"/>
    <xf numFmtId="0" fontId="72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047">
    <xf numFmtId="0" fontId="0" fillId="0" borderId="0" xfId="0"/>
    <xf numFmtId="0" fontId="17" fillId="2" borderId="0" xfId="0" applyFont="1" applyFill="1" applyBorder="1" applyAlignment="1"/>
    <xf numFmtId="0" fontId="16" fillId="2" borderId="0" xfId="0" applyFont="1" applyFill="1"/>
    <xf numFmtId="0" fontId="15" fillId="2" borderId="0" xfId="0" applyFont="1" applyFill="1"/>
    <xf numFmtId="0" fontId="0" fillId="2" borderId="0" xfId="0" applyFill="1"/>
    <xf numFmtId="165" fontId="16" fillId="2" borderId="0" xfId="0" applyNumberFormat="1" applyFont="1" applyFill="1" applyBorder="1"/>
    <xf numFmtId="0" fontId="18" fillId="3" borderId="0" xfId="0" applyFont="1" applyFill="1" applyBorder="1" applyAlignment="1">
      <alignment horizontal="left" vertical="center"/>
    </xf>
    <xf numFmtId="165" fontId="15" fillId="2" borderId="0" xfId="0" applyNumberFormat="1" applyFont="1" applyFill="1"/>
    <xf numFmtId="0" fontId="18" fillId="2" borderId="0" xfId="0" applyFont="1" applyFill="1"/>
    <xf numFmtId="0" fontId="0" fillId="2" borderId="0" xfId="0" applyFill="1" applyAlignment="1">
      <alignment horizontal="left"/>
    </xf>
    <xf numFmtId="167" fontId="20" fillId="3" borderId="0" xfId="0" applyNumberFormat="1" applyFont="1" applyFill="1" applyBorder="1" applyAlignment="1">
      <alignment horizontal="right" vertical="center"/>
    </xf>
    <xf numFmtId="0" fontId="0" fillId="2" borderId="0" xfId="0" applyFill="1" applyAlignment="1"/>
    <xf numFmtId="0" fontId="15" fillId="2" borderId="0" xfId="12" applyFill="1"/>
    <xf numFmtId="0" fontId="16" fillId="2" borderId="0" xfId="12" applyNumberFormat="1" applyFont="1" applyFill="1" applyBorder="1" applyAlignment="1"/>
    <xf numFmtId="0" fontId="16" fillId="2" borderId="0" xfId="12" applyFont="1" applyFill="1"/>
    <xf numFmtId="0" fontId="19" fillId="3" borderId="8" xfId="0" applyFont="1" applyFill="1" applyBorder="1" applyAlignment="1">
      <alignment horizontal="left" vertical="center"/>
    </xf>
    <xf numFmtId="0" fontId="16" fillId="2" borderId="8" xfId="3" applyFont="1" applyFill="1" applyBorder="1"/>
    <xf numFmtId="0" fontId="16" fillId="2" borderId="0" xfId="12" applyFont="1" applyFill="1" applyBorder="1"/>
    <xf numFmtId="0" fontId="15" fillId="0" borderId="0" xfId="10"/>
    <xf numFmtId="167" fontId="20" fillId="2" borderId="0" xfId="0" applyNumberFormat="1" applyFont="1" applyFill="1" applyBorder="1" applyAlignment="1">
      <alignment horizontal="right" vertical="center"/>
    </xf>
    <xf numFmtId="168" fontId="22" fillId="2" borderId="0" xfId="0" applyNumberFormat="1" applyFont="1" applyFill="1" applyBorder="1" applyAlignment="1"/>
    <xf numFmtId="169" fontId="22" fillId="2" borderId="0" xfId="0" applyNumberFormat="1" applyFont="1" applyFill="1" applyBorder="1" applyAlignment="1"/>
    <xf numFmtId="170" fontId="22" fillId="2" borderId="0" xfId="0" applyNumberFormat="1" applyFont="1" applyFill="1" applyBorder="1" applyAlignment="1"/>
    <xf numFmtId="170" fontId="24" fillId="2" borderId="0" xfId="0" applyNumberFormat="1" applyFont="1" applyFill="1" applyBorder="1" applyAlignment="1"/>
    <xf numFmtId="3" fontId="16" fillId="2" borderId="0" xfId="0" applyNumberFormat="1" applyFont="1" applyFill="1"/>
    <xf numFmtId="0" fontId="16" fillId="3" borderId="11" xfId="0" applyFont="1" applyFill="1" applyBorder="1" applyAlignment="1">
      <alignment horizontal="left"/>
    </xf>
    <xf numFmtId="0" fontId="16" fillId="3" borderId="5" xfId="0" applyFont="1" applyFill="1" applyBorder="1" applyAlignment="1">
      <alignment horizontal="left"/>
    </xf>
    <xf numFmtId="2" fontId="16" fillId="2" borderId="0" xfId="0" applyNumberFormat="1" applyFont="1" applyFill="1" applyBorder="1"/>
    <xf numFmtId="3" fontId="0" fillId="0" borderId="0" xfId="0" applyNumberFormat="1"/>
    <xf numFmtId="0" fontId="28" fillId="0" borderId="0" xfId="78"/>
    <xf numFmtId="3" fontId="16" fillId="4" borderId="0" xfId="0" applyNumberFormat="1" applyFont="1" applyFill="1" applyBorder="1"/>
    <xf numFmtId="0" fontId="16" fillId="4" borderId="4" xfId="0" applyFont="1" applyFill="1" applyBorder="1"/>
    <xf numFmtId="3" fontId="16" fillId="4" borderId="22" xfId="0" applyNumberFormat="1" applyFont="1" applyFill="1" applyBorder="1"/>
    <xf numFmtId="0" fontId="48" fillId="2" borderId="0" xfId="0" applyFont="1" applyFill="1"/>
    <xf numFmtId="3" fontId="47" fillId="4" borderId="0" xfId="0" applyNumberFormat="1" applyFont="1" applyFill="1" applyBorder="1"/>
    <xf numFmtId="0" fontId="16" fillId="5" borderId="0" xfId="0" applyFont="1" applyFill="1" applyBorder="1" applyAlignment="1">
      <alignment vertical="center"/>
    </xf>
    <xf numFmtId="1" fontId="16" fillId="2" borderId="0" xfId="0" applyNumberFormat="1" applyFont="1" applyFill="1" applyBorder="1" applyAlignment="1"/>
    <xf numFmtId="0" fontId="23" fillId="2" borderId="0" xfId="0" applyFont="1" applyFill="1" applyBorder="1" applyAlignment="1"/>
    <xf numFmtId="0" fontId="25" fillId="2" borderId="0" xfId="0" applyFont="1" applyFill="1" applyBorder="1" applyAlignment="1"/>
    <xf numFmtId="0" fontId="16" fillId="2" borderId="11" xfId="0" applyFont="1" applyFill="1" applyBorder="1" applyAlignment="1"/>
    <xf numFmtId="0" fontId="16" fillId="2" borderId="10" xfId="0" applyFont="1" applyFill="1" applyBorder="1" applyAlignment="1"/>
    <xf numFmtId="2" fontId="16" fillId="5" borderId="31" xfId="0" applyNumberFormat="1" applyFont="1" applyFill="1" applyBorder="1" applyAlignment="1">
      <alignment horizontal="right"/>
    </xf>
    <xf numFmtId="2" fontId="16" fillId="5" borderId="0" xfId="0" applyNumberFormat="1" applyFont="1" applyFill="1" applyBorder="1" applyAlignment="1">
      <alignment horizontal="right"/>
    </xf>
    <xf numFmtId="2" fontId="16" fillId="5" borderId="0" xfId="0" applyNumberFormat="1" applyFont="1" applyFill="1" applyBorder="1" applyAlignment="1">
      <alignment horizontal="right" vertical="center"/>
    </xf>
    <xf numFmtId="0" fontId="16" fillId="2" borderId="32" xfId="0" applyFont="1" applyFill="1" applyBorder="1" applyAlignment="1"/>
    <xf numFmtId="0" fontId="16" fillId="0" borderId="0" xfId="78" applyFont="1"/>
    <xf numFmtId="0" fontId="49" fillId="2" borderId="0" xfId="79" applyFont="1" applyFill="1"/>
    <xf numFmtId="0" fontId="4" fillId="0" borderId="0" xfId="79"/>
    <xf numFmtId="0" fontId="49" fillId="0" borderId="0" xfId="79" applyFont="1"/>
    <xf numFmtId="171" fontId="49" fillId="2" borderId="0" xfId="80" applyNumberFormat="1" applyFont="1" applyFill="1" applyBorder="1" applyAlignment="1">
      <alignment horizontal="center" vertical="center"/>
    </xf>
    <xf numFmtId="0" fontId="49" fillId="0" borderId="5" xfId="79" applyFont="1" applyBorder="1"/>
    <xf numFmtId="0" fontId="49" fillId="2" borderId="0" xfId="79" applyFont="1" applyFill="1" applyBorder="1" applyAlignment="1">
      <alignment horizontal="left"/>
    </xf>
    <xf numFmtId="172" fontId="49" fillId="2" borderId="0" xfId="81" applyNumberFormat="1" applyFont="1" applyFill="1" applyBorder="1" applyAlignment="1">
      <alignment horizontal="right"/>
    </xf>
    <xf numFmtId="0" fontId="4" fillId="0" borderId="0" xfId="82"/>
    <xf numFmtId="0" fontId="16" fillId="5" borderId="0" xfId="10" applyFont="1" applyFill="1" applyBorder="1" applyAlignment="1"/>
    <xf numFmtId="0" fontId="16" fillId="3" borderId="5" xfId="82" applyFont="1" applyFill="1" applyBorder="1" applyAlignment="1">
      <alignment horizontal="left" vertical="center" wrapText="1"/>
    </xf>
    <xf numFmtId="0" fontId="50" fillId="2" borderId="0" xfId="79" applyFont="1" applyFill="1"/>
    <xf numFmtId="0" fontId="4" fillId="2" borderId="0" xfId="79" applyFill="1"/>
    <xf numFmtId="167" fontId="16" fillId="2" borderId="0" xfId="0" applyNumberFormat="1" applyFont="1" applyFill="1" applyBorder="1" applyAlignment="1">
      <alignment horizontal="right" vertical="center"/>
    </xf>
    <xf numFmtId="1" fontId="20" fillId="2" borderId="0" xfId="0" applyNumberFormat="1" applyFont="1" applyFill="1" applyBorder="1" applyAlignment="1">
      <alignment horizontal="left" vertical="center"/>
    </xf>
    <xf numFmtId="0" fontId="28" fillId="0" borderId="0" xfId="0" applyFont="1"/>
    <xf numFmtId="0" fontId="54" fillId="2" borderId="0" xfId="0" applyFont="1" applyFill="1" applyAlignment="1">
      <alignment horizontal="left"/>
    </xf>
    <xf numFmtId="0" fontId="54" fillId="0" borderId="0" xfId="0" applyFont="1" applyAlignment="1">
      <alignment horizontal="right"/>
    </xf>
    <xf numFmtId="0" fontId="16" fillId="0" borderId="0" xfId="0" applyFont="1"/>
    <xf numFmtId="0" fontId="16" fillId="0" borderId="0" xfId="10" applyFont="1"/>
    <xf numFmtId="0" fontId="16" fillId="2" borderId="0" xfId="0" applyFont="1" applyFill="1" applyBorder="1" applyAlignment="1">
      <alignment horizontal="left" indent="2"/>
    </xf>
    <xf numFmtId="0" fontId="16" fillId="2" borderId="42" xfId="0" applyFont="1" applyFill="1" applyBorder="1" applyAlignment="1">
      <alignment horizontal="left" indent="2"/>
    </xf>
    <xf numFmtId="0" fontId="19" fillId="37" borderId="0" xfId="0" applyFont="1" applyFill="1" applyBorder="1"/>
    <xf numFmtId="0" fontId="16" fillId="0" borderId="38" xfId="0" applyFont="1" applyBorder="1"/>
    <xf numFmtId="0" fontId="16" fillId="39" borderId="0" xfId="0" applyFont="1" applyFill="1" applyBorder="1" applyAlignment="1">
      <alignment horizontal="left" indent="1"/>
    </xf>
    <xf numFmtId="0" fontId="55" fillId="0" borderId="0" xfId="0" applyFont="1"/>
    <xf numFmtId="0" fontId="19" fillId="2" borderId="0" xfId="0" applyFont="1" applyFill="1"/>
    <xf numFmtId="1" fontId="16" fillId="2" borderId="0" xfId="0" applyNumberFormat="1" applyFont="1" applyFill="1"/>
    <xf numFmtId="0" fontId="16" fillId="0" borderId="0" xfId="79" applyFont="1"/>
    <xf numFmtId="0" fontId="16" fillId="2" borderId="0" xfId="0" applyFont="1" applyFill="1" applyAlignment="1"/>
    <xf numFmtId="0" fontId="16" fillId="4" borderId="0" xfId="0" applyFont="1" applyFill="1"/>
    <xf numFmtId="0" fontId="16" fillId="2" borderId="0" xfId="0" applyFont="1" applyFill="1" applyBorder="1"/>
    <xf numFmtId="0" fontId="16" fillId="2" borderId="1" xfId="0" applyFont="1" applyFill="1" applyBorder="1"/>
    <xf numFmtId="0" fontId="16" fillId="2" borderId="0" xfId="78" applyFont="1" applyFill="1"/>
    <xf numFmtId="0" fontId="49" fillId="0" borderId="0" xfId="82" applyFont="1"/>
    <xf numFmtId="0" fontId="49" fillId="2" borderId="0" xfId="82" applyFont="1" applyFill="1"/>
    <xf numFmtId="0" fontId="19" fillId="2" borderId="0" xfId="12" applyFont="1" applyFill="1"/>
    <xf numFmtId="0" fontId="47" fillId="0" borderId="0" xfId="78" applyFont="1"/>
    <xf numFmtId="0" fontId="54" fillId="3" borderId="0" xfId="0" applyFont="1" applyFill="1" applyBorder="1" applyAlignment="1">
      <alignment horizontal="left" vertical="center"/>
    </xf>
    <xf numFmtId="0" fontId="60" fillId="3" borderId="0" xfId="0" applyFont="1" applyFill="1" applyBorder="1" applyAlignment="1">
      <alignment horizontal="left" vertical="center"/>
    </xf>
    <xf numFmtId="0" fontId="54" fillId="0" borderId="0" xfId="0" applyFont="1" applyAlignment="1">
      <alignment horizontal="left"/>
    </xf>
    <xf numFmtId="0" fontId="58" fillId="0" borderId="0" xfId="0" applyFont="1" applyAlignment="1">
      <alignment horizontal="left"/>
    </xf>
    <xf numFmtId="0" fontId="59" fillId="2" borderId="0" xfId="0" applyFont="1" applyFill="1" applyAlignment="1">
      <alignment horizontal="left"/>
    </xf>
    <xf numFmtId="0" fontId="57" fillId="2" borderId="0" xfId="0" applyFont="1" applyFill="1" applyAlignment="1">
      <alignment horizontal="left"/>
    </xf>
    <xf numFmtId="0" fontId="54" fillId="2" borderId="0" xfId="0" applyFont="1" applyFill="1" applyBorder="1" applyAlignment="1">
      <alignment horizontal="left"/>
    </xf>
    <xf numFmtId="0" fontId="58" fillId="4" borderId="0" xfId="0" applyFont="1" applyFill="1" applyAlignment="1">
      <alignment horizontal="left"/>
    </xf>
    <xf numFmtId="0" fontId="58" fillId="4" borderId="0" xfId="0" applyFont="1" applyFill="1" applyBorder="1" applyAlignment="1">
      <alignment horizontal="left"/>
    </xf>
    <xf numFmtId="0" fontId="54" fillId="2" borderId="1" xfId="0" applyFont="1" applyFill="1" applyBorder="1" applyAlignment="1">
      <alignment horizontal="left"/>
    </xf>
    <xf numFmtId="0" fontId="54" fillId="2" borderId="0" xfId="78" applyNumberFormat="1" applyFont="1" applyFill="1" applyBorder="1" applyAlignment="1">
      <alignment horizontal="left"/>
    </xf>
    <xf numFmtId="0" fontId="54" fillId="2" borderId="0" xfId="78" applyFont="1" applyFill="1" applyAlignment="1">
      <alignment horizontal="left"/>
    </xf>
    <xf numFmtId="0" fontId="54" fillId="0" borderId="0" xfId="78" applyFont="1" applyAlignment="1">
      <alignment horizontal="left"/>
    </xf>
    <xf numFmtId="0" fontId="56" fillId="0" borderId="0" xfId="79" applyFont="1" applyAlignment="1">
      <alignment horizontal="left"/>
    </xf>
    <xf numFmtId="0" fontId="56" fillId="0" borderId="0" xfId="82" applyFont="1" applyAlignment="1">
      <alignment horizontal="left"/>
    </xf>
    <xf numFmtId="0" fontId="54" fillId="2" borderId="0" xfId="10" applyFont="1" applyFill="1" applyAlignment="1">
      <alignment horizontal="left"/>
    </xf>
    <xf numFmtId="0" fontId="56" fillId="2" borderId="0" xfId="79" applyFont="1" applyFill="1" applyAlignment="1">
      <alignment horizontal="left"/>
    </xf>
    <xf numFmtId="10" fontId="56" fillId="2" borderId="0" xfId="80" applyNumberFormat="1" applyFont="1" applyFill="1" applyAlignment="1">
      <alignment horizontal="left"/>
    </xf>
    <xf numFmtId="0" fontId="54" fillId="2" borderId="0" xfId="12" applyFont="1" applyFill="1" applyAlignment="1">
      <alignment horizontal="left"/>
    </xf>
    <xf numFmtId="0" fontId="59" fillId="0" borderId="0" xfId="78" applyFont="1" applyAlignment="1">
      <alignment horizontal="left"/>
    </xf>
    <xf numFmtId="3" fontId="54" fillId="3" borderId="0" xfId="0" applyNumberFormat="1" applyFont="1" applyFill="1" applyBorder="1" applyAlignment="1">
      <alignment horizontal="left" vertical="center"/>
    </xf>
    <xf numFmtId="0" fontId="54" fillId="0" borderId="0" xfId="78" applyNumberFormat="1" applyFont="1" applyFill="1" applyBorder="1" applyAlignment="1">
      <alignment horizontal="left"/>
    </xf>
    <xf numFmtId="0" fontId="16" fillId="0" borderId="5" xfId="0" applyFont="1" applyBorder="1"/>
    <xf numFmtId="0" fontId="19" fillId="0" borderId="0" xfId="0" applyFont="1" applyAlignment="1">
      <alignment horizontal="left"/>
    </xf>
    <xf numFmtId="165" fontId="16" fillId="2" borderId="0" xfId="0" applyNumberFormat="1" applyFont="1" applyFill="1"/>
    <xf numFmtId="0" fontId="19" fillId="2" borderId="0" xfId="0" applyFont="1" applyFill="1" applyAlignment="1">
      <alignment horizontal="left"/>
    </xf>
    <xf numFmtId="0" fontId="19" fillId="0" borderId="0" xfId="0" applyNumberFormat="1" applyFont="1" applyFill="1" applyBorder="1" applyAlignment="1"/>
    <xf numFmtId="0" fontId="16" fillId="2" borderId="0" xfId="0" applyNumberFormat="1" applyFont="1" applyFill="1" applyBorder="1"/>
    <xf numFmtId="0" fontId="16" fillId="2" borderId="0" xfId="0" applyNumberFormat="1" applyFont="1" applyFill="1" applyBorder="1" applyAlignment="1"/>
    <xf numFmtId="0" fontId="16" fillId="4" borderId="0" xfId="0" applyFont="1" applyFill="1" applyBorder="1"/>
    <xf numFmtId="165" fontId="16" fillId="4" borderId="0" xfId="0" applyNumberFormat="1" applyFont="1" applyFill="1"/>
    <xf numFmtId="0" fontId="16" fillId="2" borderId="26" xfId="0" applyFont="1" applyFill="1" applyBorder="1"/>
    <xf numFmtId="0" fontId="16" fillId="2" borderId="9" xfId="0" applyFont="1" applyFill="1" applyBorder="1"/>
    <xf numFmtId="0" fontId="16" fillId="2" borderId="9" xfId="0" applyNumberFormat="1" applyFont="1" applyFill="1" applyBorder="1"/>
    <xf numFmtId="0" fontId="16" fillId="0" borderId="0" xfId="10" applyFont="1" applyFill="1"/>
    <xf numFmtId="0" fontId="16" fillId="2" borderId="7" xfId="0" applyFont="1" applyFill="1" applyBorder="1"/>
    <xf numFmtId="0" fontId="16" fillId="0" borderId="0" xfId="0" applyFont="1" applyFill="1"/>
    <xf numFmtId="0" fontId="16" fillId="2" borderId="9" xfId="0" applyNumberFormat="1" applyFont="1" applyFill="1" applyBorder="1" applyAlignment="1"/>
    <xf numFmtId="0" fontId="19" fillId="2" borderId="3" xfId="0" applyFont="1" applyFill="1" applyBorder="1"/>
    <xf numFmtId="0" fontId="16" fillId="4" borderId="23" xfId="0" applyFont="1" applyFill="1" applyBorder="1"/>
    <xf numFmtId="0" fontId="16" fillId="2" borderId="2" xfId="0" applyFont="1" applyFill="1" applyBorder="1"/>
    <xf numFmtId="0" fontId="16" fillId="2" borderId="6" xfId="0" applyFont="1" applyFill="1" applyBorder="1"/>
    <xf numFmtId="0" fontId="16" fillId="2" borderId="0" xfId="0" applyFont="1" applyFill="1" applyAlignment="1">
      <alignment horizontal="right"/>
    </xf>
    <xf numFmtId="0" fontId="51" fillId="2" borderId="0" xfId="0" applyFont="1" applyFill="1"/>
    <xf numFmtId="0" fontId="61" fillId="4" borderId="0" xfId="0" applyFont="1" applyFill="1"/>
    <xf numFmtId="0" fontId="16" fillId="2" borderId="0" xfId="10" applyFont="1" applyFill="1"/>
    <xf numFmtId="3" fontId="16" fillId="2" borderId="0" xfId="12" applyNumberFormat="1" applyFont="1" applyFill="1"/>
    <xf numFmtId="0" fontId="49" fillId="0" borderId="36" xfId="79" applyFont="1" applyBorder="1"/>
    <xf numFmtId="0" fontId="49" fillId="0" borderId="8" xfId="79" applyFont="1" applyBorder="1"/>
    <xf numFmtId="0" fontId="49" fillId="0" borderId="0" xfId="79" applyFont="1" applyBorder="1"/>
    <xf numFmtId="0" fontId="49" fillId="2" borderId="35" xfId="79" applyFont="1" applyFill="1" applyBorder="1" applyAlignment="1">
      <alignment vertical="top"/>
    </xf>
    <xf numFmtId="0" fontId="47" fillId="0" borderId="0" xfId="82" applyFont="1"/>
    <xf numFmtId="0" fontId="16" fillId="2" borderId="10" xfId="0" applyFont="1" applyFill="1" applyBorder="1"/>
    <xf numFmtId="0" fontId="16" fillId="2" borderId="12" xfId="0" applyFont="1" applyFill="1" applyBorder="1"/>
    <xf numFmtId="49" fontId="16" fillId="2" borderId="8" xfId="0" applyNumberFormat="1" applyFont="1" applyFill="1" applyBorder="1" applyAlignment="1">
      <alignment horizontal="left" vertical="center"/>
    </xf>
    <xf numFmtId="167" fontId="20" fillId="2" borderId="0" xfId="0" applyNumberFormat="1" applyFont="1" applyFill="1" applyBorder="1" applyAlignment="1">
      <alignment horizontal="right"/>
    </xf>
    <xf numFmtId="0" fontId="16" fillId="2" borderId="0" xfId="0" applyFont="1" applyFill="1" applyAlignment="1">
      <alignment horizontal="left"/>
    </xf>
    <xf numFmtId="0" fontId="49" fillId="0" borderId="0" xfId="78" applyFont="1"/>
    <xf numFmtId="0" fontId="16" fillId="2" borderId="0" xfId="78" applyNumberFormat="1" applyFont="1" applyFill="1" applyBorder="1" applyAlignment="1"/>
    <xf numFmtId="3" fontId="16" fillId="2" borderId="0" xfId="78" applyNumberFormat="1" applyFont="1" applyFill="1" applyBorder="1" applyAlignment="1"/>
    <xf numFmtId="166" fontId="16" fillId="2" borderId="0" xfId="78" applyNumberFormat="1" applyFont="1" applyFill="1" applyBorder="1" applyAlignment="1"/>
    <xf numFmtId="0" fontId="16" fillId="0" borderId="0" xfId="0" applyFont="1" applyBorder="1"/>
    <xf numFmtId="0" fontId="16" fillId="0" borderId="29" xfId="0" applyFont="1" applyBorder="1"/>
    <xf numFmtId="0" fontId="16" fillId="0" borderId="36" xfId="0" applyFont="1" applyBorder="1"/>
    <xf numFmtId="0" fontId="16" fillId="0" borderId="37" xfId="0" applyFont="1" applyBorder="1"/>
    <xf numFmtId="0" fontId="19" fillId="0" borderId="38" xfId="0" applyFont="1" applyBorder="1"/>
    <xf numFmtId="0" fontId="54" fillId="2" borderId="24" xfId="78" applyFont="1" applyFill="1" applyBorder="1" applyAlignment="1">
      <alignment horizontal="left" vertical="center"/>
    </xf>
    <xf numFmtId="0" fontId="54" fillId="2" borderId="0" xfId="0" applyFont="1" applyFill="1" applyAlignment="1">
      <alignment horizontal="right"/>
    </xf>
    <xf numFmtId="0" fontId="19" fillId="0" borderId="39" xfId="0" applyFont="1" applyBorder="1"/>
    <xf numFmtId="0" fontId="16" fillId="0" borderId="8" xfId="0" applyFont="1" applyBorder="1"/>
    <xf numFmtId="0" fontId="16" fillId="2" borderId="45" xfId="78" applyNumberFormat="1" applyFont="1" applyFill="1" applyBorder="1" applyAlignment="1">
      <alignment horizontal="right"/>
    </xf>
    <xf numFmtId="0" fontId="16" fillId="2" borderId="43" xfId="78" applyNumberFormat="1" applyFont="1" applyFill="1" applyBorder="1" applyAlignment="1">
      <alignment horizontal="right"/>
    </xf>
    <xf numFmtId="0" fontId="16" fillId="2" borderId="46" xfId="78" applyNumberFormat="1" applyFont="1" applyFill="1" applyBorder="1" applyAlignment="1"/>
    <xf numFmtId="0" fontId="16" fillId="2" borderId="23" xfId="78" applyNumberFormat="1" applyFont="1" applyFill="1" applyBorder="1" applyAlignment="1"/>
    <xf numFmtId="3" fontId="16" fillId="3" borderId="51" xfId="0" applyNumberFormat="1" applyFont="1" applyFill="1" applyBorder="1" applyAlignment="1">
      <alignment horizontal="left" wrapText="1"/>
    </xf>
    <xf numFmtId="3" fontId="16" fillId="3" borderId="48" xfId="0" applyNumberFormat="1" applyFont="1" applyFill="1" applyBorder="1" applyAlignment="1">
      <alignment horizontal="left" wrapText="1"/>
    </xf>
    <xf numFmtId="0" fontId="62" fillId="0" borderId="0" xfId="0" applyFont="1" applyBorder="1" applyAlignment="1">
      <alignment horizontal="left" readingOrder="1"/>
    </xf>
    <xf numFmtId="3" fontId="16" fillId="5" borderId="35" xfId="0" applyNumberFormat="1" applyFont="1" applyFill="1" applyBorder="1" applyAlignment="1">
      <alignment horizontal="left" wrapText="1"/>
    </xf>
    <xf numFmtId="3" fontId="16" fillId="3" borderId="35" xfId="0" applyNumberFormat="1" applyFont="1" applyFill="1" applyBorder="1" applyAlignment="1">
      <alignment horizontal="left" wrapText="1"/>
    </xf>
    <xf numFmtId="0" fontId="19" fillId="2" borderId="40" xfId="0" applyFont="1" applyFill="1" applyBorder="1" applyAlignment="1"/>
    <xf numFmtId="0" fontId="16" fillId="3" borderId="40" xfId="0" applyFont="1" applyFill="1" applyBorder="1" applyAlignment="1">
      <alignment horizontal="left" wrapText="1"/>
    </xf>
    <xf numFmtId="3" fontId="16" fillId="5" borderId="49" xfId="0" applyNumberFormat="1" applyFont="1" applyFill="1" applyBorder="1" applyAlignment="1">
      <alignment horizontal="left" wrapText="1"/>
    </xf>
    <xf numFmtId="0" fontId="16" fillId="3" borderId="0" xfId="0" applyFont="1" applyFill="1" applyBorder="1"/>
    <xf numFmtId="0" fontId="16" fillId="3" borderId="0" xfId="0" applyFont="1" applyFill="1" applyBorder="1" applyAlignment="1">
      <alignment horizontal="left"/>
    </xf>
    <xf numFmtId="0" fontId="16" fillId="3" borderId="23" xfId="0" applyFont="1" applyFill="1" applyBorder="1" applyAlignment="1">
      <alignment horizontal="left"/>
    </xf>
    <xf numFmtId="0" fontId="16" fillId="2" borderId="23" xfId="0" applyFont="1" applyFill="1" applyBorder="1"/>
    <xf numFmtId="3" fontId="16" fillId="3" borderId="50" xfId="0" applyNumberFormat="1" applyFont="1" applyFill="1" applyBorder="1" applyAlignment="1">
      <alignment horizontal="left" wrapText="1"/>
    </xf>
    <xf numFmtId="3" fontId="54" fillId="3" borderId="0" xfId="0" applyNumberFormat="1" applyFont="1" applyFill="1" applyBorder="1" applyAlignment="1">
      <alignment horizontal="right" vertical="center"/>
    </xf>
    <xf numFmtId="1" fontId="16" fillId="2" borderId="0" xfId="0" applyNumberFormat="1" applyFont="1" applyFill="1" applyBorder="1" applyAlignment="1">
      <alignment horizontal="left" vertical="center"/>
    </xf>
    <xf numFmtId="0" fontId="16" fillId="2" borderId="40" xfId="0" applyFont="1" applyFill="1" applyBorder="1" applyAlignment="1"/>
    <xf numFmtId="1" fontId="16" fillId="2" borderId="35" xfId="0" applyNumberFormat="1" applyFont="1" applyFill="1" applyBorder="1" applyAlignment="1">
      <alignment horizontal="right"/>
    </xf>
    <xf numFmtId="0" fontId="16" fillId="2" borderId="35" xfId="0" applyFont="1" applyFill="1" applyBorder="1" applyAlignment="1">
      <alignment horizontal="left" vertical="top" wrapText="1"/>
    </xf>
    <xf numFmtId="1" fontId="16" fillId="2" borderId="49" xfId="0" applyNumberFormat="1" applyFont="1" applyFill="1" applyBorder="1" applyAlignment="1">
      <alignment horizontal="right"/>
    </xf>
    <xf numFmtId="0" fontId="55" fillId="2" borderId="0" xfId="0" applyFont="1" applyFill="1" applyAlignment="1">
      <alignment horizontal="left"/>
    </xf>
    <xf numFmtId="1" fontId="55" fillId="3" borderId="0" xfId="0" applyNumberFormat="1" applyFont="1" applyFill="1" applyBorder="1" applyAlignment="1">
      <alignment horizontal="left"/>
    </xf>
    <xf numFmtId="0" fontId="19" fillId="2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indent="1"/>
    </xf>
    <xf numFmtId="0" fontId="54" fillId="2" borderId="0" xfId="0" applyFont="1" applyFill="1"/>
    <xf numFmtId="168" fontId="63" fillId="2" borderId="0" xfId="0" applyNumberFormat="1" applyFont="1" applyFill="1" applyBorder="1" applyAlignment="1"/>
    <xf numFmtId="169" fontId="63" fillId="2" borderId="0" xfId="0" applyNumberFormat="1" applyFont="1" applyFill="1" applyBorder="1" applyAlignment="1"/>
    <xf numFmtId="170" fontId="63" fillId="2" borderId="0" xfId="0" applyNumberFormat="1" applyFont="1" applyFill="1" applyBorder="1" applyAlignment="1"/>
    <xf numFmtId="0" fontId="55" fillId="2" borderId="0" xfId="0" applyFont="1" applyFill="1"/>
    <xf numFmtId="3" fontId="15" fillId="2" borderId="0" xfId="0" applyNumberFormat="1" applyFont="1" applyFill="1"/>
    <xf numFmtId="0" fontId="16" fillId="2" borderId="0" xfId="0" applyFont="1" applyFill="1" applyBorder="1" applyAlignment="1">
      <alignment horizontal="left" indent="1"/>
    </xf>
    <xf numFmtId="0" fontId="16" fillId="2" borderId="0" xfId="10" applyFont="1" applyFill="1" applyBorder="1" applyAlignment="1">
      <alignment horizontal="left" indent="1"/>
    </xf>
    <xf numFmtId="0" fontId="15" fillId="0" borderId="0" xfId="10" applyFont="1" applyFill="1"/>
    <xf numFmtId="0" fontId="16" fillId="39" borderId="0" xfId="0" applyFont="1" applyFill="1" applyBorder="1" applyAlignment="1">
      <alignment horizontal="left"/>
    </xf>
    <xf numFmtId="0" fontId="16" fillId="39" borderId="0" xfId="0" applyFont="1" applyFill="1" applyBorder="1"/>
    <xf numFmtId="0" fontId="15" fillId="0" borderId="0" xfId="10" applyFont="1"/>
    <xf numFmtId="0" fontId="16" fillId="39" borderId="23" xfId="0" applyFont="1" applyFill="1" applyBorder="1"/>
    <xf numFmtId="0" fontId="16" fillId="2" borderId="0" xfId="0" applyFont="1" applyFill="1" applyBorder="1" applyAlignment="1">
      <alignment vertical="top"/>
    </xf>
    <xf numFmtId="3" fontId="0" fillId="2" borderId="0" xfId="0" applyNumberFormat="1" applyFill="1" applyAlignment="1"/>
    <xf numFmtId="2" fontId="16" fillId="2" borderId="0" xfId="0" applyNumberFormat="1" applyFont="1" applyFill="1"/>
    <xf numFmtId="0" fontId="16" fillId="2" borderId="47" xfId="0" applyFont="1" applyFill="1" applyBorder="1" applyAlignment="1"/>
    <xf numFmtId="14" fontId="65" fillId="0" borderId="0" xfId="0" applyNumberFormat="1" applyFont="1" applyFill="1" applyBorder="1" applyAlignment="1">
      <alignment horizontal="left"/>
    </xf>
    <xf numFmtId="14" fontId="16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16" fillId="2" borderId="0" xfId="0" applyFont="1" applyFill="1" applyBorder="1" applyAlignment="1">
      <alignment horizontal="left" vertical="top"/>
    </xf>
    <xf numFmtId="0" fontId="16" fillId="2" borderId="0" xfId="3" applyFont="1" applyFill="1" applyBorder="1"/>
    <xf numFmtId="0" fontId="16" fillId="3" borderId="23" xfId="12" applyFont="1" applyFill="1" applyBorder="1" applyAlignment="1">
      <alignment horizontal="left"/>
    </xf>
    <xf numFmtId="0" fontId="55" fillId="2" borderId="0" xfId="12" applyFont="1" applyFill="1" applyAlignment="1">
      <alignment horizontal="left"/>
    </xf>
    <xf numFmtId="0" fontId="19" fillId="2" borderId="0" xfId="0" applyFont="1" applyFill="1" applyBorder="1" applyAlignment="1">
      <alignment horizontal="left"/>
    </xf>
    <xf numFmtId="0" fontId="16" fillId="2" borderId="54" xfId="0" applyFont="1" applyFill="1" applyBorder="1"/>
    <xf numFmtId="0" fontId="56" fillId="2" borderId="0" xfId="79" applyFont="1" applyFill="1" applyBorder="1" applyAlignment="1">
      <alignment horizontal="left"/>
    </xf>
    <xf numFmtId="0" fontId="56" fillId="0" borderId="0" xfId="79" applyFont="1" applyBorder="1" applyAlignment="1">
      <alignment horizontal="left"/>
    </xf>
    <xf numFmtId="0" fontId="56" fillId="2" borderId="0" xfId="79" applyFont="1" applyFill="1" applyBorder="1" applyAlignment="1">
      <alignment horizontal="left" vertical="top"/>
    </xf>
    <xf numFmtId="0" fontId="56" fillId="2" borderId="0" xfId="79" applyFont="1" applyFill="1" applyBorder="1" applyAlignment="1">
      <alignment horizontal="right" vertical="top"/>
    </xf>
    <xf numFmtId="0" fontId="50" fillId="2" borderId="0" xfId="79" applyFont="1" applyFill="1" applyBorder="1" applyAlignment="1">
      <alignment horizontal="left"/>
    </xf>
    <xf numFmtId="0" fontId="49" fillId="2" borderId="23" xfId="79" applyFont="1" applyFill="1" applyBorder="1" applyAlignment="1">
      <alignment horizontal="left"/>
    </xf>
    <xf numFmtId="0" fontId="54" fillId="2" borderId="0" xfId="12" applyFont="1" applyFill="1" applyAlignment="1">
      <alignment horizontal="right"/>
    </xf>
    <xf numFmtId="1" fontId="16" fillId="3" borderId="59" xfId="0" applyNumberFormat="1" applyFont="1" applyFill="1" applyBorder="1" applyAlignment="1">
      <alignment horizontal="left" vertical="center"/>
    </xf>
    <xf numFmtId="0" fontId="16" fillId="3" borderId="60" xfId="0" applyFont="1" applyFill="1" applyBorder="1" applyAlignment="1">
      <alignment horizontal="right" vertical="center"/>
    </xf>
    <xf numFmtId="0" fontId="16" fillId="3" borderId="61" xfId="0" applyFont="1" applyFill="1" applyBorder="1" applyAlignment="1">
      <alignment horizontal="right" vertical="center"/>
    </xf>
    <xf numFmtId="0" fontId="49" fillId="2" borderId="53" xfId="79" applyFont="1" applyFill="1" applyBorder="1" applyAlignment="1">
      <alignment horizontal="left"/>
    </xf>
    <xf numFmtId="0" fontId="49" fillId="2" borderId="40" xfId="79" applyFont="1" applyFill="1" applyBorder="1" applyAlignment="1">
      <alignment horizontal="left" vertical="center"/>
    </xf>
    <xf numFmtId="0" fontId="49" fillId="2" borderId="55" xfId="79" applyFont="1" applyFill="1" applyBorder="1" applyAlignment="1">
      <alignment horizontal="left" vertical="center"/>
    </xf>
    <xf numFmtId="0" fontId="49" fillId="2" borderId="40" xfId="79" applyFont="1" applyFill="1" applyBorder="1" applyAlignment="1">
      <alignment horizontal="left"/>
    </xf>
    <xf numFmtId="0" fontId="16" fillId="4" borderId="33" xfId="10" applyFont="1" applyFill="1" applyBorder="1" applyAlignment="1">
      <alignment horizontal="center"/>
    </xf>
    <xf numFmtId="0" fontId="16" fillId="4" borderId="34" xfId="10" applyFont="1" applyFill="1" applyBorder="1" applyAlignment="1">
      <alignment horizontal="center"/>
    </xf>
    <xf numFmtId="0" fontId="16" fillId="4" borderId="34" xfId="10" applyFont="1" applyFill="1" applyBorder="1" applyAlignment="1">
      <alignment horizontal="center" wrapText="1"/>
    </xf>
    <xf numFmtId="0" fontId="22" fillId="4" borderId="5" xfId="10" applyFont="1" applyFill="1" applyBorder="1" applyAlignment="1">
      <alignment horizontal="center" wrapText="1"/>
    </xf>
    <xf numFmtId="0" fontId="22" fillId="4" borderId="28" xfId="10" applyFont="1" applyFill="1" applyBorder="1" applyAlignment="1">
      <alignment horizontal="center" wrapText="1"/>
    </xf>
    <xf numFmtId="0" fontId="19" fillId="3" borderId="44" xfId="10" applyFont="1" applyFill="1" applyBorder="1" applyAlignment="1">
      <alignment horizontal="left"/>
    </xf>
    <xf numFmtId="0" fontId="16" fillId="5" borderId="0" xfId="10" applyFont="1" applyFill="1" applyBorder="1" applyAlignment="1">
      <alignment horizontal="left" vertical="center"/>
    </xf>
    <xf numFmtId="0" fontId="16" fillId="4" borderId="0" xfId="10" applyFont="1" applyFill="1" applyBorder="1" applyAlignment="1">
      <alignment horizontal="left" vertical="center"/>
    </xf>
    <xf numFmtId="0" fontId="19" fillId="3" borderId="8" xfId="10" applyFont="1" applyFill="1" applyBorder="1" applyAlignment="1">
      <alignment horizontal="left"/>
    </xf>
    <xf numFmtId="0" fontId="16" fillId="3" borderId="8" xfId="10" applyFont="1" applyFill="1" applyBorder="1" applyAlignment="1">
      <alignment horizontal="left" vertical="center"/>
    </xf>
    <xf numFmtId="0" fontId="16" fillId="2" borderId="8" xfId="10" applyFont="1" applyFill="1" applyBorder="1" applyAlignment="1">
      <alignment horizontal="left" vertical="center"/>
    </xf>
    <xf numFmtId="0" fontId="16" fillId="3" borderId="0" xfId="10" applyFont="1" applyFill="1" applyBorder="1" applyAlignment="1">
      <alignment horizontal="left" vertical="center"/>
    </xf>
    <xf numFmtId="0" fontId="16" fillId="2" borderId="0" xfId="10" applyFont="1" applyFill="1" applyBorder="1" applyAlignment="1">
      <alignment horizontal="left" vertical="center"/>
    </xf>
    <xf numFmtId="0" fontId="22" fillId="2" borderId="23" xfId="10" applyFont="1" applyFill="1" applyBorder="1" applyAlignment="1">
      <alignment horizontal="left" vertical="center"/>
    </xf>
    <xf numFmtId="0" fontId="49" fillId="2" borderId="0" xfId="79" applyFont="1" applyFill="1" applyBorder="1" applyAlignment="1"/>
    <xf numFmtId="2" fontId="49" fillId="0" borderId="0" xfId="79" applyNumberFormat="1" applyFont="1"/>
    <xf numFmtId="0" fontId="56" fillId="2" borderId="0" xfId="79" applyFont="1" applyFill="1" applyAlignment="1">
      <alignment horizontal="right"/>
    </xf>
    <xf numFmtId="0" fontId="50" fillId="2" borderId="57" xfId="79" applyFont="1" applyFill="1" applyBorder="1" applyAlignment="1">
      <alignment horizontal="left"/>
    </xf>
    <xf numFmtId="0" fontId="49" fillId="2" borderId="42" xfId="79" applyFont="1" applyFill="1" applyBorder="1" applyAlignment="1">
      <alignment horizontal="left"/>
    </xf>
    <xf numFmtId="0" fontId="4" fillId="2" borderId="0" xfId="79" applyFill="1" applyBorder="1"/>
    <xf numFmtId="0" fontId="49" fillId="0" borderId="0" xfId="82" applyFont="1" applyBorder="1"/>
    <xf numFmtId="1" fontId="19" fillId="3" borderId="0" xfId="82" applyNumberFormat="1" applyFont="1" applyFill="1" applyBorder="1" applyAlignment="1">
      <alignment horizontal="left"/>
    </xf>
    <xf numFmtId="1" fontId="16" fillId="5" borderId="0" xfId="82" applyNumberFormat="1" applyFont="1" applyFill="1" applyBorder="1" applyAlignment="1">
      <alignment horizontal="left"/>
    </xf>
    <xf numFmtId="1" fontId="16" fillId="3" borderId="0" xfId="82" applyNumberFormat="1" applyFont="1" applyFill="1" applyBorder="1" applyAlignment="1">
      <alignment horizontal="left"/>
    </xf>
    <xf numFmtId="1" fontId="16" fillId="3" borderId="42" xfId="82" applyNumberFormat="1" applyFont="1" applyFill="1" applyBorder="1" applyAlignment="1">
      <alignment horizontal="left"/>
    </xf>
    <xf numFmtId="0" fontId="56" fillId="2" borderId="0" xfId="82" applyFont="1" applyFill="1" applyAlignment="1">
      <alignment horizontal="right" vertical="center"/>
    </xf>
    <xf numFmtId="0" fontId="16" fillId="3" borderId="52" xfId="82" applyFont="1" applyFill="1" applyBorder="1" applyAlignment="1">
      <alignment horizontal="left" vertical="center" wrapText="1"/>
    </xf>
    <xf numFmtId="0" fontId="49" fillId="2" borderId="0" xfId="79" applyFont="1" applyFill="1" applyBorder="1"/>
    <xf numFmtId="2" fontId="49" fillId="0" borderId="0" xfId="82" applyNumberFormat="1" applyFont="1"/>
    <xf numFmtId="0" fontId="56" fillId="0" borderId="0" xfId="79" applyFont="1" applyAlignment="1">
      <alignment horizontal="right"/>
    </xf>
    <xf numFmtId="0" fontId="54" fillId="2" borderId="0" xfId="78" applyFont="1" applyFill="1" applyAlignment="1">
      <alignment horizontal="right"/>
    </xf>
    <xf numFmtId="0" fontId="55" fillId="2" borderId="0" xfId="78" applyNumberFormat="1" applyFont="1" applyFill="1" applyBorder="1" applyAlignment="1">
      <alignment horizontal="left"/>
    </xf>
    <xf numFmtId="0" fontId="16" fillId="2" borderId="42" xfId="0" applyNumberFormat="1" applyFont="1" applyFill="1" applyBorder="1" applyAlignment="1"/>
    <xf numFmtId="0" fontId="16" fillId="2" borderId="62" xfId="10" applyNumberFormat="1" applyFont="1" applyFill="1" applyBorder="1"/>
    <xf numFmtId="165" fontId="16" fillId="2" borderId="54" xfId="0" applyNumberFormat="1" applyFont="1" applyFill="1" applyBorder="1"/>
    <xf numFmtId="0" fontId="54" fillId="2" borderId="0" xfId="0" applyFont="1" applyFill="1" applyBorder="1" applyAlignment="1">
      <alignment horizontal="right"/>
    </xf>
    <xf numFmtId="0" fontId="16" fillId="2" borderId="64" xfId="0" applyFont="1" applyFill="1" applyBorder="1"/>
    <xf numFmtId="171" fontId="16" fillId="2" borderId="64" xfId="0" applyNumberFormat="1" applyFont="1" applyFill="1" applyBorder="1"/>
    <xf numFmtId="166" fontId="16" fillId="2" borderId="0" xfId="0" applyNumberFormat="1" applyFont="1" applyFill="1"/>
    <xf numFmtId="0" fontId="19" fillId="2" borderId="64" xfId="0" applyFont="1" applyFill="1" applyBorder="1" applyAlignment="1">
      <alignment horizontal="left"/>
    </xf>
    <xf numFmtId="0" fontId="16" fillId="2" borderId="42" xfId="0" applyFont="1" applyFill="1" applyBorder="1" applyAlignment="1">
      <alignment horizontal="left" indent="1"/>
    </xf>
    <xf numFmtId="0" fontId="16" fillId="2" borderId="41" xfId="0" applyFont="1" applyFill="1" applyBorder="1"/>
    <xf numFmtId="0" fontId="16" fillId="2" borderId="61" xfId="0" applyNumberFormat="1" applyFont="1" applyFill="1" applyBorder="1" applyAlignment="1">
      <alignment horizontal="right"/>
    </xf>
    <xf numFmtId="0" fontId="16" fillId="2" borderId="56" xfId="0" applyNumberFormat="1" applyFont="1" applyFill="1" applyBorder="1" applyAlignment="1">
      <alignment horizontal="right"/>
    </xf>
    <xf numFmtId="0" fontId="55" fillId="2" borderId="0" xfId="0" applyFont="1" applyFill="1" applyBorder="1" applyAlignment="1">
      <alignment horizontal="left"/>
    </xf>
    <xf numFmtId="0" fontId="16" fillId="2" borderId="65" xfId="0" applyFont="1" applyFill="1" applyBorder="1"/>
    <xf numFmtId="0" fontId="16" fillId="2" borderId="30" xfId="0" applyFont="1" applyFill="1" applyBorder="1"/>
    <xf numFmtId="0" fontId="55" fillId="0" borderId="0" xfId="0" applyFont="1" applyAlignment="1">
      <alignment horizontal="left"/>
    </xf>
    <xf numFmtId="0" fontId="15" fillId="0" borderId="0" xfId="0" applyFont="1"/>
    <xf numFmtId="0" fontId="69" fillId="0" borderId="0" xfId="0" applyFont="1"/>
    <xf numFmtId="0" fontId="70" fillId="2" borderId="0" xfId="74" applyFont="1" applyFill="1"/>
    <xf numFmtId="0" fontId="70" fillId="2" borderId="0" xfId="79" applyFont="1" applyFill="1" applyAlignment="1">
      <alignment horizontal="left"/>
    </xf>
    <xf numFmtId="10" fontId="70" fillId="2" borderId="0" xfId="80" applyNumberFormat="1" applyFont="1" applyFill="1" applyAlignment="1">
      <alignment horizontal="left"/>
    </xf>
    <xf numFmtId="0" fontId="55" fillId="0" borderId="0" xfId="0" applyFont="1" applyAlignment="1"/>
    <xf numFmtId="3" fontId="55" fillId="3" borderId="0" xfId="0" applyNumberFormat="1" applyFont="1" applyFill="1" applyBorder="1" applyAlignment="1">
      <alignment vertical="center"/>
    </xf>
    <xf numFmtId="0" fontId="55" fillId="2" borderId="0" xfId="0" applyFont="1" applyFill="1" applyAlignment="1"/>
    <xf numFmtId="0" fontId="55" fillId="2" borderId="0" xfId="12" applyFont="1" applyFill="1" applyAlignment="1"/>
    <xf numFmtId="0" fontId="70" fillId="2" borderId="0" xfId="79" applyFont="1" applyFill="1" applyAlignment="1"/>
    <xf numFmtId="0" fontId="70" fillId="2" borderId="0" xfId="82" applyFont="1" applyFill="1" applyAlignment="1">
      <alignment vertical="center"/>
    </xf>
    <xf numFmtId="0" fontId="70" fillId="0" borderId="0" xfId="79" applyFont="1" applyAlignment="1"/>
    <xf numFmtId="0" fontId="55" fillId="2" borderId="0" xfId="78" applyFont="1" applyFill="1" applyAlignment="1"/>
    <xf numFmtId="0" fontId="55" fillId="2" borderId="0" xfId="0" applyFont="1" applyFill="1" applyBorder="1" applyAlignment="1"/>
    <xf numFmtId="0" fontId="16" fillId="2" borderId="65" xfId="12" applyNumberFormat="1" applyFont="1" applyFill="1" applyBorder="1" applyAlignment="1"/>
    <xf numFmtId="0" fontId="55" fillId="0" borderId="0" xfId="0" applyFont="1" applyFill="1" applyAlignment="1">
      <alignment horizontal="left"/>
    </xf>
    <xf numFmtId="0" fontId="55" fillId="0" borderId="0" xfId="0" applyFont="1" applyFill="1"/>
    <xf numFmtId="0" fontId="28" fillId="0" borderId="0" xfId="0" applyFont="1" applyFill="1"/>
    <xf numFmtId="0" fontId="16" fillId="39" borderId="0" xfId="0" applyFont="1" applyFill="1"/>
    <xf numFmtId="0" fontId="69" fillId="39" borderId="0" xfId="0" applyFont="1" applyFill="1"/>
    <xf numFmtId="0" fontId="16" fillId="2" borderId="66" xfId="78" applyNumberFormat="1" applyFont="1" applyFill="1" applyBorder="1" applyAlignment="1"/>
    <xf numFmtId="0" fontId="16" fillId="2" borderId="67" xfId="78" applyNumberFormat="1" applyFont="1" applyFill="1" applyBorder="1" applyAlignment="1"/>
    <xf numFmtId="0" fontId="16" fillId="2" borderId="68" xfId="78" applyNumberFormat="1" applyFont="1" applyFill="1" applyBorder="1" applyAlignment="1"/>
    <xf numFmtId="173" fontId="50" fillId="38" borderId="40" xfId="84" applyNumberFormat="1" applyFont="1" applyFill="1" applyBorder="1"/>
    <xf numFmtId="173" fontId="16" fillId="2" borderId="0" xfId="0" applyNumberFormat="1" applyFont="1" applyFill="1" applyBorder="1"/>
    <xf numFmtId="173" fontId="16" fillId="39" borderId="0" xfId="0" applyNumberFormat="1" applyFont="1" applyFill="1" applyBorder="1"/>
    <xf numFmtId="173" fontId="16" fillId="2" borderId="42" xfId="0" applyNumberFormat="1" applyFont="1" applyFill="1" applyBorder="1"/>
    <xf numFmtId="10" fontId="55" fillId="0" borderId="0" xfId="0" applyNumberFormat="1" applyFont="1"/>
    <xf numFmtId="0" fontId="22" fillId="4" borderId="69" xfId="10" applyFont="1" applyFill="1" applyBorder="1" applyAlignment="1">
      <alignment horizontal="center" wrapText="1"/>
    </xf>
    <xf numFmtId="0" fontId="72" fillId="2" borderId="0" xfId="88" applyFill="1" applyAlignment="1">
      <alignment horizontal="left"/>
    </xf>
    <xf numFmtId="0" fontId="73" fillId="0" borderId="0" xfId="0" applyFont="1" applyAlignment="1">
      <alignment vertical="center"/>
    </xf>
    <xf numFmtId="0" fontId="72" fillId="42" borderId="0" xfId="88" applyFill="1" applyAlignment="1">
      <alignment vertical="center"/>
    </xf>
    <xf numFmtId="0" fontId="16" fillId="42" borderId="0" xfId="0" applyFont="1" applyFill="1" applyAlignment="1">
      <alignment vertical="center"/>
    </xf>
    <xf numFmtId="0" fontId="15" fillId="42" borderId="0" xfId="0" applyFont="1" applyFill="1" applyAlignment="1">
      <alignment vertical="center" wrapText="1"/>
    </xf>
    <xf numFmtId="0" fontId="74" fillId="42" borderId="0" xfId="88" applyFont="1" applyFill="1" applyAlignment="1">
      <alignment vertical="center"/>
    </xf>
    <xf numFmtId="0" fontId="74" fillId="2" borderId="0" xfId="88" applyFont="1" applyFill="1"/>
    <xf numFmtId="173" fontId="16" fillId="4" borderId="0" xfId="0" applyNumberFormat="1" applyFont="1" applyFill="1" applyBorder="1"/>
    <xf numFmtId="173" fontId="16" fillId="5" borderId="0" xfId="0" applyNumberFormat="1" applyFont="1" applyFill="1" applyBorder="1" applyAlignment="1">
      <alignment horizontal="right"/>
    </xf>
    <xf numFmtId="173" fontId="20" fillId="2" borderId="0" xfId="0" applyNumberFormat="1" applyFont="1" applyFill="1" applyBorder="1" applyAlignment="1">
      <alignment horizontal="right" vertical="center"/>
    </xf>
    <xf numFmtId="173" fontId="16" fillId="0" borderId="0" xfId="0" applyNumberFormat="1" applyFont="1" applyFill="1" applyBorder="1"/>
    <xf numFmtId="173" fontId="16" fillId="39" borderId="0" xfId="0" applyNumberFormat="1" applyFont="1" applyFill="1" applyBorder="1" applyAlignment="1">
      <alignment horizontal="right"/>
    </xf>
    <xf numFmtId="173" fontId="16" fillId="2" borderId="0" xfId="10" applyNumberFormat="1" applyFont="1" applyFill="1" applyBorder="1"/>
    <xf numFmtId="173" fontId="20" fillId="3" borderId="0" xfId="0" applyNumberFormat="1" applyFont="1" applyFill="1" applyBorder="1" applyAlignment="1">
      <alignment horizontal="right"/>
    </xf>
    <xf numFmtId="173" fontId="19" fillId="2" borderId="0" xfId="0" applyNumberFormat="1" applyFont="1" applyFill="1" applyBorder="1" applyAlignment="1">
      <alignment horizontal="right" vertical="center"/>
    </xf>
    <xf numFmtId="173" fontId="16" fillId="4" borderId="0" xfId="0" applyNumberFormat="1" applyFont="1" applyFill="1" applyBorder="1" applyAlignment="1">
      <alignment horizontal="right" vertical="center"/>
    </xf>
    <xf numFmtId="173" fontId="50" fillId="2" borderId="0" xfId="81" applyNumberFormat="1" applyFont="1" applyFill="1" applyBorder="1" applyAlignment="1">
      <alignment horizontal="right"/>
    </xf>
    <xf numFmtId="173" fontId="49" fillId="2" borderId="0" xfId="84" applyNumberFormat="1" applyFont="1" applyFill="1" applyBorder="1" applyAlignment="1">
      <alignment horizontal="right"/>
    </xf>
    <xf numFmtId="173" fontId="19" fillId="3" borderId="0" xfId="83" applyNumberFormat="1" applyFont="1" applyFill="1" applyBorder="1" applyAlignment="1"/>
    <xf numFmtId="173" fontId="16" fillId="2" borderId="0" xfId="83" applyNumberFormat="1" applyFont="1" applyFill="1" applyBorder="1"/>
    <xf numFmtId="173" fontId="16" fillId="3" borderId="0" xfId="83" applyNumberFormat="1" applyFont="1" applyFill="1" applyBorder="1" applyAlignment="1">
      <alignment vertical="center"/>
    </xf>
    <xf numFmtId="173" fontId="16" fillId="5" borderId="0" xfId="83" applyNumberFormat="1" applyFont="1" applyFill="1" applyBorder="1" applyAlignment="1"/>
    <xf numFmtId="175" fontId="16" fillId="39" borderId="0" xfId="0" applyNumberFormat="1" applyFont="1" applyFill="1" applyBorder="1"/>
    <xf numFmtId="175" fontId="16" fillId="2" borderId="0" xfId="0" applyNumberFormat="1" applyFont="1" applyFill="1" applyBorder="1" applyAlignment="1"/>
    <xf numFmtId="175" fontId="20" fillId="3" borderId="0" xfId="0" applyNumberFormat="1" applyFont="1" applyFill="1" applyBorder="1" applyAlignment="1">
      <alignment horizontal="right" vertical="center"/>
    </xf>
    <xf numFmtId="175" fontId="16" fillId="0" borderId="0" xfId="0" applyNumberFormat="1" applyFont="1" applyFill="1" applyBorder="1" applyAlignment="1">
      <alignment horizontal="right"/>
    </xf>
    <xf numFmtId="175" fontId="16" fillId="40" borderId="0" xfId="0" applyNumberFormat="1" applyFont="1" applyFill="1" applyBorder="1" applyAlignment="1">
      <alignment horizontal="right"/>
    </xf>
    <xf numFmtId="175" fontId="16" fillId="3" borderId="0" xfId="0" applyNumberFormat="1" applyFont="1" applyFill="1" applyBorder="1" applyAlignment="1">
      <alignment horizontal="right"/>
    </xf>
    <xf numFmtId="175" fontId="16" fillId="0" borderId="0" xfId="0" applyNumberFormat="1" applyFont="1" applyFill="1" applyBorder="1"/>
    <xf numFmtId="175" fontId="19" fillId="2" borderId="0" xfId="0" applyNumberFormat="1" applyFont="1" applyFill="1" applyBorder="1" applyAlignment="1">
      <alignment horizontal="right" vertical="center"/>
    </xf>
    <xf numFmtId="175" fontId="19" fillId="3" borderId="0" xfId="1" applyNumberFormat="1" applyFont="1" applyFill="1" applyBorder="1" applyAlignment="1">
      <alignment vertical="center"/>
    </xf>
    <xf numFmtId="175" fontId="19" fillId="3" borderId="0" xfId="0" applyNumberFormat="1" applyFont="1" applyFill="1" applyBorder="1" applyAlignment="1">
      <alignment horizontal="right" vertical="center"/>
    </xf>
    <xf numFmtId="175" fontId="16" fillId="2" borderId="0" xfId="0" applyNumberFormat="1" applyFont="1" applyFill="1" applyBorder="1" applyAlignment="1">
      <alignment horizontal="right" vertical="center"/>
    </xf>
    <xf numFmtId="175" fontId="16" fillId="3" borderId="0" xfId="1" applyNumberFormat="1" applyFont="1" applyFill="1" applyBorder="1" applyAlignment="1">
      <alignment vertical="center"/>
    </xf>
    <xf numFmtId="175" fontId="16" fillId="3" borderId="0" xfId="0" applyNumberFormat="1" applyFont="1" applyFill="1" applyBorder="1" applyAlignment="1">
      <alignment horizontal="right" vertical="center"/>
    </xf>
    <xf numFmtId="174" fontId="49" fillId="2" borderId="0" xfId="81" applyNumberFormat="1" applyFont="1" applyFill="1" applyBorder="1" applyAlignment="1">
      <alignment horizontal="right"/>
    </xf>
    <xf numFmtId="173" fontId="19" fillId="0" borderId="0" xfId="0" applyNumberFormat="1" applyFont="1" applyFill="1" applyBorder="1"/>
    <xf numFmtId="173" fontId="19" fillId="0" borderId="0" xfId="0" applyNumberFormat="1" applyFont="1" applyFill="1" applyBorder="1" applyAlignment="1">
      <alignment horizontal="right"/>
    </xf>
    <xf numFmtId="0" fontId="71" fillId="2" borderId="0" xfId="79" applyFont="1" applyFill="1"/>
    <xf numFmtId="174" fontId="50" fillId="2" borderId="57" xfId="81" applyNumberFormat="1" applyFont="1" applyFill="1" applyBorder="1" applyAlignment="1">
      <alignment horizontal="right"/>
    </xf>
    <xf numFmtId="174" fontId="49" fillId="2" borderId="42" xfId="81" applyNumberFormat="1" applyFont="1" applyFill="1" applyBorder="1" applyAlignment="1">
      <alignment horizontal="right"/>
    </xf>
    <xf numFmtId="175" fontId="16" fillId="2" borderId="42" xfId="10" applyNumberFormat="1" applyFont="1" applyFill="1" applyBorder="1" applyAlignment="1">
      <alignment horizontal="right"/>
    </xf>
    <xf numFmtId="175" fontId="16" fillId="0" borderId="0" xfId="0" applyNumberFormat="1" applyFont="1" applyFill="1" applyBorder="1" applyAlignment="1"/>
    <xf numFmtId="0" fontId="16" fillId="0" borderId="35" xfId="0" applyFont="1" applyBorder="1"/>
    <xf numFmtId="0" fontId="54" fillId="2" borderId="0" xfId="10" applyFont="1" applyFill="1" applyBorder="1" applyAlignment="1">
      <alignment vertical="center"/>
    </xf>
    <xf numFmtId="0" fontId="15" fillId="2" borderId="0" xfId="10" applyFont="1" applyFill="1" applyBorder="1" applyAlignment="1">
      <alignment vertical="center"/>
    </xf>
    <xf numFmtId="0" fontId="15" fillId="2" borderId="0" xfId="10" applyFont="1" applyFill="1" applyAlignment="1">
      <alignment vertical="center"/>
    </xf>
    <xf numFmtId="0" fontId="54" fillId="2" borderId="0" xfId="10" applyFont="1" applyFill="1" applyAlignment="1">
      <alignment vertical="center"/>
    </xf>
    <xf numFmtId="0" fontId="55" fillId="2" borderId="0" xfId="10" applyFont="1" applyFill="1" applyAlignment="1">
      <alignment vertical="center"/>
    </xf>
    <xf numFmtId="0" fontId="16" fillId="2" borderId="5" xfId="10" applyFont="1" applyFill="1" applyBorder="1" applyAlignment="1">
      <alignment horizontal="left" vertical="center"/>
    </xf>
    <xf numFmtId="0" fontId="75" fillId="2" borderId="0" xfId="10" applyFont="1" applyFill="1" applyAlignment="1">
      <alignment vertical="center"/>
    </xf>
    <xf numFmtId="0" fontId="16" fillId="2" borderId="8" xfId="10" applyFont="1" applyFill="1" applyBorder="1" applyAlignment="1">
      <alignment horizontal="left" vertical="center" wrapText="1" indent="1"/>
    </xf>
    <xf numFmtId="180" fontId="16" fillId="2" borderId="0" xfId="10" applyNumberFormat="1" applyFont="1" applyFill="1" applyBorder="1" applyAlignment="1">
      <alignment vertical="center"/>
    </xf>
    <xf numFmtId="0" fontId="16" fillId="2" borderId="0" xfId="10" applyFont="1" applyFill="1" applyBorder="1" applyAlignment="1">
      <alignment vertical="center"/>
    </xf>
    <xf numFmtId="0" fontId="16" fillId="2" borderId="0" xfId="10" applyFont="1" applyFill="1" applyBorder="1" applyAlignment="1">
      <alignment horizontal="left" vertical="center" wrapText="1"/>
    </xf>
    <xf numFmtId="0" fontId="18" fillId="2" borderId="0" xfId="10" applyFont="1" applyFill="1" applyBorder="1" applyAlignment="1">
      <alignment horizontal="left" vertical="center"/>
    </xf>
    <xf numFmtId="0" fontId="16" fillId="2" borderId="0" xfId="10" applyFont="1" applyFill="1" applyAlignment="1">
      <alignment vertical="center"/>
    </xf>
    <xf numFmtId="0" fontId="15" fillId="2" borderId="0" xfId="10" applyFont="1" applyFill="1" applyAlignment="1">
      <alignment vertical="center" wrapText="1"/>
    </xf>
    <xf numFmtId="0" fontId="16" fillId="2" borderId="8" xfId="10" applyFont="1" applyFill="1" applyBorder="1" applyAlignment="1">
      <alignment horizontal="left" vertical="center" indent="1"/>
    </xf>
    <xf numFmtId="180" fontId="16" fillId="2" borderId="0" xfId="10" applyNumberFormat="1" applyFont="1" applyFill="1" applyBorder="1" applyAlignment="1">
      <alignment horizontal="right" vertical="center"/>
    </xf>
    <xf numFmtId="180" fontId="16" fillId="2" borderId="0" xfId="10" quotePrefix="1" applyNumberFormat="1" applyFont="1" applyFill="1" applyBorder="1" applyAlignment="1">
      <alignment horizontal="right" vertical="center"/>
    </xf>
    <xf numFmtId="180" fontId="78" fillId="2" borderId="0" xfId="18" applyNumberFormat="1" applyFont="1" applyFill="1" applyBorder="1" applyAlignment="1">
      <alignment vertical="center"/>
    </xf>
    <xf numFmtId="0" fontId="79" fillId="2" borderId="0" xfId="10" applyFont="1" applyFill="1" applyAlignment="1">
      <alignment vertical="center"/>
    </xf>
    <xf numFmtId="0" fontId="54" fillId="2" borderId="0" xfId="10" applyFont="1" applyFill="1" applyAlignment="1">
      <alignment horizontal="right" vertical="center"/>
    </xf>
    <xf numFmtId="165" fontId="16" fillId="2" borderId="0" xfId="10" applyNumberFormat="1" applyFont="1" applyFill="1" applyBorder="1" applyAlignment="1">
      <alignment vertical="center"/>
    </xf>
    <xf numFmtId="0" fontId="15" fillId="4" borderId="0" xfId="10" applyFont="1" applyFill="1" applyAlignment="1">
      <alignment vertical="center"/>
    </xf>
    <xf numFmtId="0" fontId="75" fillId="4" borderId="0" xfId="10" applyFont="1" applyFill="1" applyAlignment="1">
      <alignment vertical="center"/>
    </xf>
    <xf numFmtId="0" fontId="15" fillId="4" borderId="0" xfId="10" applyFont="1" applyFill="1" applyBorder="1" applyAlignment="1">
      <alignment vertical="center"/>
    </xf>
    <xf numFmtId="180" fontId="15" fillId="39" borderId="0" xfId="10" applyNumberFormat="1" applyFont="1" applyFill="1" applyBorder="1" applyAlignment="1">
      <alignment horizontal="right" vertical="center"/>
    </xf>
    <xf numFmtId="0" fontId="16" fillId="4" borderId="0" xfId="10" applyFont="1" applyFill="1" applyAlignment="1">
      <alignment vertical="center"/>
    </xf>
    <xf numFmtId="0" fontId="16" fillId="2" borderId="0" xfId="10" applyFont="1" applyFill="1" applyAlignment="1">
      <alignment vertical="center" wrapText="1"/>
    </xf>
    <xf numFmtId="0" fontId="74" fillId="4" borderId="0" xfId="88" applyFont="1" applyFill="1" applyBorder="1"/>
    <xf numFmtId="0" fontId="23" fillId="2" borderId="0" xfId="10" applyFont="1" applyFill="1" applyBorder="1"/>
    <xf numFmtId="0" fontId="54" fillId="2" borderId="0" xfId="10" applyFont="1" applyFill="1" applyBorder="1" applyAlignment="1">
      <alignment horizontal="right"/>
    </xf>
    <xf numFmtId="0" fontId="23" fillId="4" borderId="0" xfId="10" applyFont="1" applyFill="1" applyBorder="1"/>
    <xf numFmtId="0" fontId="23" fillId="2" borderId="65" xfId="10" applyFont="1" applyFill="1" applyBorder="1"/>
    <xf numFmtId="0" fontId="23" fillId="4" borderId="0" xfId="10" applyFont="1" applyFill="1" applyBorder="1" applyAlignment="1"/>
    <xf numFmtId="0" fontId="23" fillId="0" borderId="0" xfId="10" applyFont="1" applyFill="1" applyBorder="1"/>
    <xf numFmtId="0" fontId="23" fillId="4" borderId="0" xfId="10" applyFont="1" applyFill="1" applyBorder="1"/>
    <xf numFmtId="0" fontId="23" fillId="2" borderId="0" xfId="10" applyFont="1" applyFill="1" applyBorder="1"/>
    <xf numFmtId="0" fontId="16" fillId="4" borderId="0" xfId="10" applyFont="1" applyFill="1" applyBorder="1"/>
    <xf numFmtId="0" fontId="16" fillId="2" borderId="0" xfId="10" applyFont="1" applyFill="1" applyBorder="1"/>
    <xf numFmtId="0" fontId="56" fillId="0" borderId="0" xfId="82" applyFont="1" applyAlignment="1">
      <alignment horizontal="left" vertical="center" wrapText="1"/>
    </xf>
    <xf numFmtId="0" fontId="23" fillId="2" borderId="0" xfId="10" applyFont="1" applyFill="1" applyBorder="1" applyAlignment="1"/>
    <xf numFmtId="0" fontId="55" fillId="2" borderId="0" xfId="0" applyFont="1" applyFill="1" applyBorder="1"/>
    <xf numFmtId="0" fontId="72" fillId="0" borderId="0" xfId="88" applyAlignment="1">
      <alignment horizontal="left"/>
    </xf>
    <xf numFmtId="0" fontId="72" fillId="0" borderId="0" xfId="88" applyNumberFormat="1" applyFill="1" applyBorder="1" applyAlignment="1">
      <alignment horizontal="left"/>
    </xf>
    <xf numFmtId="0" fontId="72" fillId="3" borderId="0" xfId="88" applyFill="1" applyBorder="1" applyAlignment="1">
      <alignment horizontal="left" vertical="center"/>
    </xf>
    <xf numFmtId="0" fontId="72" fillId="2" borderId="0" xfId="88" applyNumberFormat="1" applyFill="1" applyBorder="1" applyAlignment="1">
      <alignment horizontal="left"/>
    </xf>
    <xf numFmtId="0" fontId="72" fillId="0" borderId="0" xfId="88"/>
    <xf numFmtId="0" fontId="49" fillId="0" borderId="74" xfId="79" applyFont="1" applyBorder="1"/>
    <xf numFmtId="0" fontId="54" fillId="4" borderId="0" xfId="10" applyFont="1" applyFill="1" applyBorder="1"/>
    <xf numFmtId="0" fontId="15" fillId="4" borderId="0" xfId="10" applyFont="1" applyFill="1" applyBorder="1"/>
    <xf numFmtId="0" fontId="15" fillId="4" borderId="0" xfId="10" applyFill="1" applyBorder="1"/>
    <xf numFmtId="2" fontId="4" fillId="0" borderId="0" xfId="79" applyNumberFormat="1"/>
    <xf numFmtId="0" fontId="54" fillId="4" borderId="0" xfId="10" applyFont="1" applyFill="1" applyBorder="1" applyAlignment="1">
      <alignment horizontal="right" vertical="center"/>
    </xf>
    <xf numFmtId="0" fontId="75" fillId="2" borderId="0" xfId="10" applyFont="1" applyFill="1" applyBorder="1" applyAlignment="1">
      <alignment horizontal="right" vertical="center"/>
    </xf>
    <xf numFmtId="0" fontId="75" fillId="2" borderId="0" xfId="10" applyFont="1" applyFill="1" applyAlignment="1">
      <alignment horizontal="right" vertical="center"/>
    </xf>
    <xf numFmtId="0" fontId="55" fillId="2" borderId="0" xfId="10" applyFont="1" applyFill="1" applyBorder="1"/>
    <xf numFmtId="0" fontId="50" fillId="2" borderId="0" xfId="82" applyFont="1" applyFill="1" applyAlignment="1">
      <alignment horizontal="left"/>
    </xf>
    <xf numFmtId="0" fontId="16" fillId="2" borderId="76" xfId="0" applyFont="1" applyFill="1" applyBorder="1" applyAlignment="1">
      <alignment horizontal="left" vertical="top" wrapText="1"/>
    </xf>
    <xf numFmtId="0" fontId="54" fillId="2" borderId="0" xfId="78" applyFont="1" applyFill="1" applyBorder="1" applyAlignment="1">
      <alignment horizontal="left" vertical="center"/>
    </xf>
    <xf numFmtId="0" fontId="16" fillId="3" borderId="86" xfId="0" applyFont="1" applyFill="1" applyBorder="1" applyAlignment="1">
      <alignment horizontal="right" vertical="center" wrapText="1"/>
    </xf>
    <xf numFmtId="0" fontId="16" fillId="3" borderId="79" xfId="0" applyFont="1" applyFill="1" applyBorder="1" applyAlignment="1">
      <alignment horizontal="right" vertical="center" wrapText="1"/>
    </xf>
    <xf numFmtId="0" fontId="49" fillId="2" borderId="72" xfId="79" applyFont="1" applyFill="1" applyBorder="1" applyAlignment="1">
      <alignment horizontal="left" vertical="center"/>
    </xf>
    <xf numFmtId="0" fontId="16" fillId="3" borderId="6" xfId="0" applyFont="1" applyFill="1" applyBorder="1" applyAlignment="1">
      <alignment horizontal="right"/>
    </xf>
    <xf numFmtId="0" fontId="16" fillId="3" borderId="49" xfId="0" applyFont="1" applyFill="1" applyBorder="1" applyAlignment="1">
      <alignment horizontal="right"/>
    </xf>
    <xf numFmtId="0" fontId="16" fillId="3" borderId="81" xfId="0" applyFont="1" applyFill="1" applyBorder="1" applyAlignment="1">
      <alignment horizontal="left"/>
    </xf>
    <xf numFmtId="0" fontId="16" fillId="2" borderId="87" xfId="0" applyFont="1" applyFill="1" applyBorder="1" applyAlignment="1">
      <alignment horizontal="center" vertical="center"/>
    </xf>
    <xf numFmtId="0" fontId="16" fillId="3" borderId="88" xfId="0" applyFont="1" applyFill="1" applyBorder="1" applyAlignment="1">
      <alignment horizontal="right" vertical="center"/>
    </xf>
    <xf numFmtId="0" fontId="16" fillId="3" borderId="86" xfId="0" applyFont="1" applyFill="1" applyBorder="1" applyAlignment="1">
      <alignment horizontal="right" vertical="center"/>
    </xf>
    <xf numFmtId="0" fontId="16" fillId="3" borderId="79" xfId="0" applyFont="1" applyFill="1" applyBorder="1" applyAlignment="1">
      <alignment horizontal="right" vertical="center"/>
    </xf>
    <xf numFmtId="0" fontId="49" fillId="2" borderId="52" xfId="79" applyFont="1" applyFill="1" applyBorder="1" applyAlignment="1">
      <alignment horizontal="right" vertical="top" wrapText="1"/>
    </xf>
    <xf numFmtId="0" fontId="49" fillId="2" borderId="79" xfId="79" applyFont="1" applyFill="1" applyBorder="1" applyAlignment="1">
      <alignment horizontal="right" vertical="top" wrapText="1"/>
    </xf>
    <xf numFmtId="0" fontId="16" fillId="4" borderId="61" xfId="10" applyFont="1" applyFill="1" applyBorder="1" applyAlignment="1"/>
    <xf numFmtId="0" fontId="49" fillId="0" borderId="91" xfId="79" applyFont="1" applyBorder="1"/>
    <xf numFmtId="0" fontId="16" fillId="2" borderId="61" xfId="10" applyFont="1" applyFill="1" applyBorder="1" applyAlignment="1"/>
    <xf numFmtId="0" fontId="49" fillId="0" borderId="79" xfId="79" applyFont="1" applyBorder="1"/>
    <xf numFmtId="0" fontId="16" fillId="3" borderId="86" xfId="10" applyFont="1" applyFill="1" applyBorder="1" applyAlignment="1">
      <alignment horizontal="center" vertical="center" wrapText="1"/>
    </xf>
    <xf numFmtId="0" fontId="16" fillId="3" borderId="79" xfId="10" applyFont="1" applyFill="1" applyBorder="1" applyAlignment="1">
      <alignment horizontal="center" vertical="center" wrapText="1"/>
    </xf>
    <xf numFmtId="0" fontId="49" fillId="2" borderId="86" xfId="79" applyFont="1" applyFill="1" applyBorder="1" applyAlignment="1">
      <alignment horizontal="right" vertical="top"/>
    </xf>
    <xf numFmtId="0" fontId="49" fillId="2" borderId="79" xfId="79" applyFont="1" applyFill="1" applyBorder="1" applyAlignment="1">
      <alignment horizontal="right" vertical="top"/>
    </xf>
    <xf numFmtId="0" fontId="16" fillId="4" borderId="79" xfId="0" applyNumberFormat="1" applyFont="1" applyFill="1" applyBorder="1" applyAlignment="1"/>
    <xf numFmtId="171" fontId="16" fillId="2" borderId="42" xfId="0" applyNumberFormat="1" applyFont="1" applyFill="1" applyBorder="1"/>
    <xf numFmtId="0" fontId="16" fillId="2" borderId="11" xfId="0" applyNumberFormat="1" applyFont="1" applyFill="1" applyBorder="1" applyAlignment="1">
      <alignment horizontal="right"/>
    </xf>
    <xf numFmtId="173" fontId="16" fillId="3" borderId="0" xfId="0" applyNumberFormat="1" applyFont="1" applyFill="1" applyBorder="1" applyAlignment="1"/>
    <xf numFmtId="175" fontId="20" fillId="3" borderId="42" xfId="0" applyNumberFormat="1" applyFont="1" applyFill="1" applyBorder="1" applyAlignment="1">
      <alignment horizontal="right" vertical="center"/>
    </xf>
    <xf numFmtId="0" fontId="80" fillId="2" borderId="0" xfId="0" applyFont="1" applyFill="1"/>
    <xf numFmtId="0" fontId="19" fillId="3" borderId="93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6" fillId="3" borderId="25" xfId="0" applyFont="1" applyFill="1" applyBorder="1" applyAlignment="1">
      <alignment horizontal="left" vertical="top"/>
    </xf>
    <xf numFmtId="0" fontId="16" fillId="3" borderId="85" xfId="0" applyFont="1" applyFill="1" applyBorder="1" applyAlignment="1">
      <alignment horizontal="left" vertical="top"/>
    </xf>
    <xf numFmtId="173" fontId="19" fillId="2" borderId="0" xfId="81" applyNumberFormat="1" applyFont="1" applyFill="1" applyBorder="1" applyAlignment="1">
      <alignment horizontal="right"/>
    </xf>
    <xf numFmtId="173" fontId="16" fillId="2" borderId="0" xfId="84" applyNumberFormat="1" applyFont="1" applyFill="1" applyBorder="1" applyAlignment="1">
      <alignment horizontal="right"/>
    </xf>
    <xf numFmtId="0" fontId="45" fillId="0" borderId="0" xfId="79" applyFont="1" applyFill="1"/>
    <xf numFmtId="0" fontId="4" fillId="0" borderId="0" xfId="79" applyFill="1"/>
    <xf numFmtId="0" fontId="16" fillId="0" borderId="5" xfId="79" applyFont="1" applyFill="1" applyBorder="1" applyAlignment="1">
      <alignment horizontal="left" vertical="top"/>
    </xf>
    <xf numFmtId="0" fontId="49" fillId="0" borderId="5" xfId="79" applyFont="1" applyFill="1" applyBorder="1" applyAlignment="1">
      <alignment vertical="top" wrapText="1"/>
    </xf>
    <xf numFmtId="0" fontId="49" fillId="0" borderId="11" xfId="79" applyFont="1" applyFill="1" applyBorder="1" applyAlignment="1">
      <alignment vertical="top" wrapText="1"/>
    </xf>
    <xf numFmtId="10" fontId="49" fillId="0" borderId="11" xfId="80" applyNumberFormat="1" applyFont="1" applyFill="1" applyBorder="1" applyAlignment="1">
      <alignment vertical="top" wrapText="1"/>
    </xf>
    <xf numFmtId="0" fontId="50" fillId="0" borderId="8" xfId="79" applyFont="1" applyFill="1" applyBorder="1" applyAlignment="1">
      <alignment horizontal="left"/>
    </xf>
    <xf numFmtId="0" fontId="49" fillId="0" borderId="8" xfId="79" applyFont="1" applyFill="1" applyBorder="1" applyAlignment="1">
      <alignment horizontal="left"/>
    </xf>
    <xf numFmtId="0" fontId="49" fillId="0" borderId="56" xfId="79" applyFont="1" applyFill="1" applyBorder="1" applyAlignment="1">
      <alignment horizontal="left"/>
    </xf>
    <xf numFmtId="0" fontId="49" fillId="0" borderId="5" xfId="79" applyFont="1" applyFill="1" applyBorder="1" applyAlignment="1">
      <alignment horizontal="left" vertical="top"/>
    </xf>
    <xf numFmtId="0" fontId="16" fillId="0" borderId="5" xfId="79" applyFont="1" applyFill="1" applyBorder="1" applyAlignment="1">
      <alignment vertical="top" wrapText="1"/>
    </xf>
    <xf numFmtId="0" fontId="16" fillId="0" borderId="5" xfId="79" applyFont="1" applyFill="1" applyBorder="1" applyAlignment="1">
      <alignment horizontal="left" vertical="top" wrapText="1"/>
    </xf>
    <xf numFmtId="0" fontId="50" fillId="0" borderId="53" xfId="79" applyFont="1" applyFill="1" applyBorder="1" applyAlignment="1">
      <alignment horizontal="left"/>
    </xf>
    <xf numFmtId="167" fontId="64" fillId="44" borderId="0" xfId="0" applyNumberFormat="1" applyFont="1" applyFill="1" applyBorder="1" applyAlignment="1">
      <alignment horizontal="right"/>
    </xf>
    <xf numFmtId="0" fontId="16" fillId="3" borderId="11" xfId="0" applyFont="1" applyFill="1" applyBorder="1" applyAlignment="1">
      <alignment horizontal="right"/>
    </xf>
    <xf numFmtId="0" fontId="16" fillId="3" borderId="11" xfId="0" applyFont="1" applyFill="1" applyBorder="1" applyAlignment="1">
      <alignment horizontal="right" wrapText="1"/>
    </xf>
    <xf numFmtId="0" fontId="22" fillId="2" borderId="42" xfId="10" applyFont="1" applyFill="1" applyBorder="1" applyAlignment="1">
      <alignment horizontal="left" vertical="center"/>
    </xf>
    <xf numFmtId="0" fontId="22" fillId="2" borderId="56" xfId="10" applyFont="1" applyFill="1" applyBorder="1" applyAlignment="1">
      <alignment horizontal="left" vertical="center"/>
    </xf>
    <xf numFmtId="0" fontId="75" fillId="2" borderId="0" xfId="0" applyFont="1" applyFill="1" applyBorder="1" applyAlignment="1">
      <alignment vertical="center"/>
    </xf>
    <xf numFmtId="0" fontId="55" fillId="0" borderId="0" xfId="0" applyFont="1" applyFill="1" applyBorder="1"/>
    <xf numFmtId="0" fontId="54" fillId="2" borderId="0" xfId="0" applyFont="1" applyFill="1" applyAlignment="1">
      <alignment vertical="center"/>
    </xf>
    <xf numFmtId="0" fontId="16" fillId="2" borderId="96" xfId="10" applyFont="1" applyFill="1" applyBorder="1" applyAlignment="1">
      <alignment vertical="center"/>
    </xf>
    <xf numFmtId="0" fontId="16" fillId="2" borderId="97" xfId="10" applyFont="1" applyFill="1" applyBorder="1" applyAlignment="1">
      <alignment horizontal="left" vertical="center"/>
    </xf>
    <xf numFmtId="0" fontId="19" fillId="2" borderId="96" xfId="0" applyFont="1" applyFill="1" applyBorder="1" applyAlignment="1">
      <alignment vertical="center" wrapText="1"/>
    </xf>
    <xf numFmtId="0" fontId="16" fillId="2" borderId="98" xfId="0" applyFont="1" applyFill="1" applyBorder="1" applyAlignment="1">
      <alignment vertical="center"/>
    </xf>
    <xf numFmtId="0" fontId="15" fillId="2" borderId="98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 wrapText="1"/>
    </xf>
    <xf numFmtId="0" fontId="74" fillId="2" borderId="0" xfId="88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15" fillId="2" borderId="98" xfId="10" applyFont="1" applyFill="1" applyBorder="1" applyAlignment="1">
      <alignment vertical="center" wrapText="1"/>
    </xf>
    <xf numFmtId="0" fontId="15" fillId="2" borderId="42" xfId="10" applyFont="1" applyFill="1" applyBorder="1" applyAlignment="1">
      <alignment vertical="center" wrapText="1"/>
    </xf>
    <xf numFmtId="0" fontId="16" fillId="2" borderId="98" xfId="10" applyFont="1" applyFill="1" applyBorder="1" applyAlignment="1">
      <alignment horizontal="left" vertical="center"/>
    </xf>
    <xf numFmtId="0" fontId="19" fillId="2" borderId="97" xfId="13" applyFont="1" applyFill="1" applyBorder="1" applyAlignment="1">
      <alignment vertical="center" wrapText="1"/>
    </xf>
    <xf numFmtId="176" fontId="19" fillId="2" borderId="98" xfId="10" applyNumberFormat="1" applyFont="1" applyFill="1" applyBorder="1" applyAlignment="1">
      <alignment horizontal="right" vertical="center"/>
    </xf>
    <xf numFmtId="0" fontId="16" fillId="39" borderId="8" xfId="0" applyFont="1" applyFill="1" applyBorder="1" applyAlignment="1">
      <alignment horizontal="left" vertical="center"/>
    </xf>
    <xf numFmtId="177" fontId="16" fillId="2" borderId="8" xfId="0" applyNumberFormat="1" applyFont="1" applyFill="1" applyBorder="1" applyAlignment="1">
      <alignment vertical="center"/>
    </xf>
    <xf numFmtId="178" fontId="16" fillId="2" borderId="8" xfId="0" applyNumberFormat="1" applyFont="1" applyFill="1" applyBorder="1" applyAlignment="1">
      <alignment vertical="center"/>
    </xf>
    <xf numFmtId="178" fontId="16" fillId="2" borderId="8" xfId="0" applyNumberFormat="1" applyFont="1" applyFill="1" applyBorder="1" applyAlignment="1">
      <alignment horizontal="left" vertical="center"/>
    </xf>
    <xf numFmtId="0" fontId="16" fillId="39" borderId="8" xfId="0" applyFont="1" applyFill="1" applyBorder="1" applyAlignment="1">
      <alignment vertical="center"/>
    </xf>
    <xf numFmtId="0" fontId="16" fillId="2" borderId="8" xfId="0" applyFont="1" applyFill="1" applyBorder="1" applyAlignment="1">
      <alignment horizontal="left" vertical="center" wrapText="1" indent="1"/>
    </xf>
    <xf numFmtId="0" fontId="16" fillId="2" borderId="56" xfId="0" applyFont="1" applyFill="1" applyBorder="1" applyAlignment="1">
      <alignment horizontal="left" vertical="center" wrapText="1" indent="1"/>
    </xf>
    <xf numFmtId="0" fontId="16" fillId="2" borderId="0" xfId="13" applyFont="1" applyFill="1" applyAlignment="1">
      <alignment vertical="center"/>
    </xf>
    <xf numFmtId="0" fontId="55" fillId="2" borderId="0" xfId="0" applyFont="1" applyFill="1" applyAlignment="1">
      <alignment vertical="center"/>
    </xf>
    <xf numFmtId="0" fontId="16" fillId="39" borderId="8" xfId="0" applyFont="1" applyFill="1" applyBorder="1" applyAlignment="1">
      <alignment horizontal="left" vertical="center" wrapText="1"/>
    </xf>
    <xf numFmtId="0" fontId="16" fillId="2" borderId="42" xfId="0" applyFont="1" applyFill="1" applyBorder="1" applyAlignment="1">
      <alignment horizontal="left" vertical="center" wrapText="1" indent="1"/>
    </xf>
    <xf numFmtId="180" fontId="16" fillId="2" borderId="42" xfId="10" applyNumberFormat="1" applyFont="1" applyFill="1" applyBorder="1" applyAlignment="1">
      <alignment horizontal="right" vertical="center"/>
    </xf>
    <xf numFmtId="0" fontId="16" fillId="4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vertical="center"/>
    </xf>
    <xf numFmtId="0" fontId="28" fillId="2" borderId="0" xfId="13" applyFont="1" applyFill="1" applyBorder="1" applyAlignment="1">
      <alignment vertical="center"/>
    </xf>
    <xf numFmtId="0" fontId="16" fillId="2" borderId="85" xfId="13" applyFont="1" applyFill="1" applyBorder="1" applyAlignment="1">
      <alignment vertical="center" wrapText="1"/>
    </xf>
    <xf numFmtId="0" fontId="16" fillId="2" borderId="99" xfId="0" applyFont="1" applyFill="1" applyBorder="1" applyAlignment="1">
      <alignment horizontal="left" vertical="center"/>
    </xf>
    <xf numFmtId="0" fontId="16" fillId="2" borderId="99" xfId="10" applyFont="1" applyFill="1" applyBorder="1" applyAlignment="1">
      <alignment horizontal="left" vertical="center"/>
    </xf>
    <xf numFmtId="0" fontId="19" fillId="2" borderId="98" xfId="13" applyFont="1" applyFill="1" applyBorder="1" applyAlignment="1">
      <alignment vertical="center" wrapText="1"/>
    </xf>
    <xf numFmtId="180" fontId="16" fillId="2" borderId="0" xfId="0" applyNumberFormat="1" applyFont="1" applyFill="1" applyBorder="1" applyAlignment="1">
      <alignment vertical="center"/>
    </xf>
    <xf numFmtId="178" fontId="16" fillId="2" borderId="42" xfId="0" applyNumberFormat="1" applyFont="1" applyFill="1" applyBorder="1" applyAlignment="1">
      <alignment vertical="center"/>
    </xf>
    <xf numFmtId="0" fontId="54" fillId="2" borderId="0" xfId="13" applyFont="1" applyFill="1" applyBorder="1" applyAlignment="1">
      <alignment vertical="center"/>
    </xf>
    <xf numFmtId="0" fontId="16" fillId="2" borderId="99" xfId="13" applyFont="1" applyFill="1" applyBorder="1" applyAlignment="1">
      <alignment horizontal="left" vertical="center" wrapText="1"/>
    </xf>
    <xf numFmtId="0" fontId="16" fillId="2" borderId="98" xfId="10" applyFont="1" applyFill="1" applyBorder="1" applyAlignment="1">
      <alignment horizontal="left" vertical="center" wrapText="1"/>
    </xf>
    <xf numFmtId="0" fontId="19" fillId="2" borderId="97" xfId="10" applyFont="1" applyFill="1" applyBorder="1" applyAlignment="1">
      <alignment horizontal="left" vertical="center" wrapText="1"/>
    </xf>
    <xf numFmtId="180" fontId="19" fillId="2" borderId="98" xfId="10" applyNumberFormat="1" applyFont="1" applyFill="1" applyBorder="1" applyAlignment="1">
      <alignment horizontal="right" vertical="center"/>
    </xf>
    <xf numFmtId="0" fontId="16" fillId="2" borderId="42" xfId="10" applyFont="1" applyFill="1" applyBorder="1" applyAlignment="1">
      <alignment horizontal="left" vertical="center" wrapText="1" indent="1"/>
    </xf>
    <xf numFmtId="0" fontId="16" fillId="2" borderId="0" xfId="13" applyFont="1" applyFill="1" applyBorder="1" applyAlignment="1">
      <alignment horizontal="left" vertical="center"/>
    </xf>
    <xf numFmtId="2" fontId="55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2" borderId="97" xfId="10" applyFont="1" applyFill="1" applyBorder="1" applyAlignment="1">
      <alignment horizontal="left" vertical="center" wrapText="1"/>
    </xf>
    <xf numFmtId="0" fontId="19" fillId="2" borderId="97" xfId="0" applyFont="1" applyFill="1" applyBorder="1" applyAlignment="1">
      <alignment vertical="center" wrapText="1"/>
    </xf>
    <xf numFmtId="176" fontId="19" fillId="2" borderId="98" xfId="10" applyNumberFormat="1" applyFont="1" applyFill="1" applyBorder="1" applyAlignment="1">
      <alignment vertical="center"/>
    </xf>
    <xf numFmtId="0" fontId="75" fillId="2" borderId="0" xfId="0" applyFont="1" applyFill="1" applyAlignment="1">
      <alignment vertical="center"/>
    </xf>
    <xf numFmtId="0" fontId="16" fillId="39" borderId="8" xfId="0" quotePrefix="1" applyFont="1" applyFill="1" applyBorder="1" applyAlignment="1">
      <alignment horizontal="left" vertical="center"/>
    </xf>
    <xf numFmtId="0" fontId="16" fillId="2" borderId="8" xfId="0" quotePrefix="1" applyFont="1" applyFill="1" applyBorder="1" applyAlignment="1">
      <alignment horizontal="left" vertical="center" indent="1"/>
    </xf>
    <xf numFmtId="182" fontId="82" fillId="4" borderId="0" xfId="0" applyNumberFormat="1" applyFont="1" applyFill="1" applyBorder="1" applyAlignment="1">
      <alignment horizontal="right" vertical="top"/>
    </xf>
    <xf numFmtId="184" fontId="16" fillId="4" borderId="0" xfId="0" applyNumberFormat="1" applyFont="1" applyFill="1" applyBorder="1" applyAlignment="1">
      <alignment horizontal="right" vertical="top"/>
    </xf>
    <xf numFmtId="0" fontId="16" fillId="2" borderId="42" xfId="0" quotePrefix="1" applyFont="1" applyFill="1" applyBorder="1" applyAlignment="1">
      <alignment horizontal="left" vertical="center" indent="1"/>
    </xf>
    <xf numFmtId="182" fontId="16" fillId="4" borderId="42" xfId="0" applyNumberFormat="1" applyFont="1" applyFill="1" applyBorder="1" applyAlignment="1">
      <alignment horizontal="right" vertical="top"/>
    </xf>
    <xf numFmtId="0" fontId="16" fillId="4" borderId="0" xfId="0" applyFont="1" applyFill="1" applyBorder="1" applyAlignment="1">
      <alignment vertical="center"/>
    </xf>
    <xf numFmtId="0" fontId="15" fillId="0" borderId="0" xfId="10" applyFont="1" applyFill="1" applyAlignment="1">
      <alignment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42" xfId="10" applyFont="1" applyFill="1" applyBorder="1" applyAlignment="1">
      <alignment vertical="center" wrapText="1"/>
    </xf>
    <xf numFmtId="176" fontId="16" fillId="2" borderId="96" xfId="0" applyNumberFormat="1" applyFont="1" applyFill="1" applyBorder="1" applyAlignment="1">
      <alignment vertical="center"/>
    </xf>
    <xf numFmtId="181" fontId="16" fillId="2" borderId="96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42" xfId="0" applyFont="1" applyBorder="1" applyAlignment="1">
      <alignment vertical="center"/>
    </xf>
    <xf numFmtId="0" fontId="49" fillId="0" borderId="5" xfId="79" applyFont="1" applyFill="1" applyBorder="1" applyAlignment="1">
      <alignment horizontal="left" vertical="top"/>
    </xf>
    <xf numFmtId="0" fontId="56" fillId="0" borderId="0" xfId="82" applyFont="1" applyAlignment="1">
      <alignment horizontal="left" vertical="center" wrapText="1"/>
    </xf>
    <xf numFmtId="3" fontId="16" fillId="0" borderId="0" xfId="0" applyNumberFormat="1" applyFont="1" applyBorder="1"/>
    <xf numFmtId="3" fontId="19" fillId="0" borderId="0" xfId="0" applyNumberFormat="1" applyFont="1" applyBorder="1"/>
    <xf numFmtId="0" fontId="75" fillId="0" borderId="0" xfId="0" applyFont="1"/>
    <xf numFmtId="0" fontId="19" fillId="0" borderId="0" xfId="0" applyFont="1" applyBorder="1"/>
    <xf numFmtId="0" fontId="16" fillId="0" borderId="42" xfId="0" applyFont="1" applyBorder="1"/>
    <xf numFmtId="3" fontId="16" fillId="0" borderId="42" xfId="0" applyNumberFormat="1" applyFont="1" applyBorder="1"/>
    <xf numFmtId="165" fontId="16" fillId="0" borderId="0" xfId="0" applyNumberFormat="1" applyFont="1" applyBorder="1"/>
    <xf numFmtId="165" fontId="16" fillId="0" borderId="42" xfId="0" applyNumberFormat="1" applyFont="1" applyBorder="1"/>
    <xf numFmtId="10" fontId="50" fillId="0" borderId="0" xfId="80" applyNumberFormat="1" applyFont="1" applyFill="1" applyBorder="1" applyAlignment="1">
      <alignment horizontal="center"/>
    </xf>
    <xf numFmtId="10" fontId="49" fillId="0" borderId="0" xfId="80" applyNumberFormat="1" applyFont="1" applyFill="1" applyBorder="1" applyAlignment="1">
      <alignment horizontal="center"/>
    </xf>
    <xf numFmtId="10" fontId="49" fillId="0" borderId="42" xfId="80" applyNumberFormat="1" applyFont="1" applyFill="1" applyBorder="1" applyAlignment="1">
      <alignment horizontal="center"/>
    </xf>
    <xf numFmtId="1" fontId="16" fillId="5" borderId="42" xfId="82" applyNumberFormat="1" applyFont="1" applyFill="1" applyBorder="1" applyAlignment="1">
      <alignment horizontal="left"/>
    </xf>
    <xf numFmtId="3" fontId="55" fillId="3" borderId="52" xfId="0" applyNumberFormat="1" applyFont="1" applyFill="1" applyBorder="1" applyAlignment="1">
      <alignment horizontal="left" wrapText="1"/>
    </xf>
    <xf numFmtId="3" fontId="55" fillId="0" borderId="52" xfId="0" applyNumberFormat="1" applyFont="1" applyFill="1" applyBorder="1" applyAlignment="1">
      <alignment horizontal="left" wrapText="1"/>
    </xf>
    <xf numFmtId="3" fontId="55" fillId="3" borderId="49" xfId="0" applyNumberFormat="1" applyFont="1" applyFill="1" applyBorder="1" applyAlignment="1">
      <alignment horizontal="left" wrapText="1"/>
    </xf>
    <xf numFmtId="0" fontId="54" fillId="2" borderId="0" xfId="0" applyFont="1" applyFill="1" applyBorder="1" applyAlignment="1"/>
    <xf numFmtId="0" fontId="55" fillId="4" borderId="0" xfId="0" applyFont="1" applyFill="1" applyBorder="1"/>
    <xf numFmtId="0" fontId="55" fillId="5" borderId="0" xfId="0" applyFont="1" applyFill="1" applyBorder="1" applyAlignment="1">
      <alignment horizontal="left"/>
    </xf>
    <xf numFmtId="0" fontId="55" fillId="0" borderId="23" xfId="0" applyFont="1" applyFill="1" applyBorder="1"/>
    <xf numFmtId="0" fontId="83" fillId="2" borderId="0" xfId="0" applyFont="1" applyFill="1" applyBorder="1"/>
    <xf numFmtId="3" fontId="55" fillId="2" borderId="0" xfId="0" applyNumberFormat="1" applyFont="1" applyFill="1" applyBorder="1"/>
    <xf numFmtId="0" fontId="54" fillId="2" borderId="0" xfId="0" applyFont="1" applyFill="1" applyBorder="1"/>
    <xf numFmtId="0" fontId="70" fillId="2" borderId="0" xfId="0" applyFont="1" applyFill="1" applyBorder="1" applyAlignment="1">
      <alignment horizontal="left"/>
    </xf>
    <xf numFmtId="0" fontId="55" fillId="2" borderId="23" xfId="0" applyFont="1" applyFill="1" applyBorder="1"/>
    <xf numFmtId="172" fontId="50" fillId="0" borderId="0" xfId="81" applyNumberFormat="1" applyFont="1" applyFill="1" applyBorder="1" applyAlignment="1">
      <alignment horizontal="right"/>
    </xf>
    <xf numFmtId="172" fontId="50" fillId="0" borderId="0" xfId="80" applyNumberFormat="1" applyFont="1" applyFill="1" applyBorder="1" applyAlignment="1">
      <alignment horizontal="center"/>
    </xf>
    <xf numFmtId="172" fontId="49" fillId="0" borderId="0" xfId="81" applyNumberFormat="1" applyFont="1" applyFill="1" applyBorder="1" applyAlignment="1">
      <alignment horizontal="right"/>
    </xf>
    <xf numFmtId="172" fontId="49" fillId="0" borderId="42" xfId="81" applyNumberFormat="1" applyFont="1" applyFill="1" applyBorder="1" applyAlignment="1">
      <alignment horizontal="right"/>
    </xf>
    <xf numFmtId="0" fontId="50" fillId="0" borderId="99" xfId="79" applyFont="1" applyFill="1" applyBorder="1" applyAlignment="1">
      <alignment horizontal="left"/>
    </xf>
    <xf numFmtId="0" fontId="49" fillId="0" borderId="78" xfId="79" applyFont="1" applyFill="1" applyBorder="1" applyAlignment="1">
      <alignment horizontal="left"/>
    </xf>
    <xf numFmtId="0" fontId="49" fillId="0" borderId="61" xfId="79" applyFont="1" applyFill="1" applyBorder="1" applyAlignment="1">
      <alignment horizontal="left"/>
    </xf>
    <xf numFmtId="10" fontId="19" fillId="0" borderId="0" xfId="80" applyNumberFormat="1" applyFont="1" applyFill="1" applyBorder="1" applyAlignment="1">
      <alignment horizontal="center"/>
    </xf>
    <xf numFmtId="10" fontId="16" fillId="0" borderId="0" xfId="80" applyNumberFormat="1" applyFont="1" applyFill="1" applyBorder="1" applyAlignment="1">
      <alignment horizontal="center"/>
    </xf>
    <xf numFmtId="0" fontId="75" fillId="4" borderId="0" xfId="10" applyFont="1" applyFill="1" applyBorder="1" applyAlignment="1">
      <alignment vertical="center"/>
    </xf>
    <xf numFmtId="0" fontId="75" fillId="2" borderId="0" xfId="10" applyFont="1" applyFill="1" applyBorder="1" applyAlignment="1">
      <alignment vertical="center"/>
    </xf>
    <xf numFmtId="0" fontId="75" fillId="2" borderId="0" xfId="0" applyFont="1" applyFill="1" applyBorder="1" applyAlignment="1">
      <alignment horizontal="left"/>
    </xf>
    <xf numFmtId="0" fontId="75" fillId="2" borderId="0" xfId="0" applyFont="1" applyFill="1" applyAlignment="1">
      <alignment horizontal="left"/>
    </xf>
    <xf numFmtId="173" fontId="16" fillId="3" borderId="0" xfId="0" applyNumberFormat="1" applyFont="1" applyFill="1" applyBorder="1" applyAlignment="1">
      <alignment horizontal="right"/>
    </xf>
    <xf numFmtId="0" fontId="75" fillId="3" borderId="0" xfId="0" applyFont="1" applyFill="1" applyBorder="1" applyAlignment="1">
      <alignment horizontal="left" vertical="center"/>
    </xf>
    <xf numFmtId="165" fontId="16" fillId="0" borderId="0" xfId="0" applyNumberFormat="1" applyFont="1" applyFill="1" applyBorder="1" applyAlignment="1">
      <alignment horizontal="right"/>
    </xf>
    <xf numFmtId="0" fontId="15" fillId="2" borderId="0" xfId="0" applyFont="1" applyFill="1" applyAlignment="1">
      <alignment horizontal="left"/>
    </xf>
    <xf numFmtId="0" fontId="75" fillId="2" borderId="0" xfId="12" applyFont="1" applyFill="1" applyAlignment="1">
      <alignment horizontal="left"/>
    </xf>
    <xf numFmtId="0" fontId="84" fillId="2" borderId="0" xfId="79" applyFont="1" applyFill="1" applyBorder="1" applyAlignment="1">
      <alignment horizontal="left"/>
    </xf>
    <xf numFmtId="0" fontId="84" fillId="0" borderId="0" xfId="79" applyFont="1" applyAlignment="1">
      <alignment horizontal="left"/>
    </xf>
    <xf numFmtId="0" fontId="75" fillId="2" borderId="0" xfId="10" applyFont="1" applyFill="1" applyAlignment="1">
      <alignment horizontal="left"/>
    </xf>
    <xf numFmtId="2" fontId="49" fillId="0" borderId="0" xfId="79" applyNumberFormat="1" applyFont="1" applyBorder="1"/>
    <xf numFmtId="172" fontId="50" fillId="0" borderId="0" xfId="79" applyNumberFormat="1" applyFont="1" applyFill="1" applyBorder="1" applyAlignment="1">
      <alignment horizontal="left"/>
    </xf>
    <xf numFmtId="172" fontId="49" fillId="0" borderId="65" xfId="81" applyNumberFormat="1" applyFont="1" applyFill="1" applyBorder="1" applyAlignment="1">
      <alignment horizontal="right"/>
    </xf>
    <xf numFmtId="10" fontId="16" fillId="0" borderId="65" xfId="80" applyNumberFormat="1" applyFont="1" applyFill="1" applyBorder="1" applyAlignment="1">
      <alignment horizontal="center"/>
    </xf>
    <xf numFmtId="0" fontId="75" fillId="2" borderId="0" xfId="78" applyNumberFormat="1" applyFont="1" applyFill="1" applyBorder="1" applyAlignment="1">
      <alignment horizontal="left"/>
    </xf>
    <xf numFmtId="173" fontId="22" fillId="2" borderId="42" xfId="84" applyNumberFormat="1" applyFont="1" applyFill="1" applyBorder="1" applyAlignment="1">
      <alignment horizontal="right"/>
    </xf>
    <xf numFmtId="173" fontId="22" fillId="2" borderId="65" xfId="84" applyNumberFormat="1" applyFont="1" applyFill="1" applyBorder="1" applyAlignment="1">
      <alignment horizontal="right"/>
    </xf>
    <xf numFmtId="170" fontId="50" fillId="38" borderId="98" xfId="84" applyNumberFormat="1" applyFont="1" applyFill="1" applyBorder="1"/>
    <xf numFmtId="170" fontId="16" fillId="2" borderId="0" xfId="0" applyNumberFormat="1" applyFont="1" applyFill="1" applyBorder="1"/>
    <xf numFmtId="170" fontId="16" fillId="39" borderId="0" xfId="0" applyNumberFormat="1" applyFont="1" applyFill="1" applyBorder="1"/>
    <xf numFmtId="170" fontId="16" fillId="2" borderId="42" xfId="0" applyNumberFormat="1" applyFont="1" applyFill="1" applyBorder="1"/>
    <xf numFmtId="165" fontId="19" fillId="0" borderId="0" xfId="0" applyNumberFormat="1" applyFont="1" applyBorder="1"/>
    <xf numFmtId="0" fontId="58" fillId="0" borderId="0" xfId="78" applyFont="1" applyAlignment="1">
      <alignment horizontal="left"/>
    </xf>
    <xf numFmtId="173" fontId="19" fillId="2" borderId="98" xfId="0" applyNumberFormat="1" applyFont="1" applyFill="1" applyBorder="1" applyAlignment="1"/>
    <xf numFmtId="3" fontId="58" fillId="3" borderId="0" xfId="0" applyNumberFormat="1" applyFont="1" applyFill="1" applyBorder="1" applyAlignment="1">
      <alignment horizontal="left" vertical="center"/>
    </xf>
    <xf numFmtId="173" fontId="85" fillId="41" borderId="98" xfId="0" applyNumberFormat="1" applyFont="1" applyFill="1" applyBorder="1" applyAlignment="1">
      <alignment horizontal="right"/>
    </xf>
    <xf numFmtId="173" fontId="64" fillId="41" borderId="0" xfId="0" applyNumberFormat="1" applyFont="1" applyFill="1" applyBorder="1" applyAlignment="1">
      <alignment horizontal="right"/>
    </xf>
    <xf numFmtId="173" fontId="64" fillId="41" borderId="42" xfId="0" applyNumberFormat="1" applyFont="1" applyFill="1" applyBorder="1" applyAlignment="1">
      <alignment horizontal="right"/>
    </xf>
    <xf numFmtId="0" fontId="58" fillId="2" borderId="0" xfId="0" applyFont="1" applyFill="1" applyAlignment="1">
      <alignment horizontal="left"/>
    </xf>
    <xf numFmtId="1" fontId="20" fillId="0" borderId="8" xfId="0" applyNumberFormat="1" applyFont="1" applyFill="1" applyBorder="1" applyAlignment="1">
      <alignment horizontal="left" vertical="center"/>
    </xf>
    <xf numFmtId="1" fontId="20" fillId="0" borderId="0" xfId="0" applyNumberFormat="1" applyFont="1" applyFill="1" applyBorder="1" applyAlignment="1">
      <alignment horizontal="left" vertical="center"/>
    </xf>
    <xf numFmtId="1" fontId="20" fillId="0" borderId="42" xfId="0" applyNumberFormat="1" applyFont="1" applyFill="1" applyBorder="1" applyAlignment="1">
      <alignment horizontal="left" vertical="center"/>
    </xf>
    <xf numFmtId="1" fontId="20" fillId="2" borderId="42" xfId="0" applyNumberFormat="1" applyFont="1" applyFill="1" applyBorder="1" applyAlignment="1">
      <alignment horizontal="left" vertical="center"/>
    </xf>
    <xf numFmtId="165" fontId="64" fillId="44" borderId="0" xfId="0" applyNumberFormat="1" applyFont="1" applyFill="1" applyBorder="1" applyAlignment="1">
      <alignment horizontal="right"/>
    </xf>
    <xf numFmtId="1" fontId="16" fillId="3" borderId="100" xfId="0" applyNumberFormat="1" applyFont="1" applyFill="1" applyBorder="1" applyAlignment="1">
      <alignment horizontal="right"/>
    </xf>
    <xf numFmtId="1" fontId="16" fillId="3" borderId="61" xfId="0" applyNumberFormat="1" applyFont="1" applyFill="1" applyBorder="1" applyAlignment="1">
      <alignment horizontal="right"/>
    </xf>
    <xf numFmtId="1" fontId="16" fillId="2" borderId="100" xfId="0" applyNumberFormat="1" applyFont="1" applyFill="1" applyBorder="1" applyAlignment="1">
      <alignment horizontal="right"/>
    </xf>
    <xf numFmtId="1" fontId="16" fillId="2" borderId="79" xfId="0" applyNumberFormat="1" applyFont="1" applyFill="1" applyBorder="1" applyAlignment="1">
      <alignment horizontal="right"/>
    </xf>
    <xf numFmtId="173" fontId="19" fillId="2" borderId="98" xfId="0" applyNumberFormat="1" applyFont="1" applyFill="1" applyBorder="1"/>
    <xf numFmtId="175" fontId="19" fillId="3" borderId="98" xfId="0" applyNumberFormat="1" applyFont="1" applyFill="1" applyBorder="1" applyAlignment="1">
      <alignment horizontal="right"/>
    </xf>
    <xf numFmtId="173" fontId="16" fillId="39" borderId="42" xfId="0" applyNumberFormat="1" applyFont="1" applyFill="1" applyBorder="1"/>
    <xf numFmtId="173" fontId="16" fillId="39" borderId="42" xfId="0" applyNumberFormat="1" applyFont="1" applyFill="1" applyBorder="1" applyAlignment="1">
      <alignment horizontal="right"/>
    </xf>
    <xf numFmtId="175" fontId="16" fillId="40" borderId="42" xfId="0" applyNumberFormat="1" applyFont="1" applyFill="1" applyBorder="1" applyAlignment="1">
      <alignment horizontal="right"/>
    </xf>
    <xf numFmtId="175" fontId="16" fillId="39" borderId="42" xfId="0" applyNumberFormat="1" applyFont="1" applyFill="1" applyBorder="1"/>
    <xf numFmtId="4" fontId="23" fillId="4" borderId="0" xfId="0" applyNumberFormat="1" applyFont="1" applyFill="1" applyBorder="1"/>
    <xf numFmtId="0" fontId="16" fillId="0" borderId="11" xfId="79" applyNumberFormat="1" applyFont="1" applyFill="1" applyBorder="1" applyAlignment="1">
      <alignment horizontal="left" vertical="top"/>
    </xf>
    <xf numFmtId="0" fontId="16" fillId="0" borderId="47" xfId="79" applyNumberFormat="1" applyFont="1" applyFill="1" applyBorder="1" applyAlignment="1">
      <alignment horizontal="left" vertical="top"/>
    </xf>
    <xf numFmtId="0" fontId="16" fillId="0" borderId="50" xfId="79" applyNumberFormat="1" applyFont="1" applyFill="1" applyBorder="1" applyAlignment="1">
      <alignment horizontal="left" vertical="top"/>
    </xf>
    <xf numFmtId="0" fontId="16" fillId="2" borderId="100" xfId="0" applyFont="1" applyFill="1" applyBorder="1" applyAlignment="1">
      <alignment horizontal="right" vertical="center"/>
    </xf>
    <xf numFmtId="165" fontId="19" fillId="3" borderId="98" xfId="0" applyNumberFormat="1" applyFont="1" applyFill="1" applyBorder="1" applyAlignment="1">
      <alignment horizontal="right"/>
    </xf>
    <xf numFmtId="0" fontId="58" fillId="2" borderId="0" xfId="12" applyFont="1" applyFill="1" applyAlignment="1">
      <alignment horizontal="left"/>
    </xf>
    <xf numFmtId="173" fontId="50" fillId="0" borderId="0" xfId="81" applyNumberFormat="1" applyFont="1" applyFill="1" applyBorder="1" applyAlignment="1">
      <alignment horizontal="right"/>
    </xf>
    <xf numFmtId="173" fontId="49" fillId="0" borderId="0" xfId="84" applyNumberFormat="1" applyFont="1" applyFill="1" applyBorder="1" applyAlignment="1">
      <alignment horizontal="right"/>
    </xf>
    <xf numFmtId="173" fontId="22" fillId="0" borderId="42" xfId="84" applyNumberFormat="1" applyFont="1" applyFill="1" applyBorder="1" applyAlignment="1">
      <alignment horizontal="right"/>
    </xf>
    <xf numFmtId="0" fontId="58" fillId="2" borderId="0" xfId="78" applyFont="1" applyFill="1" applyAlignment="1">
      <alignment horizontal="left"/>
    </xf>
    <xf numFmtId="172" fontId="19" fillId="0" borderId="0" xfId="79" applyNumberFormat="1" applyFont="1" applyFill="1" applyBorder="1" applyAlignment="1">
      <alignment horizontal="left"/>
    </xf>
    <xf numFmtId="172" fontId="16" fillId="0" borderId="0" xfId="81" applyNumberFormat="1" applyFont="1" applyFill="1" applyBorder="1" applyAlignment="1">
      <alignment horizontal="right"/>
    </xf>
    <xf numFmtId="172" fontId="16" fillId="0" borderId="65" xfId="81" applyNumberFormat="1" applyFont="1" applyFill="1" applyBorder="1" applyAlignment="1">
      <alignment horizontal="right"/>
    </xf>
    <xf numFmtId="173" fontId="19" fillId="2" borderId="64" xfId="0" applyNumberFormat="1" applyFont="1" applyFill="1" applyBorder="1" applyAlignment="1">
      <alignment horizontal="right"/>
    </xf>
    <xf numFmtId="173" fontId="16" fillId="2" borderId="65" xfId="84" applyNumberFormat="1" applyFont="1" applyFill="1" applyBorder="1" applyAlignment="1">
      <alignment horizontal="right"/>
    </xf>
    <xf numFmtId="172" fontId="19" fillId="0" borderId="0" xfId="81" applyNumberFormat="1" applyFont="1" applyFill="1" applyBorder="1" applyAlignment="1">
      <alignment horizontal="right"/>
    </xf>
    <xf numFmtId="172" fontId="19" fillId="0" borderId="0" xfId="80" applyNumberFormat="1" applyFont="1" applyFill="1" applyBorder="1" applyAlignment="1">
      <alignment horizontal="center"/>
    </xf>
    <xf numFmtId="172" fontId="16" fillId="0" borderId="42" xfId="81" applyNumberFormat="1" applyFont="1" applyFill="1" applyBorder="1" applyAlignment="1">
      <alignment horizontal="right"/>
    </xf>
    <xf numFmtId="1" fontId="16" fillId="2" borderId="35" xfId="0" applyNumberFormat="1" applyFont="1" applyFill="1" applyBorder="1" applyAlignment="1">
      <alignment horizontal="center"/>
    </xf>
    <xf numFmtId="1" fontId="16" fillId="2" borderId="49" xfId="0" applyNumberFormat="1" applyFont="1" applyFill="1" applyBorder="1" applyAlignment="1">
      <alignment horizontal="center"/>
    </xf>
    <xf numFmtId="0" fontId="16" fillId="2" borderId="0" xfId="10" applyFont="1" applyFill="1" applyBorder="1" applyAlignment="1">
      <alignment horizontal="left" vertical="center"/>
    </xf>
    <xf numFmtId="0" fontId="16" fillId="2" borderId="96" xfId="10" applyFont="1" applyFill="1" applyBorder="1" applyAlignment="1">
      <alignment horizontal="left" vertical="center"/>
    </xf>
    <xf numFmtId="0" fontId="78" fillId="42" borderId="0" xfId="0" applyFont="1" applyFill="1" applyBorder="1" applyAlignment="1">
      <alignment horizontal="left" wrapText="1"/>
    </xf>
    <xf numFmtId="0" fontId="0" fillId="42" borderId="0" xfId="0" applyFont="1" applyFill="1" applyBorder="1" applyAlignment="1">
      <alignment horizontal="left" wrapText="1"/>
    </xf>
    <xf numFmtId="1" fontId="16" fillId="2" borderId="51" xfId="0" applyNumberFormat="1" applyFont="1" applyFill="1" applyBorder="1" applyAlignment="1">
      <alignment horizontal="left"/>
    </xf>
    <xf numFmtId="0" fontId="16" fillId="2" borderId="51" xfId="0" applyFont="1" applyFill="1" applyBorder="1" applyAlignment="1"/>
    <xf numFmtId="1" fontId="16" fillId="2" borderId="35" xfId="0" applyNumberFormat="1" applyFont="1" applyFill="1" applyBorder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0" fontId="16" fillId="2" borderId="91" xfId="13" applyFont="1" applyFill="1" applyBorder="1" applyAlignment="1">
      <alignment vertical="center"/>
    </xf>
    <xf numFmtId="0" fontId="16" fillId="2" borderId="50" xfId="10" applyFont="1" applyFill="1" applyBorder="1" applyAlignment="1">
      <alignment horizontal="left" vertical="center" wrapText="1"/>
    </xf>
    <xf numFmtId="0" fontId="16" fillId="2" borderId="91" xfId="10" applyFont="1" applyFill="1" applyBorder="1" applyAlignment="1">
      <alignment horizontal="left" vertical="center" wrapText="1"/>
    </xf>
    <xf numFmtId="3" fontId="16" fillId="2" borderId="0" xfId="13" applyNumberFormat="1" applyFont="1" applyFill="1" applyBorder="1" applyAlignment="1">
      <alignment horizontal="right" vertical="center"/>
    </xf>
    <xf numFmtId="0" fontId="16" fillId="2" borderId="50" xfId="10" applyFont="1" applyFill="1" applyBorder="1" applyAlignment="1">
      <alignment vertical="center" wrapText="1"/>
    </xf>
    <xf numFmtId="0" fontId="16" fillId="2" borderId="50" xfId="10" applyFont="1" applyFill="1" applyBorder="1" applyAlignment="1">
      <alignment vertical="center"/>
    </xf>
    <xf numFmtId="3" fontId="16" fillId="0" borderId="0" xfId="78" applyNumberFormat="1" applyFont="1"/>
    <xf numFmtId="0" fontId="16" fillId="2" borderId="5" xfId="0" applyFont="1" applyFill="1" applyBorder="1"/>
    <xf numFmtId="1" fontId="16" fillId="2" borderId="5" xfId="0" applyNumberFormat="1" applyFont="1" applyFill="1" applyBorder="1"/>
    <xf numFmtId="1" fontId="16" fillId="2" borderId="79" xfId="0" applyNumberFormat="1" applyFont="1" applyFill="1" applyBorder="1"/>
    <xf numFmtId="175" fontId="16" fillId="0" borderId="98" xfId="10" applyNumberFormat="1" applyFont="1" applyBorder="1"/>
    <xf numFmtId="175" fontId="16" fillId="0" borderId="98" xfId="0" applyNumberFormat="1" applyFont="1" applyBorder="1" applyAlignment="1">
      <alignment horizontal="right"/>
    </xf>
    <xf numFmtId="175" fontId="16" fillId="0" borderId="42" xfId="10" applyNumberFormat="1" applyFont="1" applyBorder="1"/>
    <xf numFmtId="175" fontId="16" fillId="0" borderId="42" xfId="10" applyNumberFormat="1" applyFont="1" applyBorder="1" applyAlignment="1">
      <alignment horizontal="right"/>
    </xf>
    <xf numFmtId="175" fontId="16" fillId="0" borderId="42" xfId="0" applyNumberFormat="1" applyFont="1" applyBorder="1" applyAlignment="1">
      <alignment horizontal="right"/>
    </xf>
    <xf numFmtId="0" fontId="16" fillId="2" borderId="79" xfId="0" applyFont="1" applyFill="1" applyBorder="1"/>
    <xf numFmtId="175" fontId="16" fillId="0" borderId="0" xfId="10" applyNumberFormat="1" applyFont="1" applyAlignment="1">
      <alignment horizontal="right"/>
    </xf>
    <xf numFmtId="175" fontId="16" fillId="0" borderId="0" xfId="0" applyNumberFormat="1" applyFont="1" applyAlignment="1">
      <alignment horizontal="right"/>
    </xf>
    <xf numFmtId="0" fontId="16" fillId="4" borderId="5" xfId="0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left" vertical="center" wrapText="1"/>
    </xf>
    <xf numFmtId="0" fontId="16" fillId="2" borderId="97" xfId="0" applyFont="1" applyFill="1" applyBorder="1" applyAlignment="1">
      <alignment horizontal="left" vertical="center"/>
    </xf>
    <xf numFmtId="167" fontId="20" fillId="5" borderId="99" xfId="0" applyNumberFormat="1" applyFont="1" applyFill="1" applyBorder="1" applyAlignment="1">
      <alignment horizontal="right" vertical="center"/>
    </xf>
    <xf numFmtId="2" fontId="16" fillId="2" borderId="99" xfId="0" applyNumberFormat="1" applyFont="1" applyFill="1" applyBorder="1"/>
    <xf numFmtId="0" fontId="16" fillId="2" borderId="8" xfId="0" applyFont="1" applyFill="1" applyBorder="1" applyAlignment="1">
      <alignment horizontal="left" vertical="center"/>
    </xf>
    <xf numFmtId="167" fontId="20" fillId="5" borderId="78" xfId="0" applyNumberFormat="1" applyFont="1" applyFill="1" applyBorder="1" applyAlignment="1">
      <alignment horizontal="right" vertical="center"/>
    </xf>
    <xf numFmtId="2" fontId="16" fillId="2" borderId="78" xfId="0" applyNumberFormat="1" applyFont="1" applyFill="1" applyBorder="1"/>
    <xf numFmtId="0" fontId="16" fillId="2" borderId="56" xfId="0" applyFont="1" applyFill="1" applyBorder="1" applyAlignment="1">
      <alignment horizontal="left" vertical="center"/>
    </xf>
    <xf numFmtId="167" fontId="20" fillId="5" borderId="61" xfId="0" applyNumberFormat="1" applyFont="1" applyFill="1" applyBorder="1" applyAlignment="1">
      <alignment horizontal="right" vertical="center"/>
    </xf>
    <xf numFmtId="2" fontId="16" fillId="2" borderId="61" xfId="0" applyNumberFormat="1" applyFont="1" applyFill="1" applyBorder="1"/>
    <xf numFmtId="0" fontId="16" fillId="3" borderId="95" xfId="0" applyFont="1" applyFill="1" applyBorder="1"/>
    <xf numFmtId="0" fontId="16" fillId="3" borderId="79" xfId="0" applyFont="1" applyFill="1" applyBorder="1" applyAlignment="1">
      <alignment horizontal="right"/>
    </xf>
    <xf numFmtId="1" fontId="16" fillId="0" borderId="8" xfId="0" applyNumberFormat="1" applyFont="1" applyBorder="1" applyAlignment="1">
      <alignment horizontal="left" vertical="center"/>
    </xf>
    <xf numFmtId="167" fontId="16" fillId="0" borderId="0" xfId="0" applyNumberFormat="1" applyFont="1" applyAlignment="1">
      <alignment horizontal="right" vertical="center"/>
    </xf>
    <xf numFmtId="167" fontId="20" fillId="0" borderId="0" xfId="0" applyNumberFormat="1" applyFont="1" applyAlignment="1">
      <alignment horizontal="right" vertical="center"/>
    </xf>
    <xf numFmtId="1" fontId="16" fillId="0" borderId="0" xfId="0" applyNumberFormat="1" applyFont="1" applyAlignment="1">
      <alignment horizontal="left" vertical="center"/>
    </xf>
    <xf numFmtId="1" fontId="19" fillId="0" borderId="42" xfId="0" applyNumberFormat="1" applyFont="1" applyBorder="1" applyAlignment="1">
      <alignment horizontal="left" vertical="center"/>
    </xf>
    <xf numFmtId="167" fontId="86" fillId="0" borderId="42" xfId="0" applyNumberFormat="1" applyFont="1" applyBorder="1" applyAlignment="1">
      <alignment horizontal="right" vertical="center"/>
    </xf>
    <xf numFmtId="1" fontId="19" fillId="2" borderId="65" xfId="0" applyNumberFormat="1" applyFont="1" applyFill="1" applyBorder="1" applyAlignment="1">
      <alignment horizontal="left" vertical="center"/>
    </xf>
    <xf numFmtId="167" fontId="85" fillId="44" borderId="42" xfId="0" applyNumberFormat="1" applyFont="1" applyFill="1" applyBorder="1" applyAlignment="1">
      <alignment horizontal="right"/>
    </xf>
    <xf numFmtId="165" fontId="85" fillId="44" borderId="42" xfId="0" applyNumberFormat="1" applyFont="1" applyFill="1" applyBorder="1" applyAlignment="1">
      <alignment horizontal="right"/>
    </xf>
    <xf numFmtId="0" fontId="72" fillId="0" borderId="0" xfId="88" applyFill="1" applyAlignment="1">
      <alignment horizontal="left"/>
    </xf>
    <xf numFmtId="0" fontId="72" fillId="0" borderId="0" xfId="88" applyFill="1"/>
    <xf numFmtId="0" fontId="72" fillId="0" borderId="0" xfId="88" applyFill="1" applyBorder="1" applyAlignment="1">
      <alignment horizontal="left" vertical="center"/>
    </xf>
    <xf numFmtId="1" fontId="16" fillId="0" borderId="0" xfId="0" applyNumberFormat="1" applyFont="1" applyProtection="1">
      <protection locked="0"/>
    </xf>
    <xf numFmtId="175" fontId="16" fillId="0" borderId="0" xfId="0" applyNumberFormat="1" applyFont="1"/>
    <xf numFmtId="175" fontId="16" fillId="0" borderId="58" xfId="0" applyNumberFormat="1" applyFont="1" applyBorder="1"/>
    <xf numFmtId="176" fontId="19" fillId="2" borderId="0" xfId="10" applyNumberFormat="1" applyFont="1" applyFill="1" applyAlignment="1">
      <alignment vertical="center"/>
    </xf>
    <xf numFmtId="176" fontId="19" fillId="2" borderId="0" xfId="10" applyNumberFormat="1" applyFont="1" applyFill="1" applyAlignment="1">
      <alignment horizontal="right" vertical="center"/>
    </xf>
    <xf numFmtId="176" fontId="19" fillId="39" borderId="0" xfId="10" applyNumberFormat="1" applyFont="1" applyFill="1" applyAlignment="1">
      <alignment horizontal="right" vertical="center"/>
    </xf>
    <xf numFmtId="176" fontId="19" fillId="39" borderId="0" xfId="10" applyNumberFormat="1" applyFont="1" applyFill="1" applyAlignment="1">
      <alignment vertical="center"/>
    </xf>
    <xf numFmtId="176" fontId="16" fillId="2" borderId="0" xfId="10" applyNumberFormat="1" applyFont="1" applyFill="1" applyAlignment="1">
      <alignment horizontal="right" vertical="center"/>
    </xf>
    <xf numFmtId="176" fontId="16" fillId="2" borderId="0" xfId="10" applyNumberFormat="1" applyFont="1" applyFill="1" applyAlignment="1">
      <alignment vertical="center"/>
    </xf>
    <xf numFmtId="179" fontId="16" fillId="2" borderId="0" xfId="10" applyNumberFormat="1" applyFont="1" applyFill="1" applyAlignment="1">
      <alignment horizontal="right" vertical="center"/>
    </xf>
    <xf numFmtId="176" fontId="16" fillId="43" borderId="0" xfId="0" applyNumberFormat="1" applyFont="1" applyFill="1" applyAlignment="1">
      <alignment horizontal="right" vertical="center"/>
    </xf>
    <xf numFmtId="187" fontId="16" fillId="43" borderId="0" xfId="0" applyNumberFormat="1" applyFont="1" applyFill="1" applyAlignment="1">
      <alignment horizontal="right" vertical="center"/>
    </xf>
    <xf numFmtId="176" fontId="16" fillId="39" borderId="0" xfId="10" applyNumberFormat="1" applyFont="1" applyFill="1" applyAlignment="1">
      <alignment vertical="center"/>
    </xf>
    <xf numFmtId="176" fontId="16" fillId="43" borderId="65" xfId="0" applyNumberFormat="1" applyFont="1" applyFill="1" applyBorder="1" applyAlignment="1">
      <alignment horizontal="right" vertical="center"/>
    </xf>
    <xf numFmtId="180" fontId="16" fillId="39" borderId="0" xfId="10" applyNumberFormat="1" applyFont="1" applyFill="1" applyAlignment="1">
      <alignment vertical="center" wrapText="1"/>
    </xf>
    <xf numFmtId="182" fontId="19" fillId="2" borderId="98" xfId="0" applyNumberFormat="1" applyFont="1" applyFill="1" applyBorder="1" applyAlignment="1">
      <alignment horizontal="right" vertical="top"/>
    </xf>
    <xf numFmtId="180" fontId="16" fillId="39" borderId="0" xfId="13" applyNumberFormat="1" applyFont="1" applyFill="1" applyAlignment="1">
      <alignment horizontal="right" vertical="center"/>
    </xf>
    <xf numFmtId="180" fontId="16" fillId="39" borderId="0" xfId="13" applyNumberFormat="1" applyFont="1" applyFill="1" applyAlignment="1">
      <alignment horizontal="right" vertical="center" wrapText="1"/>
    </xf>
    <xf numFmtId="180" fontId="16" fillId="2" borderId="65" xfId="10" applyNumberFormat="1" applyFont="1" applyFill="1" applyBorder="1" applyAlignment="1">
      <alignment horizontal="right" vertical="center"/>
    </xf>
    <xf numFmtId="176" fontId="16" fillId="39" borderId="0" xfId="10" applyNumberFormat="1" applyFont="1" applyFill="1" applyAlignment="1">
      <alignment vertical="center" wrapText="1"/>
    </xf>
    <xf numFmtId="176" fontId="49" fillId="2" borderId="0" xfId="0" applyNumberFormat="1" applyFont="1" applyFill="1" applyAlignment="1">
      <alignment vertical="center"/>
    </xf>
    <xf numFmtId="176" fontId="49" fillId="2" borderId="65" xfId="0" applyNumberFormat="1" applyFont="1" applyFill="1" applyBorder="1" applyAlignment="1">
      <alignment vertical="center"/>
    </xf>
    <xf numFmtId="0" fontId="16" fillId="2" borderId="11" xfId="79" applyFont="1" applyFill="1" applyBorder="1" applyAlignment="1">
      <alignment horizontal="center" vertical="top"/>
    </xf>
    <xf numFmtId="0" fontId="49" fillId="0" borderId="32" xfId="79" applyFont="1" applyBorder="1" applyAlignment="1">
      <alignment horizontal="center" vertical="top"/>
    </xf>
    <xf numFmtId="0" fontId="16" fillId="0" borderId="5" xfId="79" applyFont="1" applyFill="1" applyBorder="1" applyAlignment="1">
      <alignment horizontal="left" vertical="top"/>
    </xf>
    <xf numFmtId="0" fontId="16" fillId="2" borderId="96" xfId="10" applyFont="1" applyFill="1" applyBorder="1" applyAlignment="1">
      <alignment horizontal="left" vertical="center"/>
    </xf>
    <xf numFmtId="173" fontId="19" fillId="0" borderId="98" xfId="0" applyNumberFormat="1" applyFont="1" applyBorder="1"/>
    <xf numFmtId="175" fontId="19" fillId="0" borderId="98" xfId="0" applyNumberFormat="1" applyFont="1" applyBorder="1"/>
    <xf numFmtId="173" fontId="16" fillId="0" borderId="0" xfId="0" applyNumberFormat="1" applyFont="1"/>
    <xf numFmtId="173" fontId="16" fillId="0" borderId="65" xfId="0" applyNumberFormat="1" applyFont="1" applyBorder="1"/>
    <xf numFmtId="175" fontId="16" fillId="0" borderId="65" xfId="0" applyNumberFormat="1" applyFont="1" applyBorder="1"/>
    <xf numFmtId="3" fontId="16" fillId="0" borderId="0" xfId="0" applyNumberFormat="1" applyFont="1"/>
    <xf numFmtId="3" fontId="16" fillId="0" borderId="65" xfId="0" applyNumberFormat="1" applyFont="1" applyBorder="1"/>
    <xf numFmtId="170" fontId="19" fillId="0" borderId="98" xfId="0" applyNumberFormat="1" applyFont="1" applyFill="1" applyBorder="1" applyAlignment="1"/>
    <xf numFmtId="170" fontId="16" fillId="0" borderId="0" xfId="0" applyNumberFormat="1" applyFont="1" applyFill="1" applyBorder="1"/>
    <xf numFmtId="170" fontId="16" fillId="0" borderId="0" xfId="0" applyNumberFormat="1" applyFont="1" applyFill="1" applyBorder="1" applyAlignment="1">
      <alignment horizontal="right"/>
    </xf>
    <xf numFmtId="170" fontId="16" fillId="0" borderId="42" xfId="0" applyNumberFormat="1" applyFont="1" applyFill="1" applyBorder="1"/>
    <xf numFmtId="167" fontId="20" fillId="0" borderId="65" xfId="0" applyNumberFormat="1" applyFont="1" applyBorder="1" applyAlignment="1">
      <alignment horizontal="right" vertical="center"/>
    </xf>
    <xf numFmtId="165" fontId="19" fillId="0" borderId="98" xfId="0" applyNumberFormat="1" applyFont="1" applyBorder="1" applyAlignment="1">
      <alignment horizontal="right"/>
    </xf>
    <xf numFmtId="165" fontId="16" fillId="0" borderId="0" xfId="0" applyNumberFormat="1" applyFont="1" applyAlignment="1">
      <alignment horizontal="right"/>
    </xf>
    <xf numFmtId="173" fontId="16" fillId="2" borderId="0" xfId="0" applyNumberFormat="1" applyFont="1" applyFill="1"/>
    <xf numFmtId="173" fontId="16" fillId="3" borderId="0" xfId="0" applyNumberFormat="1" applyFont="1" applyFill="1"/>
    <xf numFmtId="173" fontId="16" fillId="2" borderId="65" xfId="0" applyNumberFormat="1" applyFont="1" applyFill="1" applyBorder="1"/>
    <xf numFmtId="0" fontId="16" fillId="2" borderId="104" xfId="82" applyFont="1" applyFill="1" applyBorder="1" applyAlignment="1">
      <alignment horizontal="right"/>
    </xf>
    <xf numFmtId="173" fontId="16" fillId="5" borderId="65" xfId="83" applyNumberFormat="1" applyFont="1" applyFill="1" applyBorder="1" applyAlignment="1"/>
    <xf numFmtId="173" fontId="16" fillId="2" borderId="65" xfId="83" applyNumberFormat="1" applyFont="1" applyFill="1" applyBorder="1"/>
    <xf numFmtId="174" fontId="19" fillId="2" borderId="0" xfId="10" applyNumberFormat="1" applyFont="1" applyFill="1" applyAlignment="1">
      <alignment horizontal="center" vertical="center"/>
    </xf>
    <xf numFmtId="174" fontId="19" fillId="2" borderId="0" xfId="10" applyNumberFormat="1" applyFont="1" applyFill="1" applyAlignment="1">
      <alignment horizontal="center"/>
    </xf>
    <xf numFmtId="174" fontId="16" fillId="2" borderId="0" xfId="0" applyNumberFormat="1" applyFont="1" applyFill="1" applyAlignment="1">
      <alignment horizontal="center" vertical="center"/>
    </xf>
    <xf numFmtId="174" fontId="16" fillId="2" borderId="0" xfId="10" applyNumberFormat="1" applyFont="1" applyFill="1" applyAlignment="1">
      <alignment horizontal="center"/>
    </xf>
    <xf numFmtId="174" fontId="16" fillId="2" borderId="65" xfId="0" applyNumberFormat="1" applyFont="1" applyFill="1" applyBorder="1" applyAlignment="1">
      <alignment horizontal="center" vertical="center"/>
    </xf>
    <xf numFmtId="174" fontId="16" fillId="2" borderId="65" xfId="10" applyNumberFormat="1" applyFont="1" applyFill="1" applyBorder="1" applyAlignment="1">
      <alignment horizontal="center"/>
    </xf>
    <xf numFmtId="185" fontId="23" fillId="2" borderId="0" xfId="10" applyNumberFormat="1" applyFont="1" applyFill="1" applyAlignment="1">
      <alignment horizontal="right"/>
    </xf>
    <xf numFmtId="3" fontId="19" fillId="2" borderId="0" xfId="0" applyNumberFormat="1" applyFont="1" applyFill="1" applyBorder="1"/>
    <xf numFmtId="165" fontId="19" fillId="2" borderId="0" xfId="0" applyNumberFormat="1" applyFont="1" applyFill="1" applyBorder="1"/>
    <xf numFmtId="3" fontId="16" fillId="2" borderId="0" xfId="0" applyNumberFormat="1" applyFont="1" applyFill="1" applyBorder="1"/>
    <xf numFmtId="3" fontId="16" fillId="2" borderId="42" xfId="0" applyNumberFormat="1" applyFont="1" applyFill="1" applyBorder="1"/>
    <xf numFmtId="165" fontId="16" fillId="2" borderId="42" xfId="0" applyNumberFormat="1" applyFont="1" applyFill="1" applyBorder="1"/>
    <xf numFmtId="165" fontId="0" fillId="0" borderId="0" xfId="0" applyNumberFormat="1"/>
    <xf numFmtId="165" fontId="16" fillId="0" borderId="0" xfId="0" applyNumberFormat="1" applyFont="1"/>
    <xf numFmtId="175" fontId="19" fillId="2" borderId="98" xfId="0" applyNumberFormat="1" applyFont="1" applyFill="1" applyBorder="1"/>
    <xf numFmtId="175" fontId="16" fillId="2" borderId="0" xfId="0" applyNumberFormat="1" applyFont="1" applyFill="1"/>
    <xf numFmtId="175" fontId="16" fillId="2" borderId="65" xfId="0" applyNumberFormat="1" applyFont="1" applyFill="1" applyBorder="1"/>
    <xf numFmtId="172" fontId="50" fillId="0" borderId="107" xfId="0" applyNumberFormat="1" applyFont="1" applyBorder="1" applyAlignment="1">
      <alignment horizontal="left"/>
    </xf>
    <xf numFmtId="172" fontId="49" fillId="0" borderId="107" xfId="84" applyNumberFormat="1" applyFont="1" applyFill="1" applyBorder="1" applyAlignment="1">
      <alignment horizontal="right"/>
    </xf>
    <xf numFmtId="172" fontId="49" fillId="0" borderId="56" xfId="84" applyNumberFormat="1" applyFont="1" applyFill="1" applyBorder="1" applyAlignment="1">
      <alignment horizontal="right"/>
    </xf>
    <xf numFmtId="165" fontId="50" fillId="2" borderId="0" xfId="79" applyNumberFormat="1" applyFont="1" applyFill="1" applyBorder="1" applyAlignment="1">
      <alignment horizontal="right"/>
    </xf>
    <xf numFmtId="165" fontId="49" fillId="2" borderId="0" xfId="81" applyNumberFormat="1" applyFont="1" applyFill="1" applyBorder="1" applyAlignment="1">
      <alignment horizontal="right"/>
    </xf>
    <xf numFmtId="0" fontId="49" fillId="2" borderId="105" xfId="79" applyFont="1" applyFill="1" applyBorder="1" applyAlignment="1">
      <alignment horizontal="right" vertical="top" wrapText="1"/>
    </xf>
    <xf numFmtId="172" fontId="49" fillId="0" borderId="0" xfId="84" applyNumberFormat="1" applyFont="1" applyFill="1" applyBorder="1" applyAlignment="1">
      <alignment horizontal="right"/>
    </xf>
    <xf numFmtId="170" fontId="49" fillId="2" borderId="0" xfId="79" applyNumberFormat="1" applyFont="1" applyFill="1" applyBorder="1" applyAlignment="1">
      <alignment horizontal="right"/>
    </xf>
    <xf numFmtId="170" fontId="49" fillId="2" borderId="42" xfId="79" applyNumberFormat="1" applyFont="1" applyFill="1" applyBorder="1" applyAlignment="1">
      <alignment horizontal="right"/>
    </xf>
    <xf numFmtId="0" fontId="16" fillId="2" borderId="105" xfId="79" applyFont="1" applyFill="1" applyBorder="1" applyAlignment="1">
      <alignment horizontal="right" vertical="top" wrapText="1"/>
    </xf>
    <xf numFmtId="172" fontId="49" fillId="0" borderId="0" xfId="84" applyNumberFormat="1" applyFont="1" applyFill="1" applyBorder="1" applyAlignment="1">
      <alignment horizontal="left"/>
    </xf>
    <xf numFmtId="165" fontId="49" fillId="2" borderId="0" xfId="79" applyNumberFormat="1" applyFont="1" applyFill="1"/>
    <xf numFmtId="165" fontId="49" fillId="2" borderId="42" xfId="79" applyNumberFormat="1" applyFont="1" applyFill="1" applyBorder="1"/>
    <xf numFmtId="172" fontId="50" fillId="0" borderId="98" xfId="0" applyNumberFormat="1" applyFont="1" applyBorder="1" applyAlignment="1">
      <alignment horizontal="left"/>
    </xf>
    <xf numFmtId="165" fontId="50" fillId="2" borderId="98" xfId="79" applyNumberFormat="1" applyFont="1" applyFill="1" applyBorder="1" applyAlignment="1">
      <alignment horizontal="right"/>
    </xf>
    <xf numFmtId="172" fontId="50" fillId="0" borderId="98" xfId="84" applyNumberFormat="1" applyFont="1" applyFill="1" applyBorder="1" applyAlignment="1">
      <alignment horizontal="right"/>
    </xf>
    <xf numFmtId="170" fontId="50" fillId="2" borderId="98" xfId="79" applyNumberFormat="1" applyFont="1" applyFill="1" applyBorder="1" applyAlignment="1">
      <alignment horizontal="right"/>
    </xf>
    <xf numFmtId="172" fontId="49" fillId="0" borderId="42" xfId="84" applyNumberFormat="1" applyFont="1" applyFill="1" applyBorder="1" applyAlignment="1">
      <alignment horizontal="right"/>
    </xf>
    <xf numFmtId="165" fontId="49" fillId="2" borderId="42" xfId="81" applyNumberFormat="1" applyFont="1" applyFill="1" applyBorder="1" applyAlignment="1">
      <alignment horizontal="right"/>
    </xf>
    <xf numFmtId="172" fontId="49" fillId="0" borderId="42" xfId="84" applyNumberFormat="1" applyFont="1" applyFill="1" applyBorder="1" applyAlignment="1">
      <alignment horizontal="left"/>
    </xf>
    <xf numFmtId="173" fontId="16" fillId="0" borderId="0" xfId="84" applyNumberFormat="1" applyFont="1" applyFill="1" applyBorder="1" applyAlignment="1">
      <alignment horizontal="right"/>
    </xf>
    <xf numFmtId="3" fontId="16" fillId="0" borderId="0" xfId="0" applyNumberFormat="1" applyFont="1" applyFill="1"/>
    <xf numFmtId="165" fontId="16" fillId="0" borderId="0" xfId="78" applyNumberFormat="1" applyFont="1" applyFill="1"/>
    <xf numFmtId="3" fontId="16" fillId="0" borderId="65" xfId="0" applyNumberFormat="1" applyFont="1" applyFill="1" applyBorder="1"/>
    <xf numFmtId="166" fontId="16" fillId="0" borderId="58" xfId="78" applyNumberFormat="1" applyFont="1" applyFill="1" applyBorder="1"/>
    <xf numFmtId="175" fontId="19" fillId="0" borderId="98" xfId="0" applyNumberFormat="1" applyFont="1" applyFill="1" applyBorder="1" applyAlignment="1"/>
    <xf numFmtId="175" fontId="16" fillId="0" borderId="42" xfId="0" applyNumberFormat="1" applyFont="1" applyFill="1" applyBorder="1" applyAlignment="1"/>
    <xf numFmtId="175" fontId="19" fillId="0" borderId="0" xfId="0" applyNumberFormat="1" applyFont="1" applyFill="1" applyBorder="1"/>
    <xf numFmtId="175" fontId="19" fillId="0" borderId="0" xfId="1" applyNumberFormat="1" applyFont="1" applyFill="1" applyBorder="1" applyAlignment="1">
      <alignment vertical="center"/>
    </xf>
    <xf numFmtId="175" fontId="16" fillId="0" borderId="0" xfId="1" applyNumberFormat="1" applyFont="1" applyFill="1" applyBorder="1" applyAlignment="1">
      <alignment vertical="center"/>
    </xf>
    <xf numFmtId="175" fontId="16" fillId="0" borderId="42" xfId="0" applyNumberFormat="1" applyFont="1" applyFill="1" applyBorder="1"/>
    <xf numFmtId="175" fontId="16" fillId="0" borderId="42" xfId="1" applyNumberFormat="1" applyFont="1" applyFill="1" applyBorder="1" applyAlignment="1">
      <alignment vertical="center"/>
    </xf>
    <xf numFmtId="3" fontId="16" fillId="0" borderId="0" xfId="87" applyNumberFormat="1" applyFont="1" applyFill="1"/>
    <xf numFmtId="165" fontId="16" fillId="0" borderId="0" xfId="87" applyNumberFormat="1" applyFont="1" applyFill="1"/>
    <xf numFmtId="3" fontId="16" fillId="0" borderId="94" xfId="87" applyNumberFormat="1" applyFont="1" applyFill="1" applyBorder="1"/>
    <xf numFmtId="165" fontId="16" fillId="0" borderId="65" xfId="87" applyNumberFormat="1" applyFont="1" applyFill="1" applyBorder="1"/>
    <xf numFmtId="173" fontId="19" fillId="0" borderId="64" xfId="0" applyNumberFormat="1" applyFont="1" applyFill="1" applyBorder="1" applyAlignment="1">
      <alignment horizontal="right"/>
    </xf>
    <xf numFmtId="10" fontId="19" fillId="0" borderId="0" xfId="1" applyNumberFormat="1" applyFont="1" applyFill="1" applyBorder="1" applyAlignment="1">
      <alignment horizontal="center" vertical="center"/>
    </xf>
    <xf numFmtId="10" fontId="16" fillId="0" borderId="0" xfId="1" applyNumberFormat="1" applyFont="1" applyFill="1" applyBorder="1" applyAlignment="1">
      <alignment horizontal="center" vertical="center"/>
    </xf>
    <xf numFmtId="173" fontId="16" fillId="0" borderId="65" xfId="84" applyNumberFormat="1" applyFont="1" applyFill="1" applyBorder="1" applyAlignment="1">
      <alignment horizontal="right"/>
    </xf>
    <xf numFmtId="10" fontId="16" fillId="0" borderId="65" xfId="1" applyNumberFormat="1" applyFont="1" applyFill="1" applyBorder="1" applyAlignment="1">
      <alignment horizontal="center" vertical="center"/>
    </xf>
    <xf numFmtId="170" fontId="19" fillId="0" borderId="98" xfId="0" applyNumberFormat="1" applyFont="1" applyBorder="1"/>
    <xf numFmtId="173" fontId="16" fillId="0" borderId="42" xfId="0" applyNumberFormat="1" applyFont="1" applyBorder="1"/>
    <xf numFmtId="175" fontId="16" fillId="2" borderId="42" xfId="0" applyNumberFormat="1" applyFont="1" applyFill="1" applyBorder="1"/>
    <xf numFmtId="175" fontId="19" fillId="0" borderId="0" xfId="0" applyNumberFormat="1" applyFont="1"/>
    <xf numFmtId="173" fontId="55" fillId="2" borderId="0" xfId="0" applyNumberFormat="1" applyFont="1" applyFill="1"/>
    <xf numFmtId="173" fontId="55" fillId="41" borderId="0" xfId="0" applyNumberFormat="1" applyFont="1" applyFill="1" applyAlignment="1">
      <alignment horizontal="right"/>
    </xf>
    <xf numFmtId="173" fontId="55" fillId="3" borderId="42" xfId="0" applyNumberFormat="1" applyFont="1" applyFill="1" applyBorder="1"/>
    <xf numFmtId="173" fontId="55" fillId="3" borderId="42" xfId="0" applyNumberFormat="1" applyFont="1" applyFill="1" applyBorder="1" applyAlignment="1">
      <alignment horizontal="right"/>
    </xf>
    <xf numFmtId="175" fontId="16" fillId="0" borderId="42" xfId="0" applyNumberFormat="1" applyFont="1" applyBorder="1"/>
    <xf numFmtId="174" fontId="19" fillId="3" borderId="107" xfId="0" applyNumberFormat="1" applyFont="1" applyFill="1" applyBorder="1"/>
    <xf numFmtId="174" fontId="19" fillId="3" borderId="0" xfId="0" applyNumberFormat="1" applyFont="1" applyFill="1"/>
    <xf numFmtId="174" fontId="19" fillId="3" borderId="25" xfId="0" applyNumberFormat="1" applyFont="1" applyFill="1" applyBorder="1"/>
    <xf numFmtId="174" fontId="19" fillId="2" borderId="0" xfId="0" applyNumberFormat="1" applyFont="1" applyFill="1"/>
    <xf numFmtId="174" fontId="19" fillId="2" borderId="107" xfId="0" applyNumberFormat="1" applyFont="1" applyFill="1" applyBorder="1"/>
    <xf numFmtId="174" fontId="16" fillId="3" borderId="107" xfId="0" applyNumberFormat="1" applyFont="1" applyFill="1" applyBorder="1"/>
    <xf numFmtId="174" fontId="16" fillId="3" borderId="0" xfId="0" applyNumberFormat="1" applyFont="1" applyFill="1"/>
    <xf numFmtId="174" fontId="16" fillId="3" borderId="25" xfId="0" applyNumberFormat="1" applyFont="1" applyFill="1" applyBorder="1"/>
    <xf numFmtId="174" fontId="16" fillId="2" borderId="0" xfId="0" applyNumberFormat="1" applyFont="1" applyFill="1"/>
    <xf numFmtId="174" fontId="16" fillId="5" borderId="107" xfId="0" applyNumberFormat="1" applyFont="1" applyFill="1" applyBorder="1"/>
    <xf numFmtId="174" fontId="16" fillId="5" borderId="0" xfId="0" applyNumberFormat="1" applyFont="1" applyFill="1"/>
    <xf numFmtId="174" fontId="16" fillId="5" borderId="25" xfId="0" applyNumberFormat="1" applyFont="1" applyFill="1" applyBorder="1"/>
    <xf numFmtId="174" fontId="16" fillId="2" borderId="107" xfId="0" applyNumberFormat="1" applyFont="1" applyFill="1" applyBorder="1"/>
    <xf numFmtId="174" fontId="16" fillId="2" borderId="25" xfId="0" applyNumberFormat="1" applyFont="1" applyFill="1" applyBorder="1"/>
    <xf numFmtId="174" fontId="16" fillId="2" borderId="0" xfId="0" quotePrefix="1" applyNumberFormat="1" applyFont="1" applyFill="1"/>
    <xf numFmtId="174" fontId="16" fillId="2" borderId="107" xfId="0" quotePrefix="1" applyNumberFormat="1" applyFont="1" applyFill="1" applyBorder="1"/>
    <xf numFmtId="174" fontId="16" fillId="3" borderId="56" xfId="0" applyNumberFormat="1" applyFont="1" applyFill="1" applyBorder="1"/>
    <xf numFmtId="174" fontId="16" fillId="3" borderId="42" xfId="0" applyNumberFormat="1" applyFont="1" applyFill="1" applyBorder="1"/>
    <xf numFmtId="174" fontId="16" fillId="3" borderId="85" xfId="0" applyNumberFormat="1" applyFont="1" applyFill="1" applyBorder="1"/>
    <xf numFmtId="0" fontId="15" fillId="0" borderId="0" xfId="0" applyFont="1" applyFill="1"/>
    <xf numFmtId="165" fontId="16" fillId="2" borderId="0" xfId="0" applyNumberFormat="1" applyFont="1" applyFill="1" applyAlignment="1">
      <alignment horizontal="right"/>
    </xf>
    <xf numFmtId="165" fontId="16" fillId="2" borderId="42" xfId="0" applyNumberFormat="1" applyFont="1" applyFill="1" applyBorder="1" applyAlignment="1">
      <alignment horizontal="right"/>
    </xf>
    <xf numFmtId="173" fontId="16" fillId="0" borderId="0" xfId="83" applyNumberFormat="1" applyFont="1" applyFill="1" applyBorder="1" applyAlignment="1">
      <alignment vertical="center"/>
    </xf>
    <xf numFmtId="173" fontId="16" fillId="0" borderId="0" xfId="83" applyNumberFormat="1" applyFont="1" applyFill="1" applyBorder="1" applyAlignment="1"/>
    <xf numFmtId="173" fontId="16" fillId="0" borderId="65" xfId="83" applyNumberFormat="1" applyFont="1" applyFill="1" applyBorder="1" applyAlignment="1"/>
    <xf numFmtId="173" fontId="19" fillId="0" borderId="0" xfId="83" applyNumberFormat="1" applyFont="1" applyFill="1" applyBorder="1" applyAlignment="1"/>
    <xf numFmtId="174" fontId="19" fillId="0" borderId="0" xfId="10" applyNumberFormat="1" applyFont="1" applyFill="1" applyAlignment="1">
      <alignment horizontal="center" vertical="center"/>
    </xf>
    <xf numFmtId="174" fontId="16" fillId="0" borderId="0" xfId="0" applyNumberFormat="1" applyFont="1" applyFill="1" applyAlignment="1">
      <alignment horizontal="center" vertical="center"/>
    </xf>
    <xf numFmtId="174" fontId="16" fillId="0" borderId="65" xfId="0" applyNumberFormat="1" applyFont="1" applyFill="1" applyBorder="1" applyAlignment="1">
      <alignment horizontal="center" vertical="center"/>
    </xf>
    <xf numFmtId="173" fontId="16" fillId="0" borderId="0" xfId="83" applyNumberFormat="1" applyFont="1" applyFill="1" applyBorder="1"/>
    <xf numFmtId="173" fontId="16" fillId="0" borderId="65" xfId="83" applyNumberFormat="1" applyFont="1" applyFill="1" applyBorder="1"/>
    <xf numFmtId="174" fontId="19" fillId="0" borderId="0" xfId="10" applyNumberFormat="1" applyFont="1" applyFill="1" applyAlignment="1">
      <alignment horizontal="center"/>
    </xf>
    <xf numFmtId="174" fontId="16" fillId="0" borderId="0" xfId="10" applyNumberFormat="1" applyFont="1" applyFill="1" applyAlignment="1">
      <alignment horizontal="center"/>
    </xf>
    <xf numFmtId="174" fontId="16" fillId="0" borderId="65" xfId="10" applyNumberFormat="1" applyFont="1" applyFill="1" applyBorder="1" applyAlignment="1">
      <alignment horizontal="center"/>
    </xf>
    <xf numFmtId="174" fontId="50" fillId="0" borderId="57" xfId="81" applyNumberFormat="1" applyFont="1" applyFill="1" applyBorder="1" applyAlignment="1">
      <alignment horizontal="right"/>
    </xf>
    <xf numFmtId="174" fontId="49" fillId="0" borderId="0" xfId="81" applyNumberFormat="1" applyFont="1" applyFill="1" applyBorder="1" applyAlignment="1">
      <alignment horizontal="right"/>
    </xf>
    <xf numFmtId="174" fontId="49" fillId="0" borderId="42" xfId="81" applyNumberFormat="1" applyFont="1" applyFill="1" applyBorder="1" applyAlignment="1">
      <alignment horizontal="right"/>
    </xf>
    <xf numFmtId="3" fontId="16" fillId="0" borderId="0" xfId="78" applyNumberFormat="1" applyFont="1" applyFill="1"/>
    <xf numFmtId="166" fontId="16" fillId="0" borderId="0" xfId="78" applyNumberFormat="1" applyFont="1" applyFill="1"/>
    <xf numFmtId="3" fontId="16" fillId="0" borderId="65" xfId="78" applyNumberFormat="1" applyFont="1" applyFill="1" applyBorder="1"/>
    <xf numFmtId="166" fontId="16" fillId="0" borderId="65" xfId="78" applyNumberFormat="1" applyFont="1" applyFill="1" applyBorder="1"/>
    <xf numFmtId="0" fontId="51" fillId="4" borderId="0" xfId="0" applyFont="1" applyFill="1"/>
    <xf numFmtId="188" fontId="16" fillId="0" borderId="0" xfId="0" applyNumberFormat="1" applyFont="1" applyFill="1" applyAlignment="1">
      <alignment horizontal="right" vertical="center" shrinkToFit="1"/>
    </xf>
    <xf numFmtId="166" fontId="16" fillId="0" borderId="0" xfId="0" applyNumberFormat="1" applyFont="1" applyFill="1" applyAlignment="1">
      <alignment horizontal="right" vertical="center" shrinkToFit="1"/>
    </xf>
    <xf numFmtId="166" fontId="16" fillId="0" borderId="42" xfId="0" applyNumberFormat="1" applyFont="1" applyFill="1" applyBorder="1" applyAlignment="1">
      <alignment horizontal="right" vertical="center" shrinkToFit="1"/>
    </xf>
    <xf numFmtId="188" fontId="16" fillId="0" borderId="42" xfId="0" applyNumberFormat="1" applyFont="1" applyFill="1" applyBorder="1" applyAlignment="1">
      <alignment horizontal="right" vertical="center" shrinkToFit="1"/>
    </xf>
    <xf numFmtId="0" fontId="16" fillId="0" borderId="89" xfId="0" applyFont="1" applyBorder="1"/>
    <xf numFmtId="175" fontId="19" fillId="2" borderId="98" xfId="10" applyNumberFormat="1" applyFont="1" applyFill="1" applyBorder="1"/>
    <xf numFmtId="175" fontId="16" fillId="2" borderId="0" xfId="10" applyNumberFormat="1" applyFont="1" applyFill="1" applyAlignment="1">
      <alignment horizontal="right"/>
    </xf>
    <xf numFmtId="175" fontId="16" fillId="2" borderId="0" xfId="10" applyNumberFormat="1" applyFont="1" applyFill="1"/>
    <xf numFmtId="0" fontId="54" fillId="2" borderId="0" xfId="0" applyFont="1" applyFill="1" applyBorder="1" applyAlignment="1">
      <alignment horizontal="left" wrapText="1"/>
    </xf>
    <xf numFmtId="0" fontId="16" fillId="2" borderId="5" xfId="0" applyFont="1" applyFill="1" applyBorder="1" applyAlignment="1">
      <alignment horizontal="center" vertical="center"/>
    </xf>
    <xf numFmtId="0" fontId="87" fillId="4" borderId="106" xfId="10" applyFont="1" applyFill="1" applyBorder="1"/>
    <xf numFmtId="0" fontId="23" fillId="2" borderId="106" xfId="10" applyFont="1" applyFill="1" applyBorder="1"/>
    <xf numFmtId="0" fontId="23" fillId="2" borderId="105" xfId="10" applyFont="1" applyFill="1" applyBorder="1"/>
    <xf numFmtId="0" fontId="23" fillId="2" borderId="98" xfId="10" applyFont="1" applyFill="1" applyBorder="1"/>
    <xf numFmtId="0" fontId="23" fillId="4" borderId="107" xfId="10" applyFont="1" applyFill="1" applyBorder="1"/>
    <xf numFmtId="0" fontId="23" fillId="2" borderId="107" xfId="10" applyFont="1" applyFill="1" applyBorder="1" applyAlignment="1">
      <alignment horizontal="left"/>
    </xf>
    <xf numFmtId="0" fontId="23" fillId="2" borderId="78" xfId="10" applyFont="1" applyFill="1" applyBorder="1" applyAlignment="1">
      <alignment horizontal="center"/>
    </xf>
    <xf numFmtId="0" fontId="23" fillId="2" borderId="0" xfId="10" applyFont="1" applyFill="1" applyAlignment="1">
      <alignment horizontal="center"/>
    </xf>
    <xf numFmtId="0" fontId="23" fillId="2" borderId="56" xfId="10" applyFont="1" applyFill="1" applyBorder="1" applyAlignment="1">
      <alignment horizontal="center"/>
    </xf>
    <xf numFmtId="0" fontId="23" fillId="2" borderId="61" xfId="10" applyFont="1" applyFill="1" applyBorder="1" applyAlignment="1">
      <alignment horizontal="center"/>
    </xf>
    <xf numFmtId="0" fontId="23" fillId="4" borderId="56" xfId="10" applyFont="1" applyFill="1" applyBorder="1"/>
    <xf numFmtId="0" fontId="23" fillId="2" borderId="56" xfId="10" applyFont="1" applyFill="1" applyBorder="1" applyAlignment="1">
      <alignment horizontal="right" vertical="top" wrapText="1"/>
    </xf>
    <xf numFmtId="0" fontId="23" fillId="2" borderId="61" xfId="10" applyFont="1" applyFill="1" applyBorder="1" applyAlignment="1">
      <alignment horizontal="right" vertical="top" wrapText="1"/>
    </xf>
    <xf numFmtId="0" fontId="23" fillId="4" borderId="104" xfId="10" applyFont="1" applyFill="1" applyBorder="1"/>
    <xf numFmtId="49" fontId="23" fillId="2" borderId="56" xfId="10" applyNumberFormat="1" applyFont="1" applyFill="1" applyBorder="1" applyAlignment="1">
      <alignment horizontal="center"/>
    </xf>
    <xf numFmtId="0" fontId="23" fillId="4" borderId="0" xfId="10" applyFont="1" applyFill="1"/>
    <xf numFmtId="49" fontId="23" fillId="2" borderId="0" xfId="10" applyNumberFormat="1" applyFont="1" applyFill="1" applyAlignment="1">
      <alignment horizontal="center"/>
    </xf>
    <xf numFmtId="0" fontId="23" fillId="2" borderId="42" xfId="10" applyFont="1" applyFill="1" applyBorder="1" applyAlignment="1">
      <alignment wrapText="1"/>
    </xf>
    <xf numFmtId="3" fontId="23" fillId="2" borderId="42" xfId="10" applyNumberFormat="1" applyFont="1" applyFill="1" applyBorder="1"/>
    <xf numFmtId="170" fontId="23" fillId="2" borderId="42" xfId="10" applyNumberFormat="1" applyFont="1" applyFill="1" applyBorder="1"/>
    <xf numFmtId="0" fontId="23" fillId="2" borderId="0" xfId="10" applyFont="1" applyFill="1" applyAlignment="1">
      <alignment wrapText="1"/>
    </xf>
    <xf numFmtId="3" fontId="23" fillId="2" borderId="0" xfId="10" applyNumberFormat="1" applyFont="1" applyFill="1"/>
    <xf numFmtId="170" fontId="23" fillId="2" borderId="0" xfId="10" applyNumberFormat="1" applyFont="1" applyFill="1"/>
    <xf numFmtId="0" fontId="23" fillId="4" borderId="0" xfId="10" applyFont="1" applyFill="1" applyAlignment="1">
      <alignment wrapText="1"/>
    </xf>
    <xf numFmtId="0" fontId="23" fillId="4" borderId="0" xfId="10" applyFont="1" applyFill="1" applyAlignment="1">
      <alignment horizontal="left" wrapText="1" indent="1"/>
    </xf>
    <xf numFmtId="3" fontId="23" fillId="2" borderId="0" xfId="76" applyNumberFormat="1" applyFont="1" applyFill="1" applyBorder="1" applyAlignment="1"/>
    <xf numFmtId="0" fontId="23" fillId="4" borderId="0" xfId="10" applyFont="1" applyFill="1" applyAlignment="1">
      <alignment horizontal="left" wrapText="1" indent="2"/>
    </xf>
    <xf numFmtId="0" fontId="23" fillId="4" borderId="42" xfId="10" applyFont="1" applyFill="1" applyBorder="1" applyAlignment="1">
      <alignment wrapText="1"/>
    </xf>
    <xf numFmtId="3" fontId="88" fillId="2" borderId="42" xfId="19" applyNumberFormat="1" applyFont="1" applyFill="1" applyBorder="1"/>
    <xf numFmtId="3" fontId="23" fillId="2" borderId="42" xfId="76" applyNumberFormat="1" applyFont="1" applyFill="1" applyBorder="1" applyAlignment="1"/>
    <xf numFmtId="0" fontId="23" fillId="2" borderId="0" xfId="10" applyFont="1" applyFill="1"/>
    <xf numFmtId="0" fontId="89" fillId="2" borderId="42" xfId="10" applyFont="1" applyFill="1" applyBorder="1"/>
    <xf numFmtId="0" fontId="87" fillId="2" borderId="0" xfId="10" applyFont="1" applyFill="1"/>
    <xf numFmtId="0" fontId="23" fillId="4" borderId="107" xfId="10" applyFont="1" applyFill="1" applyBorder="1" applyAlignment="1">
      <alignment horizontal="right" vertical="top" wrapText="1"/>
    </xf>
    <xf numFmtId="0" fontId="23" fillId="4" borderId="105" xfId="10" applyFont="1" applyFill="1" applyBorder="1" applyAlignment="1">
      <alignment horizontal="right" vertical="top" wrapText="1"/>
    </xf>
    <xf numFmtId="0" fontId="23" fillId="2" borderId="42" xfId="10" applyFont="1" applyFill="1" applyBorder="1"/>
    <xf numFmtId="49" fontId="23" fillId="2" borderId="61" xfId="10" applyNumberFormat="1" applyFont="1" applyFill="1" applyBorder="1" applyAlignment="1">
      <alignment horizontal="center"/>
    </xf>
    <xf numFmtId="0" fontId="23" fillId="2" borderId="84" xfId="10" applyFont="1" applyFill="1" applyBorder="1"/>
    <xf numFmtId="3" fontId="23" fillId="2" borderId="42" xfId="10" applyNumberFormat="1" applyFont="1" applyFill="1" applyBorder="1" applyAlignment="1">
      <alignment horizontal="right"/>
    </xf>
    <xf numFmtId="185" fontId="23" fillId="2" borderId="42" xfId="10" applyNumberFormat="1" applyFont="1" applyFill="1" applyBorder="1" applyAlignment="1">
      <alignment horizontal="right"/>
    </xf>
    <xf numFmtId="3" fontId="23" fillId="2" borderId="0" xfId="10" applyNumberFormat="1" applyFont="1" applyFill="1" applyAlignment="1">
      <alignment horizontal="right"/>
    </xf>
    <xf numFmtId="0" fontId="23" fillId="2" borderId="0" xfId="10" applyFont="1" applyFill="1" applyAlignment="1">
      <alignment horizontal="left" wrapText="1" indent="1"/>
    </xf>
    <xf numFmtId="0" fontId="23" fillId="2" borderId="0" xfId="10" applyFont="1" applyFill="1" applyAlignment="1">
      <alignment horizontal="left" wrapText="1" indent="2"/>
    </xf>
    <xf numFmtId="0" fontId="23" fillId="2" borderId="0" xfId="10" applyFont="1" applyFill="1" applyAlignment="1">
      <alignment vertical="top" wrapText="1"/>
    </xf>
    <xf numFmtId="0" fontId="89" fillId="2" borderId="0" xfId="10" applyFont="1" applyFill="1"/>
    <xf numFmtId="0" fontId="87" fillId="4" borderId="0" xfId="10" applyFont="1" applyFill="1"/>
    <xf numFmtId="0" fontId="23" fillId="2" borderId="107" xfId="10" applyFont="1" applyFill="1" applyBorder="1"/>
    <xf numFmtId="0" fontId="23" fillId="2" borderId="107" xfId="10" applyFont="1" applyFill="1" applyBorder="1" applyAlignment="1">
      <alignment horizontal="right" vertical="top" wrapText="1"/>
    </xf>
    <xf numFmtId="0" fontId="23" fillId="2" borderId="78" xfId="10" applyFont="1" applyFill="1" applyBorder="1" applyAlignment="1">
      <alignment horizontal="right" vertical="top" wrapText="1"/>
    </xf>
    <xf numFmtId="0" fontId="23" fillId="4" borderId="42" xfId="10" applyFont="1" applyFill="1" applyBorder="1"/>
    <xf numFmtId="0" fontId="23" fillId="4" borderId="84" xfId="10" applyFont="1" applyFill="1" applyBorder="1"/>
    <xf numFmtId="186" fontId="23" fillId="2" borderId="42" xfId="10" applyNumberFormat="1" applyFont="1" applyFill="1" applyBorder="1" applyAlignment="1">
      <alignment horizontal="right"/>
    </xf>
    <xf numFmtId="186" fontId="23" fillId="2" borderId="0" xfId="10" applyNumberFormat="1" applyFont="1" applyFill="1" applyAlignment="1">
      <alignment horizontal="right"/>
    </xf>
    <xf numFmtId="0" fontId="23" fillId="4" borderId="0" xfId="10" applyFont="1" applyFill="1" applyAlignment="1">
      <alignment vertical="top" wrapText="1"/>
    </xf>
    <xf numFmtId="0" fontId="16" fillId="4" borderId="42" xfId="0" applyFont="1" applyFill="1" applyBorder="1"/>
    <xf numFmtId="1" fontId="16" fillId="0" borderId="42" xfId="0" applyNumberFormat="1" applyFont="1" applyBorder="1" applyProtection="1">
      <protection locked="0"/>
    </xf>
    <xf numFmtId="175" fontId="16" fillId="0" borderId="98" xfId="0" applyNumberFormat="1" applyFont="1" applyFill="1" applyBorder="1" applyAlignment="1">
      <alignment horizontal="right"/>
    </xf>
    <xf numFmtId="175" fontId="16" fillId="0" borderId="42" xfId="0" applyNumberFormat="1" applyFont="1" applyFill="1" applyBorder="1" applyAlignment="1">
      <alignment horizontal="right"/>
    </xf>
    <xf numFmtId="175" fontId="16" fillId="0" borderId="0" xfId="0" applyNumberFormat="1" applyFont="1" applyFill="1" applyAlignment="1">
      <alignment horizontal="right"/>
    </xf>
    <xf numFmtId="175" fontId="16" fillId="0" borderId="0" xfId="10" applyNumberFormat="1" applyFont="1" applyFill="1" applyAlignment="1">
      <alignment horizontal="right"/>
    </xf>
    <xf numFmtId="175" fontId="16" fillId="0" borderId="42" xfId="10" applyNumberFormat="1" applyFont="1" applyFill="1" applyBorder="1" applyAlignment="1">
      <alignment horizontal="right"/>
    </xf>
    <xf numFmtId="175" fontId="16" fillId="0" borderId="0" xfId="0" applyNumberFormat="1" applyFont="1" applyFill="1"/>
    <xf numFmtId="175" fontId="16" fillId="0" borderId="58" xfId="0" applyNumberFormat="1" applyFont="1" applyFill="1" applyBorder="1"/>
    <xf numFmtId="0" fontId="19" fillId="2" borderId="85" xfId="0" applyFont="1" applyFill="1" applyBorder="1"/>
    <xf numFmtId="175" fontId="16" fillId="0" borderId="58" xfId="0" applyNumberFormat="1" applyFont="1" applyFill="1" applyBorder="1" applyAlignment="1"/>
    <xf numFmtId="176" fontId="19" fillId="0" borderId="0" xfId="10" applyNumberFormat="1" applyFont="1" applyFill="1" applyAlignment="1">
      <alignment horizontal="right" vertical="center"/>
    </xf>
    <xf numFmtId="0" fontId="16" fillId="2" borderId="108" xfId="10" applyFont="1" applyFill="1" applyBorder="1" applyAlignment="1">
      <alignment horizontal="left" vertical="center"/>
    </xf>
    <xf numFmtId="176" fontId="19" fillId="0" borderId="96" xfId="10" applyNumberFormat="1" applyFont="1" applyFill="1" applyBorder="1" applyAlignment="1">
      <alignment vertical="center"/>
    </xf>
    <xf numFmtId="189" fontId="16" fillId="4" borderId="0" xfId="0" applyNumberFormat="1" applyFont="1" applyFill="1" applyAlignment="1">
      <alignment horizontal="right" vertical="top"/>
    </xf>
    <xf numFmtId="176" fontId="16" fillId="0" borderId="0" xfId="10" applyNumberFormat="1" applyFont="1" applyFill="1" applyAlignment="1">
      <alignment vertical="center"/>
    </xf>
    <xf numFmtId="187" fontId="16" fillId="4" borderId="0" xfId="0" applyNumberFormat="1" applyFont="1" applyFill="1" applyAlignment="1">
      <alignment horizontal="right" vertical="top"/>
    </xf>
    <xf numFmtId="189" fontId="16" fillId="4" borderId="42" xfId="0" applyNumberFormat="1" applyFont="1" applyFill="1" applyBorder="1" applyAlignment="1">
      <alignment horizontal="right" vertical="top"/>
    </xf>
    <xf numFmtId="187" fontId="16" fillId="4" borderId="42" xfId="0" applyNumberFormat="1" applyFont="1" applyFill="1" applyBorder="1" applyAlignment="1">
      <alignment horizontal="right" vertical="top"/>
    </xf>
    <xf numFmtId="0" fontId="15" fillId="0" borderId="0" xfId="0" applyFont="1" applyFill="1" applyAlignment="1">
      <alignment vertical="center"/>
    </xf>
    <xf numFmtId="182" fontId="19" fillId="2" borderId="0" xfId="0" applyNumberFormat="1" applyFont="1" applyFill="1" applyBorder="1" applyAlignment="1">
      <alignment horizontal="right" vertical="top"/>
    </xf>
    <xf numFmtId="182" fontId="16" fillId="2" borderId="0" xfId="0" applyNumberFormat="1" applyFont="1" applyFill="1" applyBorder="1" applyAlignment="1">
      <alignment horizontal="right" vertical="top"/>
    </xf>
    <xf numFmtId="0" fontId="16" fillId="2" borderId="108" xfId="10" applyFont="1" applyFill="1" applyBorder="1" applyAlignment="1">
      <alignment horizontal="left" vertical="center" wrapText="1"/>
    </xf>
    <xf numFmtId="182" fontId="16" fillId="4" borderId="0" xfId="0" applyNumberFormat="1" applyFont="1" applyFill="1" applyAlignment="1">
      <alignment horizontal="right" vertical="top"/>
    </xf>
    <xf numFmtId="184" fontId="16" fillId="4" borderId="0" xfId="0" applyNumberFormat="1" applyFont="1" applyFill="1" applyAlignment="1">
      <alignment horizontal="right" vertical="top"/>
    </xf>
    <xf numFmtId="181" fontId="16" fillId="0" borderId="96" xfId="0" applyNumberFormat="1" applyFont="1" applyFill="1" applyBorder="1" applyAlignment="1">
      <alignment vertical="center"/>
    </xf>
    <xf numFmtId="182" fontId="16" fillId="4" borderId="0" xfId="0" applyNumberFormat="1" applyFont="1" applyFill="1" applyBorder="1" applyAlignment="1">
      <alignment horizontal="right" vertical="top"/>
    </xf>
    <xf numFmtId="190" fontId="16" fillId="4" borderId="0" xfId="0" applyNumberFormat="1" applyFont="1" applyFill="1" applyAlignment="1">
      <alignment horizontal="right" vertical="top"/>
    </xf>
    <xf numFmtId="0" fontId="16" fillId="2" borderId="91" xfId="0" applyFont="1" applyFill="1" applyBorder="1" applyAlignment="1">
      <alignment horizontal="center" vertical="center"/>
    </xf>
    <xf numFmtId="0" fontId="16" fillId="2" borderId="98" xfId="0" applyFont="1" applyFill="1" applyBorder="1" applyAlignment="1">
      <alignment horizontal="center" vertical="center"/>
    </xf>
    <xf numFmtId="189" fontId="19" fillId="2" borderId="0" xfId="0" applyNumberFormat="1" applyFont="1" applyFill="1" applyAlignment="1">
      <alignment horizontal="right" vertical="center"/>
    </xf>
    <xf numFmtId="175" fontId="19" fillId="2" borderId="98" xfId="10" applyNumberFormat="1" applyFont="1" applyFill="1" applyBorder="1" applyAlignment="1">
      <alignment horizontal="right" vertical="center" indent="1"/>
    </xf>
    <xf numFmtId="174" fontId="19" fillId="2" borderId="98" xfId="10" applyNumberFormat="1" applyFont="1" applyFill="1" applyBorder="1"/>
    <xf numFmtId="175" fontId="16" fillId="3" borderId="0" xfId="10" applyNumberFormat="1" applyFont="1" applyFill="1" applyAlignment="1">
      <alignment horizontal="right" vertical="center" indent="1"/>
    </xf>
    <xf numFmtId="174" fontId="16" fillId="3" borderId="0" xfId="10" applyNumberFormat="1" applyFont="1" applyFill="1" applyAlignment="1">
      <alignment horizontal="right" vertical="center"/>
    </xf>
    <xf numFmtId="175" fontId="16" fillId="2" borderId="0" xfId="10" applyNumberFormat="1" applyFont="1" applyFill="1" applyAlignment="1">
      <alignment horizontal="right" vertical="center" indent="1"/>
    </xf>
    <xf numFmtId="174" fontId="16" fillId="2" borderId="0" xfId="10" applyNumberFormat="1" applyFont="1" applyFill="1"/>
    <xf numFmtId="174" fontId="19" fillId="2" borderId="98" xfId="1" applyNumberFormat="1" applyFont="1" applyFill="1" applyBorder="1" applyAlignment="1">
      <alignment horizontal="right"/>
    </xf>
    <xf numFmtId="174" fontId="16" fillId="2" borderId="0" xfId="1" applyNumberFormat="1" applyFont="1" applyFill="1" applyBorder="1" applyAlignment="1">
      <alignment horizontal="right"/>
    </xf>
    <xf numFmtId="174" fontId="22" fillId="2" borderId="42" xfId="10" applyNumberFormat="1" applyFont="1" applyFill="1" applyBorder="1"/>
    <xf numFmtId="174" fontId="16" fillId="2" borderId="0" xfId="10" applyNumberFormat="1" applyFont="1" applyFill="1" applyAlignment="1">
      <alignment horizontal="right" vertical="center"/>
    </xf>
    <xf numFmtId="175" fontId="22" fillId="2" borderId="42" xfId="10" applyNumberFormat="1" applyFont="1" applyFill="1" applyBorder="1" applyAlignment="1">
      <alignment horizontal="right" vertical="center" indent="1"/>
    </xf>
    <xf numFmtId="174" fontId="22" fillId="2" borderId="42" xfId="1" applyNumberFormat="1" applyFont="1" applyFill="1" applyBorder="1" applyAlignment="1">
      <alignment horizontal="right"/>
    </xf>
    <xf numFmtId="2" fontId="90" fillId="0" borderId="0" xfId="79" applyNumberFormat="1" applyFont="1"/>
    <xf numFmtId="0" fontId="90" fillId="0" borderId="0" xfId="79" applyFont="1"/>
    <xf numFmtId="2" fontId="91" fillId="0" borderId="0" xfId="79" applyNumberFormat="1" applyFont="1"/>
    <xf numFmtId="0" fontId="91" fillId="0" borderId="0" xfId="79" applyFont="1"/>
    <xf numFmtId="180" fontId="19" fillId="2" borderId="98" xfId="10" applyNumberFormat="1" applyFont="1" applyFill="1" applyBorder="1" applyAlignment="1">
      <alignment vertical="center"/>
    </xf>
    <xf numFmtId="180" fontId="19" fillId="2" borderId="98" xfId="0" applyNumberFormat="1" applyFont="1" applyFill="1" applyBorder="1" applyAlignment="1">
      <alignment horizontal="right" vertical="center"/>
    </xf>
    <xf numFmtId="180" fontId="49" fillId="2" borderId="0" xfId="11" applyNumberFormat="1" applyFont="1" applyFill="1" applyAlignment="1">
      <alignment vertical="center"/>
    </xf>
    <xf numFmtId="183" fontId="49" fillId="2" borderId="0" xfId="11" applyNumberFormat="1" applyFont="1" applyFill="1" applyAlignment="1">
      <alignment vertical="center"/>
    </xf>
    <xf numFmtId="184" fontId="49" fillId="2" borderId="0" xfId="11" applyNumberFormat="1" applyFont="1" applyFill="1" applyAlignment="1">
      <alignment vertical="center"/>
    </xf>
    <xf numFmtId="180" fontId="49" fillId="2" borderId="0" xfId="11" applyNumberFormat="1" applyFont="1" applyFill="1" applyAlignment="1">
      <alignment horizontal="right" vertical="center"/>
    </xf>
    <xf numFmtId="180" fontId="16" fillId="2" borderId="0" xfId="0" applyNumberFormat="1" applyFont="1" applyFill="1" applyAlignment="1">
      <alignment vertical="center"/>
    </xf>
    <xf numFmtId="183" fontId="78" fillId="2" borderId="0" xfId="18" applyNumberFormat="1" applyFont="1" applyFill="1" applyBorder="1" applyAlignment="1">
      <alignment vertical="center"/>
    </xf>
    <xf numFmtId="183" fontId="16" fillId="2" borderId="0" xfId="0" applyNumberFormat="1" applyFont="1" applyFill="1" applyAlignment="1">
      <alignment vertical="center"/>
    </xf>
    <xf numFmtId="180" fontId="16" fillId="2" borderId="65" xfId="10" quotePrefix="1" applyNumberFormat="1" applyFont="1" applyFill="1" applyBorder="1" applyAlignment="1">
      <alignment horizontal="right" vertical="center"/>
    </xf>
    <xf numFmtId="180" fontId="49" fillId="2" borderId="65" xfId="11" applyNumberFormat="1" applyFont="1" applyFill="1" applyBorder="1" applyAlignment="1">
      <alignment horizontal="right" vertical="center"/>
    </xf>
    <xf numFmtId="0" fontId="16" fillId="39" borderId="0" xfId="10" applyFont="1" applyFill="1" applyBorder="1" applyAlignment="1">
      <alignment horizontal="left" vertical="center" wrapText="1"/>
    </xf>
    <xf numFmtId="49" fontId="16" fillId="2" borderId="56" xfId="0" applyNumberFormat="1" applyFont="1" applyFill="1" applyBorder="1" applyAlignment="1">
      <alignment horizontal="left" vertical="center"/>
    </xf>
    <xf numFmtId="173" fontId="16" fillId="4" borderId="42" xfId="0" applyNumberFormat="1" applyFont="1" applyFill="1" applyBorder="1" applyAlignment="1">
      <alignment horizontal="right" vertical="center"/>
    </xf>
    <xf numFmtId="173" fontId="16" fillId="4" borderId="42" xfId="0" applyNumberFormat="1" applyFont="1" applyFill="1" applyBorder="1"/>
    <xf numFmtId="175" fontId="16" fillId="2" borderId="42" xfId="0" applyNumberFormat="1" applyFont="1" applyFill="1" applyBorder="1" applyAlignment="1">
      <alignment horizontal="right" vertical="center"/>
    </xf>
    <xf numFmtId="175" fontId="16" fillId="3" borderId="42" xfId="1" applyNumberFormat="1" applyFont="1" applyFill="1" applyBorder="1" applyAlignment="1">
      <alignment vertical="center"/>
    </xf>
    <xf numFmtId="175" fontId="16" fillId="3" borderId="42" xfId="0" applyNumberFormat="1" applyFont="1" applyFill="1" applyBorder="1" applyAlignment="1">
      <alignment horizontal="right" vertical="center"/>
    </xf>
    <xf numFmtId="165" fontId="16" fillId="0" borderId="42" xfId="0" applyNumberFormat="1" applyFont="1" applyBorder="1" applyAlignment="1">
      <alignment horizontal="right"/>
    </xf>
    <xf numFmtId="3" fontId="16" fillId="0" borderId="0" xfId="87" applyNumberFormat="1" applyFont="1"/>
    <xf numFmtId="165" fontId="50" fillId="2" borderId="98" xfId="80" applyNumberFormat="1" applyFont="1" applyFill="1" applyBorder="1" applyAlignment="1">
      <alignment horizontal="center" vertical="center"/>
    </xf>
    <xf numFmtId="165" fontId="49" fillId="2" borderId="0" xfId="80" applyNumberFormat="1" applyFont="1" applyFill="1" applyBorder="1" applyAlignment="1">
      <alignment horizontal="center" vertical="center"/>
    </xf>
    <xf numFmtId="165" fontId="49" fillId="2" borderId="42" xfId="80" applyNumberFormat="1" applyFont="1" applyFill="1" applyBorder="1" applyAlignment="1">
      <alignment horizontal="center" vertical="center"/>
    </xf>
    <xf numFmtId="170" fontId="23" fillId="0" borderId="0" xfId="10" applyNumberFormat="1" applyFont="1" applyFill="1"/>
    <xf numFmtId="180" fontId="78" fillId="2" borderId="0" xfId="18" applyNumberFormat="1" applyFont="1" applyFill="1" applyBorder="1" applyAlignment="1">
      <alignment horizontal="right" vertical="center"/>
    </xf>
    <xf numFmtId="0" fontId="16" fillId="0" borderId="75" xfId="0" applyFont="1" applyBorder="1" applyAlignment="1">
      <alignment horizontal="center"/>
    </xf>
    <xf numFmtId="0" fontId="16" fillId="0" borderId="76" xfId="0" applyFont="1" applyBorder="1" applyAlignment="1">
      <alignment horizontal="center"/>
    </xf>
    <xf numFmtId="0" fontId="16" fillId="2" borderId="45" xfId="78" applyNumberFormat="1" applyFont="1" applyFill="1" applyBorder="1" applyAlignment="1">
      <alignment horizontal="left"/>
    </xf>
    <xf numFmtId="0" fontId="16" fillId="2" borderId="45" xfId="78" applyFont="1" applyFill="1" applyBorder="1" applyAlignment="1">
      <alignment horizontal="left"/>
    </xf>
    <xf numFmtId="0" fontId="16" fillId="2" borderId="43" xfId="78" applyFont="1" applyFill="1" applyBorder="1" applyAlignment="1">
      <alignment horizontal="left"/>
    </xf>
    <xf numFmtId="0" fontId="16" fillId="2" borderId="82" xfId="78" applyFont="1" applyFill="1" applyBorder="1" applyAlignment="1">
      <alignment horizontal="left"/>
    </xf>
    <xf numFmtId="0" fontId="16" fillId="2" borderId="83" xfId="78" applyFont="1" applyFill="1" applyBorder="1" applyAlignment="1">
      <alignment horizontal="left"/>
    </xf>
    <xf numFmtId="0" fontId="17" fillId="2" borderId="49" xfId="0" applyFont="1" applyFill="1" applyBorder="1" applyAlignment="1">
      <alignment horizontal="center"/>
    </xf>
    <xf numFmtId="0" fontId="17" fillId="2" borderId="47" xfId="0" applyFont="1" applyFill="1" applyBorder="1" applyAlignment="1">
      <alignment horizontal="center"/>
    </xf>
    <xf numFmtId="3" fontId="16" fillId="5" borderId="49" xfId="0" applyNumberFormat="1" applyFont="1" applyFill="1" applyBorder="1" applyAlignment="1">
      <alignment horizontal="center" vertical="center" wrapText="1"/>
    </xf>
    <xf numFmtId="3" fontId="16" fillId="5" borderId="47" xfId="0" applyNumberFormat="1" applyFont="1" applyFill="1" applyBorder="1" applyAlignment="1">
      <alignment horizontal="center" vertical="center" wrapText="1"/>
    </xf>
    <xf numFmtId="0" fontId="16" fillId="3" borderId="84" xfId="0" applyFont="1" applyFill="1" applyBorder="1" applyAlignment="1">
      <alignment horizontal="left"/>
    </xf>
    <xf numFmtId="0" fontId="16" fillId="3" borderId="76" xfId="0" applyFont="1" applyFill="1" applyBorder="1" applyAlignment="1">
      <alignment horizontal="left"/>
    </xf>
    <xf numFmtId="0" fontId="16" fillId="5" borderId="84" xfId="0" applyFont="1" applyFill="1" applyBorder="1" applyAlignment="1">
      <alignment horizontal="left"/>
    </xf>
    <xf numFmtId="0" fontId="16" fillId="5" borderId="76" xfId="0" applyFont="1" applyFill="1" applyBorder="1" applyAlignment="1">
      <alignment horizontal="left"/>
    </xf>
    <xf numFmtId="0" fontId="55" fillId="3" borderId="84" xfId="0" applyFont="1" applyFill="1" applyBorder="1" applyAlignment="1">
      <alignment horizontal="left"/>
    </xf>
    <xf numFmtId="0" fontId="55" fillId="3" borderId="85" xfId="0" applyFont="1" applyFill="1" applyBorder="1" applyAlignment="1">
      <alignment horizontal="left"/>
    </xf>
    <xf numFmtId="0" fontId="55" fillId="2" borderId="52" xfId="0" applyFont="1" applyFill="1" applyBorder="1" applyAlignment="1">
      <alignment horizontal="center"/>
    </xf>
    <xf numFmtId="0" fontId="55" fillId="2" borderId="49" xfId="0" applyFont="1" applyFill="1" applyBorder="1" applyAlignment="1">
      <alignment horizontal="center"/>
    </xf>
    <xf numFmtId="0" fontId="55" fillId="5" borderId="52" xfId="0" applyFont="1" applyFill="1" applyBorder="1" applyAlignment="1">
      <alignment horizontal="center" vertical="center"/>
    </xf>
    <xf numFmtId="1" fontId="16" fillId="2" borderId="35" xfId="0" applyNumberFormat="1" applyFont="1" applyFill="1" applyBorder="1" applyAlignment="1">
      <alignment horizontal="center"/>
    </xf>
    <xf numFmtId="1" fontId="16" fillId="2" borderId="49" xfId="0" applyNumberFormat="1" applyFont="1" applyFill="1" applyBorder="1" applyAlignment="1">
      <alignment horizontal="center"/>
    </xf>
    <xf numFmtId="0" fontId="16" fillId="2" borderId="75" xfId="0" applyFont="1" applyFill="1" applyBorder="1" applyAlignment="1">
      <alignment horizontal="center"/>
    </xf>
    <xf numFmtId="0" fontId="16" fillId="2" borderId="76" xfId="0" applyFont="1" applyFill="1" applyBorder="1" applyAlignment="1">
      <alignment horizontal="center"/>
    </xf>
    <xf numFmtId="0" fontId="16" fillId="3" borderId="77" xfId="0" applyFont="1" applyFill="1" applyBorder="1" applyAlignment="1">
      <alignment horizontal="left"/>
    </xf>
    <xf numFmtId="0" fontId="16" fillId="3" borderId="61" xfId="0" applyFont="1" applyFill="1" applyBorder="1" applyAlignment="1">
      <alignment horizontal="left"/>
    </xf>
    <xf numFmtId="1" fontId="16" fillId="3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1" fontId="16" fillId="3" borderId="101" xfId="0" applyNumberFormat="1" applyFont="1" applyFill="1" applyBorder="1" applyAlignment="1">
      <alignment horizontal="center" vertical="center"/>
    </xf>
    <xf numFmtId="1" fontId="16" fillId="3" borderId="102" xfId="0" applyNumberFormat="1" applyFont="1" applyFill="1" applyBorder="1" applyAlignment="1">
      <alignment horizontal="center" vertical="center"/>
    </xf>
    <xf numFmtId="1" fontId="16" fillId="3" borderId="103" xfId="0" applyNumberFormat="1" applyFont="1" applyFill="1" applyBorder="1" applyAlignment="1">
      <alignment horizontal="center" vertical="center"/>
    </xf>
    <xf numFmtId="1" fontId="16" fillId="3" borderId="27" xfId="0" applyNumberFormat="1" applyFont="1" applyFill="1" applyBorder="1" applyAlignment="1">
      <alignment horizontal="center" vertical="center"/>
    </xf>
    <xf numFmtId="14" fontId="65" fillId="5" borderId="0" xfId="0" applyNumberFormat="1" applyFont="1" applyFill="1" applyBorder="1" applyAlignment="1">
      <alignment horizontal="left" vertical="center" wrapText="1"/>
    </xf>
    <xf numFmtId="0" fontId="16" fillId="3" borderId="90" xfId="0" applyFont="1" applyFill="1" applyBorder="1" applyAlignment="1">
      <alignment horizontal="left"/>
    </xf>
    <xf numFmtId="0" fontId="16" fillId="3" borderId="71" xfId="0" applyFont="1" applyFill="1" applyBorder="1" applyAlignment="1">
      <alignment horizontal="left" vertical="center" wrapText="1"/>
    </xf>
    <xf numFmtId="0" fontId="16" fillId="3" borderId="72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left" wrapText="1"/>
    </xf>
    <xf numFmtId="0" fontId="16" fillId="3" borderId="91" xfId="0" applyFont="1" applyFill="1" applyBorder="1" applyAlignment="1">
      <alignment horizontal="left"/>
    </xf>
    <xf numFmtId="0" fontId="49" fillId="2" borderId="91" xfId="79" applyFont="1" applyFill="1" applyBorder="1" applyAlignment="1">
      <alignment horizontal="left" wrapText="1"/>
    </xf>
    <xf numFmtId="0" fontId="49" fillId="2" borderId="76" xfId="79" applyFont="1" applyFill="1" applyBorder="1" applyAlignment="1">
      <alignment horizontal="left" wrapText="1"/>
    </xf>
    <xf numFmtId="0" fontId="54" fillId="4" borderId="0" xfId="10" applyFont="1" applyFill="1" applyBorder="1" applyAlignment="1">
      <alignment horizontal="left" wrapText="1"/>
    </xf>
    <xf numFmtId="0" fontId="16" fillId="2" borderId="11" xfId="79" applyFont="1" applyFill="1" applyBorder="1" applyAlignment="1">
      <alignment horizontal="center" vertical="top"/>
    </xf>
    <xf numFmtId="0" fontId="49" fillId="0" borderId="32" xfId="79" applyFont="1" applyBorder="1" applyAlignment="1">
      <alignment horizontal="center" vertical="top"/>
    </xf>
    <xf numFmtId="0" fontId="16" fillId="0" borderId="56" xfId="79" applyFont="1" applyFill="1" applyBorder="1" applyAlignment="1">
      <alignment horizontal="left" vertical="top"/>
    </xf>
    <xf numFmtId="0" fontId="16" fillId="0" borderId="65" xfId="79" applyFont="1" applyFill="1" applyBorder="1" applyAlignment="1">
      <alignment horizontal="left" vertical="top"/>
    </xf>
    <xf numFmtId="0" fontId="16" fillId="0" borderId="85" xfId="79" applyFont="1" applyFill="1" applyBorder="1" applyAlignment="1">
      <alignment horizontal="left" vertical="top"/>
    </xf>
    <xf numFmtId="0" fontId="16" fillId="0" borderId="61" xfId="79" applyFont="1" applyFill="1" applyBorder="1" applyAlignment="1">
      <alignment horizontal="left" vertical="top"/>
    </xf>
    <xf numFmtId="0" fontId="49" fillId="0" borderId="5" xfId="79" applyFont="1" applyFill="1" applyBorder="1" applyAlignment="1">
      <alignment horizontal="center" vertical="top"/>
    </xf>
    <xf numFmtId="0" fontId="16" fillId="0" borderId="11" xfId="79" applyNumberFormat="1" applyFont="1" applyFill="1" applyBorder="1" applyAlignment="1">
      <alignment horizontal="left" vertical="top"/>
    </xf>
    <xf numFmtId="0" fontId="16" fillId="0" borderId="47" xfId="79" applyNumberFormat="1" applyFont="1" applyFill="1" applyBorder="1" applyAlignment="1">
      <alignment horizontal="left" vertical="top"/>
    </xf>
    <xf numFmtId="0" fontId="16" fillId="0" borderId="50" xfId="79" applyNumberFormat="1" applyFont="1" applyFill="1" applyBorder="1" applyAlignment="1">
      <alignment horizontal="left" vertical="top"/>
    </xf>
    <xf numFmtId="0" fontId="16" fillId="0" borderId="5" xfId="79" applyFont="1" applyFill="1" applyBorder="1" applyAlignment="1">
      <alignment horizontal="left" vertical="top"/>
    </xf>
    <xf numFmtId="0" fontId="49" fillId="2" borderId="69" xfId="79" applyFont="1" applyFill="1" applyBorder="1" applyAlignment="1">
      <alignment horizontal="left"/>
    </xf>
    <xf numFmtId="0" fontId="49" fillId="2" borderId="70" xfId="79" applyFont="1" applyFill="1" applyBorder="1" applyAlignment="1">
      <alignment horizontal="left"/>
    </xf>
    <xf numFmtId="0" fontId="49" fillId="2" borderId="73" xfId="79" applyFont="1" applyFill="1" applyBorder="1" applyAlignment="1">
      <alignment horizontal="left"/>
    </xf>
    <xf numFmtId="0" fontId="49" fillId="0" borderId="11" xfId="79" applyFont="1" applyFill="1" applyBorder="1" applyAlignment="1">
      <alignment horizontal="center"/>
    </xf>
    <xf numFmtId="0" fontId="49" fillId="0" borderId="63" xfId="79" applyFont="1" applyFill="1" applyBorder="1" applyAlignment="1">
      <alignment horizontal="center"/>
    </xf>
    <xf numFmtId="0" fontId="49" fillId="0" borderId="95" xfId="79" applyFont="1" applyFill="1" applyBorder="1" applyAlignment="1">
      <alignment horizontal="center"/>
    </xf>
    <xf numFmtId="0" fontId="49" fillId="2" borderId="11" xfId="79" applyFont="1" applyFill="1" applyBorder="1" applyAlignment="1">
      <alignment horizontal="left"/>
    </xf>
    <xf numFmtId="0" fontId="49" fillId="2" borderId="47" xfId="79" applyFont="1" applyFill="1" applyBorder="1" applyAlignment="1">
      <alignment horizontal="left"/>
    </xf>
    <xf numFmtId="0" fontId="49" fillId="2" borderId="50" xfId="79" applyFont="1" applyFill="1" applyBorder="1" applyAlignment="1">
      <alignment horizontal="left"/>
    </xf>
    <xf numFmtId="0" fontId="49" fillId="2" borderId="63" xfId="79" applyFont="1" applyFill="1" applyBorder="1" applyAlignment="1">
      <alignment horizontal="left"/>
    </xf>
    <xf numFmtId="0" fontId="49" fillId="2" borderId="95" xfId="79" applyFont="1" applyFill="1" applyBorder="1" applyAlignment="1">
      <alignment horizontal="left"/>
    </xf>
    <xf numFmtId="0" fontId="49" fillId="0" borderId="5" xfId="79" applyFont="1" applyFill="1" applyBorder="1" applyAlignment="1">
      <alignment horizontal="left" vertical="top"/>
    </xf>
    <xf numFmtId="0" fontId="49" fillId="0" borderId="5" xfId="79" applyFont="1" applyFill="1" applyBorder="1" applyAlignment="1">
      <alignment horizontal="center"/>
    </xf>
    <xf numFmtId="0" fontId="84" fillId="0" borderId="0" xfId="82" applyFont="1" applyAlignment="1">
      <alignment horizontal="left" vertical="center" wrapText="1"/>
    </xf>
    <xf numFmtId="0" fontId="49" fillId="2" borderId="36" xfId="82" applyFont="1" applyFill="1" applyBorder="1" applyAlignment="1">
      <alignment horizontal="left"/>
    </xf>
    <xf numFmtId="0" fontId="49" fillId="2" borderId="80" xfId="82" applyFont="1" applyFill="1" applyBorder="1" applyAlignment="1">
      <alignment horizontal="left"/>
    </xf>
    <xf numFmtId="0" fontId="49" fillId="2" borderId="37" xfId="82" applyFont="1" applyFill="1" applyBorder="1" applyAlignment="1">
      <alignment horizontal="left"/>
    </xf>
    <xf numFmtId="0" fontId="49" fillId="2" borderId="38" xfId="82" applyFont="1" applyFill="1" applyBorder="1" applyAlignment="1">
      <alignment horizontal="left"/>
    </xf>
    <xf numFmtId="0" fontId="49" fillId="2" borderId="89" xfId="82" applyFont="1" applyFill="1" applyBorder="1" applyAlignment="1">
      <alignment horizontal="left"/>
    </xf>
    <xf numFmtId="0" fontId="49" fillId="2" borderId="79" xfId="79" applyFont="1" applyFill="1" applyBorder="1" applyAlignment="1">
      <alignment horizontal="left" vertical="center"/>
    </xf>
    <xf numFmtId="0" fontId="49" fillId="2" borderId="89" xfId="79" applyFont="1" applyFill="1" applyBorder="1" applyAlignment="1">
      <alignment horizontal="left" vertical="center"/>
    </xf>
    <xf numFmtId="0" fontId="49" fillId="0" borderId="79" xfId="79" applyFont="1" applyBorder="1" applyAlignment="1">
      <alignment horizontal="left"/>
    </xf>
    <xf numFmtId="0" fontId="49" fillId="0" borderId="89" xfId="79" applyFont="1" applyBorder="1" applyAlignment="1">
      <alignment horizontal="left"/>
    </xf>
    <xf numFmtId="0" fontId="49" fillId="0" borderId="92" xfId="79" applyFont="1" applyBorder="1" applyAlignment="1">
      <alignment horizontal="left"/>
    </xf>
    <xf numFmtId="0" fontId="16" fillId="0" borderId="0" xfId="10" applyFont="1" applyFill="1" applyBorder="1" applyAlignment="1">
      <alignment horizontal="left" vertical="center"/>
    </xf>
    <xf numFmtId="0" fontId="16" fillId="2" borderId="36" xfId="13" applyFont="1" applyFill="1" applyBorder="1" applyAlignment="1">
      <alignment horizontal="left" vertical="center"/>
    </xf>
    <xf numFmtId="0" fontId="16" fillId="2" borderId="96" xfId="13" applyFont="1" applyFill="1" applyBorder="1" applyAlignment="1">
      <alignment horizontal="left" vertical="center"/>
    </xf>
    <xf numFmtId="0" fontId="16" fillId="2" borderId="96" xfId="0" applyFont="1" applyFill="1" applyBorder="1" applyAlignment="1">
      <alignment horizontal="left" vertical="center"/>
    </xf>
    <xf numFmtId="0" fontId="78" fillId="42" borderId="0" xfId="0" applyFont="1" applyFill="1" applyBorder="1" applyAlignment="1">
      <alignment horizontal="left" wrapText="1"/>
    </xf>
    <xf numFmtId="0" fontId="0" fillId="42" borderId="0" xfId="0" applyFont="1" applyFill="1" applyBorder="1" applyAlignment="1">
      <alignment horizontal="left" wrapText="1"/>
    </xf>
    <xf numFmtId="0" fontId="16" fillId="2" borderId="49" xfId="0" applyNumberFormat="1" applyFont="1" applyFill="1" applyBorder="1" applyAlignment="1">
      <alignment horizontal="center"/>
    </xf>
    <xf numFmtId="0" fontId="16" fillId="2" borderId="63" xfId="0" applyNumberFormat="1" applyFont="1" applyFill="1" applyBorder="1" applyAlignment="1">
      <alignment horizontal="center"/>
    </xf>
    <xf numFmtId="0" fontId="87" fillId="2" borderId="96" xfId="10" applyFont="1" applyFill="1" applyBorder="1" applyAlignment="1">
      <alignment wrapText="1"/>
    </xf>
    <xf numFmtId="3" fontId="23" fillId="2" borderId="96" xfId="10" applyNumberFormat="1" applyFont="1" applyFill="1" applyBorder="1" applyAlignment="1">
      <alignment horizontal="right"/>
    </xf>
    <xf numFmtId="185" fontId="23" fillId="2" borderId="96" xfId="10" applyNumberFormat="1" applyFont="1" applyFill="1" applyBorder="1" applyAlignment="1">
      <alignment horizontal="right"/>
    </xf>
    <xf numFmtId="0" fontId="23" fillId="2" borderId="96" xfId="10" applyFont="1" applyFill="1" applyBorder="1" applyAlignment="1">
      <alignment wrapText="1"/>
    </xf>
    <xf numFmtId="186" fontId="23" fillId="2" borderId="96" xfId="10" applyNumberFormat="1" applyFont="1" applyFill="1" applyBorder="1" applyAlignment="1">
      <alignment horizontal="right"/>
    </xf>
  </cellXfs>
  <cellStyles count="96">
    <cellStyle name="20 % - Accent1" xfId="38" builtinId="30" customBuiltin="1"/>
    <cellStyle name="20 % - Accent2" xfId="42" builtinId="34" customBuiltin="1"/>
    <cellStyle name="20 % - Accent3" xfId="46" builtinId="38" customBuiltin="1"/>
    <cellStyle name="20 % - Accent4" xfId="50" builtinId="42" customBuiltin="1"/>
    <cellStyle name="20 % - Accent5" xfId="54" builtinId="46" customBuiltin="1"/>
    <cellStyle name="20 % - Accent6" xfId="58" builtinId="50" customBuiltin="1"/>
    <cellStyle name="40 % - Accent1" xfId="39" builtinId="31" customBuiltin="1"/>
    <cellStyle name="40 % - Accent2" xfId="43" builtinId="35" customBuiltin="1"/>
    <cellStyle name="40 % - Accent3" xfId="47" builtinId="39" customBuiltin="1"/>
    <cellStyle name="40 % - Accent4" xfId="51" builtinId="43" customBuiltin="1"/>
    <cellStyle name="40 % - Accent5" xfId="55" builtinId="47" customBuiltin="1"/>
    <cellStyle name="40 % - Accent6" xfId="59" builtinId="51" customBuiltin="1"/>
    <cellStyle name="60 % - Accent1" xfId="40" builtinId="32" customBuiltin="1"/>
    <cellStyle name="60 % - Accent2" xfId="44" builtinId="36" customBuiltin="1"/>
    <cellStyle name="60 % - Accent3" xfId="48" builtinId="40" customBuiltin="1"/>
    <cellStyle name="60 % - Accent4" xfId="52" builtinId="44" customBuiltin="1"/>
    <cellStyle name="60 % - Accent5" xfId="56" builtinId="48" customBuiltin="1"/>
    <cellStyle name="60 % - Accent6" xfId="60" builtinId="52" customBuiltin="1"/>
    <cellStyle name="Accent1" xfId="37" builtinId="29" customBuiltin="1"/>
    <cellStyle name="Accent2" xfId="41" builtinId="33" customBuiltin="1"/>
    <cellStyle name="Accent3" xfId="45" builtinId="37" customBuiltin="1"/>
    <cellStyle name="Accent4" xfId="49" builtinId="41" customBuiltin="1"/>
    <cellStyle name="Accent5" xfId="53" builtinId="45" customBuiltin="1"/>
    <cellStyle name="Accent6" xfId="57" builtinId="49" customBuiltin="1"/>
    <cellStyle name="Avertissement" xfId="34" builtinId="11" customBuiltin="1"/>
    <cellStyle name="Calcul" xfId="31" builtinId="22" customBuiltin="1"/>
    <cellStyle name="Cellule liée" xfId="32" builtinId="24" customBuiltin="1"/>
    <cellStyle name="Entrée" xfId="29" builtinId="20" customBuiltin="1"/>
    <cellStyle name="Insatisfaisant" xfId="27" builtinId="27" customBuiltin="1"/>
    <cellStyle name="Lien hypertexte" xfId="88" builtinId="8"/>
    <cellStyle name="Lien hypertexte 2" xfId="5" xr:uid="{00000000-0005-0000-0000-00001E000000}"/>
    <cellStyle name="Lien hypertexte 3" xfId="89" xr:uid="{00000000-0005-0000-0000-00001F000000}"/>
    <cellStyle name="Lien hypertexte 3 2" xfId="91" xr:uid="{00000000-0005-0000-0000-000020000000}"/>
    <cellStyle name="Milliers" xfId="84" builtinId="3"/>
    <cellStyle name="Milliers 2" xfId="7" xr:uid="{00000000-0005-0000-0000-000022000000}"/>
    <cellStyle name="Milliers 2 2" xfId="66" xr:uid="{00000000-0005-0000-0000-000023000000}"/>
    <cellStyle name="Milliers 3" xfId="18" xr:uid="{00000000-0005-0000-0000-000024000000}"/>
    <cellStyle name="Milliers 4" xfId="20" xr:uid="{00000000-0005-0000-0000-000025000000}"/>
    <cellStyle name="Milliers 7" xfId="76" xr:uid="{00000000-0005-0000-0000-000026000000}"/>
    <cellStyle name="Milliers 8 3" xfId="81" xr:uid="{00000000-0005-0000-0000-000027000000}"/>
    <cellStyle name="Milliers 8 3 3" xfId="83" xr:uid="{00000000-0005-0000-0000-000028000000}"/>
    <cellStyle name="Neutre" xfId="28" builtinId="28" customBuiltin="1"/>
    <cellStyle name="Normal" xfId="0" builtinId="0"/>
    <cellStyle name="Normal 10" xfId="93" xr:uid="{00000000-0005-0000-0000-00002B000000}"/>
    <cellStyle name="Normal 10 3" xfId="79" xr:uid="{00000000-0005-0000-0000-00002C000000}"/>
    <cellStyle name="Normal 10 3 3" xfId="82" xr:uid="{00000000-0005-0000-0000-00002D000000}"/>
    <cellStyle name="Normal 11" xfId="94" xr:uid="{00000000-0005-0000-0000-00002E000000}"/>
    <cellStyle name="Normal 12" xfId="78" xr:uid="{00000000-0005-0000-0000-00002F000000}"/>
    <cellStyle name="Normal 12 2" xfId="87" xr:uid="{00000000-0005-0000-0000-000030000000}"/>
    <cellStyle name="Normal 14" xfId="86" xr:uid="{00000000-0005-0000-0000-000031000000}"/>
    <cellStyle name="Normal 2" xfId="3" xr:uid="{00000000-0005-0000-0000-000032000000}"/>
    <cellStyle name="Normal 2 2" xfId="10" xr:uid="{00000000-0005-0000-0000-000033000000}"/>
    <cellStyle name="Normal 3" xfId="2" xr:uid="{00000000-0005-0000-0000-000034000000}"/>
    <cellStyle name="Normal 3 2" xfId="6" xr:uid="{00000000-0005-0000-0000-000035000000}"/>
    <cellStyle name="Normal 3 2 2" xfId="65" xr:uid="{00000000-0005-0000-0000-000036000000}"/>
    <cellStyle name="Normal 3 3" xfId="63" xr:uid="{00000000-0005-0000-0000-000037000000}"/>
    <cellStyle name="Normal 4" xfId="9" xr:uid="{00000000-0005-0000-0000-000038000000}"/>
    <cellStyle name="Normal 5" xfId="13" xr:uid="{00000000-0005-0000-0000-000039000000}"/>
    <cellStyle name="Normal 5 2" xfId="14" xr:uid="{00000000-0005-0000-0000-00003A000000}"/>
    <cellStyle name="Normal 5 2 2" xfId="69" xr:uid="{00000000-0005-0000-0000-00003B000000}"/>
    <cellStyle name="Normal 5 3" xfId="15" xr:uid="{00000000-0005-0000-0000-00003C000000}"/>
    <cellStyle name="Normal 5 3 2" xfId="70" xr:uid="{00000000-0005-0000-0000-00003D000000}"/>
    <cellStyle name="Normal 5 4" xfId="17" xr:uid="{00000000-0005-0000-0000-00003E000000}"/>
    <cellStyle name="Normal 5 4 2" xfId="72" xr:uid="{00000000-0005-0000-0000-00003F000000}"/>
    <cellStyle name="Normal 5 5" xfId="68" xr:uid="{00000000-0005-0000-0000-000040000000}"/>
    <cellStyle name="Normal 5 6" xfId="73" xr:uid="{00000000-0005-0000-0000-000041000000}"/>
    <cellStyle name="Normal 5 7" xfId="75" xr:uid="{00000000-0005-0000-0000-000042000000}"/>
    <cellStyle name="Normal 5 8" xfId="90" xr:uid="{00000000-0005-0000-0000-000043000000}"/>
    <cellStyle name="Normal 5 8 2" xfId="92" xr:uid="{00000000-0005-0000-0000-000044000000}"/>
    <cellStyle name="Normal 6" xfId="11" xr:uid="{00000000-0005-0000-0000-000045000000}"/>
    <cellStyle name="Normal 7" xfId="19" xr:uid="{00000000-0005-0000-0000-000046000000}"/>
    <cellStyle name="Normal 8" xfId="74" xr:uid="{00000000-0005-0000-0000-000047000000}"/>
    <cellStyle name="Normal 8 2" xfId="77" xr:uid="{00000000-0005-0000-0000-000048000000}"/>
    <cellStyle name="Normal 9" xfId="85" xr:uid="{00000000-0005-0000-0000-000049000000}"/>
    <cellStyle name="Normale 2" xfId="12" xr:uid="{00000000-0005-0000-0000-00004A000000}"/>
    <cellStyle name="Notiz 2" xfId="62" xr:uid="{00000000-0005-0000-0000-00004B000000}"/>
    <cellStyle name="Pourcentage" xfId="1" builtinId="5"/>
    <cellStyle name="Pourcentage 2" xfId="8" xr:uid="{00000000-0005-0000-0000-00004D000000}"/>
    <cellStyle name="Pourcentage 2 2" xfId="67" xr:uid="{00000000-0005-0000-0000-00004E000000}"/>
    <cellStyle name="Pourcentage 3" xfId="4" xr:uid="{00000000-0005-0000-0000-00004F000000}"/>
    <cellStyle name="Pourcentage 3 2" xfId="64" xr:uid="{00000000-0005-0000-0000-000050000000}"/>
    <cellStyle name="Pourcentage 4" xfId="16" xr:uid="{00000000-0005-0000-0000-000051000000}"/>
    <cellStyle name="Pourcentage 4 2" xfId="71" xr:uid="{00000000-0005-0000-0000-000052000000}"/>
    <cellStyle name="Pourcentage 5" xfId="95" xr:uid="{00000000-0005-0000-0000-000053000000}"/>
    <cellStyle name="Pourcentage 8 3" xfId="80" xr:uid="{00000000-0005-0000-0000-000054000000}"/>
    <cellStyle name="Satisfaisant" xfId="26" builtinId="26" customBuiltin="1"/>
    <cellStyle name="Sortie" xfId="30" builtinId="21" customBuiltin="1"/>
    <cellStyle name="Standard 2" xfId="61" xr:uid="{00000000-0005-0000-0000-000057000000}"/>
    <cellStyle name="Texte explicatif" xfId="35" builtinId="53" customBuiltin="1"/>
    <cellStyle name="Titre" xfId="21" builtinId="15" customBuiltin="1"/>
    <cellStyle name="Titre 1" xfId="22" builtinId="16" customBuiltin="1"/>
    <cellStyle name="Titre 2" xfId="23" builtinId="17" customBuiltin="1"/>
    <cellStyle name="Titre 3" xfId="24" builtinId="18" customBuiltin="1"/>
    <cellStyle name="Titre 4" xfId="25" builtinId="19" customBuiltin="1"/>
    <cellStyle name="Total" xfId="36" builtinId="25" customBuiltin="1"/>
    <cellStyle name="Vérification" xfId="33" builtinId="23" customBuiltin="1"/>
  </cellStyles>
  <dxfs count="1">
    <dxf>
      <font>
        <b/>
        <i val="0"/>
        <strike val="0"/>
        <condense val="0"/>
        <extend val="0"/>
      </font>
    </dxf>
  </dxfs>
  <tableStyles count="0" defaultTableStyle="TableStyleMedium9" defaultPivotStyle="PivotStyleLight16"/>
  <colors>
    <mruColors>
      <color rgb="FFE8EAF7"/>
      <color rgb="FF00001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158115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 txBox="1"/>
      </xdr:nvSpPr>
      <xdr:spPr>
        <a:xfrm>
          <a:off x="0" y="8058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4</xdr:row>
      <xdr:rowOff>158115</xdr:rowOff>
    </xdr:from>
    <xdr:ext cx="184731" cy="264560"/>
    <xdr:sp macro="" textlink="">
      <xdr:nvSpPr>
        <xdr:cNvPr id="3" name="Text Box 1027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/>
      </xdr:nvSpPr>
      <xdr:spPr>
        <a:xfrm>
          <a:off x="0" y="8058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 txBox="1"/>
      </xdr:nvSpPr>
      <xdr:spPr>
        <a:xfrm>
          <a:off x="0" y="805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0" name="TextBox 5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SpPr txBox="1"/>
      </xdr:nvSpPr>
      <xdr:spPr>
        <a:xfrm>
          <a:off x="0" y="805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1" name="TextBox 5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SpPr txBox="1"/>
      </xdr:nvSpPr>
      <xdr:spPr>
        <a:xfrm>
          <a:off x="0" y="805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2" name="TextBox 5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SpPr txBox="1"/>
      </xdr:nvSpPr>
      <xdr:spPr>
        <a:xfrm>
          <a:off x="0" y="805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8" name="TextBox 5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SpPr txBox="1"/>
      </xdr:nvSpPr>
      <xdr:spPr>
        <a:xfrm>
          <a:off x="0" y="805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3" name="TextBox 5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4" name="TextBox 5">
          <a:extLst>
            <a:ext uri="{FF2B5EF4-FFF2-40B4-BE49-F238E27FC236}">
              <a16:creationId xmlns:a16="http://schemas.microsoft.com/office/drawing/2014/main" id="{00000000-0008-0000-1A00-00000E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" name="TextBox 5">
          <a:extLst>
            <a:ext uri="{FF2B5EF4-FFF2-40B4-BE49-F238E27FC236}">
              <a16:creationId xmlns:a16="http://schemas.microsoft.com/office/drawing/2014/main" id="{00000000-0008-0000-1A00-00000F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" name="TextBox 5">
          <a:extLst>
            <a:ext uri="{FF2B5EF4-FFF2-40B4-BE49-F238E27FC236}">
              <a16:creationId xmlns:a16="http://schemas.microsoft.com/office/drawing/2014/main" id="{00000000-0008-0000-1A00-000010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7" name="TextBox 5">
          <a:extLst>
            <a:ext uri="{FF2B5EF4-FFF2-40B4-BE49-F238E27FC236}">
              <a16:creationId xmlns:a16="http://schemas.microsoft.com/office/drawing/2014/main" id="{00000000-0008-0000-1A00-000011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8" name="TextBox 5">
          <a:extLst>
            <a:ext uri="{FF2B5EF4-FFF2-40B4-BE49-F238E27FC236}">
              <a16:creationId xmlns:a16="http://schemas.microsoft.com/office/drawing/2014/main" id="{00000000-0008-0000-1A00-000012000000}"/>
            </a:ext>
          </a:extLst>
        </xdr:cNvPr>
        <xdr:cNvSpPr txBox="1"/>
      </xdr:nvSpPr>
      <xdr:spPr>
        <a:xfrm>
          <a:off x="0" y="805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22</xdr:row>
      <xdr:rowOff>0</xdr:rowOff>
    </xdr:from>
    <xdr:ext cx="76971" cy="157224"/>
    <xdr:sp macro="" textlink="">
      <xdr:nvSpPr>
        <xdr:cNvPr id="19" name="TextBox 5">
          <a:extLst>
            <a:ext uri="{FF2B5EF4-FFF2-40B4-BE49-F238E27FC236}">
              <a16:creationId xmlns:a16="http://schemas.microsoft.com/office/drawing/2014/main" id="{00000000-0008-0000-1A00-000013000000}"/>
            </a:ext>
          </a:extLst>
        </xdr:cNvPr>
        <xdr:cNvSpPr txBox="1"/>
      </xdr:nvSpPr>
      <xdr:spPr>
        <a:xfrm>
          <a:off x="0" y="805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4</xdr:row>
      <xdr:rowOff>158115</xdr:rowOff>
    </xdr:from>
    <xdr:ext cx="76971" cy="157224"/>
    <xdr:sp macro="" textlink="">
      <xdr:nvSpPr>
        <xdr:cNvPr id="20" name="TextBox 5">
          <a:extLst>
            <a:ext uri="{FF2B5EF4-FFF2-40B4-BE49-F238E27FC236}">
              <a16:creationId xmlns:a16="http://schemas.microsoft.com/office/drawing/2014/main" id="{00000000-0008-0000-1A00-000014000000}"/>
            </a:ext>
          </a:extLst>
        </xdr:cNvPr>
        <xdr:cNvSpPr txBox="1"/>
      </xdr:nvSpPr>
      <xdr:spPr>
        <a:xfrm>
          <a:off x="0" y="805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4</xdr:row>
      <xdr:rowOff>158115</xdr:rowOff>
    </xdr:from>
    <xdr:ext cx="76971" cy="157224"/>
    <xdr:sp macro="" textlink="">
      <xdr:nvSpPr>
        <xdr:cNvPr id="21" name="TextBox 5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SpPr txBox="1"/>
      </xdr:nvSpPr>
      <xdr:spPr>
        <a:xfrm>
          <a:off x="0" y="805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8" name="TextBox 5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0" name="TextBox 5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1" name="TextBox 5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2" name="TextBox 5">
          <a:extLst>
            <a:ext uri="{FF2B5EF4-FFF2-40B4-BE49-F238E27FC236}">
              <a16:creationId xmlns:a16="http://schemas.microsoft.com/office/drawing/2014/main" id="{00000000-0008-0000-1B00-00000C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3" name="TextBox 5">
          <a:extLst>
            <a:ext uri="{FF2B5EF4-FFF2-40B4-BE49-F238E27FC236}">
              <a16:creationId xmlns:a16="http://schemas.microsoft.com/office/drawing/2014/main" id="{00000000-0008-0000-1B00-00000D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4" name="TextBox 5">
          <a:extLst>
            <a:ext uri="{FF2B5EF4-FFF2-40B4-BE49-F238E27FC236}">
              <a16:creationId xmlns:a16="http://schemas.microsoft.com/office/drawing/2014/main" id="{00000000-0008-0000-1B00-00000E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5" name="TextBox 5">
          <a:extLst>
            <a:ext uri="{FF2B5EF4-FFF2-40B4-BE49-F238E27FC236}">
              <a16:creationId xmlns:a16="http://schemas.microsoft.com/office/drawing/2014/main" id="{00000000-0008-0000-1B00-00000F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76971" cy="157224"/>
    <xdr:sp macro="" textlink="">
      <xdr:nvSpPr>
        <xdr:cNvPr id="16" name="TextBox 5">
          <a:extLst>
            <a:ext uri="{FF2B5EF4-FFF2-40B4-BE49-F238E27FC236}">
              <a16:creationId xmlns:a16="http://schemas.microsoft.com/office/drawing/2014/main" id="{00000000-0008-0000-1B00-000010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7" name="TextBox 5">
          <a:extLst>
            <a:ext uri="{FF2B5EF4-FFF2-40B4-BE49-F238E27FC236}">
              <a16:creationId xmlns:a16="http://schemas.microsoft.com/office/drawing/2014/main" id="{00000000-0008-0000-1B00-000011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8" name="TextBox 5">
          <a:extLst>
            <a:ext uri="{FF2B5EF4-FFF2-40B4-BE49-F238E27FC236}">
              <a16:creationId xmlns:a16="http://schemas.microsoft.com/office/drawing/2014/main" id="{00000000-0008-0000-1B00-000012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9" name="TextBox 5">
          <a:extLst>
            <a:ext uri="{FF2B5EF4-FFF2-40B4-BE49-F238E27FC236}">
              <a16:creationId xmlns:a16="http://schemas.microsoft.com/office/drawing/2014/main" id="{00000000-0008-0000-1B00-000013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20" name="TextBox 5">
          <a:extLst>
            <a:ext uri="{FF2B5EF4-FFF2-40B4-BE49-F238E27FC236}">
              <a16:creationId xmlns:a16="http://schemas.microsoft.com/office/drawing/2014/main" id="{00000000-0008-0000-1B00-000014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21" name="TextBox 5">
          <a:extLst>
            <a:ext uri="{FF2B5EF4-FFF2-40B4-BE49-F238E27FC236}">
              <a16:creationId xmlns:a16="http://schemas.microsoft.com/office/drawing/2014/main" id="{00000000-0008-0000-1B00-000015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76971" cy="157224"/>
    <xdr:sp macro="" textlink="">
      <xdr:nvSpPr>
        <xdr:cNvPr id="22" name="TextBox 5">
          <a:extLst>
            <a:ext uri="{FF2B5EF4-FFF2-40B4-BE49-F238E27FC236}">
              <a16:creationId xmlns:a16="http://schemas.microsoft.com/office/drawing/2014/main" id="{00000000-0008-0000-1B00-000016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SpPr txBox="1"/>
      </xdr:nvSpPr>
      <xdr:spPr>
        <a:xfrm>
          <a:off x="0" y="3558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14</xdr:row>
      <xdr:rowOff>158115</xdr:rowOff>
    </xdr:from>
    <xdr:ext cx="184731" cy="264560"/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/>
      </xdr:nvSpPr>
      <xdr:spPr>
        <a:xfrm>
          <a:off x="0" y="24250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14</xdr:row>
      <xdr:rowOff>158115</xdr:rowOff>
    </xdr:from>
    <xdr:ext cx="184731" cy="264560"/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 txBox="1"/>
      </xdr:nvSpPr>
      <xdr:spPr>
        <a:xfrm>
          <a:off x="0" y="24250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SpPr txBox="1"/>
      </xdr:nvSpPr>
      <xdr:spPr>
        <a:xfrm>
          <a:off x="5438775" y="2367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SpPr txBox="1"/>
      </xdr:nvSpPr>
      <xdr:spPr>
        <a:xfrm>
          <a:off x="0" y="2367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9" name="Text Box 5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SpPr txBox="1"/>
      </xdr:nvSpPr>
      <xdr:spPr>
        <a:xfrm>
          <a:off x="0" y="2367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10" name="TextBox 5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SpPr txBox="1"/>
      </xdr:nvSpPr>
      <xdr:spPr>
        <a:xfrm>
          <a:off x="5972175" y="2367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11" name="TextBox 5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SpPr txBox="1"/>
      </xdr:nvSpPr>
      <xdr:spPr>
        <a:xfrm>
          <a:off x="6505575" y="2367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12" name="TextBox 5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 txBox="1"/>
      </xdr:nvSpPr>
      <xdr:spPr>
        <a:xfrm>
          <a:off x="7038975" y="2367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158115</xdr:rowOff>
    </xdr:from>
    <xdr:ext cx="76971" cy="157224"/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1C00-00000D000000}"/>
            </a:ext>
          </a:extLst>
        </xdr:cNvPr>
        <xdr:cNvSpPr txBox="1"/>
      </xdr:nvSpPr>
      <xdr:spPr>
        <a:xfrm>
          <a:off x="8334375" y="21012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158115</xdr:rowOff>
    </xdr:from>
    <xdr:ext cx="76971" cy="157224"/>
    <xdr:sp macro="" textlink="">
      <xdr:nvSpPr>
        <xdr:cNvPr id="14" name="Text Box 5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SpPr txBox="1"/>
      </xdr:nvSpPr>
      <xdr:spPr>
        <a:xfrm>
          <a:off x="8334375" y="21012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1C00-00000F000000}"/>
            </a:ext>
          </a:extLst>
        </xdr:cNvPr>
        <xdr:cNvSpPr txBox="1"/>
      </xdr:nvSpPr>
      <xdr:spPr>
        <a:xfrm>
          <a:off x="0" y="24250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23" name="TextBox 5">
          <a:extLst>
            <a:ext uri="{FF2B5EF4-FFF2-40B4-BE49-F238E27FC236}">
              <a16:creationId xmlns:a16="http://schemas.microsoft.com/office/drawing/2014/main" id="{00000000-0008-0000-1C00-000017000000}"/>
            </a:ext>
          </a:extLst>
        </xdr:cNvPr>
        <xdr:cNvSpPr txBox="1"/>
      </xdr:nvSpPr>
      <xdr:spPr>
        <a:xfrm>
          <a:off x="2981325" y="21012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id="{00000000-0008-0000-1C00-000018000000}"/>
            </a:ext>
          </a:extLst>
        </xdr:cNvPr>
        <xdr:cNvSpPr txBox="1"/>
      </xdr:nvSpPr>
      <xdr:spPr>
        <a:xfrm>
          <a:off x="2981325" y="21012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25" name="Text Box 5">
          <a:extLst>
            <a:ext uri="{FF2B5EF4-FFF2-40B4-BE49-F238E27FC236}">
              <a16:creationId xmlns:a16="http://schemas.microsoft.com/office/drawing/2014/main" id="{00000000-0008-0000-1C00-000019000000}"/>
            </a:ext>
          </a:extLst>
        </xdr:cNvPr>
        <xdr:cNvSpPr txBox="1"/>
      </xdr:nvSpPr>
      <xdr:spPr>
        <a:xfrm>
          <a:off x="2981325" y="21012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26" name="TextBox 5">
          <a:extLst>
            <a:ext uri="{FF2B5EF4-FFF2-40B4-BE49-F238E27FC236}">
              <a16:creationId xmlns:a16="http://schemas.microsoft.com/office/drawing/2014/main" id="{00000000-0008-0000-1C00-00001A000000}"/>
            </a:ext>
          </a:extLst>
        </xdr:cNvPr>
        <xdr:cNvSpPr txBox="1"/>
      </xdr:nvSpPr>
      <xdr:spPr>
        <a:xfrm>
          <a:off x="2981325" y="21012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27" name="TextBox 5">
          <a:extLst>
            <a:ext uri="{FF2B5EF4-FFF2-40B4-BE49-F238E27FC236}">
              <a16:creationId xmlns:a16="http://schemas.microsoft.com/office/drawing/2014/main" id="{00000000-0008-0000-1C00-00001B000000}"/>
            </a:ext>
          </a:extLst>
        </xdr:cNvPr>
        <xdr:cNvSpPr txBox="1"/>
      </xdr:nvSpPr>
      <xdr:spPr>
        <a:xfrm>
          <a:off x="2981325" y="21012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28" name="TextBox 5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SpPr txBox="1"/>
      </xdr:nvSpPr>
      <xdr:spPr>
        <a:xfrm>
          <a:off x="2981325" y="21012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29" name="Text Box 4">
          <a:extLst>
            <a:ext uri="{FF2B5EF4-FFF2-40B4-BE49-F238E27FC236}">
              <a16:creationId xmlns:a16="http://schemas.microsoft.com/office/drawing/2014/main" id="{00000000-0008-0000-1C00-00001D000000}"/>
            </a:ext>
          </a:extLst>
        </xdr:cNvPr>
        <xdr:cNvSpPr txBox="1"/>
      </xdr:nvSpPr>
      <xdr:spPr>
        <a:xfrm>
          <a:off x="0" y="2367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30" name="Text Box 5">
          <a:extLst>
            <a:ext uri="{FF2B5EF4-FFF2-40B4-BE49-F238E27FC236}">
              <a16:creationId xmlns:a16="http://schemas.microsoft.com/office/drawing/2014/main" id="{00000000-0008-0000-1C00-00001E000000}"/>
            </a:ext>
          </a:extLst>
        </xdr:cNvPr>
        <xdr:cNvSpPr txBox="1"/>
      </xdr:nvSpPr>
      <xdr:spPr>
        <a:xfrm>
          <a:off x="0" y="2367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158115</xdr:rowOff>
    </xdr:from>
    <xdr:ext cx="76971" cy="157224"/>
    <xdr:sp macro="" textlink="">
      <xdr:nvSpPr>
        <xdr:cNvPr id="33" name="Text Box 4">
          <a:extLst>
            <a:ext uri="{FF2B5EF4-FFF2-40B4-BE49-F238E27FC236}">
              <a16:creationId xmlns:a16="http://schemas.microsoft.com/office/drawing/2014/main" id="{00000000-0008-0000-1C00-000021000000}"/>
            </a:ext>
          </a:extLst>
        </xdr:cNvPr>
        <xdr:cNvSpPr txBox="1"/>
      </xdr:nvSpPr>
      <xdr:spPr>
        <a:xfrm>
          <a:off x="0" y="2710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158115</xdr:rowOff>
    </xdr:from>
    <xdr:ext cx="76971" cy="157224"/>
    <xdr:sp macro="" textlink="">
      <xdr:nvSpPr>
        <xdr:cNvPr id="34" name="Text Box 5">
          <a:extLst>
            <a:ext uri="{FF2B5EF4-FFF2-40B4-BE49-F238E27FC236}">
              <a16:creationId xmlns:a16="http://schemas.microsoft.com/office/drawing/2014/main" id="{00000000-0008-0000-1C00-000022000000}"/>
            </a:ext>
          </a:extLst>
        </xdr:cNvPr>
        <xdr:cNvSpPr txBox="1"/>
      </xdr:nvSpPr>
      <xdr:spPr>
        <a:xfrm>
          <a:off x="0" y="2710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31" name="Text Box 4">
          <a:extLst>
            <a:ext uri="{FF2B5EF4-FFF2-40B4-BE49-F238E27FC236}">
              <a16:creationId xmlns:a16="http://schemas.microsoft.com/office/drawing/2014/main" id="{00000000-0008-0000-1C00-00001F000000}"/>
            </a:ext>
          </a:extLst>
        </xdr:cNvPr>
        <xdr:cNvSpPr txBox="1"/>
      </xdr:nvSpPr>
      <xdr:spPr>
        <a:xfrm>
          <a:off x="0" y="2691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32" name="Text Box 5">
          <a:extLst>
            <a:ext uri="{FF2B5EF4-FFF2-40B4-BE49-F238E27FC236}">
              <a16:creationId xmlns:a16="http://schemas.microsoft.com/office/drawing/2014/main" id="{00000000-0008-0000-1C00-000020000000}"/>
            </a:ext>
          </a:extLst>
        </xdr:cNvPr>
        <xdr:cNvSpPr txBox="1"/>
      </xdr:nvSpPr>
      <xdr:spPr>
        <a:xfrm>
          <a:off x="0" y="2691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00000000-0008-0000-1C00-000023000000}"/>
            </a:ext>
          </a:extLst>
        </xdr:cNvPr>
        <xdr:cNvSpPr txBox="1"/>
      </xdr:nvSpPr>
      <xdr:spPr>
        <a:xfrm>
          <a:off x="0" y="53397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36" name="Text Box 5">
          <a:extLst>
            <a:ext uri="{FF2B5EF4-FFF2-40B4-BE49-F238E27FC236}">
              <a16:creationId xmlns:a16="http://schemas.microsoft.com/office/drawing/2014/main" id="{00000000-0008-0000-1C00-000024000000}"/>
            </a:ext>
          </a:extLst>
        </xdr:cNvPr>
        <xdr:cNvSpPr txBox="1"/>
      </xdr:nvSpPr>
      <xdr:spPr>
        <a:xfrm>
          <a:off x="0" y="53397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37" name="Text Box 4">
          <a:extLst>
            <a:ext uri="{FF2B5EF4-FFF2-40B4-BE49-F238E27FC236}">
              <a16:creationId xmlns:a16="http://schemas.microsoft.com/office/drawing/2014/main" id="{00000000-0008-0000-1C00-000025000000}"/>
            </a:ext>
          </a:extLst>
        </xdr:cNvPr>
        <xdr:cNvSpPr txBox="1"/>
      </xdr:nvSpPr>
      <xdr:spPr>
        <a:xfrm>
          <a:off x="0" y="55016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38" name="Text Box 5">
          <a:extLst>
            <a:ext uri="{FF2B5EF4-FFF2-40B4-BE49-F238E27FC236}">
              <a16:creationId xmlns:a16="http://schemas.microsoft.com/office/drawing/2014/main" id="{00000000-0008-0000-1C00-000026000000}"/>
            </a:ext>
          </a:extLst>
        </xdr:cNvPr>
        <xdr:cNvSpPr txBox="1"/>
      </xdr:nvSpPr>
      <xdr:spPr>
        <a:xfrm>
          <a:off x="0" y="55016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40" name="Text Box 4">
          <a:extLst>
            <a:ext uri="{FF2B5EF4-FFF2-40B4-BE49-F238E27FC236}">
              <a16:creationId xmlns:a16="http://schemas.microsoft.com/office/drawing/2014/main" id="{00000000-0008-0000-1C00-000028000000}"/>
            </a:ext>
          </a:extLst>
        </xdr:cNvPr>
        <xdr:cNvSpPr txBox="1"/>
      </xdr:nvSpPr>
      <xdr:spPr>
        <a:xfrm>
          <a:off x="0" y="38252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41" name="Text Box 5">
          <a:extLst>
            <a:ext uri="{FF2B5EF4-FFF2-40B4-BE49-F238E27FC236}">
              <a16:creationId xmlns:a16="http://schemas.microsoft.com/office/drawing/2014/main" id="{00000000-0008-0000-1C00-000029000000}"/>
            </a:ext>
          </a:extLst>
        </xdr:cNvPr>
        <xdr:cNvSpPr txBox="1"/>
      </xdr:nvSpPr>
      <xdr:spPr>
        <a:xfrm>
          <a:off x="0" y="38252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19</xdr:row>
      <xdr:rowOff>0</xdr:rowOff>
    </xdr:from>
    <xdr:ext cx="76971" cy="157224"/>
    <xdr:sp macro="" textlink="">
      <xdr:nvSpPr>
        <xdr:cNvPr id="42" name="TextBox 5">
          <a:extLst>
            <a:ext uri="{FF2B5EF4-FFF2-40B4-BE49-F238E27FC236}">
              <a16:creationId xmlns:a16="http://schemas.microsoft.com/office/drawing/2014/main" id="{00000000-0008-0000-1C00-00002A000000}"/>
            </a:ext>
          </a:extLst>
        </xdr:cNvPr>
        <xdr:cNvSpPr txBox="1"/>
      </xdr:nvSpPr>
      <xdr:spPr>
        <a:xfrm>
          <a:off x="5972175" y="38252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19</xdr:row>
      <xdr:rowOff>0</xdr:rowOff>
    </xdr:from>
    <xdr:ext cx="76971" cy="157224"/>
    <xdr:sp macro="" textlink="">
      <xdr:nvSpPr>
        <xdr:cNvPr id="43" name="TextBox 5">
          <a:extLst>
            <a:ext uri="{FF2B5EF4-FFF2-40B4-BE49-F238E27FC236}">
              <a16:creationId xmlns:a16="http://schemas.microsoft.com/office/drawing/2014/main" id="{00000000-0008-0000-1C00-00002B000000}"/>
            </a:ext>
          </a:extLst>
        </xdr:cNvPr>
        <xdr:cNvSpPr txBox="1"/>
      </xdr:nvSpPr>
      <xdr:spPr>
        <a:xfrm>
          <a:off x="6505575" y="38252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19</xdr:row>
      <xdr:rowOff>0</xdr:rowOff>
    </xdr:from>
    <xdr:ext cx="76971" cy="157224"/>
    <xdr:sp macro="" textlink="">
      <xdr:nvSpPr>
        <xdr:cNvPr id="44" name="TextBox 5">
          <a:extLst>
            <a:ext uri="{FF2B5EF4-FFF2-40B4-BE49-F238E27FC236}">
              <a16:creationId xmlns:a16="http://schemas.microsoft.com/office/drawing/2014/main" id="{00000000-0008-0000-1C00-00002C000000}"/>
            </a:ext>
          </a:extLst>
        </xdr:cNvPr>
        <xdr:cNvSpPr txBox="1"/>
      </xdr:nvSpPr>
      <xdr:spPr>
        <a:xfrm>
          <a:off x="7038975" y="38252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45" name="TextBox 5">
          <a:extLst>
            <a:ext uri="{FF2B5EF4-FFF2-40B4-BE49-F238E27FC236}">
              <a16:creationId xmlns:a16="http://schemas.microsoft.com/office/drawing/2014/main" id="{00000000-0008-0000-1C00-00002D000000}"/>
            </a:ext>
          </a:extLst>
        </xdr:cNvPr>
        <xdr:cNvSpPr txBox="1"/>
      </xdr:nvSpPr>
      <xdr:spPr>
        <a:xfrm>
          <a:off x="6696075" y="71208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46" name="TextBox 5">
          <a:extLst>
            <a:ext uri="{FF2B5EF4-FFF2-40B4-BE49-F238E27FC236}">
              <a16:creationId xmlns:a16="http://schemas.microsoft.com/office/drawing/2014/main" id="{00000000-0008-0000-1C00-00002E000000}"/>
            </a:ext>
          </a:extLst>
        </xdr:cNvPr>
        <xdr:cNvSpPr txBox="1"/>
      </xdr:nvSpPr>
      <xdr:spPr>
        <a:xfrm>
          <a:off x="521017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9" name="TextBox 5">
          <a:extLst>
            <a:ext uri="{FF2B5EF4-FFF2-40B4-BE49-F238E27FC236}">
              <a16:creationId xmlns:a16="http://schemas.microsoft.com/office/drawing/2014/main" id="{00000000-0008-0000-1C00-000027000000}"/>
            </a:ext>
          </a:extLst>
        </xdr:cNvPr>
        <xdr:cNvSpPr txBox="1"/>
      </xdr:nvSpPr>
      <xdr:spPr>
        <a:xfrm>
          <a:off x="4371975" y="3320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47" name="TextBox 5">
          <a:extLst>
            <a:ext uri="{FF2B5EF4-FFF2-40B4-BE49-F238E27FC236}">
              <a16:creationId xmlns:a16="http://schemas.microsoft.com/office/drawing/2014/main" id="{00000000-0008-0000-1C00-00002F000000}"/>
            </a:ext>
          </a:extLst>
        </xdr:cNvPr>
        <xdr:cNvSpPr txBox="1"/>
      </xdr:nvSpPr>
      <xdr:spPr>
        <a:xfrm>
          <a:off x="4905375" y="3320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48" name="TextBox 5">
          <a:extLst>
            <a:ext uri="{FF2B5EF4-FFF2-40B4-BE49-F238E27FC236}">
              <a16:creationId xmlns:a16="http://schemas.microsoft.com/office/drawing/2014/main" id="{00000000-0008-0000-1C00-000030000000}"/>
            </a:ext>
          </a:extLst>
        </xdr:cNvPr>
        <xdr:cNvSpPr txBox="1"/>
      </xdr:nvSpPr>
      <xdr:spPr>
        <a:xfrm>
          <a:off x="4905375" y="34918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49" name="TextBox 5">
          <a:extLst>
            <a:ext uri="{FF2B5EF4-FFF2-40B4-BE49-F238E27FC236}">
              <a16:creationId xmlns:a16="http://schemas.microsoft.com/office/drawing/2014/main" id="{00000000-0008-0000-1C00-000031000000}"/>
            </a:ext>
          </a:extLst>
        </xdr:cNvPr>
        <xdr:cNvSpPr txBox="1"/>
      </xdr:nvSpPr>
      <xdr:spPr>
        <a:xfrm>
          <a:off x="4905375" y="36633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50" name="TextBox 5">
          <a:extLst>
            <a:ext uri="{FF2B5EF4-FFF2-40B4-BE49-F238E27FC236}">
              <a16:creationId xmlns:a16="http://schemas.microsoft.com/office/drawing/2014/main" id="{00000000-0008-0000-1C00-000032000000}"/>
            </a:ext>
          </a:extLst>
        </xdr:cNvPr>
        <xdr:cNvSpPr txBox="1"/>
      </xdr:nvSpPr>
      <xdr:spPr>
        <a:xfrm>
          <a:off x="4905375" y="3834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18</xdr:row>
      <xdr:rowOff>158115</xdr:rowOff>
    </xdr:from>
    <xdr:ext cx="76971" cy="157224"/>
    <xdr:sp macro="" textlink="">
      <xdr:nvSpPr>
        <xdr:cNvPr id="51" name="TextBox 5">
          <a:extLst>
            <a:ext uri="{FF2B5EF4-FFF2-40B4-BE49-F238E27FC236}">
              <a16:creationId xmlns:a16="http://schemas.microsoft.com/office/drawing/2014/main" id="{00000000-0008-0000-1C00-000033000000}"/>
            </a:ext>
          </a:extLst>
        </xdr:cNvPr>
        <xdr:cNvSpPr txBox="1"/>
      </xdr:nvSpPr>
      <xdr:spPr>
        <a:xfrm>
          <a:off x="4905375" y="3996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52" name="TextBox 5">
          <a:extLst>
            <a:ext uri="{FF2B5EF4-FFF2-40B4-BE49-F238E27FC236}">
              <a16:creationId xmlns:a16="http://schemas.microsoft.com/office/drawing/2014/main" id="{00000000-0008-0000-1C00-000034000000}"/>
            </a:ext>
          </a:extLst>
        </xdr:cNvPr>
        <xdr:cNvSpPr txBox="1"/>
      </xdr:nvSpPr>
      <xdr:spPr>
        <a:xfrm>
          <a:off x="5972175" y="3320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3" name="TextBox 5">
          <a:extLst>
            <a:ext uri="{FF2B5EF4-FFF2-40B4-BE49-F238E27FC236}">
              <a16:creationId xmlns:a16="http://schemas.microsoft.com/office/drawing/2014/main" id="{00000000-0008-0000-1C00-000035000000}"/>
            </a:ext>
          </a:extLst>
        </xdr:cNvPr>
        <xdr:cNvSpPr txBox="1"/>
      </xdr:nvSpPr>
      <xdr:spPr>
        <a:xfrm>
          <a:off x="4371975" y="3320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4" name="TextBox 5">
          <a:extLst>
            <a:ext uri="{FF2B5EF4-FFF2-40B4-BE49-F238E27FC236}">
              <a16:creationId xmlns:a16="http://schemas.microsoft.com/office/drawing/2014/main" id="{00000000-0008-0000-1C00-000036000000}"/>
            </a:ext>
          </a:extLst>
        </xdr:cNvPr>
        <xdr:cNvSpPr txBox="1"/>
      </xdr:nvSpPr>
      <xdr:spPr>
        <a:xfrm>
          <a:off x="4905375" y="3320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55" name="TextBox 5">
          <a:extLst>
            <a:ext uri="{FF2B5EF4-FFF2-40B4-BE49-F238E27FC236}">
              <a16:creationId xmlns:a16="http://schemas.microsoft.com/office/drawing/2014/main" id="{00000000-0008-0000-1C00-000037000000}"/>
            </a:ext>
          </a:extLst>
        </xdr:cNvPr>
        <xdr:cNvSpPr txBox="1"/>
      </xdr:nvSpPr>
      <xdr:spPr>
        <a:xfrm>
          <a:off x="4905375" y="34918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56" name="TextBox 5">
          <a:extLst>
            <a:ext uri="{FF2B5EF4-FFF2-40B4-BE49-F238E27FC236}">
              <a16:creationId xmlns:a16="http://schemas.microsoft.com/office/drawing/2014/main" id="{00000000-0008-0000-1C00-000038000000}"/>
            </a:ext>
          </a:extLst>
        </xdr:cNvPr>
        <xdr:cNvSpPr txBox="1"/>
      </xdr:nvSpPr>
      <xdr:spPr>
        <a:xfrm>
          <a:off x="4905375" y="36633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57" name="TextBox 5">
          <a:extLst>
            <a:ext uri="{FF2B5EF4-FFF2-40B4-BE49-F238E27FC236}">
              <a16:creationId xmlns:a16="http://schemas.microsoft.com/office/drawing/2014/main" id="{00000000-0008-0000-1C00-000039000000}"/>
            </a:ext>
          </a:extLst>
        </xdr:cNvPr>
        <xdr:cNvSpPr txBox="1"/>
      </xdr:nvSpPr>
      <xdr:spPr>
        <a:xfrm>
          <a:off x="4905375" y="3834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18</xdr:row>
      <xdr:rowOff>158115</xdr:rowOff>
    </xdr:from>
    <xdr:ext cx="76971" cy="157224"/>
    <xdr:sp macro="" textlink="">
      <xdr:nvSpPr>
        <xdr:cNvPr id="58" name="TextBox 5">
          <a:extLst>
            <a:ext uri="{FF2B5EF4-FFF2-40B4-BE49-F238E27FC236}">
              <a16:creationId xmlns:a16="http://schemas.microsoft.com/office/drawing/2014/main" id="{00000000-0008-0000-1C00-00003A000000}"/>
            </a:ext>
          </a:extLst>
        </xdr:cNvPr>
        <xdr:cNvSpPr txBox="1"/>
      </xdr:nvSpPr>
      <xdr:spPr>
        <a:xfrm>
          <a:off x="4905375" y="3996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9" name="TextBox 5">
          <a:extLst>
            <a:ext uri="{FF2B5EF4-FFF2-40B4-BE49-F238E27FC236}">
              <a16:creationId xmlns:a16="http://schemas.microsoft.com/office/drawing/2014/main" id="{00000000-0008-0000-1C00-00003B000000}"/>
            </a:ext>
          </a:extLst>
        </xdr:cNvPr>
        <xdr:cNvSpPr txBox="1"/>
      </xdr:nvSpPr>
      <xdr:spPr>
        <a:xfrm>
          <a:off x="4371975" y="3320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60" name="TextBox 5">
          <a:extLst>
            <a:ext uri="{FF2B5EF4-FFF2-40B4-BE49-F238E27FC236}">
              <a16:creationId xmlns:a16="http://schemas.microsoft.com/office/drawing/2014/main" id="{00000000-0008-0000-1C00-00003C000000}"/>
            </a:ext>
          </a:extLst>
        </xdr:cNvPr>
        <xdr:cNvSpPr txBox="1"/>
      </xdr:nvSpPr>
      <xdr:spPr>
        <a:xfrm>
          <a:off x="4905375" y="3320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61" name="TextBox 5">
          <a:extLst>
            <a:ext uri="{FF2B5EF4-FFF2-40B4-BE49-F238E27FC236}">
              <a16:creationId xmlns:a16="http://schemas.microsoft.com/office/drawing/2014/main" id="{00000000-0008-0000-1C00-00003D000000}"/>
            </a:ext>
          </a:extLst>
        </xdr:cNvPr>
        <xdr:cNvSpPr txBox="1"/>
      </xdr:nvSpPr>
      <xdr:spPr>
        <a:xfrm>
          <a:off x="4905375" y="36442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62" name="TextBox 5">
          <a:extLst>
            <a:ext uri="{FF2B5EF4-FFF2-40B4-BE49-F238E27FC236}">
              <a16:creationId xmlns:a16="http://schemas.microsoft.com/office/drawing/2014/main" id="{00000000-0008-0000-1C00-00003E000000}"/>
            </a:ext>
          </a:extLst>
        </xdr:cNvPr>
        <xdr:cNvSpPr txBox="1"/>
      </xdr:nvSpPr>
      <xdr:spPr>
        <a:xfrm>
          <a:off x="4905375" y="38157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63" name="TextBox 5">
          <a:extLst>
            <a:ext uri="{FF2B5EF4-FFF2-40B4-BE49-F238E27FC236}">
              <a16:creationId xmlns:a16="http://schemas.microsoft.com/office/drawing/2014/main" id="{00000000-0008-0000-1C00-00003F000000}"/>
            </a:ext>
          </a:extLst>
        </xdr:cNvPr>
        <xdr:cNvSpPr txBox="1"/>
      </xdr:nvSpPr>
      <xdr:spPr>
        <a:xfrm>
          <a:off x="4905375" y="3987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64" name="TextBox 5">
          <a:extLst>
            <a:ext uri="{FF2B5EF4-FFF2-40B4-BE49-F238E27FC236}">
              <a16:creationId xmlns:a16="http://schemas.microsoft.com/office/drawing/2014/main" id="{00000000-0008-0000-1C00-000040000000}"/>
            </a:ext>
          </a:extLst>
        </xdr:cNvPr>
        <xdr:cNvSpPr txBox="1"/>
      </xdr:nvSpPr>
      <xdr:spPr>
        <a:xfrm>
          <a:off x="4905375" y="3320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5" name="TextBox 5">
          <a:extLst>
            <a:ext uri="{FF2B5EF4-FFF2-40B4-BE49-F238E27FC236}">
              <a16:creationId xmlns:a16="http://schemas.microsoft.com/office/drawing/2014/main" id="{00000000-0008-0000-1C00-000041000000}"/>
            </a:ext>
          </a:extLst>
        </xdr:cNvPr>
        <xdr:cNvSpPr txBox="1"/>
      </xdr:nvSpPr>
      <xdr:spPr>
        <a:xfrm>
          <a:off x="4371975" y="3453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66" name="TextBox 5">
          <a:extLst>
            <a:ext uri="{FF2B5EF4-FFF2-40B4-BE49-F238E27FC236}">
              <a16:creationId xmlns:a16="http://schemas.microsoft.com/office/drawing/2014/main" id="{00000000-0008-0000-1C00-000042000000}"/>
            </a:ext>
          </a:extLst>
        </xdr:cNvPr>
        <xdr:cNvSpPr txBox="1"/>
      </xdr:nvSpPr>
      <xdr:spPr>
        <a:xfrm>
          <a:off x="4905375" y="3453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67" name="TextBox 5">
          <a:extLst>
            <a:ext uri="{FF2B5EF4-FFF2-40B4-BE49-F238E27FC236}">
              <a16:creationId xmlns:a16="http://schemas.microsoft.com/office/drawing/2014/main" id="{00000000-0008-0000-1C00-000043000000}"/>
            </a:ext>
          </a:extLst>
        </xdr:cNvPr>
        <xdr:cNvSpPr txBox="1"/>
      </xdr:nvSpPr>
      <xdr:spPr>
        <a:xfrm>
          <a:off x="4905375" y="36537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68" name="TextBox 5">
          <a:extLst>
            <a:ext uri="{FF2B5EF4-FFF2-40B4-BE49-F238E27FC236}">
              <a16:creationId xmlns:a16="http://schemas.microsoft.com/office/drawing/2014/main" id="{00000000-0008-0000-1C00-000044000000}"/>
            </a:ext>
          </a:extLst>
        </xdr:cNvPr>
        <xdr:cNvSpPr txBox="1"/>
      </xdr:nvSpPr>
      <xdr:spPr>
        <a:xfrm>
          <a:off x="4905375" y="3844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69" name="TextBox 5">
          <a:extLst>
            <a:ext uri="{FF2B5EF4-FFF2-40B4-BE49-F238E27FC236}">
              <a16:creationId xmlns:a16="http://schemas.microsoft.com/office/drawing/2014/main" id="{00000000-0008-0000-1C00-000045000000}"/>
            </a:ext>
          </a:extLst>
        </xdr:cNvPr>
        <xdr:cNvSpPr txBox="1"/>
      </xdr:nvSpPr>
      <xdr:spPr>
        <a:xfrm>
          <a:off x="4905375" y="40157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0" name="TextBox 5">
          <a:extLst>
            <a:ext uri="{FF2B5EF4-FFF2-40B4-BE49-F238E27FC236}">
              <a16:creationId xmlns:a16="http://schemas.microsoft.com/office/drawing/2014/main" id="{00000000-0008-0000-1C00-000046000000}"/>
            </a:ext>
          </a:extLst>
        </xdr:cNvPr>
        <xdr:cNvSpPr txBox="1"/>
      </xdr:nvSpPr>
      <xdr:spPr>
        <a:xfrm>
          <a:off x="521017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1" name="TextBox 5">
          <a:extLst>
            <a:ext uri="{FF2B5EF4-FFF2-40B4-BE49-F238E27FC236}">
              <a16:creationId xmlns:a16="http://schemas.microsoft.com/office/drawing/2014/main" id="{00000000-0008-0000-1C00-000047000000}"/>
            </a:ext>
          </a:extLst>
        </xdr:cNvPr>
        <xdr:cNvSpPr txBox="1"/>
      </xdr:nvSpPr>
      <xdr:spPr>
        <a:xfrm>
          <a:off x="521017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2" name="TextBox 5">
          <a:extLst>
            <a:ext uri="{FF2B5EF4-FFF2-40B4-BE49-F238E27FC236}">
              <a16:creationId xmlns:a16="http://schemas.microsoft.com/office/drawing/2014/main" id="{00000000-0008-0000-1C00-000048000000}"/>
            </a:ext>
          </a:extLst>
        </xdr:cNvPr>
        <xdr:cNvSpPr txBox="1"/>
      </xdr:nvSpPr>
      <xdr:spPr>
        <a:xfrm>
          <a:off x="446722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3" name="TextBox 5">
          <a:extLst>
            <a:ext uri="{FF2B5EF4-FFF2-40B4-BE49-F238E27FC236}">
              <a16:creationId xmlns:a16="http://schemas.microsoft.com/office/drawing/2014/main" id="{00000000-0008-0000-1C00-000049000000}"/>
            </a:ext>
          </a:extLst>
        </xdr:cNvPr>
        <xdr:cNvSpPr txBox="1"/>
      </xdr:nvSpPr>
      <xdr:spPr>
        <a:xfrm>
          <a:off x="521017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74" name="TextBox 5">
          <a:extLst>
            <a:ext uri="{FF2B5EF4-FFF2-40B4-BE49-F238E27FC236}">
              <a16:creationId xmlns:a16="http://schemas.microsoft.com/office/drawing/2014/main" id="{00000000-0008-0000-1C00-00004A000000}"/>
            </a:ext>
          </a:extLst>
        </xdr:cNvPr>
        <xdr:cNvSpPr txBox="1"/>
      </xdr:nvSpPr>
      <xdr:spPr>
        <a:xfrm>
          <a:off x="5210175" y="25869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75" name="TextBox 5">
          <a:extLst>
            <a:ext uri="{FF2B5EF4-FFF2-40B4-BE49-F238E27FC236}">
              <a16:creationId xmlns:a16="http://schemas.microsoft.com/office/drawing/2014/main" id="{00000000-0008-0000-1C00-00004B000000}"/>
            </a:ext>
          </a:extLst>
        </xdr:cNvPr>
        <xdr:cNvSpPr txBox="1"/>
      </xdr:nvSpPr>
      <xdr:spPr>
        <a:xfrm>
          <a:off x="5210175" y="2748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76" name="TextBox 5">
          <a:extLst>
            <a:ext uri="{FF2B5EF4-FFF2-40B4-BE49-F238E27FC236}">
              <a16:creationId xmlns:a16="http://schemas.microsoft.com/office/drawing/2014/main" id="{00000000-0008-0000-1C00-00004C000000}"/>
            </a:ext>
          </a:extLst>
        </xdr:cNvPr>
        <xdr:cNvSpPr txBox="1"/>
      </xdr:nvSpPr>
      <xdr:spPr>
        <a:xfrm>
          <a:off x="5210175" y="29108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18</xdr:row>
      <xdr:rowOff>158115</xdr:rowOff>
    </xdr:from>
    <xdr:ext cx="76971" cy="157224"/>
    <xdr:sp macro="" textlink="">
      <xdr:nvSpPr>
        <xdr:cNvPr id="77" name="TextBox 5">
          <a:extLst>
            <a:ext uri="{FF2B5EF4-FFF2-40B4-BE49-F238E27FC236}">
              <a16:creationId xmlns:a16="http://schemas.microsoft.com/office/drawing/2014/main" id="{00000000-0008-0000-1C00-00004D000000}"/>
            </a:ext>
          </a:extLst>
        </xdr:cNvPr>
        <xdr:cNvSpPr txBox="1"/>
      </xdr:nvSpPr>
      <xdr:spPr>
        <a:xfrm>
          <a:off x="5210175" y="3072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8" name="TextBox 5">
          <a:extLst>
            <a:ext uri="{FF2B5EF4-FFF2-40B4-BE49-F238E27FC236}">
              <a16:creationId xmlns:a16="http://schemas.microsoft.com/office/drawing/2014/main" id="{00000000-0008-0000-1C00-00004E000000}"/>
            </a:ext>
          </a:extLst>
        </xdr:cNvPr>
        <xdr:cNvSpPr txBox="1"/>
      </xdr:nvSpPr>
      <xdr:spPr>
        <a:xfrm>
          <a:off x="446722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9" name="TextBox 5">
          <a:extLst>
            <a:ext uri="{FF2B5EF4-FFF2-40B4-BE49-F238E27FC236}">
              <a16:creationId xmlns:a16="http://schemas.microsoft.com/office/drawing/2014/main" id="{00000000-0008-0000-1C00-00004F000000}"/>
            </a:ext>
          </a:extLst>
        </xdr:cNvPr>
        <xdr:cNvSpPr txBox="1"/>
      </xdr:nvSpPr>
      <xdr:spPr>
        <a:xfrm>
          <a:off x="521017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80" name="TextBox 5">
          <a:extLst>
            <a:ext uri="{FF2B5EF4-FFF2-40B4-BE49-F238E27FC236}">
              <a16:creationId xmlns:a16="http://schemas.microsoft.com/office/drawing/2014/main" id="{00000000-0008-0000-1C00-000050000000}"/>
            </a:ext>
          </a:extLst>
        </xdr:cNvPr>
        <xdr:cNvSpPr txBox="1"/>
      </xdr:nvSpPr>
      <xdr:spPr>
        <a:xfrm>
          <a:off x="5210175" y="25869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81" name="TextBox 5">
          <a:extLst>
            <a:ext uri="{FF2B5EF4-FFF2-40B4-BE49-F238E27FC236}">
              <a16:creationId xmlns:a16="http://schemas.microsoft.com/office/drawing/2014/main" id="{00000000-0008-0000-1C00-000051000000}"/>
            </a:ext>
          </a:extLst>
        </xdr:cNvPr>
        <xdr:cNvSpPr txBox="1"/>
      </xdr:nvSpPr>
      <xdr:spPr>
        <a:xfrm>
          <a:off x="5210175" y="2748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82" name="TextBox 5">
          <a:extLst>
            <a:ext uri="{FF2B5EF4-FFF2-40B4-BE49-F238E27FC236}">
              <a16:creationId xmlns:a16="http://schemas.microsoft.com/office/drawing/2014/main" id="{00000000-0008-0000-1C00-000052000000}"/>
            </a:ext>
          </a:extLst>
        </xdr:cNvPr>
        <xdr:cNvSpPr txBox="1"/>
      </xdr:nvSpPr>
      <xdr:spPr>
        <a:xfrm>
          <a:off x="5210175" y="29108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18</xdr:row>
      <xdr:rowOff>158115</xdr:rowOff>
    </xdr:from>
    <xdr:ext cx="76971" cy="157224"/>
    <xdr:sp macro="" textlink="">
      <xdr:nvSpPr>
        <xdr:cNvPr id="83" name="TextBox 5">
          <a:extLst>
            <a:ext uri="{FF2B5EF4-FFF2-40B4-BE49-F238E27FC236}">
              <a16:creationId xmlns:a16="http://schemas.microsoft.com/office/drawing/2014/main" id="{00000000-0008-0000-1C00-000053000000}"/>
            </a:ext>
          </a:extLst>
        </xdr:cNvPr>
        <xdr:cNvSpPr txBox="1"/>
      </xdr:nvSpPr>
      <xdr:spPr>
        <a:xfrm>
          <a:off x="5210175" y="3072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4" name="TextBox 5">
          <a:extLst>
            <a:ext uri="{FF2B5EF4-FFF2-40B4-BE49-F238E27FC236}">
              <a16:creationId xmlns:a16="http://schemas.microsoft.com/office/drawing/2014/main" id="{00000000-0008-0000-1C00-000054000000}"/>
            </a:ext>
          </a:extLst>
        </xdr:cNvPr>
        <xdr:cNvSpPr txBox="1"/>
      </xdr:nvSpPr>
      <xdr:spPr>
        <a:xfrm>
          <a:off x="446722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5" name="TextBox 5">
          <a:extLst>
            <a:ext uri="{FF2B5EF4-FFF2-40B4-BE49-F238E27FC236}">
              <a16:creationId xmlns:a16="http://schemas.microsoft.com/office/drawing/2014/main" id="{00000000-0008-0000-1C00-000055000000}"/>
            </a:ext>
          </a:extLst>
        </xdr:cNvPr>
        <xdr:cNvSpPr txBox="1"/>
      </xdr:nvSpPr>
      <xdr:spPr>
        <a:xfrm>
          <a:off x="521017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86" name="TextBox 5">
          <a:extLst>
            <a:ext uri="{FF2B5EF4-FFF2-40B4-BE49-F238E27FC236}">
              <a16:creationId xmlns:a16="http://schemas.microsoft.com/office/drawing/2014/main" id="{00000000-0008-0000-1C00-000056000000}"/>
            </a:ext>
          </a:extLst>
        </xdr:cNvPr>
        <xdr:cNvSpPr txBox="1"/>
      </xdr:nvSpPr>
      <xdr:spPr>
        <a:xfrm>
          <a:off x="5210175" y="25869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87" name="TextBox 5">
          <a:extLst>
            <a:ext uri="{FF2B5EF4-FFF2-40B4-BE49-F238E27FC236}">
              <a16:creationId xmlns:a16="http://schemas.microsoft.com/office/drawing/2014/main" id="{00000000-0008-0000-1C00-000057000000}"/>
            </a:ext>
          </a:extLst>
        </xdr:cNvPr>
        <xdr:cNvSpPr txBox="1"/>
      </xdr:nvSpPr>
      <xdr:spPr>
        <a:xfrm>
          <a:off x="5210175" y="2748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88" name="TextBox 5">
          <a:extLst>
            <a:ext uri="{FF2B5EF4-FFF2-40B4-BE49-F238E27FC236}">
              <a16:creationId xmlns:a16="http://schemas.microsoft.com/office/drawing/2014/main" id="{00000000-0008-0000-1C00-000058000000}"/>
            </a:ext>
          </a:extLst>
        </xdr:cNvPr>
        <xdr:cNvSpPr txBox="1"/>
      </xdr:nvSpPr>
      <xdr:spPr>
        <a:xfrm>
          <a:off x="5210175" y="29108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9" name="TextBox 5">
          <a:extLst>
            <a:ext uri="{FF2B5EF4-FFF2-40B4-BE49-F238E27FC236}">
              <a16:creationId xmlns:a16="http://schemas.microsoft.com/office/drawing/2014/main" id="{00000000-0008-0000-1C00-000059000000}"/>
            </a:ext>
          </a:extLst>
        </xdr:cNvPr>
        <xdr:cNvSpPr txBox="1"/>
      </xdr:nvSpPr>
      <xdr:spPr>
        <a:xfrm>
          <a:off x="521017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0" name="TextBox 5">
          <a:extLst>
            <a:ext uri="{FF2B5EF4-FFF2-40B4-BE49-F238E27FC236}">
              <a16:creationId xmlns:a16="http://schemas.microsoft.com/office/drawing/2014/main" id="{00000000-0008-0000-1C00-00005A000000}"/>
            </a:ext>
          </a:extLst>
        </xdr:cNvPr>
        <xdr:cNvSpPr txBox="1"/>
      </xdr:nvSpPr>
      <xdr:spPr>
        <a:xfrm>
          <a:off x="446722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1" name="TextBox 5">
          <a:extLst>
            <a:ext uri="{FF2B5EF4-FFF2-40B4-BE49-F238E27FC236}">
              <a16:creationId xmlns:a16="http://schemas.microsoft.com/office/drawing/2014/main" id="{00000000-0008-0000-1C00-00005B000000}"/>
            </a:ext>
          </a:extLst>
        </xdr:cNvPr>
        <xdr:cNvSpPr txBox="1"/>
      </xdr:nvSpPr>
      <xdr:spPr>
        <a:xfrm>
          <a:off x="5210175" y="2425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2" name="TextBox 5">
          <a:extLst>
            <a:ext uri="{FF2B5EF4-FFF2-40B4-BE49-F238E27FC236}">
              <a16:creationId xmlns:a16="http://schemas.microsoft.com/office/drawing/2014/main" id="{00000000-0008-0000-1C00-00005C000000}"/>
            </a:ext>
          </a:extLst>
        </xdr:cNvPr>
        <xdr:cNvSpPr txBox="1"/>
      </xdr:nvSpPr>
      <xdr:spPr>
        <a:xfrm>
          <a:off x="5210175" y="25869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3" name="TextBox 5">
          <a:extLst>
            <a:ext uri="{FF2B5EF4-FFF2-40B4-BE49-F238E27FC236}">
              <a16:creationId xmlns:a16="http://schemas.microsoft.com/office/drawing/2014/main" id="{00000000-0008-0000-1C00-00005D000000}"/>
            </a:ext>
          </a:extLst>
        </xdr:cNvPr>
        <xdr:cNvSpPr txBox="1"/>
      </xdr:nvSpPr>
      <xdr:spPr>
        <a:xfrm>
          <a:off x="5210175" y="2748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4" name="TextBox 5">
          <a:extLst>
            <a:ext uri="{FF2B5EF4-FFF2-40B4-BE49-F238E27FC236}">
              <a16:creationId xmlns:a16="http://schemas.microsoft.com/office/drawing/2014/main" id="{00000000-0008-0000-1C00-00005E000000}"/>
            </a:ext>
          </a:extLst>
        </xdr:cNvPr>
        <xdr:cNvSpPr txBox="1"/>
      </xdr:nvSpPr>
      <xdr:spPr>
        <a:xfrm>
          <a:off x="5210175" y="29108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24</xdr:row>
      <xdr:rowOff>0</xdr:rowOff>
    </xdr:from>
    <xdr:ext cx="76971" cy="157224"/>
    <xdr:sp macro="" textlink="">
      <xdr:nvSpPr>
        <xdr:cNvPr id="95" name="TextBox 5">
          <a:extLst>
            <a:ext uri="{FF2B5EF4-FFF2-40B4-BE49-F238E27FC236}">
              <a16:creationId xmlns:a16="http://schemas.microsoft.com/office/drawing/2014/main" id="{00000000-0008-0000-1C00-00005F000000}"/>
            </a:ext>
          </a:extLst>
        </xdr:cNvPr>
        <xdr:cNvSpPr txBox="1"/>
      </xdr:nvSpPr>
      <xdr:spPr>
        <a:xfrm>
          <a:off x="3305175" y="3453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76971" cy="157224"/>
    <xdr:sp macro="" textlink="">
      <xdr:nvSpPr>
        <xdr:cNvPr id="96" name="Text Box 4">
          <a:extLst>
            <a:ext uri="{FF2B5EF4-FFF2-40B4-BE49-F238E27FC236}">
              <a16:creationId xmlns:a16="http://schemas.microsoft.com/office/drawing/2014/main" id="{00000000-0008-0000-1C00-000060000000}"/>
            </a:ext>
          </a:extLst>
        </xdr:cNvPr>
        <xdr:cNvSpPr txBox="1"/>
      </xdr:nvSpPr>
      <xdr:spPr>
        <a:xfrm>
          <a:off x="0" y="3453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76971" cy="157224"/>
    <xdr:sp macro="" textlink="">
      <xdr:nvSpPr>
        <xdr:cNvPr id="97" name="Text Box 5">
          <a:extLst>
            <a:ext uri="{FF2B5EF4-FFF2-40B4-BE49-F238E27FC236}">
              <a16:creationId xmlns:a16="http://schemas.microsoft.com/office/drawing/2014/main" id="{00000000-0008-0000-1C00-000061000000}"/>
            </a:ext>
          </a:extLst>
        </xdr:cNvPr>
        <xdr:cNvSpPr txBox="1"/>
      </xdr:nvSpPr>
      <xdr:spPr>
        <a:xfrm>
          <a:off x="0" y="3453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98" name="TextBox 5">
          <a:extLst>
            <a:ext uri="{FF2B5EF4-FFF2-40B4-BE49-F238E27FC236}">
              <a16:creationId xmlns:a16="http://schemas.microsoft.com/office/drawing/2014/main" id="{00000000-0008-0000-1C00-000062000000}"/>
            </a:ext>
          </a:extLst>
        </xdr:cNvPr>
        <xdr:cNvSpPr txBox="1"/>
      </xdr:nvSpPr>
      <xdr:spPr>
        <a:xfrm>
          <a:off x="3838575" y="3453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99" name="TextBox 5">
          <a:extLst>
            <a:ext uri="{FF2B5EF4-FFF2-40B4-BE49-F238E27FC236}">
              <a16:creationId xmlns:a16="http://schemas.microsoft.com/office/drawing/2014/main" id="{00000000-0008-0000-1C00-000063000000}"/>
            </a:ext>
          </a:extLst>
        </xdr:cNvPr>
        <xdr:cNvSpPr txBox="1"/>
      </xdr:nvSpPr>
      <xdr:spPr>
        <a:xfrm>
          <a:off x="5438775" y="3453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00" name="TextBox 5">
          <a:extLst>
            <a:ext uri="{FF2B5EF4-FFF2-40B4-BE49-F238E27FC236}">
              <a16:creationId xmlns:a16="http://schemas.microsoft.com/office/drawing/2014/main" id="{00000000-0008-0000-1C00-000064000000}"/>
            </a:ext>
          </a:extLst>
        </xdr:cNvPr>
        <xdr:cNvSpPr txBox="1"/>
      </xdr:nvSpPr>
      <xdr:spPr>
        <a:xfrm>
          <a:off x="3838575" y="36537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01" name="TextBox 5">
          <a:extLst>
            <a:ext uri="{FF2B5EF4-FFF2-40B4-BE49-F238E27FC236}">
              <a16:creationId xmlns:a16="http://schemas.microsoft.com/office/drawing/2014/main" id="{00000000-0008-0000-1C00-000065000000}"/>
            </a:ext>
          </a:extLst>
        </xdr:cNvPr>
        <xdr:cNvSpPr txBox="1"/>
      </xdr:nvSpPr>
      <xdr:spPr>
        <a:xfrm>
          <a:off x="3838575" y="3844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02" name="TextBox 5">
          <a:extLst>
            <a:ext uri="{FF2B5EF4-FFF2-40B4-BE49-F238E27FC236}">
              <a16:creationId xmlns:a16="http://schemas.microsoft.com/office/drawing/2014/main" id="{00000000-0008-0000-1C00-000066000000}"/>
            </a:ext>
          </a:extLst>
        </xdr:cNvPr>
        <xdr:cNvSpPr txBox="1"/>
      </xdr:nvSpPr>
      <xdr:spPr>
        <a:xfrm>
          <a:off x="3838575" y="40157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03" name="TextBox 5">
          <a:extLst>
            <a:ext uri="{FF2B5EF4-FFF2-40B4-BE49-F238E27FC236}">
              <a16:creationId xmlns:a16="http://schemas.microsoft.com/office/drawing/2014/main" id="{00000000-0008-0000-1C00-000067000000}"/>
            </a:ext>
          </a:extLst>
        </xdr:cNvPr>
        <xdr:cNvSpPr txBox="1"/>
      </xdr:nvSpPr>
      <xdr:spPr>
        <a:xfrm>
          <a:off x="4905375" y="3453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04" name="TextBox 5">
          <a:extLst>
            <a:ext uri="{FF2B5EF4-FFF2-40B4-BE49-F238E27FC236}">
              <a16:creationId xmlns:a16="http://schemas.microsoft.com/office/drawing/2014/main" id="{00000000-0008-0000-1C00-000068000000}"/>
            </a:ext>
          </a:extLst>
        </xdr:cNvPr>
        <xdr:cNvSpPr txBox="1"/>
      </xdr:nvSpPr>
      <xdr:spPr>
        <a:xfrm>
          <a:off x="4905375" y="40157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05" name="TextBox 5">
          <a:extLst>
            <a:ext uri="{FF2B5EF4-FFF2-40B4-BE49-F238E27FC236}">
              <a16:creationId xmlns:a16="http://schemas.microsoft.com/office/drawing/2014/main" id="{00000000-0008-0000-1C00-000069000000}"/>
            </a:ext>
          </a:extLst>
        </xdr:cNvPr>
        <xdr:cNvSpPr txBox="1"/>
      </xdr:nvSpPr>
      <xdr:spPr>
        <a:xfrm>
          <a:off x="4905375" y="41776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06" name="TextBox 5">
          <a:extLst>
            <a:ext uri="{FF2B5EF4-FFF2-40B4-BE49-F238E27FC236}">
              <a16:creationId xmlns:a16="http://schemas.microsoft.com/office/drawing/2014/main" id="{00000000-0008-0000-1C00-00006A000000}"/>
            </a:ext>
          </a:extLst>
        </xdr:cNvPr>
        <xdr:cNvSpPr txBox="1"/>
      </xdr:nvSpPr>
      <xdr:spPr>
        <a:xfrm>
          <a:off x="5438775" y="3453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07" name="TextBox 5">
          <a:extLst>
            <a:ext uri="{FF2B5EF4-FFF2-40B4-BE49-F238E27FC236}">
              <a16:creationId xmlns:a16="http://schemas.microsoft.com/office/drawing/2014/main" id="{00000000-0008-0000-1C00-00006B000000}"/>
            </a:ext>
          </a:extLst>
        </xdr:cNvPr>
        <xdr:cNvSpPr txBox="1"/>
      </xdr:nvSpPr>
      <xdr:spPr>
        <a:xfrm>
          <a:off x="5438775" y="36537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08" name="TextBox 5">
          <a:extLst>
            <a:ext uri="{FF2B5EF4-FFF2-40B4-BE49-F238E27FC236}">
              <a16:creationId xmlns:a16="http://schemas.microsoft.com/office/drawing/2014/main" id="{00000000-0008-0000-1C00-00006C000000}"/>
            </a:ext>
          </a:extLst>
        </xdr:cNvPr>
        <xdr:cNvSpPr txBox="1"/>
      </xdr:nvSpPr>
      <xdr:spPr>
        <a:xfrm>
          <a:off x="5438775" y="3844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09" name="TextBox 5">
          <a:extLst>
            <a:ext uri="{FF2B5EF4-FFF2-40B4-BE49-F238E27FC236}">
              <a16:creationId xmlns:a16="http://schemas.microsoft.com/office/drawing/2014/main" id="{00000000-0008-0000-1C00-00006D000000}"/>
            </a:ext>
          </a:extLst>
        </xdr:cNvPr>
        <xdr:cNvSpPr txBox="1"/>
      </xdr:nvSpPr>
      <xdr:spPr>
        <a:xfrm>
          <a:off x="5438775" y="40157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10" name="TextBox 5">
          <a:extLst>
            <a:ext uri="{FF2B5EF4-FFF2-40B4-BE49-F238E27FC236}">
              <a16:creationId xmlns:a16="http://schemas.microsoft.com/office/drawing/2014/main" id="{00000000-0008-0000-1C00-00006E000000}"/>
            </a:ext>
          </a:extLst>
        </xdr:cNvPr>
        <xdr:cNvSpPr txBox="1"/>
      </xdr:nvSpPr>
      <xdr:spPr>
        <a:xfrm>
          <a:off x="5438775" y="41776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1" name="TextBox 5">
          <a:extLst>
            <a:ext uri="{FF2B5EF4-FFF2-40B4-BE49-F238E27FC236}">
              <a16:creationId xmlns:a16="http://schemas.microsoft.com/office/drawing/2014/main" id="{00000000-0008-0000-1C00-00006F000000}"/>
            </a:ext>
          </a:extLst>
        </xdr:cNvPr>
        <xdr:cNvSpPr txBox="1"/>
      </xdr:nvSpPr>
      <xdr:spPr>
        <a:xfrm>
          <a:off x="3724275" y="62541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12" name="TextBox 5">
          <a:extLst>
            <a:ext uri="{FF2B5EF4-FFF2-40B4-BE49-F238E27FC236}">
              <a16:creationId xmlns:a16="http://schemas.microsoft.com/office/drawing/2014/main" id="{00000000-0008-0000-1C00-000070000000}"/>
            </a:ext>
          </a:extLst>
        </xdr:cNvPr>
        <xdr:cNvSpPr txBox="1"/>
      </xdr:nvSpPr>
      <xdr:spPr>
        <a:xfrm>
          <a:off x="4467225" y="62541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13" name="TextBox 5">
          <a:extLst>
            <a:ext uri="{FF2B5EF4-FFF2-40B4-BE49-F238E27FC236}">
              <a16:creationId xmlns:a16="http://schemas.microsoft.com/office/drawing/2014/main" id="{00000000-0008-0000-1C00-000071000000}"/>
            </a:ext>
          </a:extLst>
        </xdr:cNvPr>
        <xdr:cNvSpPr txBox="1"/>
      </xdr:nvSpPr>
      <xdr:spPr>
        <a:xfrm>
          <a:off x="4467225" y="641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14" name="TextBox 5">
          <a:extLst>
            <a:ext uri="{FF2B5EF4-FFF2-40B4-BE49-F238E27FC236}">
              <a16:creationId xmlns:a16="http://schemas.microsoft.com/office/drawing/2014/main" id="{00000000-0008-0000-1C00-000072000000}"/>
            </a:ext>
          </a:extLst>
        </xdr:cNvPr>
        <xdr:cNvSpPr txBox="1"/>
      </xdr:nvSpPr>
      <xdr:spPr>
        <a:xfrm>
          <a:off x="4467225" y="65779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15" name="TextBox 5">
          <a:extLst>
            <a:ext uri="{FF2B5EF4-FFF2-40B4-BE49-F238E27FC236}">
              <a16:creationId xmlns:a16="http://schemas.microsoft.com/office/drawing/2014/main" id="{00000000-0008-0000-1C00-000073000000}"/>
            </a:ext>
          </a:extLst>
        </xdr:cNvPr>
        <xdr:cNvSpPr txBox="1"/>
      </xdr:nvSpPr>
      <xdr:spPr>
        <a:xfrm>
          <a:off x="4467225" y="67398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76971" cy="157224"/>
    <xdr:sp macro="" textlink="">
      <xdr:nvSpPr>
        <xdr:cNvPr id="116" name="TextBox 5">
          <a:extLst>
            <a:ext uri="{FF2B5EF4-FFF2-40B4-BE49-F238E27FC236}">
              <a16:creationId xmlns:a16="http://schemas.microsoft.com/office/drawing/2014/main" id="{00000000-0008-0000-1C00-000074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76971" cy="157224"/>
    <xdr:sp macro="" textlink="">
      <xdr:nvSpPr>
        <xdr:cNvPr id="117" name="TextBox 5">
          <a:extLst>
            <a:ext uri="{FF2B5EF4-FFF2-40B4-BE49-F238E27FC236}">
              <a16:creationId xmlns:a16="http://schemas.microsoft.com/office/drawing/2014/main" id="{00000000-0008-0000-1C00-000075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76971" cy="157224"/>
    <xdr:sp macro="" textlink="">
      <xdr:nvSpPr>
        <xdr:cNvPr id="118" name="TextBox 5">
          <a:extLst>
            <a:ext uri="{FF2B5EF4-FFF2-40B4-BE49-F238E27FC236}">
              <a16:creationId xmlns:a16="http://schemas.microsoft.com/office/drawing/2014/main" id="{00000000-0008-0000-1C00-000076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76971" cy="157224"/>
    <xdr:sp macro="" textlink="">
      <xdr:nvSpPr>
        <xdr:cNvPr id="119" name="TextBox 5">
          <a:extLst>
            <a:ext uri="{FF2B5EF4-FFF2-40B4-BE49-F238E27FC236}">
              <a16:creationId xmlns:a16="http://schemas.microsoft.com/office/drawing/2014/main" id="{00000000-0008-0000-1C00-000077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76971" cy="157224"/>
    <xdr:sp macro="" textlink="">
      <xdr:nvSpPr>
        <xdr:cNvPr id="120" name="TextBox 5">
          <a:extLst>
            <a:ext uri="{FF2B5EF4-FFF2-40B4-BE49-F238E27FC236}">
              <a16:creationId xmlns:a16="http://schemas.microsoft.com/office/drawing/2014/main" id="{00000000-0008-0000-1C00-000078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76971" cy="157224"/>
    <xdr:sp macro="" textlink="">
      <xdr:nvSpPr>
        <xdr:cNvPr id="121" name="TextBox 5">
          <a:extLst>
            <a:ext uri="{FF2B5EF4-FFF2-40B4-BE49-F238E27FC236}">
              <a16:creationId xmlns:a16="http://schemas.microsoft.com/office/drawing/2014/main" id="{00000000-0008-0000-1C00-000079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76971" cy="157224"/>
    <xdr:sp macro="" textlink="">
      <xdr:nvSpPr>
        <xdr:cNvPr id="122" name="TextBox 5">
          <a:extLst>
            <a:ext uri="{FF2B5EF4-FFF2-40B4-BE49-F238E27FC236}">
              <a16:creationId xmlns:a16="http://schemas.microsoft.com/office/drawing/2014/main" id="{00000000-0008-0000-1C00-00007A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76971" cy="157224"/>
    <xdr:sp macro="" textlink="">
      <xdr:nvSpPr>
        <xdr:cNvPr id="123" name="TextBox 5">
          <a:extLst>
            <a:ext uri="{FF2B5EF4-FFF2-40B4-BE49-F238E27FC236}">
              <a16:creationId xmlns:a16="http://schemas.microsoft.com/office/drawing/2014/main" id="{00000000-0008-0000-1C00-00007B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76971" cy="157224"/>
    <xdr:sp macro="" textlink="">
      <xdr:nvSpPr>
        <xdr:cNvPr id="124" name="TextBox 5">
          <a:extLst>
            <a:ext uri="{FF2B5EF4-FFF2-40B4-BE49-F238E27FC236}">
              <a16:creationId xmlns:a16="http://schemas.microsoft.com/office/drawing/2014/main" id="{00000000-0008-0000-1C00-00007C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76971" cy="157224"/>
    <xdr:sp macro="" textlink="">
      <xdr:nvSpPr>
        <xdr:cNvPr id="125" name="TextBox 5">
          <a:extLst>
            <a:ext uri="{FF2B5EF4-FFF2-40B4-BE49-F238E27FC236}">
              <a16:creationId xmlns:a16="http://schemas.microsoft.com/office/drawing/2014/main" id="{00000000-0008-0000-1C00-00007D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26" name="TextBox 5">
          <a:extLst>
            <a:ext uri="{FF2B5EF4-FFF2-40B4-BE49-F238E27FC236}">
              <a16:creationId xmlns:a16="http://schemas.microsoft.com/office/drawing/2014/main" id="{00000000-0008-0000-1C00-00007E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27" name="TextBox 5">
          <a:extLst>
            <a:ext uri="{FF2B5EF4-FFF2-40B4-BE49-F238E27FC236}">
              <a16:creationId xmlns:a16="http://schemas.microsoft.com/office/drawing/2014/main" id="{00000000-0008-0000-1C00-00007F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28" name="TextBox 5">
          <a:extLst>
            <a:ext uri="{FF2B5EF4-FFF2-40B4-BE49-F238E27FC236}">
              <a16:creationId xmlns:a16="http://schemas.microsoft.com/office/drawing/2014/main" id="{00000000-0008-0000-1C00-000080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29" name="TextBox 5">
          <a:extLst>
            <a:ext uri="{FF2B5EF4-FFF2-40B4-BE49-F238E27FC236}">
              <a16:creationId xmlns:a16="http://schemas.microsoft.com/office/drawing/2014/main" id="{00000000-0008-0000-1C00-000081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25</xdr:row>
      <xdr:rowOff>0</xdr:rowOff>
    </xdr:from>
    <xdr:ext cx="76971" cy="157224"/>
    <xdr:sp macro="" textlink="">
      <xdr:nvSpPr>
        <xdr:cNvPr id="130" name="TextBox 5">
          <a:extLst>
            <a:ext uri="{FF2B5EF4-FFF2-40B4-BE49-F238E27FC236}">
              <a16:creationId xmlns:a16="http://schemas.microsoft.com/office/drawing/2014/main" id="{00000000-0008-0000-1C00-000082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23</xdr:row>
      <xdr:rowOff>0</xdr:rowOff>
    </xdr:from>
    <xdr:ext cx="76971" cy="157224"/>
    <xdr:sp macro="" textlink="">
      <xdr:nvSpPr>
        <xdr:cNvPr id="131" name="TextBox 5">
          <a:extLst>
            <a:ext uri="{FF2B5EF4-FFF2-40B4-BE49-F238E27FC236}">
              <a16:creationId xmlns:a16="http://schemas.microsoft.com/office/drawing/2014/main" id="{00000000-0008-0000-1C00-000083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23</xdr:row>
      <xdr:rowOff>0</xdr:rowOff>
    </xdr:from>
    <xdr:ext cx="76971" cy="157224"/>
    <xdr:sp macro="" textlink="">
      <xdr:nvSpPr>
        <xdr:cNvPr id="132" name="TextBox 5">
          <a:extLst>
            <a:ext uri="{FF2B5EF4-FFF2-40B4-BE49-F238E27FC236}">
              <a16:creationId xmlns:a16="http://schemas.microsoft.com/office/drawing/2014/main" id="{00000000-0008-0000-1C00-000084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23</xdr:row>
      <xdr:rowOff>0</xdr:rowOff>
    </xdr:from>
    <xdr:ext cx="76971" cy="157224"/>
    <xdr:sp macro="" textlink="">
      <xdr:nvSpPr>
        <xdr:cNvPr id="133" name="TextBox 5">
          <a:extLst>
            <a:ext uri="{FF2B5EF4-FFF2-40B4-BE49-F238E27FC236}">
              <a16:creationId xmlns:a16="http://schemas.microsoft.com/office/drawing/2014/main" id="{00000000-0008-0000-1C00-000085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23</xdr:row>
      <xdr:rowOff>0</xdr:rowOff>
    </xdr:from>
    <xdr:ext cx="76971" cy="157224"/>
    <xdr:sp macro="" textlink="">
      <xdr:nvSpPr>
        <xdr:cNvPr id="134" name="TextBox 5">
          <a:extLst>
            <a:ext uri="{FF2B5EF4-FFF2-40B4-BE49-F238E27FC236}">
              <a16:creationId xmlns:a16="http://schemas.microsoft.com/office/drawing/2014/main" id="{00000000-0008-0000-1C00-000086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24</xdr:row>
      <xdr:rowOff>0</xdr:rowOff>
    </xdr:from>
    <xdr:ext cx="76971" cy="157224"/>
    <xdr:sp macro="" textlink="">
      <xdr:nvSpPr>
        <xdr:cNvPr id="135" name="TextBox 5">
          <a:extLst>
            <a:ext uri="{FF2B5EF4-FFF2-40B4-BE49-F238E27FC236}">
              <a16:creationId xmlns:a16="http://schemas.microsoft.com/office/drawing/2014/main" id="{00000000-0008-0000-1C00-000087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28</xdr:row>
      <xdr:rowOff>0</xdr:rowOff>
    </xdr:from>
    <xdr:ext cx="76971" cy="157224"/>
    <xdr:sp macro="" textlink="">
      <xdr:nvSpPr>
        <xdr:cNvPr id="136" name="TextBox 5">
          <a:extLst>
            <a:ext uri="{FF2B5EF4-FFF2-40B4-BE49-F238E27FC236}">
              <a16:creationId xmlns:a16="http://schemas.microsoft.com/office/drawing/2014/main" id="{00000000-0008-0000-1C00-000088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76971" cy="157224"/>
    <xdr:sp macro="" textlink="">
      <xdr:nvSpPr>
        <xdr:cNvPr id="137" name="TextBox 5">
          <a:extLst>
            <a:ext uri="{FF2B5EF4-FFF2-40B4-BE49-F238E27FC236}">
              <a16:creationId xmlns:a16="http://schemas.microsoft.com/office/drawing/2014/main" id="{00000000-0008-0000-1C00-000089000000}"/>
            </a:ext>
          </a:extLst>
        </xdr:cNvPr>
        <xdr:cNvSpPr txBox="1"/>
      </xdr:nvSpPr>
      <xdr:spPr>
        <a:xfrm>
          <a:off x="7439025" y="3457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76971" cy="157224"/>
    <xdr:sp macro="" textlink="">
      <xdr:nvSpPr>
        <xdr:cNvPr id="138" name="TextBox 5">
          <a:extLst>
            <a:ext uri="{FF2B5EF4-FFF2-40B4-BE49-F238E27FC236}">
              <a16:creationId xmlns:a16="http://schemas.microsoft.com/office/drawing/2014/main" id="{00000000-0008-0000-1C00-00008A000000}"/>
            </a:ext>
          </a:extLst>
        </xdr:cNvPr>
        <xdr:cNvSpPr txBox="1"/>
      </xdr:nvSpPr>
      <xdr:spPr>
        <a:xfrm>
          <a:off x="7439025" y="3457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76971" cy="157224"/>
    <xdr:sp macro="" textlink="">
      <xdr:nvSpPr>
        <xdr:cNvPr id="139" name="TextBox 5">
          <a:extLst>
            <a:ext uri="{FF2B5EF4-FFF2-40B4-BE49-F238E27FC236}">
              <a16:creationId xmlns:a16="http://schemas.microsoft.com/office/drawing/2014/main" id="{00000000-0008-0000-1C00-00008B000000}"/>
            </a:ext>
          </a:extLst>
        </xdr:cNvPr>
        <xdr:cNvSpPr txBox="1"/>
      </xdr:nvSpPr>
      <xdr:spPr>
        <a:xfrm>
          <a:off x="7439025" y="3457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76971" cy="157224"/>
    <xdr:sp macro="" textlink="">
      <xdr:nvSpPr>
        <xdr:cNvPr id="140" name="TextBox 5">
          <a:extLst>
            <a:ext uri="{FF2B5EF4-FFF2-40B4-BE49-F238E27FC236}">
              <a16:creationId xmlns:a16="http://schemas.microsoft.com/office/drawing/2014/main" id="{00000000-0008-0000-1C00-00008C000000}"/>
            </a:ext>
          </a:extLst>
        </xdr:cNvPr>
        <xdr:cNvSpPr txBox="1"/>
      </xdr:nvSpPr>
      <xdr:spPr>
        <a:xfrm>
          <a:off x="7439025" y="3457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76971" cy="157224"/>
    <xdr:sp macro="" textlink="">
      <xdr:nvSpPr>
        <xdr:cNvPr id="141" name="TextBox 5">
          <a:extLst>
            <a:ext uri="{FF2B5EF4-FFF2-40B4-BE49-F238E27FC236}">
              <a16:creationId xmlns:a16="http://schemas.microsoft.com/office/drawing/2014/main" id="{00000000-0008-0000-1C00-00008D000000}"/>
            </a:ext>
          </a:extLst>
        </xdr:cNvPr>
        <xdr:cNvSpPr txBox="1"/>
      </xdr:nvSpPr>
      <xdr:spPr>
        <a:xfrm>
          <a:off x="7439025" y="36004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142" name="TextBox 5">
          <a:extLst>
            <a:ext uri="{FF2B5EF4-FFF2-40B4-BE49-F238E27FC236}">
              <a16:creationId xmlns:a16="http://schemas.microsoft.com/office/drawing/2014/main" id="{00000000-0008-0000-1C00-00008E000000}"/>
            </a:ext>
          </a:extLst>
        </xdr:cNvPr>
        <xdr:cNvSpPr txBox="1"/>
      </xdr:nvSpPr>
      <xdr:spPr>
        <a:xfrm>
          <a:off x="7439025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143" name="TextBox 5">
          <a:extLst>
            <a:ext uri="{FF2B5EF4-FFF2-40B4-BE49-F238E27FC236}">
              <a16:creationId xmlns:a16="http://schemas.microsoft.com/office/drawing/2014/main" id="{00000000-0008-0000-1C00-00008F000000}"/>
            </a:ext>
          </a:extLst>
        </xdr:cNvPr>
        <xdr:cNvSpPr txBox="1"/>
      </xdr:nvSpPr>
      <xdr:spPr>
        <a:xfrm>
          <a:off x="7439025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144" name="TextBox 5">
          <a:extLst>
            <a:ext uri="{FF2B5EF4-FFF2-40B4-BE49-F238E27FC236}">
              <a16:creationId xmlns:a16="http://schemas.microsoft.com/office/drawing/2014/main" id="{00000000-0008-0000-1C00-000090000000}"/>
            </a:ext>
          </a:extLst>
        </xdr:cNvPr>
        <xdr:cNvSpPr txBox="1"/>
      </xdr:nvSpPr>
      <xdr:spPr>
        <a:xfrm>
          <a:off x="7439025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76971" cy="157224"/>
    <xdr:sp macro="" textlink="">
      <xdr:nvSpPr>
        <xdr:cNvPr id="145" name="TextBox 5">
          <a:extLst>
            <a:ext uri="{FF2B5EF4-FFF2-40B4-BE49-F238E27FC236}">
              <a16:creationId xmlns:a16="http://schemas.microsoft.com/office/drawing/2014/main" id="{00000000-0008-0000-1C00-000091000000}"/>
            </a:ext>
          </a:extLst>
        </xdr:cNvPr>
        <xdr:cNvSpPr txBox="1"/>
      </xdr:nvSpPr>
      <xdr:spPr>
        <a:xfrm>
          <a:off x="7439025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76971" cy="157224"/>
    <xdr:sp macro="" textlink="">
      <xdr:nvSpPr>
        <xdr:cNvPr id="146" name="TextBox 5">
          <a:extLst>
            <a:ext uri="{FF2B5EF4-FFF2-40B4-BE49-F238E27FC236}">
              <a16:creationId xmlns:a16="http://schemas.microsoft.com/office/drawing/2014/main" id="{00000000-0008-0000-1C00-000092000000}"/>
            </a:ext>
          </a:extLst>
        </xdr:cNvPr>
        <xdr:cNvSpPr txBox="1"/>
      </xdr:nvSpPr>
      <xdr:spPr>
        <a:xfrm>
          <a:off x="7439025" y="3457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76971" cy="157224"/>
    <xdr:sp macro="" textlink="">
      <xdr:nvSpPr>
        <xdr:cNvPr id="147" name="TextBox 5">
          <a:extLst>
            <a:ext uri="{FF2B5EF4-FFF2-40B4-BE49-F238E27FC236}">
              <a16:creationId xmlns:a16="http://schemas.microsoft.com/office/drawing/2014/main" id="{00000000-0008-0000-1C00-000093000000}"/>
            </a:ext>
          </a:extLst>
        </xdr:cNvPr>
        <xdr:cNvSpPr txBox="1"/>
      </xdr:nvSpPr>
      <xdr:spPr>
        <a:xfrm>
          <a:off x="7439025" y="4029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48" name="TextBox 5">
          <a:extLst>
            <a:ext uri="{FF2B5EF4-FFF2-40B4-BE49-F238E27FC236}">
              <a16:creationId xmlns:a16="http://schemas.microsoft.com/office/drawing/2014/main" id="{00000000-0008-0000-1C00-000094000000}"/>
            </a:ext>
          </a:extLst>
        </xdr:cNvPr>
        <xdr:cNvSpPr txBox="1"/>
      </xdr:nvSpPr>
      <xdr:spPr>
        <a:xfrm>
          <a:off x="346075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49" name="Text Box 4">
          <a:extLst>
            <a:ext uri="{FF2B5EF4-FFF2-40B4-BE49-F238E27FC236}">
              <a16:creationId xmlns:a16="http://schemas.microsoft.com/office/drawing/2014/main" id="{00000000-0008-0000-1C00-000095000000}"/>
            </a:ext>
          </a:extLst>
        </xdr:cNvPr>
        <xdr:cNvSpPr txBox="1"/>
      </xdr:nvSpPr>
      <xdr:spPr>
        <a:xfrm>
          <a:off x="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50" name="Text Box 5">
          <a:extLst>
            <a:ext uri="{FF2B5EF4-FFF2-40B4-BE49-F238E27FC236}">
              <a16:creationId xmlns:a16="http://schemas.microsoft.com/office/drawing/2014/main" id="{00000000-0008-0000-1C00-000096000000}"/>
            </a:ext>
          </a:extLst>
        </xdr:cNvPr>
        <xdr:cNvSpPr txBox="1"/>
      </xdr:nvSpPr>
      <xdr:spPr>
        <a:xfrm>
          <a:off x="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51" name="TextBox 5">
          <a:extLst>
            <a:ext uri="{FF2B5EF4-FFF2-40B4-BE49-F238E27FC236}">
              <a16:creationId xmlns:a16="http://schemas.microsoft.com/office/drawing/2014/main" id="{00000000-0008-0000-1C00-000097000000}"/>
            </a:ext>
          </a:extLst>
        </xdr:cNvPr>
        <xdr:cNvSpPr txBox="1"/>
      </xdr:nvSpPr>
      <xdr:spPr>
        <a:xfrm>
          <a:off x="401955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52" name="TextBox 5">
          <a:extLst>
            <a:ext uri="{FF2B5EF4-FFF2-40B4-BE49-F238E27FC236}">
              <a16:creationId xmlns:a16="http://schemas.microsoft.com/office/drawing/2014/main" id="{00000000-0008-0000-1C00-000098000000}"/>
            </a:ext>
          </a:extLst>
        </xdr:cNvPr>
        <xdr:cNvSpPr txBox="1"/>
      </xdr:nvSpPr>
      <xdr:spPr>
        <a:xfrm>
          <a:off x="4019550" y="3510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53" name="TextBox 5">
          <a:extLst>
            <a:ext uri="{FF2B5EF4-FFF2-40B4-BE49-F238E27FC236}">
              <a16:creationId xmlns:a16="http://schemas.microsoft.com/office/drawing/2014/main" id="{00000000-0008-0000-1C00-000099000000}"/>
            </a:ext>
          </a:extLst>
        </xdr:cNvPr>
        <xdr:cNvSpPr txBox="1"/>
      </xdr:nvSpPr>
      <xdr:spPr>
        <a:xfrm>
          <a:off x="4019550" y="3828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54" name="TextBox 5">
          <a:extLst>
            <a:ext uri="{FF2B5EF4-FFF2-40B4-BE49-F238E27FC236}">
              <a16:creationId xmlns:a16="http://schemas.microsoft.com/office/drawing/2014/main" id="{00000000-0008-0000-1C00-00009A000000}"/>
            </a:ext>
          </a:extLst>
        </xdr:cNvPr>
        <xdr:cNvSpPr txBox="1"/>
      </xdr:nvSpPr>
      <xdr:spPr>
        <a:xfrm>
          <a:off x="4019550" y="39998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55" name="TextBox 5">
          <a:extLst>
            <a:ext uri="{FF2B5EF4-FFF2-40B4-BE49-F238E27FC236}">
              <a16:creationId xmlns:a16="http://schemas.microsoft.com/office/drawing/2014/main" id="{00000000-0008-0000-1C00-00009B000000}"/>
            </a:ext>
          </a:extLst>
        </xdr:cNvPr>
        <xdr:cNvSpPr txBox="1"/>
      </xdr:nvSpPr>
      <xdr:spPr>
        <a:xfrm>
          <a:off x="346075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56" name="Text Box 4">
          <a:extLst>
            <a:ext uri="{FF2B5EF4-FFF2-40B4-BE49-F238E27FC236}">
              <a16:creationId xmlns:a16="http://schemas.microsoft.com/office/drawing/2014/main" id="{00000000-0008-0000-1C00-00009C000000}"/>
            </a:ext>
          </a:extLst>
        </xdr:cNvPr>
        <xdr:cNvSpPr txBox="1"/>
      </xdr:nvSpPr>
      <xdr:spPr>
        <a:xfrm>
          <a:off x="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57" name="Text Box 5">
          <a:extLst>
            <a:ext uri="{FF2B5EF4-FFF2-40B4-BE49-F238E27FC236}">
              <a16:creationId xmlns:a16="http://schemas.microsoft.com/office/drawing/2014/main" id="{00000000-0008-0000-1C00-00009D000000}"/>
            </a:ext>
          </a:extLst>
        </xdr:cNvPr>
        <xdr:cNvSpPr txBox="1"/>
      </xdr:nvSpPr>
      <xdr:spPr>
        <a:xfrm>
          <a:off x="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58" name="TextBox 5">
          <a:extLst>
            <a:ext uri="{FF2B5EF4-FFF2-40B4-BE49-F238E27FC236}">
              <a16:creationId xmlns:a16="http://schemas.microsoft.com/office/drawing/2014/main" id="{00000000-0008-0000-1C00-00009E000000}"/>
            </a:ext>
          </a:extLst>
        </xdr:cNvPr>
        <xdr:cNvSpPr txBox="1"/>
      </xdr:nvSpPr>
      <xdr:spPr>
        <a:xfrm>
          <a:off x="401955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59" name="TextBox 5">
          <a:extLst>
            <a:ext uri="{FF2B5EF4-FFF2-40B4-BE49-F238E27FC236}">
              <a16:creationId xmlns:a16="http://schemas.microsoft.com/office/drawing/2014/main" id="{00000000-0008-0000-1C00-00009F000000}"/>
            </a:ext>
          </a:extLst>
        </xdr:cNvPr>
        <xdr:cNvSpPr txBox="1"/>
      </xdr:nvSpPr>
      <xdr:spPr>
        <a:xfrm>
          <a:off x="4019550" y="3510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60" name="TextBox 5">
          <a:extLst>
            <a:ext uri="{FF2B5EF4-FFF2-40B4-BE49-F238E27FC236}">
              <a16:creationId xmlns:a16="http://schemas.microsoft.com/office/drawing/2014/main" id="{00000000-0008-0000-1C00-0000A0000000}"/>
            </a:ext>
          </a:extLst>
        </xdr:cNvPr>
        <xdr:cNvSpPr txBox="1"/>
      </xdr:nvSpPr>
      <xdr:spPr>
        <a:xfrm>
          <a:off x="4019550" y="3828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61" name="TextBox 5">
          <a:extLst>
            <a:ext uri="{FF2B5EF4-FFF2-40B4-BE49-F238E27FC236}">
              <a16:creationId xmlns:a16="http://schemas.microsoft.com/office/drawing/2014/main" id="{00000000-0008-0000-1C00-0000A1000000}"/>
            </a:ext>
          </a:extLst>
        </xdr:cNvPr>
        <xdr:cNvSpPr txBox="1"/>
      </xdr:nvSpPr>
      <xdr:spPr>
        <a:xfrm>
          <a:off x="4019550" y="39998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62" name="TextBox 5">
          <a:extLst>
            <a:ext uri="{FF2B5EF4-FFF2-40B4-BE49-F238E27FC236}">
              <a16:creationId xmlns:a16="http://schemas.microsoft.com/office/drawing/2014/main" id="{00000000-0008-0000-1C00-0000A2000000}"/>
            </a:ext>
          </a:extLst>
        </xdr:cNvPr>
        <xdr:cNvSpPr txBox="1"/>
      </xdr:nvSpPr>
      <xdr:spPr>
        <a:xfrm>
          <a:off x="234315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63" name="TextBox 5">
          <a:extLst>
            <a:ext uri="{FF2B5EF4-FFF2-40B4-BE49-F238E27FC236}">
              <a16:creationId xmlns:a16="http://schemas.microsoft.com/office/drawing/2014/main" id="{00000000-0008-0000-1C00-0000A3000000}"/>
            </a:ext>
          </a:extLst>
        </xdr:cNvPr>
        <xdr:cNvSpPr txBox="1"/>
      </xdr:nvSpPr>
      <xdr:spPr>
        <a:xfrm>
          <a:off x="290195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64" name="TextBox 5">
          <a:extLst>
            <a:ext uri="{FF2B5EF4-FFF2-40B4-BE49-F238E27FC236}">
              <a16:creationId xmlns:a16="http://schemas.microsoft.com/office/drawing/2014/main" id="{00000000-0008-0000-1C00-0000A4000000}"/>
            </a:ext>
          </a:extLst>
        </xdr:cNvPr>
        <xdr:cNvSpPr txBox="1"/>
      </xdr:nvSpPr>
      <xdr:spPr>
        <a:xfrm>
          <a:off x="457835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65" name="TextBox 5">
          <a:extLst>
            <a:ext uri="{FF2B5EF4-FFF2-40B4-BE49-F238E27FC236}">
              <a16:creationId xmlns:a16="http://schemas.microsoft.com/office/drawing/2014/main" id="{00000000-0008-0000-1C00-0000A5000000}"/>
            </a:ext>
          </a:extLst>
        </xdr:cNvPr>
        <xdr:cNvSpPr txBox="1"/>
      </xdr:nvSpPr>
      <xdr:spPr>
        <a:xfrm>
          <a:off x="2901950" y="3510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66" name="TextBox 5">
          <a:extLst>
            <a:ext uri="{FF2B5EF4-FFF2-40B4-BE49-F238E27FC236}">
              <a16:creationId xmlns:a16="http://schemas.microsoft.com/office/drawing/2014/main" id="{00000000-0008-0000-1C00-0000A6000000}"/>
            </a:ext>
          </a:extLst>
        </xdr:cNvPr>
        <xdr:cNvSpPr txBox="1"/>
      </xdr:nvSpPr>
      <xdr:spPr>
        <a:xfrm>
          <a:off x="2901950" y="3828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67" name="TextBox 5">
          <a:extLst>
            <a:ext uri="{FF2B5EF4-FFF2-40B4-BE49-F238E27FC236}">
              <a16:creationId xmlns:a16="http://schemas.microsoft.com/office/drawing/2014/main" id="{00000000-0008-0000-1C00-0000A7000000}"/>
            </a:ext>
          </a:extLst>
        </xdr:cNvPr>
        <xdr:cNvSpPr txBox="1"/>
      </xdr:nvSpPr>
      <xdr:spPr>
        <a:xfrm>
          <a:off x="2901950" y="39998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68" name="TextBox 5">
          <a:extLst>
            <a:ext uri="{FF2B5EF4-FFF2-40B4-BE49-F238E27FC236}">
              <a16:creationId xmlns:a16="http://schemas.microsoft.com/office/drawing/2014/main" id="{00000000-0008-0000-1C00-0000A8000000}"/>
            </a:ext>
          </a:extLst>
        </xdr:cNvPr>
        <xdr:cNvSpPr txBox="1"/>
      </xdr:nvSpPr>
      <xdr:spPr>
        <a:xfrm>
          <a:off x="401955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69" name="TextBox 5">
          <a:extLst>
            <a:ext uri="{FF2B5EF4-FFF2-40B4-BE49-F238E27FC236}">
              <a16:creationId xmlns:a16="http://schemas.microsoft.com/office/drawing/2014/main" id="{00000000-0008-0000-1C00-0000A9000000}"/>
            </a:ext>
          </a:extLst>
        </xdr:cNvPr>
        <xdr:cNvSpPr txBox="1"/>
      </xdr:nvSpPr>
      <xdr:spPr>
        <a:xfrm>
          <a:off x="4019550" y="39998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18</xdr:row>
      <xdr:rowOff>158115</xdr:rowOff>
    </xdr:from>
    <xdr:ext cx="76971" cy="157224"/>
    <xdr:sp macro="" textlink="">
      <xdr:nvSpPr>
        <xdr:cNvPr id="170" name="TextBox 5">
          <a:extLst>
            <a:ext uri="{FF2B5EF4-FFF2-40B4-BE49-F238E27FC236}">
              <a16:creationId xmlns:a16="http://schemas.microsoft.com/office/drawing/2014/main" id="{00000000-0008-0000-1C00-0000AA000000}"/>
            </a:ext>
          </a:extLst>
        </xdr:cNvPr>
        <xdr:cNvSpPr txBox="1"/>
      </xdr:nvSpPr>
      <xdr:spPr>
        <a:xfrm>
          <a:off x="4019550" y="41586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71" name="TextBox 5">
          <a:extLst>
            <a:ext uri="{FF2B5EF4-FFF2-40B4-BE49-F238E27FC236}">
              <a16:creationId xmlns:a16="http://schemas.microsoft.com/office/drawing/2014/main" id="{00000000-0008-0000-1C00-0000AB000000}"/>
            </a:ext>
          </a:extLst>
        </xdr:cNvPr>
        <xdr:cNvSpPr txBox="1"/>
      </xdr:nvSpPr>
      <xdr:spPr>
        <a:xfrm>
          <a:off x="4578350" y="33140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72" name="TextBox 5">
          <a:extLst>
            <a:ext uri="{FF2B5EF4-FFF2-40B4-BE49-F238E27FC236}">
              <a16:creationId xmlns:a16="http://schemas.microsoft.com/office/drawing/2014/main" id="{00000000-0008-0000-1C00-0000AC000000}"/>
            </a:ext>
          </a:extLst>
        </xdr:cNvPr>
        <xdr:cNvSpPr txBox="1"/>
      </xdr:nvSpPr>
      <xdr:spPr>
        <a:xfrm>
          <a:off x="4578350" y="35109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73" name="TextBox 5">
          <a:extLst>
            <a:ext uri="{FF2B5EF4-FFF2-40B4-BE49-F238E27FC236}">
              <a16:creationId xmlns:a16="http://schemas.microsoft.com/office/drawing/2014/main" id="{00000000-0008-0000-1C00-0000AD000000}"/>
            </a:ext>
          </a:extLst>
        </xdr:cNvPr>
        <xdr:cNvSpPr txBox="1"/>
      </xdr:nvSpPr>
      <xdr:spPr>
        <a:xfrm>
          <a:off x="4578350" y="3828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74" name="TextBox 5">
          <a:extLst>
            <a:ext uri="{FF2B5EF4-FFF2-40B4-BE49-F238E27FC236}">
              <a16:creationId xmlns:a16="http://schemas.microsoft.com/office/drawing/2014/main" id="{00000000-0008-0000-1C00-0000AE000000}"/>
            </a:ext>
          </a:extLst>
        </xdr:cNvPr>
        <xdr:cNvSpPr txBox="1"/>
      </xdr:nvSpPr>
      <xdr:spPr>
        <a:xfrm>
          <a:off x="4578350" y="39998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18</xdr:row>
      <xdr:rowOff>158115</xdr:rowOff>
    </xdr:from>
    <xdr:ext cx="76971" cy="157224"/>
    <xdr:sp macro="" textlink="">
      <xdr:nvSpPr>
        <xdr:cNvPr id="175" name="TextBox 5">
          <a:extLst>
            <a:ext uri="{FF2B5EF4-FFF2-40B4-BE49-F238E27FC236}">
              <a16:creationId xmlns:a16="http://schemas.microsoft.com/office/drawing/2014/main" id="{00000000-0008-0000-1C00-0000AF000000}"/>
            </a:ext>
          </a:extLst>
        </xdr:cNvPr>
        <xdr:cNvSpPr txBox="1"/>
      </xdr:nvSpPr>
      <xdr:spPr>
        <a:xfrm>
          <a:off x="4578350" y="41586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27" name="TextBox 5">
          <a:extLst>
            <a:ext uri="{FF2B5EF4-FFF2-40B4-BE49-F238E27FC236}">
              <a16:creationId xmlns:a16="http://schemas.microsoft.com/office/drawing/2014/main" id="{00000000-0008-0000-1C00-0000E3000000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28" name="TextBox 5">
          <a:extLst>
            <a:ext uri="{FF2B5EF4-FFF2-40B4-BE49-F238E27FC236}">
              <a16:creationId xmlns:a16="http://schemas.microsoft.com/office/drawing/2014/main" id="{00000000-0008-0000-1C00-0000E4000000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29" name="TextBox 5">
          <a:extLst>
            <a:ext uri="{FF2B5EF4-FFF2-40B4-BE49-F238E27FC236}">
              <a16:creationId xmlns:a16="http://schemas.microsoft.com/office/drawing/2014/main" id="{00000000-0008-0000-1C00-0000E500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30" name="TextBox 5">
          <a:extLst>
            <a:ext uri="{FF2B5EF4-FFF2-40B4-BE49-F238E27FC236}">
              <a16:creationId xmlns:a16="http://schemas.microsoft.com/office/drawing/2014/main" id="{00000000-0008-0000-1C00-0000E6000000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231" name="TextBox 5">
          <a:extLst>
            <a:ext uri="{FF2B5EF4-FFF2-40B4-BE49-F238E27FC236}">
              <a16:creationId xmlns:a16="http://schemas.microsoft.com/office/drawing/2014/main" id="{00000000-0008-0000-1C00-0000E7000000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232" name="TextBox 5">
          <a:extLst>
            <a:ext uri="{FF2B5EF4-FFF2-40B4-BE49-F238E27FC236}">
              <a16:creationId xmlns:a16="http://schemas.microsoft.com/office/drawing/2014/main" id="{00000000-0008-0000-1C00-0000E8000000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233" name="TextBox 5">
          <a:extLst>
            <a:ext uri="{FF2B5EF4-FFF2-40B4-BE49-F238E27FC236}">
              <a16:creationId xmlns:a16="http://schemas.microsoft.com/office/drawing/2014/main" id="{00000000-0008-0000-1C00-0000E9000000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34" name="TextBox 5">
          <a:extLst>
            <a:ext uri="{FF2B5EF4-FFF2-40B4-BE49-F238E27FC236}">
              <a16:creationId xmlns:a16="http://schemas.microsoft.com/office/drawing/2014/main" id="{00000000-0008-0000-1C00-0000EA00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35" name="TextBox 5">
          <a:extLst>
            <a:ext uri="{FF2B5EF4-FFF2-40B4-BE49-F238E27FC236}">
              <a16:creationId xmlns:a16="http://schemas.microsoft.com/office/drawing/2014/main" id="{00000000-0008-0000-1C00-0000EB000000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236" name="TextBox 5">
          <a:extLst>
            <a:ext uri="{FF2B5EF4-FFF2-40B4-BE49-F238E27FC236}">
              <a16:creationId xmlns:a16="http://schemas.microsoft.com/office/drawing/2014/main" id="{00000000-0008-0000-1C00-0000EC000000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237" name="TextBox 5">
          <a:extLst>
            <a:ext uri="{FF2B5EF4-FFF2-40B4-BE49-F238E27FC236}">
              <a16:creationId xmlns:a16="http://schemas.microsoft.com/office/drawing/2014/main" id="{00000000-0008-0000-1C00-0000ED000000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238" name="TextBox 5">
          <a:extLst>
            <a:ext uri="{FF2B5EF4-FFF2-40B4-BE49-F238E27FC236}">
              <a16:creationId xmlns:a16="http://schemas.microsoft.com/office/drawing/2014/main" id="{00000000-0008-0000-1C00-0000EE000000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39" name="TextBox 5">
          <a:extLst>
            <a:ext uri="{FF2B5EF4-FFF2-40B4-BE49-F238E27FC236}">
              <a16:creationId xmlns:a16="http://schemas.microsoft.com/office/drawing/2014/main" id="{00000000-0008-0000-1C00-0000EF00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40" name="TextBox 5">
          <a:extLst>
            <a:ext uri="{FF2B5EF4-FFF2-40B4-BE49-F238E27FC236}">
              <a16:creationId xmlns:a16="http://schemas.microsoft.com/office/drawing/2014/main" id="{00000000-0008-0000-1C00-0000F0000000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241" name="TextBox 5">
          <a:extLst>
            <a:ext uri="{FF2B5EF4-FFF2-40B4-BE49-F238E27FC236}">
              <a16:creationId xmlns:a16="http://schemas.microsoft.com/office/drawing/2014/main" id="{00000000-0008-0000-1C00-0000F1000000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242" name="TextBox 5">
          <a:extLst>
            <a:ext uri="{FF2B5EF4-FFF2-40B4-BE49-F238E27FC236}">
              <a16:creationId xmlns:a16="http://schemas.microsoft.com/office/drawing/2014/main" id="{00000000-0008-0000-1C00-0000F2000000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243" name="TextBox 5">
          <a:extLst>
            <a:ext uri="{FF2B5EF4-FFF2-40B4-BE49-F238E27FC236}">
              <a16:creationId xmlns:a16="http://schemas.microsoft.com/office/drawing/2014/main" id="{00000000-0008-0000-1C00-0000F3000000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44" name="TextBox 5">
          <a:extLst>
            <a:ext uri="{FF2B5EF4-FFF2-40B4-BE49-F238E27FC236}">
              <a16:creationId xmlns:a16="http://schemas.microsoft.com/office/drawing/2014/main" id="{00000000-0008-0000-1C00-0000F4000000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45" name="TextBox 5">
          <a:extLst>
            <a:ext uri="{FF2B5EF4-FFF2-40B4-BE49-F238E27FC236}">
              <a16:creationId xmlns:a16="http://schemas.microsoft.com/office/drawing/2014/main" id="{00000000-0008-0000-1C00-0000F500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46" name="TextBox 5">
          <a:extLst>
            <a:ext uri="{FF2B5EF4-FFF2-40B4-BE49-F238E27FC236}">
              <a16:creationId xmlns:a16="http://schemas.microsoft.com/office/drawing/2014/main" id="{00000000-0008-0000-1C00-0000F6000000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247" name="TextBox 5">
          <a:extLst>
            <a:ext uri="{FF2B5EF4-FFF2-40B4-BE49-F238E27FC236}">
              <a16:creationId xmlns:a16="http://schemas.microsoft.com/office/drawing/2014/main" id="{00000000-0008-0000-1C00-0000F7000000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248" name="TextBox 5">
          <a:extLst>
            <a:ext uri="{FF2B5EF4-FFF2-40B4-BE49-F238E27FC236}">
              <a16:creationId xmlns:a16="http://schemas.microsoft.com/office/drawing/2014/main" id="{00000000-0008-0000-1C00-0000F8000000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249" name="TextBox 5">
          <a:extLst>
            <a:ext uri="{FF2B5EF4-FFF2-40B4-BE49-F238E27FC236}">
              <a16:creationId xmlns:a16="http://schemas.microsoft.com/office/drawing/2014/main" id="{00000000-0008-0000-1C00-0000F9000000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50" name="TextBox 5">
          <a:extLst>
            <a:ext uri="{FF2B5EF4-FFF2-40B4-BE49-F238E27FC236}">
              <a16:creationId xmlns:a16="http://schemas.microsoft.com/office/drawing/2014/main" id="{00000000-0008-0000-1C00-0000FA00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51" name="TextBox 5">
          <a:extLst>
            <a:ext uri="{FF2B5EF4-FFF2-40B4-BE49-F238E27FC236}">
              <a16:creationId xmlns:a16="http://schemas.microsoft.com/office/drawing/2014/main" id="{00000000-0008-0000-1C00-0000FB00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252" name="TextBox 5">
          <a:extLst>
            <a:ext uri="{FF2B5EF4-FFF2-40B4-BE49-F238E27FC236}">
              <a16:creationId xmlns:a16="http://schemas.microsoft.com/office/drawing/2014/main" id="{00000000-0008-0000-1C00-0000FC00000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53" name="TextBox 5">
          <a:extLst>
            <a:ext uri="{FF2B5EF4-FFF2-40B4-BE49-F238E27FC236}">
              <a16:creationId xmlns:a16="http://schemas.microsoft.com/office/drawing/2014/main" id="{00000000-0008-0000-1C00-0000FD00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254" name="TextBox 5">
          <a:extLst>
            <a:ext uri="{FF2B5EF4-FFF2-40B4-BE49-F238E27FC236}">
              <a16:creationId xmlns:a16="http://schemas.microsoft.com/office/drawing/2014/main" id="{00000000-0008-0000-1C00-0000FE000000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255" name="TextBox 5">
          <a:extLst>
            <a:ext uri="{FF2B5EF4-FFF2-40B4-BE49-F238E27FC236}">
              <a16:creationId xmlns:a16="http://schemas.microsoft.com/office/drawing/2014/main" id="{00000000-0008-0000-1C00-0000FF000000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256" name="TextBox 5">
          <a:extLst>
            <a:ext uri="{FF2B5EF4-FFF2-40B4-BE49-F238E27FC236}">
              <a16:creationId xmlns:a16="http://schemas.microsoft.com/office/drawing/2014/main" id="{00000000-0008-0000-1C00-000000010000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257" name="TextBox 5">
          <a:extLst>
            <a:ext uri="{FF2B5EF4-FFF2-40B4-BE49-F238E27FC236}">
              <a16:creationId xmlns:a16="http://schemas.microsoft.com/office/drawing/2014/main" id="{00000000-0008-0000-1C00-00000101000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58" name="TextBox 5">
          <a:extLst>
            <a:ext uri="{FF2B5EF4-FFF2-40B4-BE49-F238E27FC236}">
              <a16:creationId xmlns:a16="http://schemas.microsoft.com/office/drawing/2014/main" id="{00000000-0008-0000-1C00-00000201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259" name="TextBox 5">
          <a:extLst>
            <a:ext uri="{FF2B5EF4-FFF2-40B4-BE49-F238E27FC236}">
              <a16:creationId xmlns:a16="http://schemas.microsoft.com/office/drawing/2014/main" id="{00000000-0008-0000-1C00-000003010000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260" name="TextBox 5">
          <a:extLst>
            <a:ext uri="{FF2B5EF4-FFF2-40B4-BE49-F238E27FC236}">
              <a16:creationId xmlns:a16="http://schemas.microsoft.com/office/drawing/2014/main" id="{00000000-0008-0000-1C00-000004010000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261" name="TextBox 5">
          <a:extLst>
            <a:ext uri="{FF2B5EF4-FFF2-40B4-BE49-F238E27FC236}">
              <a16:creationId xmlns:a16="http://schemas.microsoft.com/office/drawing/2014/main" id="{00000000-0008-0000-1C00-000005010000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262" name="TextBox 5">
          <a:extLst>
            <a:ext uri="{FF2B5EF4-FFF2-40B4-BE49-F238E27FC236}">
              <a16:creationId xmlns:a16="http://schemas.microsoft.com/office/drawing/2014/main" id="{00000000-0008-0000-1C00-00000601000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63" name="TextBox 5">
          <a:extLst>
            <a:ext uri="{FF2B5EF4-FFF2-40B4-BE49-F238E27FC236}">
              <a16:creationId xmlns:a16="http://schemas.microsoft.com/office/drawing/2014/main" id="{00000000-0008-0000-1C00-00000701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264" name="TextBox 5">
          <a:extLst>
            <a:ext uri="{FF2B5EF4-FFF2-40B4-BE49-F238E27FC236}">
              <a16:creationId xmlns:a16="http://schemas.microsoft.com/office/drawing/2014/main" id="{00000000-0008-0000-1C00-000008010000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265" name="TextBox 5">
          <a:extLst>
            <a:ext uri="{FF2B5EF4-FFF2-40B4-BE49-F238E27FC236}">
              <a16:creationId xmlns:a16="http://schemas.microsoft.com/office/drawing/2014/main" id="{00000000-0008-0000-1C00-000009010000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266" name="TextBox 5">
          <a:extLst>
            <a:ext uri="{FF2B5EF4-FFF2-40B4-BE49-F238E27FC236}">
              <a16:creationId xmlns:a16="http://schemas.microsoft.com/office/drawing/2014/main" id="{00000000-0008-0000-1C00-00000A010000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67" name="TextBox 5">
          <a:extLst>
            <a:ext uri="{FF2B5EF4-FFF2-40B4-BE49-F238E27FC236}">
              <a16:creationId xmlns:a16="http://schemas.microsoft.com/office/drawing/2014/main" id="{00000000-0008-0000-1C00-00000B01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268" name="TextBox 5">
          <a:extLst>
            <a:ext uri="{FF2B5EF4-FFF2-40B4-BE49-F238E27FC236}">
              <a16:creationId xmlns:a16="http://schemas.microsoft.com/office/drawing/2014/main" id="{00000000-0008-0000-1C00-00000C01000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69" name="TextBox 5">
          <a:extLst>
            <a:ext uri="{FF2B5EF4-FFF2-40B4-BE49-F238E27FC236}">
              <a16:creationId xmlns:a16="http://schemas.microsoft.com/office/drawing/2014/main" id="{00000000-0008-0000-1C00-00000D01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270" name="TextBox 5">
          <a:extLst>
            <a:ext uri="{FF2B5EF4-FFF2-40B4-BE49-F238E27FC236}">
              <a16:creationId xmlns:a16="http://schemas.microsoft.com/office/drawing/2014/main" id="{00000000-0008-0000-1C00-00000E010000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271" name="TextBox 5">
          <a:extLst>
            <a:ext uri="{FF2B5EF4-FFF2-40B4-BE49-F238E27FC236}">
              <a16:creationId xmlns:a16="http://schemas.microsoft.com/office/drawing/2014/main" id="{00000000-0008-0000-1C00-00000F010000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272" name="TextBox 5">
          <a:extLst>
            <a:ext uri="{FF2B5EF4-FFF2-40B4-BE49-F238E27FC236}">
              <a16:creationId xmlns:a16="http://schemas.microsoft.com/office/drawing/2014/main" id="{00000000-0008-0000-1C00-000010010000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273" name="TextBox 5">
          <a:extLst>
            <a:ext uri="{FF2B5EF4-FFF2-40B4-BE49-F238E27FC236}">
              <a16:creationId xmlns:a16="http://schemas.microsoft.com/office/drawing/2014/main" id="{00000000-0008-0000-1C00-00001101000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74" name="TextBox 5">
          <a:extLst>
            <a:ext uri="{FF2B5EF4-FFF2-40B4-BE49-F238E27FC236}">
              <a16:creationId xmlns:a16="http://schemas.microsoft.com/office/drawing/2014/main" id="{00000000-0008-0000-1C00-0000120100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275" name="TextBox 5">
          <a:extLst>
            <a:ext uri="{FF2B5EF4-FFF2-40B4-BE49-F238E27FC236}">
              <a16:creationId xmlns:a16="http://schemas.microsoft.com/office/drawing/2014/main" id="{00000000-0008-0000-1C00-000013010000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276" name="TextBox 5">
          <a:extLst>
            <a:ext uri="{FF2B5EF4-FFF2-40B4-BE49-F238E27FC236}">
              <a16:creationId xmlns:a16="http://schemas.microsoft.com/office/drawing/2014/main" id="{00000000-0008-0000-1C00-000014010000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277" name="TextBox 5">
          <a:extLst>
            <a:ext uri="{FF2B5EF4-FFF2-40B4-BE49-F238E27FC236}">
              <a16:creationId xmlns:a16="http://schemas.microsoft.com/office/drawing/2014/main" id="{00000000-0008-0000-1C00-000015010000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218" name="TextBox 5">
          <a:extLst>
            <a:ext uri="{FF2B5EF4-FFF2-40B4-BE49-F238E27FC236}">
              <a16:creationId xmlns:a16="http://schemas.microsoft.com/office/drawing/2014/main" id="{4E6204A5-93DD-4AD1-83BF-D5EF16F29F5A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219" name="TextBox 5">
          <a:extLst>
            <a:ext uri="{FF2B5EF4-FFF2-40B4-BE49-F238E27FC236}">
              <a16:creationId xmlns:a16="http://schemas.microsoft.com/office/drawing/2014/main" id="{E6571597-953C-4AB5-AE0F-493FC97885B9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20" name="TextBox 5">
          <a:extLst>
            <a:ext uri="{FF2B5EF4-FFF2-40B4-BE49-F238E27FC236}">
              <a16:creationId xmlns:a16="http://schemas.microsoft.com/office/drawing/2014/main" id="{48031FC4-BEF7-4574-B631-0124380A451C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221" name="TextBox 5">
          <a:extLst>
            <a:ext uri="{FF2B5EF4-FFF2-40B4-BE49-F238E27FC236}">
              <a16:creationId xmlns:a16="http://schemas.microsoft.com/office/drawing/2014/main" id="{85CC354C-E81A-4E36-8CE7-9E3264665F87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222" name="TextBox 5">
          <a:extLst>
            <a:ext uri="{FF2B5EF4-FFF2-40B4-BE49-F238E27FC236}">
              <a16:creationId xmlns:a16="http://schemas.microsoft.com/office/drawing/2014/main" id="{8F711932-7BFD-40F1-B76C-26F6762E3CCF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223" name="TextBox 5">
          <a:extLst>
            <a:ext uri="{FF2B5EF4-FFF2-40B4-BE49-F238E27FC236}">
              <a16:creationId xmlns:a16="http://schemas.microsoft.com/office/drawing/2014/main" id="{EF49DCD2-A127-47D2-BA22-B803FB4B3471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224" name="TextBox 5">
          <a:extLst>
            <a:ext uri="{FF2B5EF4-FFF2-40B4-BE49-F238E27FC236}">
              <a16:creationId xmlns:a16="http://schemas.microsoft.com/office/drawing/2014/main" id="{0486AFED-3826-46EC-889F-10A66EC414A3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25" name="TextBox 5">
          <a:extLst>
            <a:ext uri="{FF2B5EF4-FFF2-40B4-BE49-F238E27FC236}">
              <a16:creationId xmlns:a16="http://schemas.microsoft.com/office/drawing/2014/main" id="{C3B1DFD4-2554-473C-BD50-8EB43185E13A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226" name="TextBox 5">
          <a:extLst>
            <a:ext uri="{FF2B5EF4-FFF2-40B4-BE49-F238E27FC236}">
              <a16:creationId xmlns:a16="http://schemas.microsoft.com/office/drawing/2014/main" id="{6BB9EF28-0731-4A0E-AC8E-6C287A8637E2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278" name="TextBox 5">
          <a:extLst>
            <a:ext uri="{FF2B5EF4-FFF2-40B4-BE49-F238E27FC236}">
              <a16:creationId xmlns:a16="http://schemas.microsoft.com/office/drawing/2014/main" id="{A9C43941-7BF6-4AC3-A5F8-C22A5CB1F4AC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279" name="TextBox 5">
          <a:extLst>
            <a:ext uri="{FF2B5EF4-FFF2-40B4-BE49-F238E27FC236}">
              <a16:creationId xmlns:a16="http://schemas.microsoft.com/office/drawing/2014/main" id="{4C8BE200-E8AA-4A9F-A6BB-74E81C309C91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280" name="TextBox 5">
          <a:extLst>
            <a:ext uri="{FF2B5EF4-FFF2-40B4-BE49-F238E27FC236}">
              <a16:creationId xmlns:a16="http://schemas.microsoft.com/office/drawing/2014/main" id="{03ACEBBF-E116-49F8-931C-0FE0A0CBE463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81" name="TextBox 5">
          <a:extLst>
            <a:ext uri="{FF2B5EF4-FFF2-40B4-BE49-F238E27FC236}">
              <a16:creationId xmlns:a16="http://schemas.microsoft.com/office/drawing/2014/main" id="{A46784C0-601D-496D-8997-EBF35129CC63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282" name="TextBox 5">
          <a:extLst>
            <a:ext uri="{FF2B5EF4-FFF2-40B4-BE49-F238E27FC236}">
              <a16:creationId xmlns:a16="http://schemas.microsoft.com/office/drawing/2014/main" id="{3CD876AF-9E77-4014-A3FA-2C2886D5A44C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283" name="TextBox 5">
          <a:extLst>
            <a:ext uri="{FF2B5EF4-FFF2-40B4-BE49-F238E27FC236}">
              <a16:creationId xmlns:a16="http://schemas.microsoft.com/office/drawing/2014/main" id="{90ECABC9-2BCD-4292-B730-DCD6044DC689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284" name="TextBox 5">
          <a:extLst>
            <a:ext uri="{FF2B5EF4-FFF2-40B4-BE49-F238E27FC236}">
              <a16:creationId xmlns:a16="http://schemas.microsoft.com/office/drawing/2014/main" id="{5327D8C5-4422-4890-A9D8-8F16AE5DAC88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285" name="TextBox 5">
          <a:extLst>
            <a:ext uri="{FF2B5EF4-FFF2-40B4-BE49-F238E27FC236}">
              <a16:creationId xmlns:a16="http://schemas.microsoft.com/office/drawing/2014/main" id="{30679274-9414-4D32-A900-216AF49E9A86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286" name="TextBox 5">
          <a:extLst>
            <a:ext uri="{FF2B5EF4-FFF2-40B4-BE49-F238E27FC236}">
              <a16:creationId xmlns:a16="http://schemas.microsoft.com/office/drawing/2014/main" id="{0E19E2F8-7E43-48B6-9AAB-E577F0D9E51B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87" name="TextBox 5">
          <a:extLst>
            <a:ext uri="{FF2B5EF4-FFF2-40B4-BE49-F238E27FC236}">
              <a16:creationId xmlns:a16="http://schemas.microsoft.com/office/drawing/2014/main" id="{6EC87E8C-31D2-456C-AF91-24D92E1E2DD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288" name="TextBox 5">
          <a:extLst>
            <a:ext uri="{FF2B5EF4-FFF2-40B4-BE49-F238E27FC236}">
              <a16:creationId xmlns:a16="http://schemas.microsoft.com/office/drawing/2014/main" id="{DE32EA6A-5B44-43EB-ACE6-BEBECE2A44E3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289" name="TextBox 5">
          <a:extLst>
            <a:ext uri="{FF2B5EF4-FFF2-40B4-BE49-F238E27FC236}">
              <a16:creationId xmlns:a16="http://schemas.microsoft.com/office/drawing/2014/main" id="{166EED7E-050D-44A2-B724-D18B9ED1EC4D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290" name="TextBox 5">
          <a:extLst>
            <a:ext uri="{FF2B5EF4-FFF2-40B4-BE49-F238E27FC236}">
              <a16:creationId xmlns:a16="http://schemas.microsoft.com/office/drawing/2014/main" id="{6CFF1B9E-A3D8-43DE-AE24-09F0AF68CC44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291" name="TextBox 5">
          <a:extLst>
            <a:ext uri="{FF2B5EF4-FFF2-40B4-BE49-F238E27FC236}">
              <a16:creationId xmlns:a16="http://schemas.microsoft.com/office/drawing/2014/main" id="{1CDE763C-66D9-467D-8E58-45E4AA5B8A51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92" name="TextBox 5">
          <a:extLst>
            <a:ext uri="{FF2B5EF4-FFF2-40B4-BE49-F238E27FC236}">
              <a16:creationId xmlns:a16="http://schemas.microsoft.com/office/drawing/2014/main" id="{AA5DA500-474B-479A-A2BC-6136AAC5570F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93" name="TextBox 5">
          <a:extLst>
            <a:ext uri="{FF2B5EF4-FFF2-40B4-BE49-F238E27FC236}">
              <a16:creationId xmlns:a16="http://schemas.microsoft.com/office/drawing/2014/main" id="{CF5B4997-EB94-425C-A3C2-559E000FE979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94" name="TextBox 5">
          <a:extLst>
            <a:ext uri="{FF2B5EF4-FFF2-40B4-BE49-F238E27FC236}">
              <a16:creationId xmlns:a16="http://schemas.microsoft.com/office/drawing/2014/main" id="{CF162161-61D8-436F-A864-5649B2CE5C24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295" name="TextBox 5">
          <a:extLst>
            <a:ext uri="{FF2B5EF4-FFF2-40B4-BE49-F238E27FC236}">
              <a16:creationId xmlns:a16="http://schemas.microsoft.com/office/drawing/2014/main" id="{D6A13076-C349-4FBA-B06B-48BAB19CE356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296" name="TextBox 5">
          <a:extLst>
            <a:ext uri="{FF2B5EF4-FFF2-40B4-BE49-F238E27FC236}">
              <a16:creationId xmlns:a16="http://schemas.microsoft.com/office/drawing/2014/main" id="{68816116-5D26-43AC-B107-54C54DE348C2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297" name="TextBox 5">
          <a:extLst>
            <a:ext uri="{FF2B5EF4-FFF2-40B4-BE49-F238E27FC236}">
              <a16:creationId xmlns:a16="http://schemas.microsoft.com/office/drawing/2014/main" id="{38FBD481-2D36-442E-8A7D-3DC6B23919D9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298" name="TextBox 5">
          <a:extLst>
            <a:ext uri="{FF2B5EF4-FFF2-40B4-BE49-F238E27FC236}">
              <a16:creationId xmlns:a16="http://schemas.microsoft.com/office/drawing/2014/main" id="{3A1EB347-93E2-4121-8F6F-3B1D2BD917D6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299" name="TextBox 5">
          <a:extLst>
            <a:ext uri="{FF2B5EF4-FFF2-40B4-BE49-F238E27FC236}">
              <a16:creationId xmlns:a16="http://schemas.microsoft.com/office/drawing/2014/main" id="{6DECF8C4-3463-4382-B7AF-CB45110E4CE9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00" name="TextBox 5">
          <a:extLst>
            <a:ext uri="{FF2B5EF4-FFF2-40B4-BE49-F238E27FC236}">
              <a16:creationId xmlns:a16="http://schemas.microsoft.com/office/drawing/2014/main" id="{0B8E855B-7722-4B70-9A00-C38A85D700FA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01" name="TextBox 5">
          <a:extLst>
            <a:ext uri="{FF2B5EF4-FFF2-40B4-BE49-F238E27FC236}">
              <a16:creationId xmlns:a16="http://schemas.microsoft.com/office/drawing/2014/main" id="{B6E8E547-98C3-4ACA-8F83-B860AB83F068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02" name="TextBox 5">
          <a:extLst>
            <a:ext uri="{FF2B5EF4-FFF2-40B4-BE49-F238E27FC236}">
              <a16:creationId xmlns:a16="http://schemas.microsoft.com/office/drawing/2014/main" id="{A5C8296D-3A39-4FB1-9E14-4B6D11532BA4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03" name="TextBox 5">
          <a:extLst>
            <a:ext uri="{FF2B5EF4-FFF2-40B4-BE49-F238E27FC236}">
              <a16:creationId xmlns:a16="http://schemas.microsoft.com/office/drawing/2014/main" id="{7706D1CB-2C79-411E-984D-CA11FAF2C76C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04" name="TextBox 5">
          <a:extLst>
            <a:ext uri="{FF2B5EF4-FFF2-40B4-BE49-F238E27FC236}">
              <a16:creationId xmlns:a16="http://schemas.microsoft.com/office/drawing/2014/main" id="{A740CC74-5DBC-4DC5-9B98-C9E6854E789A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05" name="TextBox 5">
          <a:extLst>
            <a:ext uri="{FF2B5EF4-FFF2-40B4-BE49-F238E27FC236}">
              <a16:creationId xmlns:a16="http://schemas.microsoft.com/office/drawing/2014/main" id="{DC52B6E6-71BB-46F3-9332-9259B09C01B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06" name="TextBox 5">
          <a:extLst>
            <a:ext uri="{FF2B5EF4-FFF2-40B4-BE49-F238E27FC236}">
              <a16:creationId xmlns:a16="http://schemas.microsoft.com/office/drawing/2014/main" id="{FAB5F77F-F254-4D75-9AD3-5C7901B59CE2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07" name="TextBox 5">
          <a:extLst>
            <a:ext uri="{FF2B5EF4-FFF2-40B4-BE49-F238E27FC236}">
              <a16:creationId xmlns:a16="http://schemas.microsoft.com/office/drawing/2014/main" id="{E6D5B281-5275-47BE-917F-DEF17F5F03D4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08" name="TextBox 5">
          <a:extLst>
            <a:ext uri="{FF2B5EF4-FFF2-40B4-BE49-F238E27FC236}">
              <a16:creationId xmlns:a16="http://schemas.microsoft.com/office/drawing/2014/main" id="{DAAEC743-5ECC-4050-A5A2-CE4C46DA86BE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09" name="TextBox 5">
          <a:extLst>
            <a:ext uri="{FF2B5EF4-FFF2-40B4-BE49-F238E27FC236}">
              <a16:creationId xmlns:a16="http://schemas.microsoft.com/office/drawing/2014/main" id="{C7145249-39E7-4DB6-9138-1D8061D2710F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10" name="TextBox 5">
          <a:extLst>
            <a:ext uri="{FF2B5EF4-FFF2-40B4-BE49-F238E27FC236}">
              <a16:creationId xmlns:a16="http://schemas.microsoft.com/office/drawing/2014/main" id="{65F041FE-1B33-47E4-BA1A-8169D3BD59CC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11" name="TextBox 5">
          <a:extLst>
            <a:ext uri="{FF2B5EF4-FFF2-40B4-BE49-F238E27FC236}">
              <a16:creationId xmlns:a16="http://schemas.microsoft.com/office/drawing/2014/main" id="{47DED2A1-D77F-4A56-88CB-D4262B30A677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12" name="TextBox 5">
          <a:extLst>
            <a:ext uri="{FF2B5EF4-FFF2-40B4-BE49-F238E27FC236}">
              <a16:creationId xmlns:a16="http://schemas.microsoft.com/office/drawing/2014/main" id="{DD4C03B7-53E3-43C2-BC32-A5748E3F5E0C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13" name="TextBox 5">
          <a:extLst>
            <a:ext uri="{FF2B5EF4-FFF2-40B4-BE49-F238E27FC236}">
              <a16:creationId xmlns:a16="http://schemas.microsoft.com/office/drawing/2014/main" id="{65376351-E328-46F2-935E-AEAAD78FB4AD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14" name="TextBox 5">
          <a:extLst>
            <a:ext uri="{FF2B5EF4-FFF2-40B4-BE49-F238E27FC236}">
              <a16:creationId xmlns:a16="http://schemas.microsoft.com/office/drawing/2014/main" id="{043D7E91-1C44-4773-815F-CB064DA113CA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15" name="TextBox 5">
          <a:extLst>
            <a:ext uri="{FF2B5EF4-FFF2-40B4-BE49-F238E27FC236}">
              <a16:creationId xmlns:a16="http://schemas.microsoft.com/office/drawing/2014/main" id="{FCCF3A11-957E-4F65-88E0-0FF36052B2D7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16" name="TextBox 5">
          <a:extLst>
            <a:ext uri="{FF2B5EF4-FFF2-40B4-BE49-F238E27FC236}">
              <a16:creationId xmlns:a16="http://schemas.microsoft.com/office/drawing/2014/main" id="{EA50B6AA-F1EB-43D5-9F98-E5E0FF6CEEC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17" name="TextBox 5">
          <a:extLst>
            <a:ext uri="{FF2B5EF4-FFF2-40B4-BE49-F238E27FC236}">
              <a16:creationId xmlns:a16="http://schemas.microsoft.com/office/drawing/2014/main" id="{FBE6F750-6028-4609-9772-9C58ACADC88F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18" name="TextBox 5">
          <a:extLst>
            <a:ext uri="{FF2B5EF4-FFF2-40B4-BE49-F238E27FC236}">
              <a16:creationId xmlns:a16="http://schemas.microsoft.com/office/drawing/2014/main" id="{65DFD776-8BEE-42FD-93DF-D610F5B2A877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19" name="TextBox 5">
          <a:extLst>
            <a:ext uri="{FF2B5EF4-FFF2-40B4-BE49-F238E27FC236}">
              <a16:creationId xmlns:a16="http://schemas.microsoft.com/office/drawing/2014/main" id="{0964B020-E94D-41A4-BE9C-4E9C66FC09B1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320" name="TextBox 5">
          <a:extLst>
            <a:ext uri="{FF2B5EF4-FFF2-40B4-BE49-F238E27FC236}">
              <a16:creationId xmlns:a16="http://schemas.microsoft.com/office/drawing/2014/main" id="{52C13F38-0A90-4375-A987-E1149185E853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321" name="TextBox 5">
          <a:extLst>
            <a:ext uri="{FF2B5EF4-FFF2-40B4-BE49-F238E27FC236}">
              <a16:creationId xmlns:a16="http://schemas.microsoft.com/office/drawing/2014/main" id="{74AD7C68-1ACC-4697-AA5A-51795D026C44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22" name="TextBox 5">
          <a:extLst>
            <a:ext uri="{FF2B5EF4-FFF2-40B4-BE49-F238E27FC236}">
              <a16:creationId xmlns:a16="http://schemas.microsoft.com/office/drawing/2014/main" id="{C3A80C82-AEE6-4332-A49D-F30B1C181E93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323" name="TextBox 5">
          <a:extLst>
            <a:ext uri="{FF2B5EF4-FFF2-40B4-BE49-F238E27FC236}">
              <a16:creationId xmlns:a16="http://schemas.microsoft.com/office/drawing/2014/main" id="{D865588E-DB32-4353-BAB8-B115F23F680B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324" name="TextBox 5">
          <a:extLst>
            <a:ext uri="{FF2B5EF4-FFF2-40B4-BE49-F238E27FC236}">
              <a16:creationId xmlns:a16="http://schemas.microsoft.com/office/drawing/2014/main" id="{2CFAFFF1-BD04-4A0B-9353-BC25B116C34E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325" name="TextBox 5">
          <a:extLst>
            <a:ext uri="{FF2B5EF4-FFF2-40B4-BE49-F238E27FC236}">
              <a16:creationId xmlns:a16="http://schemas.microsoft.com/office/drawing/2014/main" id="{37F17F6E-B25A-479B-9099-421E0ED770BD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326" name="TextBox 5">
          <a:extLst>
            <a:ext uri="{FF2B5EF4-FFF2-40B4-BE49-F238E27FC236}">
              <a16:creationId xmlns:a16="http://schemas.microsoft.com/office/drawing/2014/main" id="{FD87AFA5-8EE5-4FC6-98F1-16BEFC2A3B49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27" name="TextBox 5">
          <a:extLst>
            <a:ext uri="{FF2B5EF4-FFF2-40B4-BE49-F238E27FC236}">
              <a16:creationId xmlns:a16="http://schemas.microsoft.com/office/drawing/2014/main" id="{5DA7CC81-9CC3-4A47-A1F3-96EEE16CDA4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328" name="TextBox 5">
          <a:extLst>
            <a:ext uri="{FF2B5EF4-FFF2-40B4-BE49-F238E27FC236}">
              <a16:creationId xmlns:a16="http://schemas.microsoft.com/office/drawing/2014/main" id="{347435C4-1F3A-4794-9B9C-246C95E99C67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329" name="TextBox 5">
          <a:extLst>
            <a:ext uri="{FF2B5EF4-FFF2-40B4-BE49-F238E27FC236}">
              <a16:creationId xmlns:a16="http://schemas.microsoft.com/office/drawing/2014/main" id="{6C7A3B97-35F9-4CDE-9F9D-D332A710ABBE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330" name="TextBox 5">
          <a:extLst>
            <a:ext uri="{FF2B5EF4-FFF2-40B4-BE49-F238E27FC236}">
              <a16:creationId xmlns:a16="http://schemas.microsoft.com/office/drawing/2014/main" id="{1183949E-750A-4F8C-A9A2-3A26E849C1D5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331" name="TextBox 5">
          <a:extLst>
            <a:ext uri="{FF2B5EF4-FFF2-40B4-BE49-F238E27FC236}">
              <a16:creationId xmlns:a16="http://schemas.microsoft.com/office/drawing/2014/main" id="{23E1CB23-C3C9-4561-B924-50B50F076F36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32" name="TextBox 5">
          <a:extLst>
            <a:ext uri="{FF2B5EF4-FFF2-40B4-BE49-F238E27FC236}">
              <a16:creationId xmlns:a16="http://schemas.microsoft.com/office/drawing/2014/main" id="{1AD7DB6E-75D7-4596-949B-0999EBC23E82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333" name="TextBox 5">
          <a:extLst>
            <a:ext uri="{FF2B5EF4-FFF2-40B4-BE49-F238E27FC236}">
              <a16:creationId xmlns:a16="http://schemas.microsoft.com/office/drawing/2014/main" id="{42B63157-94B2-4FEF-AC5F-EB3B4380DE97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334" name="TextBox 5">
          <a:extLst>
            <a:ext uri="{FF2B5EF4-FFF2-40B4-BE49-F238E27FC236}">
              <a16:creationId xmlns:a16="http://schemas.microsoft.com/office/drawing/2014/main" id="{6F352E64-C94E-48F4-8B49-D883F5FF9940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335" name="TextBox 5">
          <a:extLst>
            <a:ext uri="{FF2B5EF4-FFF2-40B4-BE49-F238E27FC236}">
              <a16:creationId xmlns:a16="http://schemas.microsoft.com/office/drawing/2014/main" id="{34D1C2D1-B98C-4816-9263-B89E4DA63EA7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336" name="TextBox 5">
          <a:extLst>
            <a:ext uri="{FF2B5EF4-FFF2-40B4-BE49-F238E27FC236}">
              <a16:creationId xmlns:a16="http://schemas.microsoft.com/office/drawing/2014/main" id="{3E54D4D3-7DA3-4D86-B6AF-98342A55B5B9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337" name="TextBox 5">
          <a:extLst>
            <a:ext uri="{FF2B5EF4-FFF2-40B4-BE49-F238E27FC236}">
              <a16:creationId xmlns:a16="http://schemas.microsoft.com/office/drawing/2014/main" id="{7C38282D-1F60-48BF-92B7-945D9A3F4AEC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38" name="TextBox 5">
          <a:extLst>
            <a:ext uri="{FF2B5EF4-FFF2-40B4-BE49-F238E27FC236}">
              <a16:creationId xmlns:a16="http://schemas.microsoft.com/office/drawing/2014/main" id="{69A838D7-2538-491F-944A-7C770FFDE3B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339" name="TextBox 5">
          <a:extLst>
            <a:ext uri="{FF2B5EF4-FFF2-40B4-BE49-F238E27FC236}">
              <a16:creationId xmlns:a16="http://schemas.microsoft.com/office/drawing/2014/main" id="{BC9A734B-C2D7-4217-A7A6-462787762332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340" name="TextBox 5">
          <a:extLst>
            <a:ext uri="{FF2B5EF4-FFF2-40B4-BE49-F238E27FC236}">
              <a16:creationId xmlns:a16="http://schemas.microsoft.com/office/drawing/2014/main" id="{F5519B2B-D9AB-4493-8576-CCD9CDDF7C2B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341" name="TextBox 5">
          <a:extLst>
            <a:ext uri="{FF2B5EF4-FFF2-40B4-BE49-F238E27FC236}">
              <a16:creationId xmlns:a16="http://schemas.microsoft.com/office/drawing/2014/main" id="{F14CC3ED-6414-4874-8914-216A7708D845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342" name="TextBox 5">
          <a:extLst>
            <a:ext uri="{FF2B5EF4-FFF2-40B4-BE49-F238E27FC236}">
              <a16:creationId xmlns:a16="http://schemas.microsoft.com/office/drawing/2014/main" id="{3DDC2821-A6D2-44C6-AA17-C69ACD1DA422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43" name="TextBox 5">
          <a:extLst>
            <a:ext uri="{FF2B5EF4-FFF2-40B4-BE49-F238E27FC236}">
              <a16:creationId xmlns:a16="http://schemas.microsoft.com/office/drawing/2014/main" id="{150D5507-50A7-4410-9035-869FF3284EC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44" name="TextBox 5">
          <a:extLst>
            <a:ext uri="{FF2B5EF4-FFF2-40B4-BE49-F238E27FC236}">
              <a16:creationId xmlns:a16="http://schemas.microsoft.com/office/drawing/2014/main" id="{442CF48A-168C-408E-8967-D6E750F596B4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45" name="TextBox 5">
          <a:extLst>
            <a:ext uri="{FF2B5EF4-FFF2-40B4-BE49-F238E27FC236}">
              <a16:creationId xmlns:a16="http://schemas.microsoft.com/office/drawing/2014/main" id="{B3CC81BD-BBCE-4203-896C-1C3727960155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46" name="TextBox 5">
          <a:extLst>
            <a:ext uri="{FF2B5EF4-FFF2-40B4-BE49-F238E27FC236}">
              <a16:creationId xmlns:a16="http://schemas.microsoft.com/office/drawing/2014/main" id="{C9D66412-DF35-48AC-8434-12CE9E0E6CAB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47" name="TextBox 5">
          <a:extLst>
            <a:ext uri="{FF2B5EF4-FFF2-40B4-BE49-F238E27FC236}">
              <a16:creationId xmlns:a16="http://schemas.microsoft.com/office/drawing/2014/main" id="{835CD300-6B14-40AA-A70E-C05DBD8C604C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48" name="TextBox 5">
          <a:extLst>
            <a:ext uri="{FF2B5EF4-FFF2-40B4-BE49-F238E27FC236}">
              <a16:creationId xmlns:a16="http://schemas.microsoft.com/office/drawing/2014/main" id="{12853270-363D-4153-86E1-DE6E6A5C4727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49" name="TextBox 5">
          <a:extLst>
            <a:ext uri="{FF2B5EF4-FFF2-40B4-BE49-F238E27FC236}">
              <a16:creationId xmlns:a16="http://schemas.microsoft.com/office/drawing/2014/main" id="{31A756F5-160E-47AE-BFE9-9301E420756D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50" name="TextBox 5">
          <a:extLst>
            <a:ext uri="{FF2B5EF4-FFF2-40B4-BE49-F238E27FC236}">
              <a16:creationId xmlns:a16="http://schemas.microsoft.com/office/drawing/2014/main" id="{5157C8D8-71B6-4AE0-863E-FEBA884849EB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51" name="TextBox 5">
          <a:extLst>
            <a:ext uri="{FF2B5EF4-FFF2-40B4-BE49-F238E27FC236}">
              <a16:creationId xmlns:a16="http://schemas.microsoft.com/office/drawing/2014/main" id="{097D3658-A8EA-4052-A3E9-B47ED5A470DA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52" name="TextBox 5">
          <a:extLst>
            <a:ext uri="{FF2B5EF4-FFF2-40B4-BE49-F238E27FC236}">
              <a16:creationId xmlns:a16="http://schemas.microsoft.com/office/drawing/2014/main" id="{922B6A5E-38CF-48EF-8DC6-E298AD78741C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53" name="TextBox 5">
          <a:extLst>
            <a:ext uri="{FF2B5EF4-FFF2-40B4-BE49-F238E27FC236}">
              <a16:creationId xmlns:a16="http://schemas.microsoft.com/office/drawing/2014/main" id="{F2CA657F-A3C4-463E-8E25-6EB6C58373CE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54" name="TextBox 5">
          <a:extLst>
            <a:ext uri="{FF2B5EF4-FFF2-40B4-BE49-F238E27FC236}">
              <a16:creationId xmlns:a16="http://schemas.microsoft.com/office/drawing/2014/main" id="{EA0480AF-E7FD-4F07-815B-EFFAEE5385C7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55" name="TextBox 5">
          <a:extLst>
            <a:ext uri="{FF2B5EF4-FFF2-40B4-BE49-F238E27FC236}">
              <a16:creationId xmlns:a16="http://schemas.microsoft.com/office/drawing/2014/main" id="{39D39422-2DB8-446D-932D-BF1C0034A8BD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56" name="TextBox 5">
          <a:extLst>
            <a:ext uri="{FF2B5EF4-FFF2-40B4-BE49-F238E27FC236}">
              <a16:creationId xmlns:a16="http://schemas.microsoft.com/office/drawing/2014/main" id="{7617B137-7F97-46F1-A013-0E8D45EE4B1C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57" name="TextBox 5">
          <a:extLst>
            <a:ext uri="{FF2B5EF4-FFF2-40B4-BE49-F238E27FC236}">
              <a16:creationId xmlns:a16="http://schemas.microsoft.com/office/drawing/2014/main" id="{E28B65A1-7962-4D70-89AF-C7AC029D7718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58" name="TextBox 5">
          <a:extLst>
            <a:ext uri="{FF2B5EF4-FFF2-40B4-BE49-F238E27FC236}">
              <a16:creationId xmlns:a16="http://schemas.microsoft.com/office/drawing/2014/main" id="{EC0050D6-EFA9-44D2-B8BA-93EACE478438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59" name="TextBox 5">
          <a:extLst>
            <a:ext uri="{FF2B5EF4-FFF2-40B4-BE49-F238E27FC236}">
              <a16:creationId xmlns:a16="http://schemas.microsoft.com/office/drawing/2014/main" id="{A0DC9AFD-B8F3-4EDF-BE52-10698A9C33E3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60" name="TextBox 5">
          <a:extLst>
            <a:ext uri="{FF2B5EF4-FFF2-40B4-BE49-F238E27FC236}">
              <a16:creationId xmlns:a16="http://schemas.microsoft.com/office/drawing/2014/main" id="{7EB157D9-A838-403E-9052-26ECA27AA77C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61" name="TextBox 5">
          <a:extLst>
            <a:ext uri="{FF2B5EF4-FFF2-40B4-BE49-F238E27FC236}">
              <a16:creationId xmlns:a16="http://schemas.microsoft.com/office/drawing/2014/main" id="{FC7DF90F-1D33-4C4C-B8CC-2A5EB7B1ACBF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62" name="TextBox 5">
          <a:extLst>
            <a:ext uri="{FF2B5EF4-FFF2-40B4-BE49-F238E27FC236}">
              <a16:creationId xmlns:a16="http://schemas.microsoft.com/office/drawing/2014/main" id="{963F9183-6B47-401F-A918-34F8A7F324F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63" name="TextBox 5">
          <a:extLst>
            <a:ext uri="{FF2B5EF4-FFF2-40B4-BE49-F238E27FC236}">
              <a16:creationId xmlns:a16="http://schemas.microsoft.com/office/drawing/2014/main" id="{73004470-D17C-41B0-A581-64E4EAFD2527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64" name="TextBox 5">
          <a:extLst>
            <a:ext uri="{FF2B5EF4-FFF2-40B4-BE49-F238E27FC236}">
              <a16:creationId xmlns:a16="http://schemas.microsoft.com/office/drawing/2014/main" id="{0E34BFDB-63D1-47F1-B546-6D80B89A739F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65" name="TextBox 5">
          <a:extLst>
            <a:ext uri="{FF2B5EF4-FFF2-40B4-BE49-F238E27FC236}">
              <a16:creationId xmlns:a16="http://schemas.microsoft.com/office/drawing/2014/main" id="{C14F08CA-27F8-45F7-A83D-03EFF1271CDE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66" name="TextBox 5">
          <a:extLst>
            <a:ext uri="{FF2B5EF4-FFF2-40B4-BE49-F238E27FC236}">
              <a16:creationId xmlns:a16="http://schemas.microsoft.com/office/drawing/2014/main" id="{06C7C329-86F5-445E-AD7B-818B543EC90E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67" name="TextBox 5">
          <a:extLst>
            <a:ext uri="{FF2B5EF4-FFF2-40B4-BE49-F238E27FC236}">
              <a16:creationId xmlns:a16="http://schemas.microsoft.com/office/drawing/2014/main" id="{180571C7-626D-4F15-B0DF-FC4639DEBC1F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68" name="TextBox 5">
          <a:extLst>
            <a:ext uri="{FF2B5EF4-FFF2-40B4-BE49-F238E27FC236}">
              <a16:creationId xmlns:a16="http://schemas.microsoft.com/office/drawing/2014/main" id="{7F325D4D-23F0-4CA4-A78A-6FF1CEA08B64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69" name="TextBox 5">
          <a:extLst>
            <a:ext uri="{FF2B5EF4-FFF2-40B4-BE49-F238E27FC236}">
              <a16:creationId xmlns:a16="http://schemas.microsoft.com/office/drawing/2014/main" id="{45CD396C-8874-4415-9657-B1474190F260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70" name="TextBox 5">
          <a:extLst>
            <a:ext uri="{FF2B5EF4-FFF2-40B4-BE49-F238E27FC236}">
              <a16:creationId xmlns:a16="http://schemas.microsoft.com/office/drawing/2014/main" id="{1F38F703-EE0D-41B7-9BE9-59284840C452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71" name="TextBox 5">
          <a:extLst>
            <a:ext uri="{FF2B5EF4-FFF2-40B4-BE49-F238E27FC236}">
              <a16:creationId xmlns:a16="http://schemas.microsoft.com/office/drawing/2014/main" id="{1624DC60-6E77-4D6A-B86D-9FAB7E664F65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72" name="TextBox 5">
          <a:extLst>
            <a:ext uri="{FF2B5EF4-FFF2-40B4-BE49-F238E27FC236}">
              <a16:creationId xmlns:a16="http://schemas.microsoft.com/office/drawing/2014/main" id="{9F024533-E8C9-478A-8C8E-7A43CAB0426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73" name="TextBox 5">
          <a:extLst>
            <a:ext uri="{FF2B5EF4-FFF2-40B4-BE49-F238E27FC236}">
              <a16:creationId xmlns:a16="http://schemas.microsoft.com/office/drawing/2014/main" id="{FCB68E1F-86E3-4654-8562-F02777E0328F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74" name="TextBox 5">
          <a:extLst>
            <a:ext uri="{FF2B5EF4-FFF2-40B4-BE49-F238E27FC236}">
              <a16:creationId xmlns:a16="http://schemas.microsoft.com/office/drawing/2014/main" id="{C1CF8A89-5F85-4940-9213-23DC6892B2F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75" name="TextBox 5">
          <a:extLst>
            <a:ext uri="{FF2B5EF4-FFF2-40B4-BE49-F238E27FC236}">
              <a16:creationId xmlns:a16="http://schemas.microsoft.com/office/drawing/2014/main" id="{331A4E04-0338-4312-803A-C5E1C729D3E3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76" name="TextBox 5">
          <a:extLst>
            <a:ext uri="{FF2B5EF4-FFF2-40B4-BE49-F238E27FC236}">
              <a16:creationId xmlns:a16="http://schemas.microsoft.com/office/drawing/2014/main" id="{23C184E2-1933-4C26-8BF0-78AC1158F83F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77" name="TextBox 5">
          <a:extLst>
            <a:ext uri="{FF2B5EF4-FFF2-40B4-BE49-F238E27FC236}">
              <a16:creationId xmlns:a16="http://schemas.microsoft.com/office/drawing/2014/main" id="{C2E096C4-E26A-4D2A-8E54-A9C00E2BFB57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78" name="TextBox 5">
          <a:extLst>
            <a:ext uri="{FF2B5EF4-FFF2-40B4-BE49-F238E27FC236}">
              <a16:creationId xmlns:a16="http://schemas.microsoft.com/office/drawing/2014/main" id="{5F1045EF-39BA-441B-98A1-FF562E05779C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79" name="TextBox 5">
          <a:extLst>
            <a:ext uri="{FF2B5EF4-FFF2-40B4-BE49-F238E27FC236}">
              <a16:creationId xmlns:a16="http://schemas.microsoft.com/office/drawing/2014/main" id="{9A2B9155-8CB5-41C1-B2B5-3A9B79EB39E1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80" name="TextBox 5">
          <a:extLst>
            <a:ext uri="{FF2B5EF4-FFF2-40B4-BE49-F238E27FC236}">
              <a16:creationId xmlns:a16="http://schemas.microsoft.com/office/drawing/2014/main" id="{A7D5C444-ABB7-4E97-80E3-E4CA3590B123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81" name="TextBox 5">
          <a:extLst>
            <a:ext uri="{FF2B5EF4-FFF2-40B4-BE49-F238E27FC236}">
              <a16:creationId xmlns:a16="http://schemas.microsoft.com/office/drawing/2014/main" id="{4D7380E6-8990-475F-AB25-B45C9A2B58BC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82" name="TextBox 5">
          <a:extLst>
            <a:ext uri="{FF2B5EF4-FFF2-40B4-BE49-F238E27FC236}">
              <a16:creationId xmlns:a16="http://schemas.microsoft.com/office/drawing/2014/main" id="{380DF501-AE59-4195-A3B7-2C75CD6D9D5B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83" name="TextBox 5">
          <a:extLst>
            <a:ext uri="{FF2B5EF4-FFF2-40B4-BE49-F238E27FC236}">
              <a16:creationId xmlns:a16="http://schemas.microsoft.com/office/drawing/2014/main" id="{76F6C300-4932-4D86-912A-9A3DDCA9A32F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84" name="TextBox 5">
          <a:extLst>
            <a:ext uri="{FF2B5EF4-FFF2-40B4-BE49-F238E27FC236}">
              <a16:creationId xmlns:a16="http://schemas.microsoft.com/office/drawing/2014/main" id="{9CFF9771-84BA-46C4-8E55-28BF20135144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85" name="TextBox 5">
          <a:extLst>
            <a:ext uri="{FF2B5EF4-FFF2-40B4-BE49-F238E27FC236}">
              <a16:creationId xmlns:a16="http://schemas.microsoft.com/office/drawing/2014/main" id="{FB01B3A2-DB2E-43B8-B68E-B834BD9F0E5F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86" name="TextBox 5">
          <a:extLst>
            <a:ext uri="{FF2B5EF4-FFF2-40B4-BE49-F238E27FC236}">
              <a16:creationId xmlns:a16="http://schemas.microsoft.com/office/drawing/2014/main" id="{A9F009A4-D365-4383-AB46-F47DEE526278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87" name="TextBox 5">
          <a:extLst>
            <a:ext uri="{FF2B5EF4-FFF2-40B4-BE49-F238E27FC236}">
              <a16:creationId xmlns:a16="http://schemas.microsoft.com/office/drawing/2014/main" id="{DDC992A0-7CFB-4587-B585-EB58C916F445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88" name="TextBox 5">
          <a:extLst>
            <a:ext uri="{FF2B5EF4-FFF2-40B4-BE49-F238E27FC236}">
              <a16:creationId xmlns:a16="http://schemas.microsoft.com/office/drawing/2014/main" id="{6DE69954-92AF-49C7-85AA-EA88B0CAAEB8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89" name="TextBox 5">
          <a:extLst>
            <a:ext uri="{FF2B5EF4-FFF2-40B4-BE49-F238E27FC236}">
              <a16:creationId xmlns:a16="http://schemas.microsoft.com/office/drawing/2014/main" id="{59E4D3FB-AB4D-4B61-9674-9FCA3BC975B5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390" name="TextBox 5">
          <a:extLst>
            <a:ext uri="{FF2B5EF4-FFF2-40B4-BE49-F238E27FC236}">
              <a16:creationId xmlns:a16="http://schemas.microsoft.com/office/drawing/2014/main" id="{403962E5-43E9-46E9-9B10-168A3B72B2F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391" name="TextBox 5">
          <a:extLst>
            <a:ext uri="{FF2B5EF4-FFF2-40B4-BE49-F238E27FC236}">
              <a16:creationId xmlns:a16="http://schemas.microsoft.com/office/drawing/2014/main" id="{3C1D9735-5377-4A79-8630-9E2A99B7A393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392" name="TextBox 5">
          <a:extLst>
            <a:ext uri="{FF2B5EF4-FFF2-40B4-BE49-F238E27FC236}">
              <a16:creationId xmlns:a16="http://schemas.microsoft.com/office/drawing/2014/main" id="{2D003C45-F057-496B-9E28-BA26C8E19D70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393" name="TextBox 5">
          <a:extLst>
            <a:ext uri="{FF2B5EF4-FFF2-40B4-BE49-F238E27FC236}">
              <a16:creationId xmlns:a16="http://schemas.microsoft.com/office/drawing/2014/main" id="{10FD431C-AA69-46F6-91CA-781013A91E4E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94" name="TextBox 5">
          <a:extLst>
            <a:ext uri="{FF2B5EF4-FFF2-40B4-BE49-F238E27FC236}">
              <a16:creationId xmlns:a16="http://schemas.microsoft.com/office/drawing/2014/main" id="{E1E7B3D6-72F2-42C1-9535-ED7B308A2B66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95" name="TextBox 5">
          <a:extLst>
            <a:ext uri="{FF2B5EF4-FFF2-40B4-BE49-F238E27FC236}">
              <a16:creationId xmlns:a16="http://schemas.microsoft.com/office/drawing/2014/main" id="{D669BB85-99DC-465F-A6E8-E6FB191A9084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396" name="TextBox 5">
          <a:extLst>
            <a:ext uri="{FF2B5EF4-FFF2-40B4-BE49-F238E27FC236}">
              <a16:creationId xmlns:a16="http://schemas.microsoft.com/office/drawing/2014/main" id="{934819F9-DF86-4405-94E0-AF0507AAD8F9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397" name="TextBox 5">
          <a:extLst>
            <a:ext uri="{FF2B5EF4-FFF2-40B4-BE49-F238E27FC236}">
              <a16:creationId xmlns:a16="http://schemas.microsoft.com/office/drawing/2014/main" id="{174C8CCE-2913-4E07-85CD-AC961CDB52B5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398" name="TextBox 5">
          <a:extLst>
            <a:ext uri="{FF2B5EF4-FFF2-40B4-BE49-F238E27FC236}">
              <a16:creationId xmlns:a16="http://schemas.microsoft.com/office/drawing/2014/main" id="{542226F7-29A3-40B3-82B4-CC0B98029C30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399" name="TextBox 5">
          <a:extLst>
            <a:ext uri="{FF2B5EF4-FFF2-40B4-BE49-F238E27FC236}">
              <a16:creationId xmlns:a16="http://schemas.microsoft.com/office/drawing/2014/main" id="{DB937D3F-7AB6-43A3-AEBA-8FFB745E179C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400" name="TextBox 5">
          <a:extLst>
            <a:ext uri="{FF2B5EF4-FFF2-40B4-BE49-F238E27FC236}">
              <a16:creationId xmlns:a16="http://schemas.microsoft.com/office/drawing/2014/main" id="{675A947C-B097-4C3A-9C85-4F70E3D253BD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401" name="TextBox 5">
          <a:extLst>
            <a:ext uri="{FF2B5EF4-FFF2-40B4-BE49-F238E27FC236}">
              <a16:creationId xmlns:a16="http://schemas.microsoft.com/office/drawing/2014/main" id="{728288E9-6899-4A16-8855-2A6504BCD904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02" name="TextBox 5">
          <a:extLst>
            <a:ext uri="{FF2B5EF4-FFF2-40B4-BE49-F238E27FC236}">
              <a16:creationId xmlns:a16="http://schemas.microsoft.com/office/drawing/2014/main" id="{C6541B9B-7AAD-4D6D-9230-E31183575F5F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403" name="TextBox 5">
          <a:extLst>
            <a:ext uri="{FF2B5EF4-FFF2-40B4-BE49-F238E27FC236}">
              <a16:creationId xmlns:a16="http://schemas.microsoft.com/office/drawing/2014/main" id="{32EC127F-BC0B-4203-AA69-B39BB5CB081A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404" name="TextBox 5">
          <a:extLst>
            <a:ext uri="{FF2B5EF4-FFF2-40B4-BE49-F238E27FC236}">
              <a16:creationId xmlns:a16="http://schemas.microsoft.com/office/drawing/2014/main" id="{C296354C-5E98-44FC-A5C3-8014CD45900D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405" name="TextBox 5">
          <a:extLst>
            <a:ext uri="{FF2B5EF4-FFF2-40B4-BE49-F238E27FC236}">
              <a16:creationId xmlns:a16="http://schemas.microsoft.com/office/drawing/2014/main" id="{A8FD9CFB-52F7-4E9D-8F37-07147E9F0E8B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406" name="TextBox 5">
          <a:extLst>
            <a:ext uri="{FF2B5EF4-FFF2-40B4-BE49-F238E27FC236}">
              <a16:creationId xmlns:a16="http://schemas.microsoft.com/office/drawing/2014/main" id="{B168BFB3-68CE-4129-88C7-E433F120FEDC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07" name="TextBox 5">
          <a:extLst>
            <a:ext uri="{FF2B5EF4-FFF2-40B4-BE49-F238E27FC236}">
              <a16:creationId xmlns:a16="http://schemas.microsoft.com/office/drawing/2014/main" id="{73845878-F0B5-40FB-B98C-B4E3834969C2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408" name="TextBox 5">
          <a:extLst>
            <a:ext uri="{FF2B5EF4-FFF2-40B4-BE49-F238E27FC236}">
              <a16:creationId xmlns:a16="http://schemas.microsoft.com/office/drawing/2014/main" id="{F06C3E5A-0FBC-46F9-84AF-39C189E511FA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409" name="TextBox 5">
          <a:extLst>
            <a:ext uri="{FF2B5EF4-FFF2-40B4-BE49-F238E27FC236}">
              <a16:creationId xmlns:a16="http://schemas.microsoft.com/office/drawing/2014/main" id="{C4155AD9-3C64-45BF-BEFE-A24544CDDF07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410" name="TextBox 5">
          <a:extLst>
            <a:ext uri="{FF2B5EF4-FFF2-40B4-BE49-F238E27FC236}">
              <a16:creationId xmlns:a16="http://schemas.microsoft.com/office/drawing/2014/main" id="{64886A40-A051-48B8-AE1F-0F4C5DD969E5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11" name="TextBox 5">
          <a:extLst>
            <a:ext uri="{FF2B5EF4-FFF2-40B4-BE49-F238E27FC236}">
              <a16:creationId xmlns:a16="http://schemas.microsoft.com/office/drawing/2014/main" id="{9A0B747D-6273-46BF-84A3-36B509C1E467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412" name="TextBox 5">
          <a:extLst>
            <a:ext uri="{FF2B5EF4-FFF2-40B4-BE49-F238E27FC236}">
              <a16:creationId xmlns:a16="http://schemas.microsoft.com/office/drawing/2014/main" id="{AAF1CCB2-3D71-4679-8F96-19CC54D0EA02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13" name="TextBox 5">
          <a:extLst>
            <a:ext uri="{FF2B5EF4-FFF2-40B4-BE49-F238E27FC236}">
              <a16:creationId xmlns:a16="http://schemas.microsoft.com/office/drawing/2014/main" id="{32C01331-436F-4F6B-A523-E64CDA9B92D4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414" name="TextBox 5">
          <a:extLst>
            <a:ext uri="{FF2B5EF4-FFF2-40B4-BE49-F238E27FC236}">
              <a16:creationId xmlns:a16="http://schemas.microsoft.com/office/drawing/2014/main" id="{7BDB352F-4F85-4E94-AABC-D178F820F60B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415" name="TextBox 5">
          <a:extLst>
            <a:ext uri="{FF2B5EF4-FFF2-40B4-BE49-F238E27FC236}">
              <a16:creationId xmlns:a16="http://schemas.microsoft.com/office/drawing/2014/main" id="{F19BE127-9E7D-401B-B508-67C9316638BC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416" name="TextBox 5">
          <a:extLst>
            <a:ext uri="{FF2B5EF4-FFF2-40B4-BE49-F238E27FC236}">
              <a16:creationId xmlns:a16="http://schemas.microsoft.com/office/drawing/2014/main" id="{4133362B-4144-40A4-B9D5-F740156A91CB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417" name="TextBox 5">
          <a:extLst>
            <a:ext uri="{FF2B5EF4-FFF2-40B4-BE49-F238E27FC236}">
              <a16:creationId xmlns:a16="http://schemas.microsoft.com/office/drawing/2014/main" id="{6A036D3C-E469-4FB9-B8E9-4163D3EFB85A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18" name="TextBox 5">
          <a:extLst>
            <a:ext uri="{FF2B5EF4-FFF2-40B4-BE49-F238E27FC236}">
              <a16:creationId xmlns:a16="http://schemas.microsoft.com/office/drawing/2014/main" id="{C50A7617-FC66-4C0E-9CF8-90F60BEE6DDA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419" name="TextBox 5">
          <a:extLst>
            <a:ext uri="{FF2B5EF4-FFF2-40B4-BE49-F238E27FC236}">
              <a16:creationId xmlns:a16="http://schemas.microsoft.com/office/drawing/2014/main" id="{BBEEB344-CAC8-4DFA-AD4F-0B31FFBD3364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420" name="TextBox 5">
          <a:extLst>
            <a:ext uri="{FF2B5EF4-FFF2-40B4-BE49-F238E27FC236}">
              <a16:creationId xmlns:a16="http://schemas.microsoft.com/office/drawing/2014/main" id="{D9C9E6D4-C2C1-4C7C-A423-3BE58CF40E0D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421" name="TextBox 5">
          <a:extLst>
            <a:ext uri="{FF2B5EF4-FFF2-40B4-BE49-F238E27FC236}">
              <a16:creationId xmlns:a16="http://schemas.microsoft.com/office/drawing/2014/main" id="{1D06D400-76A9-49CD-A5C9-4A6F6F08A554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422" name="TextBox 5">
          <a:extLst>
            <a:ext uri="{FF2B5EF4-FFF2-40B4-BE49-F238E27FC236}">
              <a16:creationId xmlns:a16="http://schemas.microsoft.com/office/drawing/2014/main" id="{797A9FE1-B160-4E30-82F6-E5B9209F34BC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423" name="TextBox 5">
          <a:extLst>
            <a:ext uri="{FF2B5EF4-FFF2-40B4-BE49-F238E27FC236}">
              <a16:creationId xmlns:a16="http://schemas.microsoft.com/office/drawing/2014/main" id="{F9829C4C-1FD6-4043-8C97-5D7CA99583E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24" name="TextBox 5">
          <a:extLst>
            <a:ext uri="{FF2B5EF4-FFF2-40B4-BE49-F238E27FC236}">
              <a16:creationId xmlns:a16="http://schemas.microsoft.com/office/drawing/2014/main" id="{0854F7F9-DA12-49A9-BCDB-67AF2F6579AF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425" name="TextBox 5">
          <a:extLst>
            <a:ext uri="{FF2B5EF4-FFF2-40B4-BE49-F238E27FC236}">
              <a16:creationId xmlns:a16="http://schemas.microsoft.com/office/drawing/2014/main" id="{F487F0CB-1320-4A53-8B20-A56B4FA94607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426" name="TextBox 5">
          <a:extLst>
            <a:ext uri="{FF2B5EF4-FFF2-40B4-BE49-F238E27FC236}">
              <a16:creationId xmlns:a16="http://schemas.microsoft.com/office/drawing/2014/main" id="{D76AE6EA-3593-4BE7-8B6A-C5CEBFC0B9D4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427" name="TextBox 5">
          <a:extLst>
            <a:ext uri="{FF2B5EF4-FFF2-40B4-BE49-F238E27FC236}">
              <a16:creationId xmlns:a16="http://schemas.microsoft.com/office/drawing/2014/main" id="{2380727D-4901-4FDC-B355-C7B7A323CA71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428" name="TextBox 5">
          <a:extLst>
            <a:ext uri="{FF2B5EF4-FFF2-40B4-BE49-F238E27FC236}">
              <a16:creationId xmlns:a16="http://schemas.microsoft.com/office/drawing/2014/main" id="{EB61E4E4-F9FF-41C6-973A-580DC83526D1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29" name="TextBox 5">
          <a:extLst>
            <a:ext uri="{FF2B5EF4-FFF2-40B4-BE49-F238E27FC236}">
              <a16:creationId xmlns:a16="http://schemas.microsoft.com/office/drawing/2014/main" id="{2C4C417A-E6CE-4DC1-ABE3-7B82F2CB77F6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430" name="TextBox 5">
          <a:extLst>
            <a:ext uri="{FF2B5EF4-FFF2-40B4-BE49-F238E27FC236}">
              <a16:creationId xmlns:a16="http://schemas.microsoft.com/office/drawing/2014/main" id="{6A0BC3A0-0F3C-4CC8-A76F-E26AA6ED735A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431" name="TextBox 5">
          <a:extLst>
            <a:ext uri="{FF2B5EF4-FFF2-40B4-BE49-F238E27FC236}">
              <a16:creationId xmlns:a16="http://schemas.microsoft.com/office/drawing/2014/main" id="{C00C26CE-7A77-4BCF-9D0F-AB11D5CCC505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432" name="TextBox 5">
          <a:extLst>
            <a:ext uri="{FF2B5EF4-FFF2-40B4-BE49-F238E27FC236}">
              <a16:creationId xmlns:a16="http://schemas.microsoft.com/office/drawing/2014/main" id="{3E764F53-8355-4CC9-9146-478C58817AAB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433" name="TextBox 5">
          <a:extLst>
            <a:ext uri="{FF2B5EF4-FFF2-40B4-BE49-F238E27FC236}">
              <a16:creationId xmlns:a16="http://schemas.microsoft.com/office/drawing/2014/main" id="{2B342482-C898-4FA5-8834-C6CF445EC3BB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34" name="TextBox 5">
          <a:extLst>
            <a:ext uri="{FF2B5EF4-FFF2-40B4-BE49-F238E27FC236}">
              <a16:creationId xmlns:a16="http://schemas.microsoft.com/office/drawing/2014/main" id="{0A9A7C18-3025-4730-93D6-7E47228D51E7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435" name="TextBox 5">
          <a:extLst>
            <a:ext uri="{FF2B5EF4-FFF2-40B4-BE49-F238E27FC236}">
              <a16:creationId xmlns:a16="http://schemas.microsoft.com/office/drawing/2014/main" id="{06C70BAE-43D2-494F-B0A4-8CB8BD3861E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436" name="TextBox 5">
          <a:extLst>
            <a:ext uri="{FF2B5EF4-FFF2-40B4-BE49-F238E27FC236}">
              <a16:creationId xmlns:a16="http://schemas.microsoft.com/office/drawing/2014/main" id="{EFA5DA56-A77C-41DE-9730-F7BCE0663B1D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437" name="TextBox 5">
          <a:extLst>
            <a:ext uri="{FF2B5EF4-FFF2-40B4-BE49-F238E27FC236}">
              <a16:creationId xmlns:a16="http://schemas.microsoft.com/office/drawing/2014/main" id="{7B6EF325-E21C-4A1D-A10D-14B76D53162F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438" name="TextBox 5">
          <a:extLst>
            <a:ext uri="{FF2B5EF4-FFF2-40B4-BE49-F238E27FC236}">
              <a16:creationId xmlns:a16="http://schemas.microsoft.com/office/drawing/2014/main" id="{17CE128C-9A4A-4A0B-B6FF-93C906152F71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439" name="TextBox 5">
          <a:extLst>
            <a:ext uri="{FF2B5EF4-FFF2-40B4-BE49-F238E27FC236}">
              <a16:creationId xmlns:a16="http://schemas.microsoft.com/office/drawing/2014/main" id="{2FC80047-78AE-45EB-BABE-76198CA703E9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40" name="TextBox 5">
          <a:extLst>
            <a:ext uri="{FF2B5EF4-FFF2-40B4-BE49-F238E27FC236}">
              <a16:creationId xmlns:a16="http://schemas.microsoft.com/office/drawing/2014/main" id="{CB472FFB-5F92-4379-A238-A95CD9AEDAAF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441" name="TextBox 5">
          <a:extLst>
            <a:ext uri="{FF2B5EF4-FFF2-40B4-BE49-F238E27FC236}">
              <a16:creationId xmlns:a16="http://schemas.microsoft.com/office/drawing/2014/main" id="{D8291A47-F277-4A2F-AF6C-096AE9D12054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442" name="TextBox 5">
          <a:extLst>
            <a:ext uri="{FF2B5EF4-FFF2-40B4-BE49-F238E27FC236}">
              <a16:creationId xmlns:a16="http://schemas.microsoft.com/office/drawing/2014/main" id="{8AC863B7-E225-4A56-BC31-1311E83EF4A2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443" name="TextBox 5">
          <a:extLst>
            <a:ext uri="{FF2B5EF4-FFF2-40B4-BE49-F238E27FC236}">
              <a16:creationId xmlns:a16="http://schemas.microsoft.com/office/drawing/2014/main" id="{F0FB925C-7179-4CCF-BA46-AB23FB4EA5BB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444" name="TextBox 5">
          <a:extLst>
            <a:ext uri="{FF2B5EF4-FFF2-40B4-BE49-F238E27FC236}">
              <a16:creationId xmlns:a16="http://schemas.microsoft.com/office/drawing/2014/main" id="{F87757FA-6809-4D2A-B390-E77D80A42375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45" name="TextBox 5">
          <a:extLst>
            <a:ext uri="{FF2B5EF4-FFF2-40B4-BE49-F238E27FC236}">
              <a16:creationId xmlns:a16="http://schemas.microsoft.com/office/drawing/2014/main" id="{214C292F-109B-4FA4-961C-2371127A52E2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46" name="TextBox 5">
          <a:extLst>
            <a:ext uri="{FF2B5EF4-FFF2-40B4-BE49-F238E27FC236}">
              <a16:creationId xmlns:a16="http://schemas.microsoft.com/office/drawing/2014/main" id="{7956BDB0-3968-4A1C-BA5A-66E5C7DD740C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447" name="TextBox 5">
          <a:extLst>
            <a:ext uri="{FF2B5EF4-FFF2-40B4-BE49-F238E27FC236}">
              <a16:creationId xmlns:a16="http://schemas.microsoft.com/office/drawing/2014/main" id="{DB618226-03A0-4451-9399-34D4FFF20582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48" name="TextBox 5">
          <a:extLst>
            <a:ext uri="{FF2B5EF4-FFF2-40B4-BE49-F238E27FC236}">
              <a16:creationId xmlns:a16="http://schemas.microsoft.com/office/drawing/2014/main" id="{8538C2F0-49B7-4EDA-8089-179ED63DC155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449" name="TextBox 5">
          <a:extLst>
            <a:ext uri="{FF2B5EF4-FFF2-40B4-BE49-F238E27FC236}">
              <a16:creationId xmlns:a16="http://schemas.microsoft.com/office/drawing/2014/main" id="{57DFC95E-D614-4CD2-8B13-8382B7E432FF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450" name="TextBox 5">
          <a:extLst>
            <a:ext uri="{FF2B5EF4-FFF2-40B4-BE49-F238E27FC236}">
              <a16:creationId xmlns:a16="http://schemas.microsoft.com/office/drawing/2014/main" id="{821FDD77-3CE6-4F5F-8B3E-DBD550EFB0EC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451" name="TextBox 5">
          <a:extLst>
            <a:ext uri="{FF2B5EF4-FFF2-40B4-BE49-F238E27FC236}">
              <a16:creationId xmlns:a16="http://schemas.microsoft.com/office/drawing/2014/main" id="{A704361B-A881-476A-B3C8-2E00698BB0F6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452" name="TextBox 5">
          <a:extLst>
            <a:ext uri="{FF2B5EF4-FFF2-40B4-BE49-F238E27FC236}">
              <a16:creationId xmlns:a16="http://schemas.microsoft.com/office/drawing/2014/main" id="{9FB488C1-E7FA-4F76-9D81-B3A416A17428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53" name="TextBox 5">
          <a:extLst>
            <a:ext uri="{FF2B5EF4-FFF2-40B4-BE49-F238E27FC236}">
              <a16:creationId xmlns:a16="http://schemas.microsoft.com/office/drawing/2014/main" id="{6E7D9C10-2F72-4C3E-8E16-589319D1D22C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454" name="TextBox 5">
          <a:extLst>
            <a:ext uri="{FF2B5EF4-FFF2-40B4-BE49-F238E27FC236}">
              <a16:creationId xmlns:a16="http://schemas.microsoft.com/office/drawing/2014/main" id="{B12151C3-3222-4AF5-A620-F5FFB7DA6A77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455" name="TextBox 5">
          <a:extLst>
            <a:ext uri="{FF2B5EF4-FFF2-40B4-BE49-F238E27FC236}">
              <a16:creationId xmlns:a16="http://schemas.microsoft.com/office/drawing/2014/main" id="{BAAA1714-6B8F-4232-AA3A-CC3203BEC978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456" name="TextBox 5">
          <a:extLst>
            <a:ext uri="{FF2B5EF4-FFF2-40B4-BE49-F238E27FC236}">
              <a16:creationId xmlns:a16="http://schemas.microsoft.com/office/drawing/2014/main" id="{889345E0-B49D-40BC-A8B5-16B380BD24AD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457" name="TextBox 5">
          <a:extLst>
            <a:ext uri="{FF2B5EF4-FFF2-40B4-BE49-F238E27FC236}">
              <a16:creationId xmlns:a16="http://schemas.microsoft.com/office/drawing/2014/main" id="{89CAA112-58A0-446A-AE23-7C483E871AE4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58" name="TextBox 5">
          <a:extLst>
            <a:ext uri="{FF2B5EF4-FFF2-40B4-BE49-F238E27FC236}">
              <a16:creationId xmlns:a16="http://schemas.microsoft.com/office/drawing/2014/main" id="{E9C17DE8-438B-4BE0-A18F-2C8A04974FF1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459" name="TextBox 5">
          <a:extLst>
            <a:ext uri="{FF2B5EF4-FFF2-40B4-BE49-F238E27FC236}">
              <a16:creationId xmlns:a16="http://schemas.microsoft.com/office/drawing/2014/main" id="{5F13C6D7-CC78-4A06-8591-4383CC944C83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460" name="TextBox 5">
          <a:extLst>
            <a:ext uri="{FF2B5EF4-FFF2-40B4-BE49-F238E27FC236}">
              <a16:creationId xmlns:a16="http://schemas.microsoft.com/office/drawing/2014/main" id="{B9B4445E-7EA7-4C17-A64E-07ABE633B1CE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461" name="TextBox 5">
          <a:extLst>
            <a:ext uri="{FF2B5EF4-FFF2-40B4-BE49-F238E27FC236}">
              <a16:creationId xmlns:a16="http://schemas.microsoft.com/office/drawing/2014/main" id="{2491DEED-1693-4CE0-99E8-EEEB53C0DD17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62" name="TextBox 5">
          <a:extLst>
            <a:ext uri="{FF2B5EF4-FFF2-40B4-BE49-F238E27FC236}">
              <a16:creationId xmlns:a16="http://schemas.microsoft.com/office/drawing/2014/main" id="{1CF3629B-8CCE-4C62-BED3-81914E1C7DC4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463" name="TextBox 5">
          <a:extLst>
            <a:ext uri="{FF2B5EF4-FFF2-40B4-BE49-F238E27FC236}">
              <a16:creationId xmlns:a16="http://schemas.microsoft.com/office/drawing/2014/main" id="{BA0BC79E-83B0-49A6-9B42-93CA9607CA52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64" name="TextBox 5">
          <a:extLst>
            <a:ext uri="{FF2B5EF4-FFF2-40B4-BE49-F238E27FC236}">
              <a16:creationId xmlns:a16="http://schemas.microsoft.com/office/drawing/2014/main" id="{E955A8BC-0ABC-4A2C-A86C-A011412549D9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465" name="TextBox 5">
          <a:extLst>
            <a:ext uri="{FF2B5EF4-FFF2-40B4-BE49-F238E27FC236}">
              <a16:creationId xmlns:a16="http://schemas.microsoft.com/office/drawing/2014/main" id="{87B79D92-2D41-441F-A191-0A4C61929E32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466" name="TextBox 5">
          <a:extLst>
            <a:ext uri="{FF2B5EF4-FFF2-40B4-BE49-F238E27FC236}">
              <a16:creationId xmlns:a16="http://schemas.microsoft.com/office/drawing/2014/main" id="{1DDF6D54-C0F2-4B0A-A38D-0B8E6C534F28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467" name="TextBox 5">
          <a:extLst>
            <a:ext uri="{FF2B5EF4-FFF2-40B4-BE49-F238E27FC236}">
              <a16:creationId xmlns:a16="http://schemas.microsoft.com/office/drawing/2014/main" id="{2F8CABC1-BB0C-4A5F-BCB8-E9B949141CFD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468" name="TextBox 5">
          <a:extLst>
            <a:ext uri="{FF2B5EF4-FFF2-40B4-BE49-F238E27FC236}">
              <a16:creationId xmlns:a16="http://schemas.microsoft.com/office/drawing/2014/main" id="{5D1CAF45-DFA5-444A-8BF2-18A12C260151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469" name="TextBox 5">
          <a:extLst>
            <a:ext uri="{FF2B5EF4-FFF2-40B4-BE49-F238E27FC236}">
              <a16:creationId xmlns:a16="http://schemas.microsoft.com/office/drawing/2014/main" id="{07F15F71-C925-4BA7-AD45-70073ADC1D51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470" name="TextBox 5">
          <a:extLst>
            <a:ext uri="{FF2B5EF4-FFF2-40B4-BE49-F238E27FC236}">
              <a16:creationId xmlns:a16="http://schemas.microsoft.com/office/drawing/2014/main" id="{52846B17-D9D5-40B8-BA72-14895E3A3897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471" name="TextBox 5">
          <a:extLst>
            <a:ext uri="{FF2B5EF4-FFF2-40B4-BE49-F238E27FC236}">
              <a16:creationId xmlns:a16="http://schemas.microsoft.com/office/drawing/2014/main" id="{5A471661-666D-4606-89F3-7955E3466508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472" name="TextBox 5">
          <a:extLst>
            <a:ext uri="{FF2B5EF4-FFF2-40B4-BE49-F238E27FC236}">
              <a16:creationId xmlns:a16="http://schemas.microsoft.com/office/drawing/2014/main" id="{E356F579-2638-4F4D-AADE-EE4EF40315E0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473" name="TextBox 5">
          <a:extLst>
            <a:ext uri="{FF2B5EF4-FFF2-40B4-BE49-F238E27FC236}">
              <a16:creationId xmlns:a16="http://schemas.microsoft.com/office/drawing/2014/main" id="{FBC3270A-9C30-458F-ADDB-255B4CEDD3EF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474" name="TextBox 5">
          <a:extLst>
            <a:ext uri="{FF2B5EF4-FFF2-40B4-BE49-F238E27FC236}">
              <a16:creationId xmlns:a16="http://schemas.microsoft.com/office/drawing/2014/main" id="{C61695E9-9CA9-4AE4-9206-2BF5EC1F439C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475" name="TextBox 5">
          <a:extLst>
            <a:ext uri="{FF2B5EF4-FFF2-40B4-BE49-F238E27FC236}">
              <a16:creationId xmlns:a16="http://schemas.microsoft.com/office/drawing/2014/main" id="{6BEDE046-3BBD-49B4-91BE-01C18BC0F2D4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476" name="TextBox 5">
          <a:extLst>
            <a:ext uri="{FF2B5EF4-FFF2-40B4-BE49-F238E27FC236}">
              <a16:creationId xmlns:a16="http://schemas.microsoft.com/office/drawing/2014/main" id="{758009C6-604E-4A81-B484-D2F5FA1D9EEA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477" name="TextBox 5">
          <a:extLst>
            <a:ext uri="{FF2B5EF4-FFF2-40B4-BE49-F238E27FC236}">
              <a16:creationId xmlns:a16="http://schemas.microsoft.com/office/drawing/2014/main" id="{889580CD-0AB0-4266-9C01-D41343C87638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478" name="TextBox 5">
          <a:extLst>
            <a:ext uri="{FF2B5EF4-FFF2-40B4-BE49-F238E27FC236}">
              <a16:creationId xmlns:a16="http://schemas.microsoft.com/office/drawing/2014/main" id="{FA365656-C289-4B86-B798-98DC30D3C9C2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479" name="TextBox 5">
          <a:extLst>
            <a:ext uri="{FF2B5EF4-FFF2-40B4-BE49-F238E27FC236}">
              <a16:creationId xmlns:a16="http://schemas.microsoft.com/office/drawing/2014/main" id="{A3EBA027-A0BA-492E-8DE6-BE6D4E13FE39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480" name="TextBox 5">
          <a:extLst>
            <a:ext uri="{FF2B5EF4-FFF2-40B4-BE49-F238E27FC236}">
              <a16:creationId xmlns:a16="http://schemas.microsoft.com/office/drawing/2014/main" id="{5E19A6AE-A205-4C14-A3D6-0E631501128C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481" name="TextBox 5">
          <a:extLst>
            <a:ext uri="{FF2B5EF4-FFF2-40B4-BE49-F238E27FC236}">
              <a16:creationId xmlns:a16="http://schemas.microsoft.com/office/drawing/2014/main" id="{42CFDDA6-2126-4814-8D38-A46CE1D5A22D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482" name="TextBox 5">
          <a:extLst>
            <a:ext uri="{FF2B5EF4-FFF2-40B4-BE49-F238E27FC236}">
              <a16:creationId xmlns:a16="http://schemas.microsoft.com/office/drawing/2014/main" id="{CADA54B9-4D06-4E6B-81D4-2CCD2D068705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483" name="TextBox 5">
          <a:extLst>
            <a:ext uri="{FF2B5EF4-FFF2-40B4-BE49-F238E27FC236}">
              <a16:creationId xmlns:a16="http://schemas.microsoft.com/office/drawing/2014/main" id="{F34204E0-5905-4079-A67C-98C1B1CCEB9D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484" name="TextBox 5">
          <a:extLst>
            <a:ext uri="{FF2B5EF4-FFF2-40B4-BE49-F238E27FC236}">
              <a16:creationId xmlns:a16="http://schemas.microsoft.com/office/drawing/2014/main" id="{9E9C727D-4873-42C0-94D2-300B93DAE8DB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485" name="TextBox 5">
          <a:extLst>
            <a:ext uri="{FF2B5EF4-FFF2-40B4-BE49-F238E27FC236}">
              <a16:creationId xmlns:a16="http://schemas.microsoft.com/office/drawing/2014/main" id="{23C7FF14-7F3F-40A5-BC5C-47808DF7E8CB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486" name="TextBox 5">
          <a:extLst>
            <a:ext uri="{FF2B5EF4-FFF2-40B4-BE49-F238E27FC236}">
              <a16:creationId xmlns:a16="http://schemas.microsoft.com/office/drawing/2014/main" id="{8635451C-17A1-4B84-B1C5-6AD34F7D2285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487" name="TextBox 5">
          <a:extLst>
            <a:ext uri="{FF2B5EF4-FFF2-40B4-BE49-F238E27FC236}">
              <a16:creationId xmlns:a16="http://schemas.microsoft.com/office/drawing/2014/main" id="{A5B2A73A-CED4-4F28-B081-1A99CA572458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488" name="TextBox 5">
          <a:extLst>
            <a:ext uri="{FF2B5EF4-FFF2-40B4-BE49-F238E27FC236}">
              <a16:creationId xmlns:a16="http://schemas.microsoft.com/office/drawing/2014/main" id="{7C919738-9A32-41D3-9B2E-8435728DAD36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489" name="TextBox 5">
          <a:extLst>
            <a:ext uri="{FF2B5EF4-FFF2-40B4-BE49-F238E27FC236}">
              <a16:creationId xmlns:a16="http://schemas.microsoft.com/office/drawing/2014/main" id="{3BDD0630-06D7-4873-AE63-C7417B36DDDF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490" name="TextBox 5">
          <a:extLst>
            <a:ext uri="{FF2B5EF4-FFF2-40B4-BE49-F238E27FC236}">
              <a16:creationId xmlns:a16="http://schemas.microsoft.com/office/drawing/2014/main" id="{99D5D767-08E8-49C3-B30B-F8BA867E861A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491" name="TextBox 5">
          <a:extLst>
            <a:ext uri="{FF2B5EF4-FFF2-40B4-BE49-F238E27FC236}">
              <a16:creationId xmlns:a16="http://schemas.microsoft.com/office/drawing/2014/main" id="{0558FB96-02C8-4BDF-B3CB-23CDEDC75F36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492" name="TextBox 5">
          <a:extLst>
            <a:ext uri="{FF2B5EF4-FFF2-40B4-BE49-F238E27FC236}">
              <a16:creationId xmlns:a16="http://schemas.microsoft.com/office/drawing/2014/main" id="{5B8F69E4-E4F8-4295-83EB-B16E73BC93C8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493" name="TextBox 5">
          <a:extLst>
            <a:ext uri="{FF2B5EF4-FFF2-40B4-BE49-F238E27FC236}">
              <a16:creationId xmlns:a16="http://schemas.microsoft.com/office/drawing/2014/main" id="{E78000A6-DA70-49C5-B29C-8A47558A6B0B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494" name="TextBox 5">
          <a:extLst>
            <a:ext uri="{FF2B5EF4-FFF2-40B4-BE49-F238E27FC236}">
              <a16:creationId xmlns:a16="http://schemas.microsoft.com/office/drawing/2014/main" id="{4E1223E4-5FFC-48EF-8D7E-EDB7446BB329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495" name="TextBox 5">
          <a:extLst>
            <a:ext uri="{FF2B5EF4-FFF2-40B4-BE49-F238E27FC236}">
              <a16:creationId xmlns:a16="http://schemas.microsoft.com/office/drawing/2014/main" id="{A3ECD3B6-460F-49B8-9ABC-E3F3C370CC72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496" name="TextBox 5">
          <a:extLst>
            <a:ext uri="{FF2B5EF4-FFF2-40B4-BE49-F238E27FC236}">
              <a16:creationId xmlns:a16="http://schemas.microsoft.com/office/drawing/2014/main" id="{AF574D31-4D4F-4BB1-ABC0-1E303A9238C2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497" name="TextBox 5">
          <a:extLst>
            <a:ext uri="{FF2B5EF4-FFF2-40B4-BE49-F238E27FC236}">
              <a16:creationId xmlns:a16="http://schemas.microsoft.com/office/drawing/2014/main" id="{5CC8DD11-6BAF-461F-9B9E-349F964D400A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498" name="TextBox 5">
          <a:extLst>
            <a:ext uri="{FF2B5EF4-FFF2-40B4-BE49-F238E27FC236}">
              <a16:creationId xmlns:a16="http://schemas.microsoft.com/office/drawing/2014/main" id="{410B941C-0CE4-4BC2-8A0C-48184FF4266C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499" name="TextBox 5">
          <a:extLst>
            <a:ext uri="{FF2B5EF4-FFF2-40B4-BE49-F238E27FC236}">
              <a16:creationId xmlns:a16="http://schemas.microsoft.com/office/drawing/2014/main" id="{D03F6DCA-347E-420F-8073-43E6C9F8A6DF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500" name="TextBox 5">
          <a:extLst>
            <a:ext uri="{FF2B5EF4-FFF2-40B4-BE49-F238E27FC236}">
              <a16:creationId xmlns:a16="http://schemas.microsoft.com/office/drawing/2014/main" id="{E4A1CDE9-EE94-4321-A662-AA20FB31E0FD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501" name="TextBox 5">
          <a:extLst>
            <a:ext uri="{FF2B5EF4-FFF2-40B4-BE49-F238E27FC236}">
              <a16:creationId xmlns:a16="http://schemas.microsoft.com/office/drawing/2014/main" id="{5A3BE20B-532C-4269-AEA0-D1E7CEBD1B79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502" name="TextBox 5">
          <a:extLst>
            <a:ext uri="{FF2B5EF4-FFF2-40B4-BE49-F238E27FC236}">
              <a16:creationId xmlns:a16="http://schemas.microsoft.com/office/drawing/2014/main" id="{F1A6A006-C663-4BBC-AA25-010AE9BB2775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03" name="TextBox 5">
          <a:extLst>
            <a:ext uri="{FF2B5EF4-FFF2-40B4-BE49-F238E27FC236}">
              <a16:creationId xmlns:a16="http://schemas.microsoft.com/office/drawing/2014/main" id="{AD1BD4B9-B505-4470-81FB-ED180147CF2D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504" name="TextBox 5">
          <a:extLst>
            <a:ext uri="{FF2B5EF4-FFF2-40B4-BE49-F238E27FC236}">
              <a16:creationId xmlns:a16="http://schemas.microsoft.com/office/drawing/2014/main" id="{98EC42B3-FFE2-4F51-96A2-24816F71DF7B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505" name="TextBox 5">
          <a:extLst>
            <a:ext uri="{FF2B5EF4-FFF2-40B4-BE49-F238E27FC236}">
              <a16:creationId xmlns:a16="http://schemas.microsoft.com/office/drawing/2014/main" id="{B0551E1E-81F3-45CF-AF7E-15E472E2E492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506" name="TextBox 5">
          <a:extLst>
            <a:ext uri="{FF2B5EF4-FFF2-40B4-BE49-F238E27FC236}">
              <a16:creationId xmlns:a16="http://schemas.microsoft.com/office/drawing/2014/main" id="{1FDB1224-59E0-4DE1-ADC3-5B27DA2663B0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507" name="TextBox 5">
          <a:extLst>
            <a:ext uri="{FF2B5EF4-FFF2-40B4-BE49-F238E27FC236}">
              <a16:creationId xmlns:a16="http://schemas.microsoft.com/office/drawing/2014/main" id="{E4E2D341-C1AF-4958-A95E-C9DA52805351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08" name="TextBox 5">
          <a:extLst>
            <a:ext uri="{FF2B5EF4-FFF2-40B4-BE49-F238E27FC236}">
              <a16:creationId xmlns:a16="http://schemas.microsoft.com/office/drawing/2014/main" id="{45896A0E-D07C-4F12-9116-0E48FBCA89B9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509" name="TextBox 5">
          <a:extLst>
            <a:ext uri="{FF2B5EF4-FFF2-40B4-BE49-F238E27FC236}">
              <a16:creationId xmlns:a16="http://schemas.microsoft.com/office/drawing/2014/main" id="{D4BC7D18-581C-4B21-A020-75F7E3625C1C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510" name="TextBox 5">
          <a:extLst>
            <a:ext uri="{FF2B5EF4-FFF2-40B4-BE49-F238E27FC236}">
              <a16:creationId xmlns:a16="http://schemas.microsoft.com/office/drawing/2014/main" id="{F7DC6553-AFC4-45CC-823F-6E094E524F58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11" name="TextBox 5">
          <a:extLst>
            <a:ext uri="{FF2B5EF4-FFF2-40B4-BE49-F238E27FC236}">
              <a16:creationId xmlns:a16="http://schemas.microsoft.com/office/drawing/2014/main" id="{39218136-C2B7-45BB-A281-BA670898EC49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12" name="TextBox 5">
          <a:extLst>
            <a:ext uri="{FF2B5EF4-FFF2-40B4-BE49-F238E27FC236}">
              <a16:creationId xmlns:a16="http://schemas.microsoft.com/office/drawing/2014/main" id="{5E8BA7F1-0100-4DCE-A340-1526F6D8C6D4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13" name="Text Box 4">
          <a:extLst>
            <a:ext uri="{FF2B5EF4-FFF2-40B4-BE49-F238E27FC236}">
              <a16:creationId xmlns:a16="http://schemas.microsoft.com/office/drawing/2014/main" id="{78859918-0C46-4D46-AA59-19E8FBD1EB40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14" name="Text Box 5">
          <a:extLst>
            <a:ext uri="{FF2B5EF4-FFF2-40B4-BE49-F238E27FC236}">
              <a16:creationId xmlns:a16="http://schemas.microsoft.com/office/drawing/2014/main" id="{B9150E4F-B378-47FC-9E7A-CFA87F4AFFBA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15" name="TextBox 5">
          <a:extLst>
            <a:ext uri="{FF2B5EF4-FFF2-40B4-BE49-F238E27FC236}">
              <a16:creationId xmlns:a16="http://schemas.microsoft.com/office/drawing/2014/main" id="{FA9C8D99-8373-40AA-B2A5-F792DE4E96FD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16" name="TextBox 5">
          <a:extLst>
            <a:ext uri="{FF2B5EF4-FFF2-40B4-BE49-F238E27FC236}">
              <a16:creationId xmlns:a16="http://schemas.microsoft.com/office/drawing/2014/main" id="{3F93BEB6-0851-44EB-9768-92CA373F5FD6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17" name="Text Box 4">
          <a:extLst>
            <a:ext uri="{FF2B5EF4-FFF2-40B4-BE49-F238E27FC236}">
              <a16:creationId xmlns:a16="http://schemas.microsoft.com/office/drawing/2014/main" id="{B7717DD7-2956-4C81-B657-FCF371685EB6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18" name="Text Box 5">
          <a:extLst>
            <a:ext uri="{FF2B5EF4-FFF2-40B4-BE49-F238E27FC236}">
              <a16:creationId xmlns:a16="http://schemas.microsoft.com/office/drawing/2014/main" id="{3BFAD7F3-5200-4F09-A2C8-74FE401CD7B0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19" name="TextBox 5">
          <a:extLst>
            <a:ext uri="{FF2B5EF4-FFF2-40B4-BE49-F238E27FC236}">
              <a16:creationId xmlns:a16="http://schemas.microsoft.com/office/drawing/2014/main" id="{FE9BD22B-FA4D-4532-B263-91DB59F431A2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20" name="TextBox 5">
          <a:extLst>
            <a:ext uri="{FF2B5EF4-FFF2-40B4-BE49-F238E27FC236}">
              <a16:creationId xmlns:a16="http://schemas.microsoft.com/office/drawing/2014/main" id="{B7E706BD-CBBE-45D6-BC9F-9FCCD1A293ED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21" name="TextBox 5">
          <a:extLst>
            <a:ext uri="{FF2B5EF4-FFF2-40B4-BE49-F238E27FC236}">
              <a16:creationId xmlns:a16="http://schemas.microsoft.com/office/drawing/2014/main" id="{72BD6C8F-7500-4BEC-A7F2-840A69AE56FC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22" name="TextBox 5">
          <a:extLst>
            <a:ext uri="{FF2B5EF4-FFF2-40B4-BE49-F238E27FC236}">
              <a16:creationId xmlns:a16="http://schemas.microsoft.com/office/drawing/2014/main" id="{AAD66456-C38C-46DD-A481-6B8DC27841A5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23" name="TextBox 5">
          <a:extLst>
            <a:ext uri="{FF2B5EF4-FFF2-40B4-BE49-F238E27FC236}">
              <a16:creationId xmlns:a16="http://schemas.microsoft.com/office/drawing/2014/main" id="{F196D437-70EF-4E60-AC92-09DDFEE90184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524" name="TextBox 5">
          <a:extLst>
            <a:ext uri="{FF2B5EF4-FFF2-40B4-BE49-F238E27FC236}">
              <a16:creationId xmlns:a16="http://schemas.microsoft.com/office/drawing/2014/main" id="{FD9F5D9B-8691-4F2E-81C8-DD7EDBAE6B3B}"/>
            </a:ext>
          </a:extLst>
        </xdr:cNvPr>
        <xdr:cNvSpPr txBox="1"/>
      </xdr:nvSpPr>
      <xdr:spPr>
        <a:xfrm>
          <a:off x="67532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25" name="TextBox 5">
          <a:extLst>
            <a:ext uri="{FF2B5EF4-FFF2-40B4-BE49-F238E27FC236}">
              <a16:creationId xmlns:a16="http://schemas.microsoft.com/office/drawing/2014/main" id="{B37D7A77-6477-4FD3-B073-2654DD6FE7CE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26" name="TextBox 5">
          <a:extLst>
            <a:ext uri="{FF2B5EF4-FFF2-40B4-BE49-F238E27FC236}">
              <a16:creationId xmlns:a16="http://schemas.microsoft.com/office/drawing/2014/main" id="{83DBE425-915B-47A0-8720-EBBC9AB9A2EA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27" name="TextBox 5">
          <a:extLst>
            <a:ext uri="{FF2B5EF4-FFF2-40B4-BE49-F238E27FC236}">
              <a16:creationId xmlns:a16="http://schemas.microsoft.com/office/drawing/2014/main" id="{7EAE3536-A8AF-46CA-985D-B367D9E76151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28" name="TextBox 5">
          <a:extLst>
            <a:ext uri="{FF2B5EF4-FFF2-40B4-BE49-F238E27FC236}">
              <a16:creationId xmlns:a16="http://schemas.microsoft.com/office/drawing/2014/main" id="{9EEF3FD0-7194-42B7-8D39-1D0A46A61872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529" name="TextBox 5">
          <a:extLst>
            <a:ext uri="{FF2B5EF4-FFF2-40B4-BE49-F238E27FC236}">
              <a16:creationId xmlns:a16="http://schemas.microsoft.com/office/drawing/2014/main" id="{D0C10483-E227-4C38-B701-1934259E39F4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530" name="TextBox 5">
          <a:extLst>
            <a:ext uri="{FF2B5EF4-FFF2-40B4-BE49-F238E27FC236}">
              <a16:creationId xmlns:a16="http://schemas.microsoft.com/office/drawing/2014/main" id="{699933F9-0474-4B01-A148-DFF68A826E12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531" name="TextBox 5">
          <a:extLst>
            <a:ext uri="{FF2B5EF4-FFF2-40B4-BE49-F238E27FC236}">
              <a16:creationId xmlns:a16="http://schemas.microsoft.com/office/drawing/2014/main" id="{AC8AF83D-5951-4BDC-BE8D-CFBD05D0CCC8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532" name="TextBox 5">
          <a:extLst>
            <a:ext uri="{FF2B5EF4-FFF2-40B4-BE49-F238E27FC236}">
              <a16:creationId xmlns:a16="http://schemas.microsoft.com/office/drawing/2014/main" id="{5B300956-F081-46F3-9A33-C714B80D4B22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33" name="TextBox 5">
          <a:extLst>
            <a:ext uri="{FF2B5EF4-FFF2-40B4-BE49-F238E27FC236}">
              <a16:creationId xmlns:a16="http://schemas.microsoft.com/office/drawing/2014/main" id="{E369F321-876A-4F7E-8B0F-32B63BFFB633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34" name="TextBox 5">
          <a:extLst>
            <a:ext uri="{FF2B5EF4-FFF2-40B4-BE49-F238E27FC236}">
              <a16:creationId xmlns:a16="http://schemas.microsoft.com/office/drawing/2014/main" id="{0E7244CF-499E-49D3-B658-0A715B898809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535" name="TextBox 5">
          <a:extLst>
            <a:ext uri="{FF2B5EF4-FFF2-40B4-BE49-F238E27FC236}">
              <a16:creationId xmlns:a16="http://schemas.microsoft.com/office/drawing/2014/main" id="{94E78FBD-C31B-467C-A419-869F4180AB9E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536" name="TextBox 5">
          <a:extLst>
            <a:ext uri="{FF2B5EF4-FFF2-40B4-BE49-F238E27FC236}">
              <a16:creationId xmlns:a16="http://schemas.microsoft.com/office/drawing/2014/main" id="{4D1DDAEA-B51F-48E4-A096-4AF0C2C9F62D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537" name="TextBox 5">
          <a:extLst>
            <a:ext uri="{FF2B5EF4-FFF2-40B4-BE49-F238E27FC236}">
              <a16:creationId xmlns:a16="http://schemas.microsoft.com/office/drawing/2014/main" id="{B933EEB8-8907-4ED0-B08B-AC271B16451D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38" name="TextBox 5">
          <a:extLst>
            <a:ext uri="{FF2B5EF4-FFF2-40B4-BE49-F238E27FC236}">
              <a16:creationId xmlns:a16="http://schemas.microsoft.com/office/drawing/2014/main" id="{A1ED7CD4-B043-47EB-A013-7E7DD7A461C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39" name="TextBox 5">
          <a:extLst>
            <a:ext uri="{FF2B5EF4-FFF2-40B4-BE49-F238E27FC236}">
              <a16:creationId xmlns:a16="http://schemas.microsoft.com/office/drawing/2014/main" id="{ACFB8796-D225-4F7E-AFB8-F1B409F329EC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540" name="TextBox 5">
          <a:extLst>
            <a:ext uri="{FF2B5EF4-FFF2-40B4-BE49-F238E27FC236}">
              <a16:creationId xmlns:a16="http://schemas.microsoft.com/office/drawing/2014/main" id="{FA13D1BB-960C-4E82-A93E-62EE5FCDCDC2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541" name="TextBox 5">
          <a:extLst>
            <a:ext uri="{FF2B5EF4-FFF2-40B4-BE49-F238E27FC236}">
              <a16:creationId xmlns:a16="http://schemas.microsoft.com/office/drawing/2014/main" id="{4AFDB252-F189-4C6A-A947-F3503D581346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542" name="TextBox 5">
          <a:extLst>
            <a:ext uri="{FF2B5EF4-FFF2-40B4-BE49-F238E27FC236}">
              <a16:creationId xmlns:a16="http://schemas.microsoft.com/office/drawing/2014/main" id="{8AB8774D-E9EE-4FE3-B809-B620AE4399A1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43" name="TextBox 5">
          <a:extLst>
            <a:ext uri="{FF2B5EF4-FFF2-40B4-BE49-F238E27FC236}">
              <a16:creationId xmlns:a16="http://schemas.microsoft.com/office/drawing/2014/main" id="{1B35CE94-C546-4DBF-9DC8-06A25DE89FCA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44" name="TextBox 5">
          <a:extLst>
            <a:ext uri="{FF2B5EF4-FFF2-40B4-BE49-F238E27FC236}">
              <a16:creationId xmlns:a16="http://schemas.microsoft.com/office/drawing/2014/main" id="{4DD0F0EC-4E10-44D7-A8E4-A5AC9BF1FE69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45" name="TextBox 5">
          <a:extLst>
            <a:ext uri="{FF2B5EF4-FFF2-40B4-BE49-F238E27FC236}">
              <a16:creationId xmlns:a16="http://schemas.microsoft.com/office/drawing/2014/main" id="{C71AF5C5-24CB-4EED-9F42-29AABCF6B3F3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546" name="TextBox 5">
          <a:extLst>
            <a:ext uri="{FF2B5EF4-FFF2-40B4-BE49-F238E27FC236}">
              <a16:creationId xmlns:a16="http://schemas.microsoft.com/office/drawing/2014/main" id="{65F26AAB-B9B4-4FC5-8992-215068BEB167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547" name="TextBox 5">
          <a:extLst>
            <a:ext uri="{FF2B5EF4-FFF2-40B4-BE49-F238E27FC236}">
              <a16:creationId xmlns:a16="http://schemas.microsoft.com/office/drawing/2014/main" id="{7CBB3845-8873-4220-969F-CA40584EE232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548" name="TextBox 5">
          <a:extLst>
            <a:ext uri="{FF2B5EF4-FFF2-40B4-BE49-F238E27FC236}">
              <a16:creationId xmlns:a16="http://schemas.microsoft.com/office/drawing/2014/main" id="{03BED95F-0434-4EDB-A9CB-FA8924FD8CFB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49" name="TextBox 5">
          <a:extLst>
            <a:ext uri="{FF2B5EF4-FFF2-40B4-BE49-F238E27FC236}">
              <a16:creationId xmlns:a16="http://schemas.microsoft.com/office/drawing/2014/main" id="{8CE45CD5-747F-4F94-A7EF-4DD15CBB219E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50" name="TextBox 5">
          <a:extLst>
            <a:ext uri="{FF2B5EF4-FFF2-40B4-BE49-F238E27FC236}">
              <a16:creationId xmlns:a16="http://schemas.microsoft.com/office/drawing/2014/main" id="{A1549973-851E-46DC-853C-BF00625080DF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551" name="TextBox 5">
          <a:extLst>
            <a:ext uri="{FF2B5EF4-FFF2-40B4-BE49-F238E27FC236}">
              <a16:creationId xmlns:a16="http://schemas.microsoft.com/office/drawing/2014/main" id="{EE0EF342-E8AB-46B8-B94E-B6A1E551A0AB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52" name="TextBox 5">
          <a:extLst>
            <a:ext uri="{FF2B5EF4-FFF2-40B4-BE49-F238E27FC236}">
              <a16:creationId xmlns:a16="http://schemas.microsoft.com/office/drawing/2014/main" id="{346DF33B-AECB-48ED-AED4-C1CA80647C8E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553" name="TextBox 5">
          <a:extLst>
            <a:ext uri="{FF2B5EF4-FFF2-40B4-BE49-F238E27FC236}">
              <a16:creationId xmlns:a16="http://schemas.microsoft.com/office/drawing/2014/main" id="{9AF43B87-DE9F-4F94-AFD4-7594F5C85BA2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554" name="TextBox 5">
          <a:extLst>
            <a:ext uri="{FF2B5EF4-FFF2-40B4-BE49-F238E27FC236}">
              <a16:creationId xmlns:a16="http://schemas.microsoft.com/office/drawing/2014/main" id="{51858C40-1BB5-4935-A994-6A92858DE83C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555" name="TextBox 5">
          <a:extLst>
            <a:ext uri="{FF2B5EF4-FFF2-40B4-BE49-F238E27FC236}">
              <a16:creationId xmlns:a16="http://schemas.microsoft.com/office/drawing/2014/main" id="{96391CBC-5FCC-4E5B-A7B6-294BC95FB215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556" name="TextBox 5">
          <a:extLst>
            <a:ext uri="{FF2B5EF4-FFF2-40B4-BE49-F238E27FC236}">
              <a16:creationId xmlns:a16="http://schemas.microsoft.com/office/drawing/2014/main" id="{B014FAF1-2B9A-4683-8EBF-18FAD7ABE526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57" name="TextBox 5">
          <a:extLst>
            <a:ext uri="{FF2B5EF4-FFF2-40B4-BE49-F238E27FC236}">
              <a16:creationId xmlns:a16="http://schemas.microsoft.com/office/drawing/2014/main" id="{CB6FD728-DFDD-4A86-A4D7-D30F0F047E36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558" name="TextBox 5">
          <a:extLst>
            <a:ext uri="{FF2B5EF4-FFF2-40B4-BE49-F238E27FC236}">
              <a16:creationId xmlns:a16="http://schemas.microsoft.com/office/drawing/2014/main" id="{9F086B0B-EA1A-4251-9506-91B37E67EFAF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559" name="TextBox 5">
          <a:extLst>
            <a:ext uri="{FF2B5EF4-FFF2-40B4-BE49-F238E27FC236}">
              <a16:creationId xmlns:a16="http://schemas.microsoft.com/office/drawing/2014/main" id="{5D87E694-7D7E-4EB8-A5B2-41C9A70BA570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560" name="TextBox 5">
          <a:extLst>
            <a:ext uri="{FF2B5EF4-FFF2-40B4-BE49-F238E27FC236}">
              <a16:creationId xmlns:a16="http://schemas.microsoft.com/office/drawing/2014/main" id="{9C0D9DBB-B2B4-4FF9-BD82-A05A7B7E87CD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561" name="TextBox 5">
          <a:extLst>
            <a:ext uri="{FF2B5EF4-FFF2-40B4-BE49-F238E27FC236}">
              <a16:creationId xmlns:a16="http://schemas.microsoft.com/office/drawing/2014/main" id="{B9811245-9AC2-445E-A95C-7CFCBD1FDCB0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62" name="TextBox 5">
          <a:extLst>
            <a:ext uri="{FF2B5EF4-FFF2-40B4-BE49-F238E27FC236}">
              <a16:creationId xmlns:a16="http://schemas.microsoft.com/office/drawing/2014/main" id="{B6A1FC3A-32D4-4162-96C8-88B4386D365E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563" name="TextBox 5">
          <a:extLst>
            <a:ext uri="{FF2B5EF4-FFF2-40B4-BE49-F238E27FC236}">
              <a16:creationId xmlns:a16="http://schemas.microsoft.com/office/drawing/2014/main" id="{EDE24235-4977-4469-8F8F-C46C9BC75EDE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564" name="TextBox 5">
          <a:extLst>
            <a:ext uri="{FF2B5EF4-FFF2-40B4-BE49-F238E27FC236}">
              <a16:creationId xmlns:a16="http://schemas.microsoft.com/office/drawing/2014/main" id="{3C87C50A-2F3F-42E1-ABE8-9FE73B7859F6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565" name="TextBox 5">
          <a:extLst>
            <a:ext uri="{FF2B5EF4-FFF2-40B4-BE49-F238E27FC236}">
              <a16:creationId xmlns:a16="http://schemas.microsoft.com/office/drawing/2014/main" id="{357BFA9E-B918-43F5-B2B7-280D43E53B14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66" name="TextBox 5">
          <a:extLst>
            <a:ext uri="{FF2B5EF4-FFF2-40B4-BE49-F238E27FC236}">
              <a16:creationId xmlns:a16="http://schemas.microsoft.com/office/drawing/2014/main" id="{ADEBECAC-3F6E-413F-810E-41092E9CBB2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567" name="TextBox 5">
          <a:extLst>
            <a:ext uri="{FF2B5EF4-FFF2-40B4-BE49-F238E27FC236}">
              <a16:creationId xmlns:a16="http://schemas.microsoft.com/office/drawing/2014/main" id="{CCBCFACD-2179-47F1-82FD-55416B395080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68" name="TextBox 5">
          <a:extLst>
            <a:ext uri="{FF2B5EF4-FFF2-40B4-BE49-F238E27FC236}">
              <a16:creationId xmlns:a16="http://schemas.microsoft.com/office/drawing/2014/main" id="{7B9985B7-F229-4603-8071-75212E0A3E92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569" name="TextBox 5">
          <a:extLst>
            <a:ext uri="{FF2B5EF4-FFF2-40B4-BE49-F238E27FC236}">
              <a16:creationId xmlns:a16="http://schemas.microsoft.com/office/drawing/2014/main" id="{74A40C7B-01AF-49A7-A9AB-8E8D240F8F90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570" name="TextBox 5">
          <a:extLst>
            <a:ext uri="{FF2B5EF4-FFF2-40B4-BE49-F238E27FC236}">
              <a16:creationId xmlns:a16="http://schemas.microsoft.com/office/drawing/2014/main" id="{32A18AE4-A97C-4DAE-9436-26202548228B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571" name="TextBox 5">
          <a:extLst>
            <a:ext uri="{FF2B5EF4-FFF2-40B4-BE49-F238E27FC236}">
              <a16:creationId xmlns:a16="http://schemas.microsoft.com/office/drawing/2014/main" id="{1BEF2858-C7C8-4587-BB43-82DBB96CE279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572" name="TextBox 5">
          <a:extLst>
            <a:ext uri="{FF2B5EF4-FFF2-40B4-BE49-F238E27FC236}">
              <a16:creationId xmlns:a16="http://schemas.microsoft.com/office/drawing/2014/main" id="{066F5C9D-CDB6-41E6-A79E-374607CAB6DD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73" name="TextBox 5">
          <a:extLst>
            <a:ext uri="{FF2B5EF4-FFF2-40B4-BE49-F238E27FC236}">
              <a16:creationId xmlns:a16="http://schemas.microsoft.com/office/drawing/2014/main" id="{CEAED216-4CD9-43C1-BACA-6FB5BD59B382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574" name="TextBox 5">
          <a:extLst>
            <a:ext uri="{FF2B5EF4-FFF2-40B4-BE49-F238E27FC236}">
              <a16:creationId xmlns:a16="http://schemas.microsoft.com/office/drawing/2014/main" id="{17C43772-8AF4-4C9F-B5C9-4766D035F9F7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575" name="TextBox 5">
          <a:extLst>
            <a:ext uri="{FF2B5EF4-FFF2-40B4-BE49-F238E27FC236}">
              <a16:creationId xmlns:a16="http://schemas.microsoft.com/office/drawing/2014/main" id="{1DF2D463-6F62-403A-B8B3-316C5C8B1B71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576" name="TextBox 5">
          <a:extLst>
            <a:ext uri="{FF2B5EF4-FFF2-40B4-BE49-F238E27FC236}">
              <a16:creationId xmlns:a16="http://schemas.microsoft.com/office/drawing/2014/main" id="{F7DAE13B-757E-4C09-8F4E-F1E1CE728283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77" name="TextBox 5">
          <a:extLst>
            <a:ext uri="{FF2B5EF4-FFF2-40B4-BE49-F238E27FC236}">
              <a16:creationId xmlns:a16="http://schemas.microsoft.com/office/drawing/2014/main" id="{58F32A6E-3C0B-48D3-8490-DD99FB7FD6D1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78" name="TextBox 5">
          <a:extLst>
            <a:ext uri="{FF2B5EF4-FFF2-40B4-BE49-F238E27FC236}">
              <a16:creationId xmlns:a16="http://schemas.microsoft.com/office/drawing/2014/main" id="{CAE60E61-6CCC-4070-B1D9-BE0EC8389332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79" name="TextBox 5">
          <a:extLst>
            <a:ext uri="{FF2B5EF4-FFF2-40B4-BE49-F238E27FC236}">
              <a16:creationId xmlns:a16="http://schemas.microsoft.com/office/drawing/2014/main" id="{60E3E5E4-EB97-4917-BB63-0033AEEDB888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80" name="TextBox 5">
          <a:extLst>
            <a:ext uri="{FF2B5EF4-FFF2-40B4-BE49-F238E27FC236}">
              <a16:creationId xmlns:a16="http://schemas.microsoft.com/office/drawing/2014/main" id="{B6520D26-D072-44E3-B269-D827E6804535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581" name="TextBox 5">
          <a:extLst>
            <a:ext uri="{FF2B5EF4-FFF2-40B4-BE49-F238E27FC236}">
              <a16:creationId xmlns:a16="http://schemas.microsoft.com/office/drawing/2014/main" id="{9557E43A-9126-4B65-817B-561CAEEEF3D2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582" name="TextBox 5">
          <a:extLst>
            <a:ext uri="{FF2B5EF4-FFF2-40B4-BE49-F238E27FC236}">
              <a16:creationId xmlns:a16="http://schemas.microsoft.com/office/drawing/2014/main" id="{B77D451D-C81D-4123-AB41-2992B76E0BF4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583" name="TextBox 5">
          <a:extLst>
            <a:ext uri="{FF2B5EF4-FFF2-40B4-BE49-F238E27FC236}">
              <a16:creationId xmlns:a16="http://schemas.microsoft.com/office/drawing/2014/main" id="{F85E6D66-E7DB-42DF-A96B-783FA7FDC2FD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84" name="TextBox 5">
          <a:extLst>
            <a:ext uri="{FF2B5EF4-FFF2-40B4-BE49-F238E27FC236}">
              <a16:creationId xmlns:a16="http://schemas.microsoft.com/office/drawing/2014/main" id="{23518BBF-D604-483C-865B-92B824F4B8C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85" name="TextBox 5">
          <a:extLst>
            <a:ext uri="{FF2B5EF4-FFF2-40B4-BE49-F238E27FC236}">
              <a16:creationId xmlns:a16="http://schemas.microsoft.com/office/drawing/2014/main" id="{7EA341D1-2DAB-4390-90A6-1739AC3532A1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586" name="TextBox 5">
          <a:extLst>
            <a:ext uri="{FF2B5EF4-FFF2-40B4-BE49-F238E27FC236}">
              <a16:creationId xmlns:a16="http://schemas.microsoft.com/office/drawing/2014/main" id="{BF126041-AD79-482B-ACB5-9C5C9EFF7549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587" name="TextBox 5">
          <a:extLst>
            <a:ext uri="{FF2B5EF4-FFF2-40B4-BE49-F238E27FC236}">
              <a16:creationId xmlns:a16="http://schemas.microsoft.com/office/drawing/2014/main" id="{1A91EC18-1C28-43AB-9973-23F4E7376A92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588" name="TextBox 5">
          <a:extLst>
            <a:ext uri="{FF2B5EF4-FFF2-40B4-BE49-F238E27FC236}">
              <a16:creationId xmlns:a16="http://schemas.microsoft.com/office/drawing/2014/main" id="{FD52EE1D-C3F3-434B-B219-864081D1DBCD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89" name="TextBox 5">
          <a:extLst>
            <a:ext uri="{FF2B5EF4-FFF2-40B4-BE49-F238E27FC236}">
              <a16:creationId xmlns:a16="http://schemas.microsoft.com/office/drawing/2014/main" id="{2D698EE5-C28F-4379-95A2-D53EA7A16806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90" name="TextBox 5">
          <a:extLst>
            <a:ext uri="{FF2B5EF4-FFF2-40B4-BE49-F238E27FC236}">
              <a16:creationId xmlns:a16="http://schemas.microsoft.com/office/drawing/2014/main" id="{A686B160-94A8-4335-8CE2-957E803199FA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591" name="TextBox 5">
          <a:extLst>
            <a:ext uri="{FF2B5EF4-FFF2-40B4-BE49-F238E27FC236}">
              <a16:creationId xmlns:a16="http://schemas.microsoft.com/office/drawing/2014/main" id="{DCA07842-049C-4BF1-89C9-6D9C8F0A786D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592" name="TextBox 5">
          <a:extLst>
            <a:ext uri="{FF2B5EF4-FFF2-40B4-BE49-F238E27FC236}">
              <a16:creationId xmlns:a16="http://schemas.microsoft.com/office/drawing/2014/main" id="{82CD9554-6FD6-4D57-AFF7-18086C3B82A1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593" name="TextBox 5">
          <a:extLst>
            <a:ext uri="{FF2B5EF4-FFF2-40B4-BE49-F238E27FC236}">
              <a16:creationId xmlns:a16="http://schemas.microsoft.com/office/drawing/2014/main" id="{99317DF6-F3C7-49EC-80A7-118AE2A9AB92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94" name="TextBox 5">
          <a:extLst>
            <a:ext uri="{FF2B5EF4-FFF2-40B4-BE49-F238E27FC236}">
              <a16:creationId xmlns:a16="http://schemas.microsoft.com/office/drawing/2014/main" id="{1DF3A217-B10B-40BA-B661-76993A7A6853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595" name="TextBox 5">
          <a:extLst>
            <a:ext uri="{FF2B5EF4-FFF2-40B4-BE49-F238E27FC236}">
              <a16:creationId xmlns:a16="http://schemas.microsoft.com/office/drawing/2014/main" id="{6C4D69E0-D4CF-4772-8E21-877DB8D98074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596" name="TextBox 5">
          <a:extLst>
            <a:ext uri="{FF2B5EF4-FFF2-40B4-BE49-F238E27FC236}">
              <a16:creationId xmlns:a16="http://schemas.microsoft.com/office/drawing/2014/main" id="{FCA87A26-62EB-4873-9A02-3997C0021899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597" name="TextBox 5">
          <a:extLst>
            <a:ext uri="{FF2B5EF4-FFF2-40B4-BE49-F238E27FC236}">
              <a16:creationId xmlns:a16="http://schemas.microsoft.com/office/drawing/2014/main" id="{B5503A15-C84F-45A9-84BE-B06279F5835B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598" name="TextBox 5">
          <a:extLst>
            <a:ext uri="{FF2B5EF4-FFF2-40B4-BE49-F238E27FC236}">
              <a16:creationId xmlns:a16="http://schemas.microsoft.com/office/drawing/2014/main" id="{C6CFD777-ACE4-4E5C-9F04-A9208A7E2B25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599" name="TextBox 5">
          <a:extLst>
            <a:ext uri="{FF2B5EF4-FFF2-40B4-BE49-F238E27FC236}">
              <a16:creationId xmlns:a16="http://schemas.microsoft.com/office/drawing/2014/main" id="{CAE0453D-C675-4451-BFFB-9E244F21DBCE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00" name="TextBox 5">
          <a:extLst>
            <a:ext uri="{FF2B5EF4-FFF2-40B4-BE49-F238E27FC236}">
              <a16:creationId xmlns:a16="http://schemas.microsoft.com/office/drawing/2014/main" id="{5861BA80-7DC8-4F92-B75A-36611EF0A0B5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01" name="TextBox 5">
          <a:extLst>
            <a:ext uri="{FF2B5EF4-FFF2-40B4-BE49-F238E27FC236}">
              <a16:creationId xmlns:a16="http://schemas.microsoft.com/office/drawing/2014/main" id="{8AD8F9D0-4C0B-4A55-AE06-6D295428EDE2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02" name="TextBox 5">
          <a:extLst>
            <a:ext uri="{FF2B5EF4-FFF2-40B4-BE49-F238E27FC236}">
              <a16:creationId xmlns:a16="http://schemas.microsoft.com/office/drawing/2014/main" id="{0A66FF4F-5373-4059-AF38-BDA09D778063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03" name="TextBox 5">
          <a:extLst>
            <a:ext uri="{FF2B5EF4-FFF2-40B4-BE49-F238E27FC236}">
              <a16:creationId xmlns:a16="http://schemas.microsoft.com/office/drawing/2014/main" id="{5CA5394A-6883-47F4-8BA4-0319FEA96A04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04" name="TextBox 5">
          <a:extLst>
            <a:ext uri="{FF2B5EF4-FFF2-40B4-BE49-F238E27FC236}">
              <a16:creationId xmlns:a16="http://schemas.microsoft.com/office/drawing/2014/main" id="{7BE9E3D3-FADD-4C45-AEA2-7D0ABA793101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05" name="TextBox 5">
          <a:extLst>
            <a:ext uri="{FF2B5EF4-FFF2-40B4-BE49-F238E27FC236}">
              <a16:creationId xmlns:a16="http://schemas.microsoft.com/office/drawing/2014/main" id="{0B11B728-B42B-4DB3-B833-6EEBF5D527EF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06" name="TextBox 5">
          <a:extLst>
            <a:ext uri="{FF2B5EF4-FFF2-40B4-BE49-F238E27FC236}">
              <a16:creationId xmlns:a16="http://schemas.microsoft.com/office/drawing/2014/main" id="{4959D026-F8E4-4B03-B16C-2A1F70D24520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07" name="TextBox 5">
          <a:extLst>
            <a:ext uri="{FF2B5EF4-FFF2-40B4-BE49-F238E27FC236}">
              <a16:creationId xmlns:a16="http://schemas.microsoft.com/office/drawing/2014/main" id="{7A8BAC9B-01B0-416D-8CB1-D809A86AC17D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08" name="TextBox 5">
          <a:extLst>
            <a:ext uri="{FF2B5EF4-FFF2-40B4-BE49-F238E27FC236}">
              <a16:creationId xmlns:a16="http://schemas.microsoft.com/office/drawing/2014/main" id="{4ACE4FDA-541E-4BD1-B9D1-43CAB1525428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09" name="TextBox 5">
          <a:extLst>
            <a:ext uri="{FF2B5EF4-FFF2-40B4-BE49-F238E27FC236}">
              <a16:creationId xmlns:a16="http://schemas.microsoft.com/office/drawing/2014/main" id="{11F38F4A-042E-4E67-9374-6BC0A6DAD995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10" name="TextBox 5">
          <a:extLst>
            <a:ext uri="{FF2B5EF4-FFF2-40B4-BE49-F238E27FC236}">
              <a16:creationId xmlns:a16="http://schemas.microsoft.com/office/drawing/2014/main" id="{F8997C1D-78C7-4F12-A7A9-B25A3DEB2A67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11" name="TextBox 5">
          <a:extLst>
            <a:ext uri="{FF2B5EF4-FFF2-40B4-BE49-F238E27FC236}">
              <a16:creationId xmlns:a16="http://schemas.microsoft.com/office/drawing/2014/main" id="{D7C3A2BA-56B4-4DE4-A6EE-829332CE08E1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12" name="TextBox 5">
          <a:extLst>
            <a:ext uri="{FF2B5EF4-FFF2-40B4-BE49-F238E27FC236}">
              <a16:creationId xmlns:a16="http://schemas.microsoft.com/office/drawing/2014/main" id="{A5A3CD6B-8696-4C8B-9B4B-7BBE248E6D70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13" name="TextBox 5">
          <a:extLst>
            <a:ext uri="{FF2B5EF4-FFF2-40B4-BE49-F238E27FC236}">
              <a16:creationId xmlns:a16="http://schemas.microsoft.com/office/drawing/2014/main" id="{6E00ABFE-9EAD-4EA8-B7D6-BBEBAD5B5862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14" name="TextBox 5">
          <a:extLst>
            <a:ext uri="{FF2B5EF4-FFF2-40B4-BE49-F238E27FC236}">
              <a16:creationId xmlns:a16="http://schemas.microsoft.com/office/drawing/2014/main" id="{0E679050-61F6-44ED-8265-B9594BBF6244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15" name="TextBox 5">
          <a:extLst>
            <a:ext uri="{FF2B5EF4-FFF2-40B4-BE49-F238E27FC236}">
              <a16:creationId xmlns:a16="http://schemas.microsoft.com/office/drawing/2014/main" id="{888482F5-593C-4146-84AA-C5431EC6C218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16" name="TextBox 5">
          <a:extLst>
            <a:ext uri="{FF2B5EF4-FFF2-40B4-BE49-F238E27FC236}">
              <a16:creationId xmlns:a16="http://schemas.microsoft.com/office/drawing/2014/main" id="{7EF1FB44-E3BA-4401-BA19-4A75AF648FB7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17" name="TextBox 5">
          <a:extLst>
            <a:ext uri="{FF2B5EF4-FFF2-40B4-BE49-F238E27FC236}">
              <a16:creationId xmlns:a16="http://schemas.microsoft.com/office/drawing/2014/main" id="{208E5216-9D1F-44F1-8296-F06016C6532A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18" name="TextBox 5">
          <a:extLst>
            <a:ext uri="{FF2B5EF4-FFF2-40B4-BE49-F238E27FC236}">
              <a16:creationId xmlns:a16="http://schemas.microsoft.com/office/drawing/2014/main" id="{BA626D8D-ADAF-4A0F-9137-BBFC141F45B3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19" name="TextBox 5">
          <a:extLst>
            <a:ext uri="{FF2B5EF4-FFF2-40B4-BE49-F238E27FC236}">
              <a16:creationId xmlns:a16="http://schemas.microsoft.com/office/drawing/2014/main" id="{2765C1DA-2C6F-4E0E-BB6B-6AD8285B787A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20" name="TextBox 5">
          <a:extLst>
            <a:ext uri="{FF2B5EF4-FFF2-40B4-BE49-F238E27FC236}">
              <a16:creationId xmlns:a16="http://schemas.microsoft.com/office/drawing/2014/main" id="{B126DD92-366A-423F-89C1-C99D06DD6C28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21" name="TextBox 5">
          <a:extLst>
            <a:ext uri="{FF2B5EF4-FFF2-40B4-BE49-F238E27FC236}">
              <a16:creationId xmlns:a16="http://schemas.microsoft.com/office/drawing/2014/main" id="{BD5306A8-3863-40C3-969E-BA94C3BF8CE1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22" name="TextBox 5">
          <a:extLst>
            <a:ext uri="{FF2B5EF4-FFF2-40B4-BE49-F238E27FC236}">
              <a16:creationId xmlns:a16="http://schemas.microsoft.com/office/drawing/2014/main" id="{CCA81D1E-9062-4184-986A-55B7A00114A7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23" name="TextBox 5">
          <a:extLst>
            <a:ext uri="{FF2B5EF4-FFF2-40B4-BE49-F238E27FC236}">
              <a16:creationId xmlns:a16="http://schemas.microsoft.com/office/drawing/2014/main" id="{EAFC864D-4FA0-4A34-8FB0-70F6601B8C49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24" name="TextBox 5">
          <a:extLst>
            <a:ext uri="{FF2B5EF4-FFF2-40B4-BE49-F238E27FC236}">
              <a16:creationId xmlns:a16="http://schemas.microsoft.com/office/drawing/2014/main" id="{4F9A798A-75BB-4AF6-BBDD-274753051BA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25" name="TextBox 5">
          <a:extLst>
            <a:ext uri="{FF2B5EF4-FFF2-40B4-BE49-F238E27FC236}">
              <a16:creationId xmlns:a16="http://schemas.microsoft.com/office/drawing/2014/main" id="{D59D9381-5FD6-4C6B-8C19-7F54ECEAD8B8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26" name="TextBox 5">
          <a:extLst>
            <a:ext uri="{FF2B5EF4-FFF2-40B4-BE49-F238E27FC236}">
              <a16:creationId xmlns:a16="http://schemas.microsoft.com/office/drawing/2014/main" id="{30C90D3D-8A10-435E-943F-D2BF09ADFCF4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27" name="TextBox 5">
          <a:extLst>
            <a:ext uri="{FF2B5EF4-FFF2-40B4-BE49-F238E27FC236}">
              <a16:creationId xmlns:a16="http://schemas.microsoft.com/office/drawing/2014/main" id="{3F3D17D9-413F-4848-95A8-DD75DD2B786A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28" name="TextBox 5">
          <a:extLst>
            <a:ext uri="{FF2B5EF4-FFF2-40B4-BE49-F238E27FC236}">
              <a16:creationId xmlns:a16="http://schemas.microsoft.com/office/drawing/2014/main" id="{8FDB38D7-A8AA-46AA-8B39-D3ABE1945453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29" name="TextBox 5">
          <a:extLst>
            <a:ext uri="{FF2B5EF4-FFF2-40B4-BE49-F238E27FC236}">
              <a16:creationId xmlns:a16="http://schemas.microsoft.com/office/drawing/2014/main" id="{98AAA58A-C758-48DC-AB45-CA3A203C719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30" name="TextBox 5">
          <a:extLst>
            <a:ext uri="{FF2B5EF4-FFF2-40B4-BE49-F238E27FC236}">
              <a16:creationId xmlns:a16="http://schemas.microsoft.com/office/drawing/2014/main" id="{CE9A36A3-5544-4579-BAAD-D32373CB2AC7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31" name="TextBox 5">
          <a:extLst>
            <a:ext uri="{FF2B5EF4-FFF2-40B4-BE49-F238E27FC236}">
              <a16:creationId xmlns:a16="http://schemas.microsoft.com/office/drawing/2014/main" id="{DF69D3A5-423C-4343-BCF6-881F70100D8E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32" name="TextBox 5">
          <a:extLst>
            <a:ext uri="{FF2B5EF4-FFF2-40B4-BE49-F238E27FC236}">
              <a16:creationId xmlns:a16="http://schemas.microsoft.com/office/drawing/2014/main" id="{A6F4158E-6880-4F25-B47F-B9720BC50245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33" name="TextBox 5">
          <a:extLst>
            <a:ext uri="{FF2B5EF4-FFF2-40B4-BE49-F238E27FC236}">
              <a16:creationId xmlns:a16="http://schemas.microsoft.com/office/drawing/2014/main" id="{54C436E8-4E76-4F6C-BDBB-506D07018A55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34" name="TextBox 5">
          <a:extLst>
            <a:ext uri="{FF2B5EF4-FFF2-40B4-BE49-F238E27FC236}">
              <a16:creationId xmlns:a16="http://schemas.microsoft.com/office/drawing/2014/main" id="{4A5FAA5D-A00B-4A8F-A761-CAC2EC582214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35" name="TextBox 5">
          <a:extLst>
            <a:ext uri="{FF2B5EF4-FFF2-40B4-BE49-F238E27FC236}">
              <a16:creationId xmlns:a16="http://schemas.microsoft.com/office/drawing/2014/main" id="{F75F65F5-D378-4EA5-A069-CF9A68562779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36" name="TextBox 5">
          <a:extLst>
            <a:ext uri="{FF2B5EF4-FFF2-40B4-BE49-F238E27FC236}">
              <a16:creationId xmlns:a16="http://schemas.microsoft.com/office/drawing/2014/main" id="{BE95A236-3532-498C-A991-23CF390984BE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37" name="TextBox 5">
          <a:extLst>
            <a:ext uri="{FF2B5EF4-FFF2-40B4-BE49-F238E27FC236}">
              <a16:creationId xmlns:a16="http://schemas.microsoft.com/office/drawing/2014/main" id="{46941FF3-FC07-4434-B81C-C83970C60AA8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38" name="TextBox 5">
          <a:extLst>
            <a:ext uri="{FF2B5EF4-FFF2-40B4-BE49-F238E27FC236}">
              <a16:creationId xmlns:a16="http://schemas.microsoft.com/office/drawing/2014/main" id="{997AA602-BAB4-49E4-AE03-92C29C13BC09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39" name="TextBox 5">
          <a:extLst>
            <a:ext uri="{FF2B5EF4-FFF2-40B4-BE49-F238E27FC236}">
              <a16:creationId xmlns:a16="http://schemas.microsoft.com/office/drawing/2014/main" id="{0B2A0ECC-61F7-416B-8499-3D6ECA9191D3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40" name="TextBox 5">
          <a:extLst>
            <a:ext uri="{FF2B5EF4-FFF2-40B4-BE49-F238E27FC236}">
              <a16:creationId xmlns:a16="http://schemas.microsoft.com/office/drawing/2014/main" id="{01280561-39F4-4052-8347-368C3C49E18E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41" name="TextBox 5">
          <a:extLst>
            <a:ext uri="{FF2B5EF4-FFF2-40B4-BE49-F238E27FC236}">
              <a16:creationId xmlns:a16="http://schemas.microsoft.com/office/drawing/2014/main" id="{DC62BE1E-9780-4E64-BE25-4EC2DE5CB495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42" name="TextBox 5">
          <a:extLst>
            <a:ext uri="{FF2B5EF4-FFF2-40B4-BE49-F238E27FC236}">
              <a16:creationId xmlns:a16="http://schemas.microsoft.com/office/drawing/2014/main" id="{59E3B995-B95A-4BB0-B3CC-60CC9EEB39EC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43" name="TextBox 5">
          <a:extLst>
            <a:ext uri="{FF2B5EF4-FFF2-40B4-BE49-F238E27FC236}">
              <a16:creationId xmlns:a16="http://schemas.microsoft.com/office/drawing/2014/main" id="{24DA476E-BC4D-4442-AB1A-2F03DCE1DBE0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44" name="TextBox 5">
          <a:extLst>
            <a:ext uri="{FF2B5EF4-FFF2-40B4-BE49-F238E27FC236}">
              <a16:creationId xmlns:a16="http://schemas.microsoft.com/office/drawing/2014/main" id="{9633489D-0928-4E71-929D-2212D38FAE3B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45" name="TextBox 5">
          <a:extLst>
            <a:ext uri="{FF2B5EF4-FFF2-40B4-BE49-F238E27FC236}">
              <a16:creationId xmlns:a16="http://schemas.microsoft.com/office/drawing/2014/main" id="{D983FC4F-B644-42E4-8C35-9D04FCE81E1A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46" name="TextBox 5">
          <a:extLst>
            <a:ext uri="{FF2B5EF4-FFF2-40B4-BE49-F238E27FC236}">
              <a16:creationId xmlns:a16="http://schemas.microsoft.com/office/drawing/2014/main" id="{0005733E-CDF8-4AC3-B187-5EBB70EB432C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47" name="TextBox 5">
          <a:extLst>
            <a:ext uri="{FF2B5EF4-FFF2-40B4-BE49-F238E27FC236}">
              <a16:creationId xmlns:a16="http://schemas.microsoft.com/office/drawing/2014/main" id="{49EBD051-0701-4390-9809-E1FD98C9747F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48" name="TextBox 5">
          <a:extLst>
            <a:ext uri="{FF2B5EF4-FFF2-40B4-BE49-F238E27FC236}">
              <a16:creationId xmlns:a16="http://schemas.microsoft.com/office/drawing/2014/main" id="{66AA4922-5DED-4284-AB66-E0A196F2307D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49" name="TextBox 5">
          <a:extLst>
            <a:ext uri="{FF2B5EF4-FFF2-40B4-BE49-F238E27FC236}">
              <a16:creationId xmlns:a16="http://schemas.microsoft.com/office/drawing/2014/main" id="{19AA21AE-ACAE-451B-8612-2C7A1CB079A0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50" name="TextBox 5">
          <a:extLst>
            <a:ext uri="{FF2B5EF4-FFF2-40B4-BE49-F238E27FC236}">
              <a16:creationId xmlns:a16="http://schemas.microsoft.com/office/drawing/2014/main" id="{B0531FB3-A151-429E-B2EA-13049A1CCCC7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51" name="TextBox 5">
          <a:extLst>
            <a:ext uri="{FF2B5EF4-FFF2-40B4-BE49-F238E27FC236}">
              <a16:creationId xmlns:a16="http://schemas.microsoft.com/office/drawing/2014/main" id="{0D1E27F3-1F0C-4F4E-A29F-4FD94D51C340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52" name="TextBox 5">
          <a:extLst>
            <a:ext uri="{FF2B5EF4-FFF2-40B4-BE49-F238E27FC236}">
              <a16:creationId xmlns:a16="http://schemas.microsoft.com/office/drawing/2014/main" id="{7354E39C-DFAF-4565-B7D7-812B6FBFEC62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653" name="TextBox 5">
          <a:extLst>
            <a:ext uri="{FF2B5EF4-FFF2-40B4-BE49-F238E27FC236}">
              <a16:creationId xmlns:a16="http://schemas.microsoft.com/office/drawing/2014/main" id="{5B94B90B-8525-4FD4-AE0E-EF0B0972BE2A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54" name="TextBox 5">
          <a:extLst>
            <a:ext uri="{FF2B5EF4-FFF2-40B4-BE49-F238E27FC236}">
              <a16:creationId xmlns:a16="http://schemas.microsoft.com/office/drawing/2014/main" id="{D2D4D731-229A-4A23-B0DD-3D273A34406A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655" name="TextBox 5">
          <a:extLst>
            <a:ext uri="{FF2B5EF4-FFF2-40B4-BE49-F238E27FC236}">
              <a16:creationId xmlns:a16="http://schemas.microsoft.com/office/drawing/2014/main" id="{6831A56B-E7B3-4326-BBFE-64B70DC4F1BF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656" name="TextBox 5">
          <a:extLst>
            <a:ext uri="{FF2B5EF4-FFF2-40B4-BE49-F238E27FC236}">
              <a16:creationId xmlns:a16="http://schemas.microsoft.com/office/drawing/2014/main" id="{2375BDAF-DC8B-4EAA-82C7-7F832802D85A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657" name="TextBox 5">
          <a:extLst>
            <a:ext uri="{FF2B5EF4-FFF2-40B4-BE49-F238E27FC236}">
              <a16:creationId xmlns:a16="http://schemas.microsoft.com/office/drawing/2014/main" id="{185E70E8-5069-4815-9F23-A8492FD7D405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658" name="TextBox 5">
          <a:extLst>
            <a:ext uri="{FF2B5EF4-FFF2-40B4-BE49-F238E27FC236}">
              <a16:creationId xmlns:a16="http://schemas.microsoft.com/office/drawing/2014/main" id="{8FBB1C83-59B8-45C9-9A62-404A8D2A1F10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59" name="TextBox 5">
          <a:extLst>
            <a:ext uri="{FF2B5EF4-FFF2-40B4-BE49-F238E27FC236}">
              <a16:creationId xmlns:a16="http://schemas.microsoft.com/office/drawing/2014/main" id="{E2B92E0B-ADE5-4048-ADC9-43A1DB531478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660" name="TextBox 5">
          <a:extLst>
            <a:ext uri="{FF2B5EF4-FFF2-40B4-BE49-F238E27FC236}">
              <a16:creationId xmlns:a16="http://schemas.microsoft.com/office/drawing/2014/main" id="{24E520B2-D67C-43F7-9AB0-E9C63B4B2801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661" name="TextBox 5">
          <a:extLst>
            <a:ext uri="{FF2B5EF4-FFF2-40B4-BE49-F238E27FC236}">
              <a16:creationId xmlns:a16="http://schemas.microsoft.com/office/drawing/2014/main" id="{640ABFE3-6D9B-4FEA-B954-6AD8DAF19146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662" name="TextBox 5">
          <a:extLst>
            <a:ext uri="{FF2B5EF4-FFF2-40B4-BE49-F238E27FC236}">
              <a16:creationId xmlns:a16="http://schemas.microsoft.com/office/drawing/2014/main" id="{FC09CEBB-5B38-46AF-BF36-9646C1DED1DB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663" name="TextBox 5">
          <a:extLst>
            <a:ext uri="{FF2B5EF4-FFF2-40B4-BE49-F238E27FC236}">
              <a16:creationId xmlns:a16="http://schemas.microsoft.com/office/drawing/2014/main" id="{78EB88EE-5EDA-4F2D-9291-9275BB6671CF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64" name="TextBox 5">
          <a:extLst>
            <a:ext uri="{FF2B5EF4-FFF2-40B4-BE49-F238E27FC236}">
              <a16:creationId xmlns:a16="http://schemas.microsoft.com/office/drawing/2014/main" id="{D47DA72C-6641-49B2-AEAE-EF6E6806ED52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665" name="TextBox 5">
          <a:extLst>
            <a:ext uri="{FF2B5EF4-FFF2-40B4-BE49-F238E27FC236}">
              <a16:creationId xmlns:a16="http://schemas.microsoft.com/office/drawing/2014/main" id="{25FE2BD7-1607-4640-8012-8B07AB517747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666" name="TextBox 5">
          <a:extLst>
            <a:ext uri="{FF2B5EF4-FFF2-40B4-BE49-F238E27FC236}">
              <a16:creationId xmlns:a16="http://schemas.microsoft.com/office/drawing/2014/main" id="{10D94F7E-61A1-476A-B0E5-6E8C38D613D2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667" name="TextBox 5">
          <a:extLst>
            <a:ext uri="{FF2B5EF4-FFF2-40B4-BE49-F238E27FC236}">
              <a16:creationId xmlns:a16="http://schemas.microsoft.com/office/drawing/2014/main" id="{2C741B90-108C-40F2-83D7-EDB8E52FF6E6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68" name="TextBox 5">
          <a:extLst>
            <a:ext uri="{FF2B5EF4-FFF2-40B4-BE49-F238E27FC236}">
              <a16:creationId xmlns:a16="http://schemas.microsoft.com/office/drawing/2014/main" id="{8BF13F51-8CD8-4D00-9CB0-F9A4F0994CFA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669" name="TextBox 5">
          <a:extLst>
            <a:ext uri="{FF2B5EF4-FFF2-40B4-BE49-F238E27FC236}">
              <a16:creationId xmlns:a16="http://schemas.microsoft.com/office/drawing/2014/main" id="{8D67E831-CDA9-4185-A970-10A2AB93FC91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70" name="TextBox 5">
          <a:extLst>
            <a:ext uri="{FF2B5EF4-FFF2-40B4-BE49-F238E27FC236}">
              <a16:creationId xmlns:a16="http://schemas.microsoft.com/office/drawing/2014/main" id="{8B381C03-72C1-47B9-A4B0-31803223D5B9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671" name="TextBox 5">
          <a:extLst>
            <a:ext uri="{FF2B5EF4-FFF2-40B4-BE49-F238E27FC236}">
              <a16:creationId xmlns:a16="http://schemas.microsoft.com/office/drawing/2014/main" id="{93BF82B4-5298-445E-8BED-B7EBF81F1EA7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672" name="TextBox 5">
          <a:extLst>
            <a:ext uri="{FF2B5EF4-FFF2-40B4-BE49-F238E27FC236}">
              <a16:creationId xmlns:a16="http://schemas.microsoft.com/office/drawing/2014/main" id="{58FC2C6C-3F35-4003-924C-096B2DC7E4B4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673" name="TextBox 5">
          <a:extLst>
            <a:ext uri="{FF2B5EF4-FFF2-40B4-BE49-F238E27FC236}">
              <a16:creationId xmlns:a16="http://schemas.microsoft.com/office/drawing/2014/main" id="{DACE9446-B2B5-4E51-93CB-BB971042EA7E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674" name="TextBox 5">
          <a:extLst>
            <a:ext uri="{FF2B5EF4-FFF2-40B4-BE49-F238E27FC236}">
              <a16:creationId xmlns:a16="http://schemas.microsoft.com/office/drawing/2014/main" id="{9277B03C-D7CA-43F0-870B-351F14B9BBBB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75" name="TextBox 5">
          <a:extLst>
            <a:ext uri="{FF2B5EF4-FFF2-40B4-BE49-F238E27FC236}">
              <a16:creationId xmlns:a16="http://schemas.microsoft.com/office/drawing/2014/main" id="{D54900F5-89AD-4243-9C5B-5210F7E3E8AD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676" name="TextBox 5">
          <a:extLst>
            <a:ext uri="{FF2B5EF4-FFF2-40B4-BE49-F238E27FC236}">
              <a16:creationId xmlns:a16="http://schemas.microsoft.com/office/drawing/2014/main" id="{7AA9877A-13BF-4A9F-8A43-827C7CD48786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677" name="TextBox 5">
          <a:extLst>
            <a:ext uri="{FF2B5EF4-FFF2-40B4-BE49-F238E27FC236}">
              <a16:creationId xmlns:a16="http://schemas.microsoft.com/office/drawing/2014/main" id="{38239A36-7CA8-43B3-B8B6-708B164DE3F6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678" name="TextBox 5">
          <a:extLst>
            <a:ext uri="{FF2B5EF4-FFF2-40B4-BE49-F238E27FC236}">
              <a16:creationId xmlns:a16="http://schemas.microsoft.com/office/drawing/2014/main" id="{2FAAF596-DEC0-4664-A36C-E6FE8B4931C8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79" name="TextBox 5">
          <a:extLst>
            <a:ext uri="{FF2B5EF4-FFF2-40B4-BE49-F238E27FC236}">
              <a16:creationId xmlns:a16="http://schemas.microsoft.com/office/drawing/2014/main" id="{180579B9-FD67-4CB1-9134-083C705E1A13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80" name="TextBox 5">
          <a:extLst>
            <a:ext uri="{FF2B5EF4-FFF2-40B4-BE49-F238E27FC236}">
              <a16:creationId xmlns:a16="http://schemas.microsoft.com/office/drawing/2014/main" id="{72B54E53-F6C8-4B41-9F25-D0E55899D188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81" name="TextBox 5">
          <a:extLst>
            <a:ext uri="{FF2B5EF4-FFF2-40B4-BE49-F238E27FC236}">
              <a16:creationId xmlns:a16="http://schemas.microsoft.com/office/drawing/2014/main" id="{645501DF-1CB6-4137-8ABC-ECD987D9F639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82" name="TextBox 5">
          <a:extLst>
            <a:ext uri="{FF2B5EF4-FFF2-40B4-BE49-F238E27FC236}">
              <a16:creationId xmlns:a16="http://schemas.microsoft.com/office/drawing/2014/main" id="{F7196ACA-33C0-4D00-8989-2E3F5790098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83" name="TextBox 5">
          <a:extLst>
            <a:ext uri="{FF2B5EF4-FFF2-40B4-BE49-F238E27FC236}">
              <a16:creationId xmlns:a16="http://schemas.microsoft.com/office/drawing/2014/main" id="{9716154F-6431-457E-ADDB-336E3D24A1F6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84" name="TextBox 5">
          <a:extLst>
            <a:ext uri="{FF2B5EF4-FFF2-40B4-BE49-F238E27FC236}">
              <a16:creationId xmlns:a16="http://schemas.microsoft.com/office/drawing/2014/main" id="{8AEC7C4B-937D-4A7D-BF57-CE538150643C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85" name="TextBox 5">
          <a:extLst>
            <a:ext uri="{FF2B5EF4-FFF2-40B4-BE49-F238E27FC236}">
              <a16:creationId xmlns:a16="http://schemas.microsoft.com/office/drawing/2014/main" id="{BDA02B15-AF1E-4000-A0CB-FA884D400FE5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86" name="TextBox 5">
          <a:extLst>
            <a:ext uri="{FF2B5EF4-FFF2-40B4-BE49-F238E27FC236}">
              <a16:creationId xmlns:a16="http://schemas.microsoft.com/office/drawing/2014/main" id="{E0608DC1-99C5-4491-8CC6-6EDC899960DD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87" name="TextBox 5">
          <a:extLst>
            <a:ext uri="{FF2B5EF4-FFF2-40B4-BE49-F238E27FC236}">
              <a16:creationId xmlns:a16="http://schemas.microsoft.com/office/drawing/2014/main" id="{92C936C0-1E24-4532-94CF-41103B231693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88" name="TextBox 5">
          <a:extLst>
            <a:ext uri="{FF2B5EF4-FFF2-40B4-BE49-F238E27FC236}">
              <a16:creationId xmlns:a16="http://schemas.microsoft.com/office/drawing/2014/main" id="{CA2CF56E-C8CD-4149-8B22-344657571A39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89" name="TextBox 5">
          <a:extLst>
            <a:ext uri="{FF2B5EF4-FFF2-40B4-BE49-F238E27FC236}">
              <a16:creationId xmlns:a16="http://schemas.microsoft.com/office/drawing/2014/main" id="{2969B425-F693-4A1D-971D-CC363E557F5B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90" name="TextBox 5">
          <a:extLst>
            <a:ext uri="{FF2B5EF4-FFF2-40B4-BE49-F238E27FC236}">
              <a16:creationId xmlns:a16="http://schemas.microsoft.com/office/drawing/2014/main" id="{4C4A882F-73D4-4425-9E91-4F60EC61698A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91" name="TextBox 5">
          <a:extLst>
            <a:ext uri="{FF2B5EF4-FFF2-40B4-BE49-F238E27FC236}">
              <a16:creationId xmlns:a16="http://schemas.microsoft.com/office/drawing/2014/main" id="{253E2305-3E40-4DD5-8FB7-CB88FAFF9A10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92" name="TextBox 5">
          <a:extLst>
            <a:ext uri="{FF2B5EF4-FFF2-40B4-BE49-F238E27FC236}">
              <a16:creationId xmlns:a16="http://schemas.microsoft.com/office/drawing/2014/main" id="{9F719166-F554-4C6B-9032-46557166C69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93" name="TextBox 5">
          <a:extLst>
            <a:ext uri="{FF2B5EF4-FFF2-40B4-BE49-F238E27FC236}">
              <a16:creationId xmlns:a16="http://schemas.microsoft.com/office/drawing/2014/main" id="{9877B7A7-4308-468D-99AB-D0F503B3F174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694" name="TextBox 5">
          <a:extLst>
            <a:ext uri="{FF2B5EF4-FFF2-40B4-BE49-F238E27FC236}">
              <a16:creationId xmlns:a16="http://schemas.microsoft.com/office/drawing/2014/main" id="{562BDB14-B5FE-40B8-8721-C0272A3E795F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695" name="TextBox 5">
          <a:extLst>
            <a:ext uri="{FF2B5EF4-FFF2-40B4-BE49-F238E27FC236}">
              <a16:creationId xmlns:a16="http://schemas.microsoft.com/office/drawing/2014/main" id="{95C8533C-006A-479E-BF53-09601BA4DE3F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96" name="TextBox 5">
          <a:extLst>
            <a:ext uri="{FF2B5EF4-FFF2-40B4-BE49-F238E27FC236}">
              <a16:creationId xmlns:a16="http://schemas.microsoft.com/office/drawing/2014/main" id="{E94C43C7-2F75-4039-8CA7-9ECC5B389C58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697" name="TextBox 5">
          <a:extLst>
            <a:ext uri="{FF2B5EF4-FFF2-40B4-BE49-F238E27FC236}">
              <a16:creationId xmlns:a16="http://schemas.microsoft.com/office/drawing/2014/main" id="{BCE101B2-DD42-436A-B560-C8416705EEA0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698" name="TextBox 5">
          <a:extLst>
            <a:ext uri="{FF2B5EF4-FFF2-40B4-BE49-F238E27FC236}">
              <a16:creationId xmlns:a16="http://schemas.microsoft.com/office/drawing/2014/main" id="{48D5079A-4286-416E-B1CB-40AC9AF16D8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699" name="TextBox 5">
          <a:extLst>
            <a:ext uri="{FF2B5EF4-FFF2-40B4-BE49-F238E27FC236}">
              <a16:creationId xmlns:a16="http://schemas.microsoft.com/office/drawing/2014/main" id="{05FE4E96-B794-4A17-A32C-DFC36DE4E40B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700" name="TextBox 5">
          <a:extLst>
            <a:ext uri="{FF2B5EF4-FFF2-40B4-BE49-F238E27FC236}">
              <a16:creationId xmlns:a16="http://schemas.microsoft.com/office/drawing/2014/main" id="{B079346E-58B3-4CF2-AC86-4B30EECF1555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701" name="TextBox 5">
          <a:extLst>
            <a:ext uri="{FF2B5EF4-FFF2-40B4-BE49-F238E27FC236}">
              <a16:creationId xmlns:a16="http://schemas.microsoft.com/office/drawing/2014/main" id="{CB1F470F-3286-4943-BCFA-24EF77CD6C41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02" name="TextBox 5">
          <a:extLst>
            <a:ext uri="{FF2B5EF4-FFF2-40B4-BE49-F238E27FC236}">
              <a16:creationId xmlns:a16="http://schemas.microsoft.com/office/drawing/2014/main" id="{CE647192-7409-4F14-BB98-8F206BB566DE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03" name="TextBox 5">
          <a:extLst>
            <a:ext uri="{FF2B5EF4-FFF2-40B4-BE49-F238E27FC236}">
              <a16:creationId xmlns:a16="http://schemas.microsoft.com/office/drawing/2014/main" id="{A87D0038-3FFC-408C-90FB-8F03DE5B44B1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704" name="TextBox 5">
          <a:extLst>
            <a:ext uri="{FF2B5EF4-FFF2-40B4-BE49-F238E27FC236}">
              <a16:creationId xmlns:a16="http://schemas.microsoft.com/office/drawing/2014/main" id="{FBC12950-BEFC-4C3A-9CD3-CF0F99769A92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05" name="TextBox 5">
          <a:extLst>
            <a:ext uri="{FF2B5EF4-FFF2-40B4-BE49-F238E27FC236}">
              <a16:creationId xmlns:a16="http://schemas.microsoft.com/office/drawing/2014/main" id="{7E6EF09C-6C91-4DA4-9FC7-49D5995CC3F6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706" name="TextBox 5">
          <a:extLst>
            <a:ext uri="{FF2B5EF4-FFF2-40B4-BE49-F238E27FC236}">
              <a16:creationId xmlns:a16="http://schemas.microsoft.com/office/drawing/2014/main" id="{402A033E-B92C-4FA6-9BD3-5FBA1519C94C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707" name="TextBox 5">
          <a:extLst>
            <a:ext uri="{FF2B5EF4-FFF2-40B4-BE49-F238E27FC236}">
              <a16:creationId xmlns:a16="http://schemas.microsoft.com/office/drawing/2014/main" id="{683A1FF3-4E18-4703-BC96-B29248B4E942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708" name="TextBox 5">
          <a:extLst>
            <a:ext uri="{FF2B5EF4-FFF2-40B4-BE49-F238E27FC236}">
              <a16:creationId xmlns:a16="http://schemas.microsoft.com/office/drawing/2014/main" id="{6478B5A1-8FA8-4E7D-B8FD-76BD70F08EC1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709" name="TextBox 5">
          <a:extLst>
            <a:ext uri="{FF2B5EF4-FFF2-40B4-BE49-F238E27FC236}">
              <a16:creationId xmlns:a16="http://schemas.microsoft.com/office/drawing/2014/main" id="{0D4B68EE-068D-47AA-8F4D-335B5157627F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10" name="TextBox 5">
          <a:extLst>
            <a:ext uri="{FF2B5EF4-FFF2-40B4-BE49-F238E27FC236}">
              <a16:creationId xmlns:a16="http://schemas.microsoft.com/office/drawing/2014/main" id="{FD7DB640-466A-4032-B233-ACB85574E45B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711" name="TextBox 5">
          <a:extLst>
            <a:ext uri="{FF2B5EF4-FFF2-40B4-BE49-F238E27FC236}">
              <a16:creationId xmlns:a16="http://schemas.microsoft.com/office/drawing/2014/main" id="{6DE8A011-2D2E-4B55-8C1B-1A06310B1E21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712" name="TextBox 5">
          <a:extLst>
            <a:ext uri="{FF2B5EF4-FFF2-40B4-BE49-F238E27FC236}">
              <a16:creationId xmlns:a16="http://schemas.microsoft.com/office/drawing/2014/main" id="{60044A02-D2A5-4871-A31D-129FD8ACF65A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713" name="TextBox 5">
          <a:extLst>
            <a:ext uri="{FF2B5EF4-FFF2-40B4-BE49-F238E27FC236}">
              <a16:creationId xmlns:a16="http://schemas.microsoft.com/office/drawing/2014/main" id="{06C3E22F-4CAF-498C-9781-EDD7C029C8A7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714" name="TextBox 5">
          <a:extLst>
            <a:ext uri="{FF2B5EF4-FFF2-40B4-BE49-F238E27FC236}">
              <a16:creationId xmlns:a16="http://schemas.microsoft.com/office/drawing/2014/main" id="{3AB639FE-0768-448E-9CE4-B29BC06040ED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15" name="TextBox 5">
          <a:extLst>
            <a:ext uri="{FF2B5EF4-FFF2-40B4-BE49-F238E27FC236}">
              <a16:creationId xmlns:a16="http://schemas.microsoft.com/office/drawing/2014/main" id="{3AA1EB6B-6EFE-4694-90F4-7151257D6AD7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716" name="TextBox 5">
          <a:extLst>
            <a:ext uri="{FF2B5EF4-FFF2-40B4-BE49-F238E27FC236}">
              <a16:creationId xmlns:a16="http://schemas.microsoft.com/office/drawing/2014/main" id="{C4EBDFF5-16A0-4081-9DD0-0C2C6E5848BB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717" name="TextBox 5">
          <a:extLst>
            <a:ext uri="{FF2B5EF4-FFF2-40B4-BE49-F238E27FC236}">
              <a16:creationId xmlns:a16="http://schemas.microsoft.com/office/drawing/2014/main" id="{1D6DF52B-1FD2-40A5-B5A8-4F01213E9408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718" name="TextBox 5">
          <a:extLst>
            <a:ext uri="{FF2B5EF4-FFF2-40B4-BE49-F238E27FC236}">
              <a16:creationId xmlns:a16="http://schemas.microsoft.com/office/drawing/2014/main" id="{3EC6884F-A2A8-43D2-B205-38C596CDAE37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19" name="TextBox 5">
          <a:extLst>
            <a:ext uri="{FF2B5EF4-FFF2-40B4-BE49-F238E27FC236}">
              <a16:creationId xmlns:a16="http://schemas.microsoft.com/office/drawing/2014/main" id="{9224F193-B007-4C4D-8758-9DC55583D995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720" name="TextBox 5">
          <a:extLst>
            <a:ext uri="{FF2B5EF4-FFF2-40B4-BE49-F238E27FC236}">
              <a16:creationId xmlns:a16="http://schemas.microsoft.com/office/drawing/2014/main" id="{92E6AB8F-A589-4911-BFCF-E02B6885B3B3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21" name="TextBox 5">
          <a:extLst>
            <a:ext uri="{FF2B5EF4-FFF2-40B4-BE49-F238E27FC236}">
              <a16:creationId xmlns:a16="http://schemas.microsoft.com/office/drawing/2014/main" id="{F8E649C2-6E1B-4128-803D-F32B4D40328D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722" name="TextBox 5">
          <a:extLst>
            <a:ext uri="{FF2B5EF4-FFF2-40B4-BE49-F238E27FC236}">
              <a16:creationId xmlns:a16="http://schemas.microsoft.com/office/drawing/2014/main" id="{15751198-9690-40B1-9ACD-3D2AFE77F5D5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723" name="TextBox 5">
          <a:extLst>
            <a:ext uri="{FF2B5EF4-FFF2-40B4-BE49-F238E27FC236}">
              <a16:creationId xmlns:a16="http://schemas.microsoft.com/office/drawing/2014/main" id="{A148BAFB-E894-4B26-B45A-730F93F136DA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724" name="TextBox 5">
          <a:extLst>
            <a:ext uri="{FF2B5EF4-FFF2-40B4-BE49-F238E27FC236}">
              <a16:creationId xmlns:a16="http://schemas.microsoft.com/office/drawing/2014/main" id="{BEFD5821-6F75-49EF-B629-D7FFFD1AA2F1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725" name="TextBox 5">
          <a:extLst>
            <a:ext uri="{FF2B5EF4-FFF2-40B4-BE49-F238E27FC236}">
              <a16:creationId xmlns:a16="http://schemas.microsoft.com/office/drawing/2014/main" id="{E0019AC8-FC65-467B-B693-88A6771C4984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26" name="TextBox 5">
          <a:extLst>
            <a:ext uri="{FF2B5EF4-FFF2-40B4-BE49-F238E27FC236}">
              <a16:creationId xmlns:a16="http://schemas.microsoft.com/office/drawing/2014/main" id="{EE2F360D-A145-43F6-AC2A-096481E02643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727" name="TextBox 5">
          <a:extLst>
            <a:ext uri="{FF2B5EF4-FFF2-40B4-BE49-F238E27FC236}">
              <a16:creationId xmlns:a16="http://schemas.microsoft.com/office/drawing/2014/main" id="{ED5F1A00-B9B0-4AC6-9F48-4BE61490FBA4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728" name="TextBox 5">
          <a:extLst>
            <a:ext uri="{FF2B5EF4-FFF2-40B4-BE49-F238E27FC236}">
              <a16:creationId xmlns:a16="http://schemas.microsoft.com/office/drawing/2014/main" id="{3C3044BC-F6B6-4950-9FB5-E1CE3A0B00E3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729" name="TextBox 5">
          <a:extLst>
            <a:ext uri="{FF2B5EF4-FFF2-40B4-BE49-F238E27FC236}">
              <a16:creationId xmlns:a16="http://schemas.microsoft.com/office/drawing/2014/main" id="{A9E1B9F0-6F50-4FA3-A30F-58A9D5C73C9C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730" name="TextBox 5">
          <a:extLst>
            <a:ext uri="{FF2B5EF4-FFF2-40B4-BE49-F238E27FC236}">
              <a16:creationId xmlns:a16="http://schemas.microsoft.com/office/drawing/2014/main" id="{65E16C2F-2FDE-4E23-802B-361E14EDAD65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731" name="TextBox 5">
          <a:extLst>
            <a:ext uri="{FF2B5EF4-FFF2-40B4-BE49-F238E27FC236}">
              <a16:creationId xmlns:a16="http://schemas.microsoft.com/office/drawing/2014/main" id="{A95FEC39-9544-43BE-9283-F9FDBFAA8B02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32" name="TextBox 5">
          <a:extLst>
            <a:ext uri="{FF2B5EF4-FFF2-40B4-BE49-F238E27FC236}">
              <a16:creationId xmlns:a16="http://schemas.microsoft.com/office/drawing/2014/main" id="{882A5AF0-FA24-4F04-9834-983A0D6417A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733" name="TextBox 5">
          <a:extLst>
            <a:ext uri="{FF2B5EF4-FFF2-40B4-BE49-F238E27FC236}">
              <a16:creationId xmlns:a16="http://schemas.microsoft.com/office/drawing/2014/main" id="{8770164C-D14A-4D38-830B-7114BD9D50B5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734" name="TextBox 5">
          <a:extLst>
            <a:ext uri="{FF2B5EF4-FFF2-40B4-BE49-F238E27FC236}">
              <a16:creationId xmlns:a16="http://schemas.microsoft.com/office/drawing/2014/main" id="{9FF77C3F-BA92-4F1A-BA3E-89B230992C1B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735" name="TextBox 5">
          <a:extLst>
            <a:ext uri="{FF2B5EF4-FFF2-40B4-BE49-F238E27FC236}">
              <a16:creationId xmlns:a16="http://schemas.microsoft.com/office/drawing/2014/main" id="{0C7091B3-EF86-419A-AD7C-963BF6DE5C88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736" name="TextBox 5">
          <a:extLst>
            <a:ext uri="{FF2B5EF4-FFF2-40B4-BE49-F238E27FC236}">
              <a16:creationId xmlns:a16="http://schemas.microsoft.com/office/drawing/2014/main" id="{BE48AA0D-ECF4-4051-9B9E-6F2943A319E9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37" name="TextBox 5">
          <a:extLst>
            <a:ext uri="{FF2B5EF4-FFF2-40B4-BE49-F238E27FC236}">
              <a16:creationId xmlns:a16="http://schemas.microsoft.com/office/drawing/2014/main" id="{EE567977-C02C-4F62-8744-21E2C689C0CF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38" name="TextBox 5">
          <a:extLst>
            <a:ext uri="{FF2B5EF4-FFF2-40B4-BE49-F238E27FC236}">
              <a16:creationId xmlns:a16="http://schemas.microsoft.com/office/drawing/2014/main" id="{B892F801-DF0E-49C0-AEFE-2BB9E2A27C38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739" name="TextBox 5">
          <a:extLst>
            <a:ext uri="{FF2B5EF4-FFF2-40B4-BE49-F238E27FC236}">
              <a16:creationId xmlns:a16="http://schemas.microsoft.com/office/drawing/2014/main" id="{8C731BEA-13AD-4DAB-8D3C-7D2F22AC52BB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740" name="TextBox 5">
          <a:extLst>
            <a:ext uri="{FF2B5EF4-FFF2-40B4-BE49-F238E27FC236}">
              <a16:creationId xmlns:a16="http://schemas.microsoft.com/office/drawing/2014/main" id="{9BCAB2C1-5A48-46A4-8E86-985386BB4C39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741" name="TextBox 5">
          <a:extLst>
            <a:ext uri="{FF2B5EF4-FFF2-40B4-BE49-F238E27FC236}">
              <a16:creationId xmlns:a16="http://schemas.microsoft.com/office/drawing/2014/main" id="{88823E94-477E-4CDF-B612-637807CE6744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742" name="TextBox 5">
          <a:extLst>
            <a:ext uri="{FF2B5EF4-FFF2-40B4-BE49-F238E27FC236}">
              <a16:creationId xmlns:a16="http://schemas.microsoft.com/office/drawing/2014/main" id="{5BDD0496-D841-4A6E-BCD5-C47E7C497C35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43" name="TextBox 5">
          <a:extLst>
            <a:ext uri="{FF2B5EF4-FFF2-40B4-BE49-F238E27FC236}">
              <a16:creationId xmlns:a16="http://schemas.microsoft.com/office/drawing/2014/main" id="{455D6EB7-1781-4CD3-AC9E-AA0F60086854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744" name="TextBox 5">
          <a:extLst>
            <a:ext uri="{FF2B5EF4-FFF2-40B4-BE49-F238E27FC236}">
              <a16:creationId xmlns:a16="http://schemas.microsoft.com/office/drawing/2014/main" id="{54271F8B-939D-4FED-9E68-E51F94A8E0C6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745" name="TextBox 5">
          <a:extLst>
            <a:ext uri="{FF2B5EF4-FFF2-40B4-BE49-F238E27FC236}">
              <a16:creationId xmlns:a16="http://schemas.microsoft.com/office/drawing/2014/main" id="{D3947EC7-FDC2-4747-BD52-DE934C5B89D7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746" name="TextBox 5">
          <a:extLst>
            <a:ext uri="{FF2B5EF4-FFF2-40B4-BE49-F238E27FC236}">
              <a16:creationId xmlns:a16="http://schemas.microsoft.com/office/drawing/2014/main" id="{76AF1827-B99C-41AA-A360-D170CEAA0F0B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747" name="TextBox 5">
          <a:extLst>
            <a:ext uri="{FF2B5EF4-FFF2-40B4-BE49-F238E27FC236}">
              <a16:creationId xmlns:a16="http://schemas.microsoft.com/office/drawing/2014/main" id="{F6DBACE1-0DE4-48E1-958A-0A946601BB8E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748" name="TextBox 5">
          <a:extLst>
            <a:ext uri="{FF2B5EF4-FFF2-40B4-BE49-F238E27FC236}">
              <a16:creationId xmlns:a16="http://schemas.microsoft.com/office/drawing/2014/main" id="{A22B8410-7CCD-4BA4-B05B-3449FFF61A5B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49" name="TextBox 5">
          <a:extLst>
            <a:ext uri="{FF2B5EF4-FFF2-40B4-BE49-F238E27FC236}">
              <a16:creationId xmlns:a16="http://schemas.microsoft.com/office/drawing/2014/main" id="{565039E8-ECD7-482B-80FF-C04DE92A145C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750" name="TextBox 5">
          <a:extLst>
            <a:ext uri="{FF2B5EF4-FFF2-40B4-BE49-F238E27FC236}">
              <a16:creationId xmlns:a16="http://schemas.microsoft.com/office/drawing/2014/main" id="{E0E28274-0D65-420A-A926-E8A3218229FB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751" name="TextBox 5">
          <a:extLst>
            <a:ext uri="{FF2B5EF4-FFF2-40B4-BE49-F238E27FC236}">
              <a16:creationId xmlns:a16="http://schemas.microsoft.com/office/drawing/2014/main" id="{D1C8E5CE-CFFF-4BD4-AA79-AA3CC0F79CE2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752" name="TextBox 5">
          <a:extLst>
            <a:ext uri="{FF2B5EF4-FFF2-40B4-BE49-F238E27FC236}">
              <a16:creationId xmlns:a16="http://schemas.microsoft.com/office/drawing/2014/main" id="{33BC292A-E428-4C0C-96B6-09103BD25183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753" name="TextBox 5">
          <a:extLst>
            <a:ext uri="{FF2B5EF4-FFF2-40B4-BE49-F238E27FC236}">
              <a16:creationId xmlns:a16="http://schemas.microsoft.com/office/drawing/2014/main" id="{726E537A-93FB-4A76-B3D3-F09101F189BE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54" name="TextBox 5">
          <a:extLst>
            <a:ext uri="{FF2B5EF4-FFF2-40B4-BE49-F238E27FC236}">
              <a16:creationId xmlns:a16="http://schemas.microsoft.com/office/drawing/2014/main" id="{FC244C2B-57B3-40D4-9A7B-7B02704510D3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55" name="TextBox 5">
          <a:extLst>
            <a:ext uri="{FF2B5EF4-FFF2-40B4-BE49-F238E27FC236}">
              <a16:creationId xmlns:a16="http://schemas.microsoft.com/office/drawing/2014/main" id="{9C031543-46B2-4103-A01E-3A431DFB7316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56" name="TextBox 5">
          <a:extLst>
            <a:ext uri="{FF2B5EF4-FFF2-40B4-BE49-F238E27FC236}">
              <a16:creationId xmlns:a16="http://schemas.microsoft.com/office/drawing/2014/main" id="{8BBCE005-B544-4679-8518-EC6DFC706443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57" name="TextBox 5">
          <a:extLst>
            <a:ext uri="{FF2B5EF4-FFF2-40B4-BE49-F238E27FC236}">
              <a16:creationId xmlns:a16="http://schemas.microsoft.com/office/drawing/2014/main" id="{6AD00DB1-4A83-4D3B-921D-F4989020C8E2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758" name="TextBox 5">
          <a:extLst>
            <a:ext uri="{FF2B5EF4-FFF2-40B4-BE49-F238E27FC236}">
              <a16:creationId xmlns:a16="http://schemas.microsoft.com/office/drawing/2014/main" id="{7775D940-033E-4E54-A311-4F9AE93CD179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759" name="TextBox 5">
          <a:extLst>
            <a:ext uri="{FF2B5EF4-FFF2-40B4-BE49-F238E27FC236}">
              <a16:creationId xmlns:a16="http://schemas.microsoft.com/office/drawing/2014/main" id="{72679270-D4B6-4784-AC58-BBD405211CC7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760" name="TextBox 5">
          <a:extLst>
            <a:ext uri="{FF2B5EF4-FFF2-40B4-BE49-F238E27FC236}">
              <a16:creationId xmlns:a16="http://schemas.microsoft.com/office/drawing/2014/main" id="{0BDDD944-C52E-4177-B20C-0642E0B3A956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61" name="TextBox 5">
          <a:extLst>
            <a:ext uri="{FF2B5EF4-FFF2-40B4-BE49-F238E27FC236}">
              <a16:creationId xmlns:a16="http://schemas.microsoft.com/office/drawing/2014/main" id="{D872FC0B-3CED-4290-AEB9-80AEF6CD5D24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62" name="TextBox 5">
          <a:extLst>
            <a:ext uri="{FF2B5EF4-FFF2-40B4-BE49-F238E27FC236}">
              <a16:creationId xmlns:a16="http://schemas.microsoft.com/office/drawing/2014/main" id="{21053FA7-7884-4011-BCC7-227562FBC48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763" name="TextBox 5">
          <a:extLst>
            <a:ext uri="{FF2B5EF4-FFF2-40B4-BE49-F238E27FC236}">
              <a16:creationId xmlns:a16="http://schemas.microsoft.com/office/drawing/2014/main" id="{7595AFC1-094F-4B8C-A3AE-63A5DEBF69AB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764" name="TextBox 5">
          <a:extLst>
            <a:ext uri="{FF2B5EF4-FFF2-40B4-BE49-F238E27FC236}">
              <a16:creationId xmlns:a16="http://schemas.microsoft.com/office/drawing/2014/main" id="{35099BF1-80C0-480E-BC08-2F580D67A667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765" name="TextBox 5">
          <a:extLst>
            <a:ext uri="{FF2B5EF4-FFF2-40B4-BE49-F238E27FC236}">
              <a16:creationId xmlns:a16="http://schemas.microsoft.com/office/drawing/2014/main" id="{87E50CCD-3D9E-41F6-B0A6-C76B327CB7FC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66" name="TextBox 5">
          <a:extLst>
            <a:ext uri="{FF2B5EF4-FFF2-40B4-BE49-F238E27FC236}">
              <a16:creationId xmlns:a16="http://schemas.microsoft.com/office/drawing/2014/main" id="{1ABB7E5F-F13F-4DEB-AE0B-2124F17D79A6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67" name="TextBox 5">
          <a:extLst>
            <a:ext uri="{FF2B5EF4-FFF2-40B4-BE49-F238E27FC236}">
              <a16:creationId xmlns:a16="http://schemas.microsoft.com/office/drawing/2014/main" id="{DFBA4877-D70A-4A7E-80F7-9556D4A27B4F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768" name="TextBox 5">
          <a:extLst>
            <a:ext uri="{FF2B5EF4-FFF2-40B4-BE49-F238E27FC236}">
              <a16:creationId xmlns:a16="http://schemas.microsoft.com/office/drawing/2014/main" id="{7B1BB4E5-F402-41D1-8CE1-21E2B96664C1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769" name="TextBox 5">
          <a:extLst>
            <a:ext uri="{FF2B5EF4-FFF2-40B4-BE49-F238E27FC236}">
              <a16:creationId xmlns:a16="http://schemas.microsoft.com/office/drawing/2014/main" id="{56FEF189-38EF-4126-8C30-13AE4143E0F0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770" name="TextBox 5">
          <a:extLst>
            <a:ext uri="{FF2B5EF4-FFF2-40B4-BE49-F238E27FC236}">
              <a16:creationId xmlns:a16="http://schemas.microsoft.com/office/drawing/2014/main" id="{C0B5D8BC-AAE6-4A18-9077-BC02329C4FD8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71" name="TextBox 5">
          <a:extLst>
            <a:ext uri="{FF2B5EF4-FFF2-40B4-BE49-F238E27FC236}">
              <a16:creationId xmlns:a16="http://schemas.microsoft.com/office/drawing/2014/main" id="{02B5B519-C34B-4469-B647-F4FA194C46F5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72" name="TextBox 5">
          <a:extLst>
            <a:ext uri="{FF2B5EF4-FFF2-40B4-BE49-F238E27FC236}">
              <a16:creationId xmlns:a16="http://schemas.microsoft.com/office/drawing/2014/main" id="{7D1055DC-8BA3-40A1-AF4A-C110AB90C69C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73" name="TextBox 5">
          <a:extLst>
            <a:ext uri="{FF2B5EF4-FFF2-40B4-BE49-F238E27FC236}">
              <a16:creationId xmlns:a16="http://schemas.microsoft.com/office/drawing/2014/main" id="{11D79BA2-E954-49EB-AC00-78F80C46E4AF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774" name="TextBox 5">
          <a:extLst>
            <a:ext uri="{FF2B5EF4-FFF2-40B4-BE49-F238E27FC236}">
              <a16:creationId xmlns:a16="http://schemas.microsoft.com/office/drawing/2014/main" id="{E518AFCB-2836-4B41-8AF9-78EE9348A5F4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775" name="TextBox 5">
          <a:extLst>
            <a:ext uri="{FF2B5EF4-FFF2-40B4-BE49-F238E27FC236}">
              <a16:creationId xmlns:a16="http://schemas.microsoft.com/office/drawing/2014/main" id="{7BBFA754-EFC5-452A-A05C-65361235150B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776" name="TextBox 5">
          <a:extLst>
            <a:ext uri="{FF2B5EF4-FFF2-40B4-BE49-F238E27FC236}">
              <a16:creationId xmlns:a16="http://schemas.microsoft.com/office/drawing/2014/main" id="{145B94C3-E093-407A-ABE6-7099632E098D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777" name="TextBox 5">
          <a:extLst>
            <a:ext uri="{FF2B5EF4-FFF2-40B4-BE49-F238E27FC236}">
              <a16:creationId xmlns:a16="http://schemas.microsoft.com/office/drawing/2014/main" id="{0BE52CFD-3C9B-49E0-BC0F-573D8359154E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778" name="TextBox 5">
          <a:extLst>
            <a:ext uri="{FF2B5EF4-FFF2-40B4-BE49-F238E27FC236}">
              <a16:creationId xmlns:a16="http://schemas.microsoft.com/office/drawing/2014/main" id="{3662BEF2-09F7-4CD8-A8D8-52259CF964CF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779" name="TextBox 5">
          <a:extLst>
            <a:ext uri="{FF2B5EF4-FFF2-40B4-BE49-F238E27FC236}">
              <a16:creationId xmlns:a16="http://schemas.microsoft.com/office/drawing/2014/main" id="{7E780E65-9B4E-49BA-B6CF-3940F3467757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780" name="TextBox 5">
          <a:extLst>
            <a:ext uri="{FF2B5EF4-FFF2-40B4-BE49-F238E27FC236}">
              <a16:creationId xmlns:a16="http://schemas.microsoft.com/office/drawing/2014/main" id="{D285D017-0075-4C88-8F40-CC3B3FB1D640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781" name="TextBox 5">
          <a:extLst>
            <a:ext uri="{FF2B5EF4-FFF2-40B4-BE49-F238E27FC236}">
              <a16:creationId xmlns:a16="http://schemas.microsoft.com/office/drawing/2014/main" id="{7C3FBC9A-03BF-4513-BC61-0A7F791B7223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82" name="TextBox 5">
          <a:extLst>
            <a:ext uri="{FF2B5EF4-FFF2-40B4-BE49-F238E27FC236}">
              <a16:creationId xmlns:a16="http://schemas.microsoft.com/office/drawing/2014/main" id="{5152F20C-0F27-4AF6-AC17-7D55CAA79EED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83" name="Text Box 4">
          <a:extLst>
            <a:ext uri="{FF2B5EF4-FFF2-40B4-BE49-F238E27FC236}">
              <a16:creationId xmlns:a16="http://schemas.microsoft.com/office/drawing/2014/main" id="{6A4F1CFD-7819-49D9-B955-260ED9E729AB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84" name="Text Box 5">
          <a:extLst>
            <a:ext uri="{FF2B5EF4-FFF2-40B4-BE49-F238E27FC236}">
              <a16:creationId xmlns:a16="http://schemas.microsoft.com/office/drawing/2014/main" id="{B355631D-B1BD-4553-A74F-B1942CE31FCE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85" name="TextBox 5">
          <a:extLst>
            <a:ext uri="{FF2B5EF4-FFF2-40B4-BE49-F238E27FC236}">
              <a16:creationId xmlns:a16="http://schemas.microsoft.com/office/drawing/2014/main" id="{4885FA56-2033-4EC1-8362-B748BE9EBE6A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786" name="TextBox 5">
          <a:extLst>
            <a:ext uri="{FF2B5EF4-FFF2-40B4-BE49-F238E27FC236}">
              <a16:creationId xmlns:a16="http://schemas.microsoft.com/office/drawing/2014/main" id="{3B058AA3-099C-440F-B9F2-4BA0CAED4985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787" name="TextBox 5">
          <a:extLst>
            <a:ext uri="{FF2B5EF4-FFF2-40B4-BE49-F238E27FC236}">
              <a16:creationId xmlns:a16="http://schemas.microsoft.com/office/drawing/2014/main" id="{E1046548-E466-437A-A53F-51AF75B0C5ED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788" name="TextBox 5">
          <a:extLst>
            <a:ext uri="{FF2B5EF4-FFF2-40B4-BE49-F238E27FC236}">
              <a16:creationId xmlns:a16="http://schemas.microsoft.com/office/drawing/2014/main" id="{0E7752BD-EECF-44BE-99F6-AA34C5697A40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89" name="TextBox 5">
          <a:extLst>
            <a:ext uri="{FF2B5EF4-FFF2-40B4-BE49-F238E27FC236}">
              <a16:creationId xmlns:a16="http://schemas.microsoft.com/office/drawing/2014/main" id="{4F7FD8DC-A81F-4267-BCD4-34B9C70DE8AF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90" name="Text Box 4">
          <a:extLst>
            <a:ext uri="{FF2B5EF4-FFF2-40B4-BE49-F238E27FC236}">
              <a16:creationId xmlns:a16="http://schemas.microsoft.com/office/drawing/2014/main" id="{61371ED4-C0B4-43E0-BB79-60E2F316F02B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91" name="Text Box 5">
          <a:extLst>
            <a:ext uri="{FF2B5EF4-FFF2-40B4-BE49-F238E27FC236}">
              <a16:creationId xmlns:a16="http://schemas.microsoft.com/office/drawing/2014/main" id="{70EFB370-C085-4111-A2F9-D6536419F842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92" name="TextBox 5">
          <a:extLst>
            <a:ext uri="{FF2B5EF4-FFF2-40B4-BE49-F238E27FC236}">
              <a16:creationId xmlns:a16="http://schemas.microsoft.com/office/drawing/2014/main" id="{C684FC1B-1516-476C-AF2E-276931B39CA0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793" name="TextBox 5">
          <a:extLst>
            <a:ext uri="{FF2B5EF4-FFF2-40B4-BE49-F238E27FC236}">
              <a16:creationId xmlns:a16="http://schemas.microsoft.com/office/drawing/2014/main" id="{9D7B1A94-0AF0-4A4A-A95B-2F52B4267FA5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794" name="TextBox 5">
          <a:extLst>
            <a:ext uri="{FF2B5EF4-FFF2-40B4-BE49-F238E27FC236}">
              <a16:creationId xmlns:a16="http://schemas.microsoft.com/office/drawing/2014/main" id="{FBFDC253-7302-4E35-95C7-00F24F0B6A4D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795" name="TextBox 5">
          <a:extLst>
            <a:ext uri="{FF2B5EF4-FFF2-40B4-BE49-F238E27FC236}">
              <a16:creationId xmlns:a16="http://schemas.microsoft.com/office/drawing/2014/main" id="{879F3AE4-E1C6-466A-90C3-C89E685C098F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96" name="TextBox 5">
          <a:extLst>
            <a:ext uri="{FF2B5EF4-FFF2-40B4-BE49-F238E27FC236}">
              <a16:creationId xmlns:a16="http://schemas.microsoft.com/office/drawing/2014/main" id="{3B5584ED-AD16-4CA4-BBC8-E110A48E2A02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97" name="TextBox 5">
          <a:extLst>
            <a:ext uri="{FF2B5EF4-FFF2-40B4-BE49-F238E27FC236}">
              <a16:creationId xmlns:a16="http://schemas.microsoft.com/office/drawing/2014/main" id="{8F361B8E-8DEF-46C3-892B-E4FE2B39ACFF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798" name="TextBox 5">
          <a:extLst>
            <a:ext uri="{FF2B5EF4-FFF2-40B4-BE49-F238E27FC236}">
              <a16:creationId xmlns:a16="http://schemas.microsoft.com/office/drawing/2014/main" id="{90516907-758F-4CDE-8E3F-5A587590E503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799" name="TextBox 5">
          <a:extLst>
            <a:ext uri="{FF2B5EF4-FFF2-40B4-BE49-F238E27FC236}">
              <a16:creationId xmlns:a16="http://schemas.microsoft.com/office/drawing/2014/main" id="{4DA7B970-31EE-453A-893C-5B37014F101B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800" name="TextBox 5">
          <a:extLst>
            <a:ext uri="{FF2B5EF4-FFF2-40B4-BE49-F238E27FC236}">
              <a16:creationId xmlns:a16="http://schemas.microsoft.com/office/drawing/2014/main" id="{63CA6F6B-F748-41AE-97FB-5171D9E0D7D3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801" name="TextBox 5">
          <a:extLst>
            <a:ext uri="{FF2B5EF4-FFF2-40B4-BE49-F238E27FC236}">
              <a16:creationId xmlns:a16="http://schemas.microsoft.com/office/drawing/2014/main" id="{826DAB91-61D4-43DE-A74F-EADE4E2220DC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802" name="TextBox 5">
          <a:extLst>
            <a:ext uri="{FF2B5EF4-FFF2-40B4-BE49-F238E27FC236}">
              <a16:creationId xmlns:a16="http://schemas.microsoft.com/office/drawing/2014/main" id="{F49762C8-889C-408F-89BA-3086F10EBB22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803" name="TextBox 5">
          <a:extLst>
            <a:ext uri="{FF2B5EF4-FFF2-40B4-BE49-F238E27FC236}">
              <a16:creationId xmlns:a16="http://schemas.microsoft.com/office/drawing/2014/main" id="{DBC430C4-4D79-4A59-8DC4-748CA649C460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804" name="TextBox 5">
          <a:extLst>
            <a:ext uri="{FF2B5EF4-FFF2-40B4-BE49-F238E27FC236}">
              <a16:creationId xmlns:a16="http://schemas.microsoft.com/office/drawing/2014/main" id="{21F8621B-5F0D-4C35-9B3E-5733101FE177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805" name="TextBox 5">
          <a:extLst>
            <a:ext uri="{FF2B5EF4-FFF2-40B4-BE49-F238E27FC236}">
              <a16:creationId xmlns:a16="http://schemas.microsoft.com/office/drawing/2014/main" id="{EF83ABB3-974D-4B9B-94F6-E9432149456D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806" name="TextBox 5">
          <a:extLst>
            <a:ext uri="{FF2B5EF4-FFF2-40B4-BE49-F238E27FC236}">
              <a16:creationId xmlns:a16="http://schemas.microsoft.com/office/drawing/2014/main" id="{682EC701-8D5F-4655-8CC3-07276332A317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807" name="TextBox 5">
          <a:extLst>
            <a:ext uri="{FF2B5EF4-FFF2-40B4-BE49-F238E27FC236}">
              <a16:creationId xmlns:a16="http://schemas.microsoft.com/office/drawing/2014/main" id="{12D81CEE-8600-49DA-9251-82FF287ACAE3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08" name="TextBox 5">
          <a:extLst>
            <a:ext uri="{FF2B5EF4-FFF2-40B4-BE49-F238E27FC236}">
              <a16:creationId xmlns:a16="http://schemas.microsoft.com/office/drawing/2014/main" id="{10AD6E9E-02DA-4490-9505-F716E683566C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09" name="TextBox 5">
          <a:extLst>
            <a:ext uri="{FF2B5EF4-FFF2-40B4-BE49-F238E27FC236}">
              <a16:creationId xmlns:a16="http://schemas.microsoft.com/office/drawing/2014/main" id="{156BA5A9-EB1F-4DCC-B7DD-6F4E0B8618FA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10" name="TextBox 5">
          <a:extLst>
            <a:ext uri="{FF2B5EF4-FFF2-40B4-BE49-F238E27FC236}">
              <a16:creationId xmlns:a16="http://schemas.microsoft.com/office/drawing/2014/main" id="{C144E21E-1977-421D-B5BA-BC3FDCCD5A49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11" name="TextBox 5">
          <a:extLst>
            <a:ext uri="{FF2B5EF4-FFF2-40B4-BE49-F238E27FC236}">
              <a16:creationId xmlns:a16="http://schemas.microsoft.com/office/drawing/2014/main" id="{FAD6B8E6-59AF-465A-BFA2-309BDCCF9107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812" name="TextBox 5">
          <a:extLst>
            <a:ext uri="{FF2B5EF4-FFF2-40B4-BE49-F238E27FC236}">
              <a16:creationId xmlns:a16="http://schemas.microsoft.com/office/drawing/2014/main" id="{AB85725F-E340-42FF-AFA9-ACA3A6796BBE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813" name="TextBox 5">
          <a:extLst>
            <a:ext uri="{FF2B5EF4-FFF2-40B4-BE49-F238E27FC236}">
              <a16:creationId xmlns:a16="http://schemas.microsoft.com/office/drawing/2014/main" id="{6E3C0D2C-6E8A-4271-A4C4-AE3EA0367DE6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814" name="TextBox 5">
          <a:extLst>
            <a:ext uri="{FF2B5EF4-FFF2-40B4-BE49-F238E27FC236}">
              <a16:creationId xmlns:a16="http://schemas.microsoft.com/office/drawing/2014/main" id="{0351C10F-A62C-4E4D-B3D2-7F895DCCE14E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15" name="TextBox 5">
          <a:extLst>
            <a:ext uri="{FF2B5EF4-FFF2-40B4-BE49-F238E27FC236}">
              <a16:creationId xmlns:a16="http://schemas.microsoft.com/office/drawing/2014/main" id="{AC803964-0D71-4CA6-B381-A83AA39821FC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16" name="TextBox 5">
          <a:extLst>
            <a:ext uri="{FF2B5EF4-FFF2-40B4-BE49-F238E27FC236}">
              <a16:creationId xmlns:a16="http://schemas.microsoft.com/office/drawing/2014/main" id="{B0521705-480A-4283-BD0C-BAED8C5A1BBB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817" name="TextBox 5">
          <a:extLst>
            <a:ext uri="{FF2B5EF4-FFF2-40B4-BE49-F238E27FC236}">
              <a16:creationId xmlns:a16="http://schemas.microsoft.com/office/drawing/2014/main" id="{18F45354-E185-4FD0-A9A8-E66C97ABFEDE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818" name="TextBox 5">
          <a:extLst>
            <a:ext uri="{FF2B5EF4-FFF2-40B4-BE49-F238E27FC236}">
              <a16:creationId xmlns:a16="http://schemas.microsoft.com/office/drawing/2014/main" id="{1C259A86-4298-4908-A63B-59F3F9545FF1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819" name="TextBox 5">
          <a:extLst>
            <a:ext uri="{FF2B5EF4-FFF2-40B4-BE49-F238E27FC236}">
              <a16:creationId xmlns:a16="http://schemas.microsoft.com/office/drawing/2014/main" id="{970D3164-F8C6-4CF1-95E7-E69F168858F5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20" name="TextBox 5">
          <a:extLst>
            <a:ext uri="{FF2B5EF4-FFF2-40B4-BE49-F238E27FC236}">
              <a16:creationId xmlns:a16="http://schemas.microsoft.com/office/drawing/2014/main" id="{6B400F87-87DE-4521-807A-E460B8467617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21" name="TextBox 5">
          <a:extLst>
            <a:ext uri="{FF2B5EF4-FFF2-40B4-BE49-F238E27FC236}">
              <a16:creationId xmlns:a16="http://schemas.microsoft.com/office/drawing/2014/main" id="{56EA7ED7-9AD3-4AB9-822B-3F22F3932E63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822" name="TextBox 5">
          <a:extLst>
            <a:ext uri="{FF2B5EF4-FFF2-40B4-BE49-F238E27FC236}">
              <a16:creationId xmlns:a16="http://schemas.microsoft.com/office/drawing/2014/main" id="{392E32EB-4CAA-486B-AEC2-6CF2BDECA457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823" name="TextBox 5">
          <a:extLst>
            <a:ext uri="{FF2B5EF4-FFF2-40B4-BE49-F238E27FC236}">
              <a16:creationId xmlns:a16="http://schemas.microsoft.com/office/drawing/2014/main" id="{AC6C42DA-CF7B-4D19-A2E2-7DF5586AB552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824" name="TextBox 5">
          <a:extLst>
            <a:ext uri="{FF2B5EF4-FFF2-40B4-BE49-F238E27FC236}">
              <a16:creationId xmlns:a16="http://schemas.microsoft.com/office/drawing/2014/main" id="{E3486267-DFAC-42F4-9D08-ED6BD918E2AA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25" name="TextBox 5">
          <a:extLst>
            <a:ext uri="{FF2B5EF4-FFF2-40B4-BE49-F238E27FC236}">
              <a16:creationId xmlns:a16="http://schemas.microsoft.com/office/drawing/2014/main" id="{1C9045D9-FC0F-4A2D-80F2-9E511F1236FA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26" name="TextBox 5">
          <a:extLst>
            <a:ext uri="{FF2B5EF4-FFF2-40B4-BE49-F238E27FC236}">
              <a16:creationId xmlns:a16="http://schemas.microsoft.com/office/drawing/2014/main" id="{3D4C8A21-2FC8-432D-B3BC-51F800B63B0A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27" name="TextBox 5">
          <a:extLst>
            <a:ext uri="{FF2B5EF4-FFF2-40B4-BE49-F238E27FC236}">
              <a16:creationId xmlns:a16="http://schemas.microsoft.com/office/drawing/2014/main" id="{F8C76DBD-31B1-4182-BBB6-89F9D8D5DC9A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828" name="TextBox 5">
          <a:extLst>
            <a:ext uri="{FF2B5EF4-FFF2-40B4-BE49-F238E27FC236}">
              <a16:creationId xmlns:a16="http://schemas.microsoft.com/office/drawing/2014/main" id="{3ABBC6E5-75AC-48C4-A786-9F98003142B4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829" name="TextBox 5">
          <a:extLst>
            <a:ext uri="{FF2B5EF4-FFF2-40B4-BE49-F238E27FC236}">
              <a16:creationId xmlns:a16="http://schemas.microsoft.com/office/drawing/2014/main" id="{9806A01B-E9FE-4638-9BCD-A248811C97B8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830" name="TextBox 5">
          <a:extLst>
            <a:ext uri="{FF2B5EF4-FFF2-40B4-BE49-F238E27FC236}">
              <a16:creationId xmlns:a16="http://schemas.microsoft.com/office/drawing/2014/main" id="{8FBEF4FB-6E1C-43AC-8616-55592B2BA52B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31" name="TextBox 5">
          <a:extLst>
            <a:ext uri="{FF2B5EF4-FFF2-40B4-BE49-F238E27FC236}">
              <a16:creationId xmlns:a16="http://schemas.microsoft.com/office/drawing/2014/main" id="{5954ED94-EAA1-4EF6-884A-50FBF4909F01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32" name="TextBox 5">
          <a:extLst>
            <a:ext uri="{FF2B5EF4-FFF2-40B4-BE49-F238E27FC236}">
              <a16:creationId xmlns:a16="http://schemas.microsoft.com/office/drawing/2014/main" id="{73D4F5BF-592B-4C4D-A3A3-D0DAD20ECCB5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833" name="TextBox 5">
          <a:extLst>
            <a:ext uri="{FF2B5EF4-FFF2-40B4-BE49-F238E27FC236}">
              <a16:creationId xmlns:a16="http://schemas.microsoft.com/office/drawing/2014/main" id="{F950BDBE-AB8B-43F4-89BF-377A6691BDBF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34" name="TextBox 5">
          <a:extLst>
            <a:ext uri="{FF2B5EF4-FFF2-40B4-BE49-F238E27FC236}">
              <a16:creationId xmlns:a16="http://schemas.microsoft.com/office/drawing/2014/main" id="{2A057C2E-72D9-4961-8454-397DCCE406F1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835" name="TextBox 5">
          <a:extLst>
            <a:ext uri="{FF2B5EF4-FFF2-40B4-BE49-F238E27FC236}">
              <a16:creationId xmlns:a16="http://schemas.microsoft.com/office/drawing/2014/main" id="{0E4BAD58-7837-4C1E-9A45-754BA258BACE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836" name="TextBox 5">
          <a:extLst>
            <a:ext uri="{FF2B5EF4-FFF2-40B4-BE49-F238E27FC236}">
              <a16:creationId xmlns:a16="http://schemas.microsoft.com/office/drawing/2014/main" id="{EB1B9A20-DBEA-4E3A-A1C7-D037A041B9A3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837" name="TextBox 5">
          <a:extLst>
            <a:ext uri="{FF2B5EF4-FFF2-40B4-BE49-F238E27FC236}">
              <a16:creationId xmlns:a16="http://schemas.microsoft.com/office/drawing/2014/main" id="{5781B2C7-781C-4701-BE2B-3A842AE20BD5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838" name="TextBox 5">
          <a:extLst>
            <a:ext uri="{FF2B5EF4-FFF2-40B4-BE49-F238E27FC236}">
              <a16:creationId xmlns:a16="http://schemas.microsoft.com/office/drawing/2014/main" id="{0465F6BA-D43E-438F-9DC0-E4F215508ABA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39" name="TextBox 5">
          <a:extLst>
            <a:ext uri="{FF2B5EF4-FFF2-40B4-BE49-F238E27FC236}">
              <a16:creationId xmlns:a16="http://schemas.microsoft.com/office/drawing/2014/main" id="{023D09EC-93A2-4731-B2D0-97B03667F97B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840" name="TextBox 5">
          <a:extLst>
            <a:ext uri="{FF2B5EF4-FFF2-40B4-BE49-F238E27FC236}">
              <a16:creationId xmlns:a16="http://schemas.microsoft.com/office/drawing/2014/main" id="{31C26DF8-9996-45A9-861C-0899CDAAA7F7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841" name="TextBox 5">
          <a:extLst>
            <a:ext uri="{FF2B5EF4-FFF2-40B4-BE49-F238E27FC236}">
              <a16:creationId xmlns:a16="http://schemas.microsoft.com/office/drawing/2014/main" id="{27B59556-E34C-4698-BB8D-2049972275FD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842" name="TextBox 5">
          <a:extLst>
            <a:ext uri="{FF2B5EF4-FFF2-40B4-BE49-F238E27FC236}">
              <a16:creationId xmlns:a16="http://schemas.microsoft.com/office/drawing/2014/main" id="{8D15EC7E-60ED-4C1F-BB43-584F888EF6C6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843" name="TextBox 5">
          <a:extLst>
            <a:ext uri="{FF2B5EF4-FFF2-40B4-BE49-F238E27FC236}">
              <a16:creationId xmlns:a16="http://schemas.microsoft.com/office/drawing/2014/main" id="{3FAF025F-99CB-4AD1-BE94-5BFEA98F3A54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44" name="TextBox 5">
          <a:extLst>
            <a:ext uri="{FF2B5EF4-FFF2-40B4-BE49-F238E27FC236}">
              <a16:creationId xmlns:a16="http://schemas.microsoft.com/office/drawing/2014/main" id="{86094D0E-FD06-4F3B-B24E-5B4321DB65E3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845" name="TextBox 5">
          <a:extLst>
            <a:ext uri="{FF2B5EF4-FFF2-40B4-BE49-F238E27FC236}">
              <a16:creationId xmlns:a16="http://schemas.microsoft.com/office/drawing/2014/main" id="{C104AF39-A3DF-4B97-B6F8-DAEC9F0E4EFE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846" name="TextBox 5">
          <a:extLst>
            <a:ext uri="{FF2B5EF4-FFF2-40B4-BE49-F238E27FC236}">
              <a16:creationId xmlns:a16="http://schemas.microsoft.com/office/drawing/2014/main" id="{3F614B05-5228-434C-A894-9E17EF71AD80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847" name="TextBox 5">
          <a:extLst>
            <a:ext uri="{FF2B5EF4-FFF2-40B4-BE49-F238E27FC236}">
              <a16:creationId xmlns:a16="http://schemas.microsoft.com/office/drawing/2014/main" id="{2EA8A635-98BD-4109-A5A9-D93B8F89DB8B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48" name="TextBox 5">
          <a:extLst>
            <a:ext uri="{FF2B5EF4-FFF2-40B4-BE49-F238E27FC236}">
              <a16:creationId xmlns:a16="http://schemas.microsoft.com/office/drawing/2014/main" id="{7A73FC6D-09CC-409A-BEE0-192C44EF892B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849" name="TextBox 5">
          <a:extLst>
            <a:ext uri="{FF2B5EF4-FFF2-40B4-BE49-F238E27FC236}">
              <a16:creationId xmlns:a16="http://schemas.microsoft.com/office/drawing/2014/main" id="{66A9B9A6-D9CC-4D2C-81B5-661AA533DDCA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50" name="TextBox 5">
          <a:extLst>
            <a:ext uri="{FF2B5EF4-FFF2-40B4-BE49-F238E27FC236}">
              <a16:creationId xmlns:a16="http://schemas.microsoft.com/office/drawing/2014/main" id="{4BF7457C-1954-4B23-9786-F4F33CF7711A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851" name="TextBox 5">
          <a:extLst>
            <a:ext uri="{FF2B5EF4-FFF2-40B4-BE49-F238E27FC236}">
              <a16:creationId xmlns:a16="http://schemas.microsoft.com/office/drawing/2014/main" id="{70DD4869-E82B-424F-9B63-A85D071EF1E5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852" name="TextBox 5">
          <a:extLst>
            <a:ext uri="{FF2B5EF4-FFF2-40B4-BE49-F238E27FC236}">
              <a16:creationId xmlns:a16="http://schemas.microsoft.com/office/drawing/2014/main" id="{D60D7837-00EC-4864-960B-25E7BFCE5EFB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853" name="TextBox 5">
          <a:extLst>
            <a:ext uri="{FF2B5EF4-FFF2-40B4-BE49-F238E27FC236}">
              <a16:creationId xmlns:a16="http://schemas.microsoft.com/office/drawing/2014/main" id="{9F3EC26D-4C2F-44B9-9A85-B095BE48578F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854" name="TextBox 5">
          <a:extLst>
            <a:ext uri="{FF2B5EF4-FFF2-40B4-BE49-F238E27FC236}">
              <a16:creationId xmlns:a16="http://schemas.microsoft.com/office/drawing/2014/main" id="{E96D7747-3E47-4D89-AF4C-68C01148F5C2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55" name="TextBox 5">
          <a:extLst>
            <a:ext uri="{FF2B5EF4-FFF2-40B4-BE49-F238E27FC236}">
              <a16:creationId xmlns:a16="http://schemas.microsoft.com/office/drawing/2014/main" id="{473810C2-AE9C-44D8-9501-CA1E6F740044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856" name="TextBox 5">
          <a:extLst>
            <a:ext uri="{FF2B5EF4-FFF2-40B4-BE49-F238E27FC236}">
              <a16:creationId xmlns:a16="http://schemas.microsoft.com/office/drawing/2014/main" id="{9DC5E192-3E9A-494B-ADD4-6102F98BF88B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857" name="TextBox 5">
          <a:extLst>
            <a:ext uri="{FF2B5EF4-FFF2-40B4-BE49-F238E27FC236}">
              <a16:creationId xmlns:a16="http://schemas.microsoft.com/office/drawing/2014/main" id="{6B7A1C11-EC6E-4E02-B418-08EDE421E365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858" name="TextBox 5">
          <a:extLst>
            <a:ext uri="{FF2B5EF4-FFF2-40B4-BE49-F238E27FC236}">
              <a16:creationId xmlns:a16="http://schemas.microsoft.com/office/drawing/2014/main" id="{4F2DF0C2-CC55-40DB-8730-A144E84A0BDE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859" name="TextBox 5">
          <a:extLst>
            <a:ext uri="{FF2B5EF4-FFF2-40B4-BE49-F238E27FC236}">
              <a16:creationId xmlns:a16="http://schemas.microsoft.com/office/drawing/2014/main" id="{12FD7A41-99A5-4C94-96F4-E708C30DDD96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860" name="TextBox 5">
          <a:extLst>
            <a:ext uri="{FF2B5EF4-FFF2-40B4-BE49-F238E27FC236}">
              <a16:creationId xmlns:a16="http://schemas.microsoft.com/office/drawing/2014/main" id="{AA6A7505-D52B-4A98-8677-553011F22DE5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61" name="TextBox 5">
          <a:extLst>
            <a:ext uri="{FF2B5EF4-FFF2-40B4-BE49-F238E27FC236}">
              <a16:creationId xmlns:a16="http://schemas.microsoft.com/office/drawing/2014/main" id="{038BBB38-5EFE-4C46-98B0-8BC43E3A0028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862" name="TextBox 5">
          <a:extLst>
            <a:ext uri="{FF2B5EF4-FFF2-40B4-BE49-F238E27FC236}">
              <a16:creationId xmlns:a16="http://schemas.microsoft.com/office/drawing/2014/main" id="{B6B9425A-7A28-4CA0-BC1A-9F2F537CD5E3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863" name="TextBox 5">
          <a:extLst>
            <a:ext uri="{FF2B5EF4-FFF2-40B4-BE49-F238E27FC236}">
              <a16:creationId xmlns:a16="http://schemas.microsoft.com/office/drawing/2014/main" id="{DDE0ADED-5052-4109-92D1-76F742A0A199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864" name="TextBox 5">
          <a:extLst>
            <a:ext uri="{FF2B5EF4-FFF2-40B4-BE49-F238E27FC236}">
              <a16:creationId xmlns:a16="http://schemas.microsoft.com/office/drawing/2014/main" id="{C4F688D0-8D75-4C41-8FFD-EEB2E511694D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865" name="TextBox 5">
          <a:extLst>
            <a:ext uri="{FF2B5EF4-FFF2-40B4-BE49-F238E27FC236}">
              <a16:creationId xmlns:a16="http://schemas.microsoft.com/office/drawing/2014/main" id="{2C7CB494-9551-4AD6-B773-CFF1EF62F186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66" name="TextBox 5">
          <a:extLst>
            <a:ext uri="{FF2B5EF4-FFF2-40B4-BE49-F238E27FC236}">
              <a16:creationId xmlns:a16="http://schemas.microsoft.com/office/drawing/2014/main" id="{8A5593C1-DED7-4DD8-B503-8BB1543ECF38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867" name="TextBox 5">
          <a:extLst>
            <a:ext uri="{FF2B5EF4-FFF2-40B4-BE49-F238E27FC236}">
              <a16:creationId xmlns:a16="http://schemas.microsoft.com/office/drawing/2014/main" id="{E4760E98-148A-4A85-9D6A-F5188179FEEF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868" name="TextBox 5">
          <a:extLst>
            <a:ext uri="{FF2B5EF4-FFF2-40B4-BE49-F238E27FC236}">
              <a16:creationId xmlns:a16="http://schemas.microsoft.com/office/drawing/2014/main" id="{D6341998-050A-49A4-8093-A1DB298FEFF4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869" name="TextBox 5">
          <a:extLst>
            <a:ext uri="{FF2B5EF4-FFF2-40B4-BE49-F238E27FC236}">
              <a16:creationId xmlns:a16="http://schemas.microsoft.com/office/drawing/2014/main" id="{FEAE6076-0691-4DCF-9FC0-0C550403D06C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870" name="TextBox 5">
          <a:extLst>
            <a:ext uri="{FF2B5EF4-FFF2-40B4-BE49-F238E27FC236}">
              <a16:creationId xmlns:a16="http://schemas.microsoft.com/office/drawing/2014/main" id="{4F2899A4-2C7B-462C-AEF2-B617FCDB4850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71" name="TextBox 5">
          <a:extLst>
            <a:ext uri="{FF2B5EF4-FFF2-40B4-BE49-F238E27FC236}">
              <a16:creationId xmlns:a16="http://schemas.microsoft.com/office/drawing/2014/main" id="{ADE6FFB2-628F-4311-B005-475E045B43D1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872" name="TextBox 5">
          <a:extLst>
            <a:ext uri="{FF2B5EF4-FFF2-40B4-BE49-F238E27FC236}">
              <a16:creationId xmlns:a16="http://schemas.microsoft.com/office/drawing/2014/main" id="{DCCC179D-D309-4746-8C00-B76BE97CEFAE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873" name="TextBox 5">
          <a:extLst>
            <a:ext uri="{FF2B5EF4-FFF2-40B4-BE49-F238E27FC236}">
              <a16:creationId xmlns:a16="http://schemas.microsoft.com/office/drawing/2014/main" id="{19B1E5A4-21B5-4E6D-B1A7-FA4F1B7BECB3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874" name="TextBox 5">
          <a:extLst>
            <a:ext uri="{FF2B5EF4-FFF2-40B4-BE49-F238E27FC236}">
              <a16:creationId xmlns:a16="http://schemas.microsoft.com/office/drawing/2014/main" id="{A1778D1D-3CF0-45E4-AAFB-B1DAC0FA99AC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875" name="TextBox 5">
          <a:extLst>
            <a:ext uri="{FF2B5EF4-FFF2-40B4-BE49-F238E27FC236}">
              <a16:creationId xmlns:a16="http://schemas.microsoft.com/office/drawing/2014/main" id="{6FE470FE-7829-4162-BBC8-EA0AEEDFAFBF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876" name="TextBox 5">
          <a:extLst>
            <a:ext uri="{FF2B5EF4-FFF2-40B4-BE49-F238E27FC236}">
              <a16:creationId xmlns:a16="http://schemas.microsoft.com/office/drawing/2014/main" id="{6F83601F-DA23-4308-A3AD-261A49FEDF73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77" name="TextBox 5">
          <a:extLst>
            <a:ext uri="{FF2B5EF4-FFF2-40B4-BE49-F238E27FC236}">
              <a16:creationId xmlns:a16="http://schemas.microsoft.com/office/drawing/2014/main" id="{00A93DB8-E63F-4E13-A593-B5946ED6211A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878" name="TextBox 5">
          <a:extLst>
            <a:ext uri="{FF2B5EF4-FFF2-40B4-BE49-F238E27FC236}">
              <a16:creationId xmlns:a16="http://schemas.microsoft.com/office/drawing/2014/main" id="{827F9669-49A3-4D9E-83EC-E9D695CE1D81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879" name="TextBox 5">
          <a:extLst>
            <a:ext uri="{FF2B5EF4-FFF2-40B4-BE49-F238E27FC236}">
              <a16:creationId xmlns:a16="http://schemas.microsoft.com/office/drawing/2014/main" id="{F1821076-3B74-4015-B4DB-CB1A5839C48B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880" name="TextBox 5">
          <a:extLst>
            <a:ext uri="{FF2B5EF4-FFF2-40B4-BE49-F238E27FC236}">
              <a16:creationId xmlns:a16="http://schemas.microsoft.com/office/drawing/2014/main" id="{3FFA4DD1-26A5-4E94-8838-5C437F4DB635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881" name="TextBox 5">
          <a:extLst>
            <a:ext uri="{FF2B5EF4-FFF2-40B4-BE49-F238E27FC236}">
              <a16:creationId xmlns:a16="http://schemas.microsoft.com/office/drawing/2014/main" id="{736F094A-88DA-4807-AB23-4627810D2F24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82" name="TextBox 5">
          <a:extLst>
            <a:ext uri="{FF2B5EF4-FFF2-40B4-BE49-F238E27FC236}">
              <a16:creationId xmlns:a16="http://schemas.microsoft.com/office/drawing/2014/main" id="{9CA25979-0B35-4722-A8E5-3BACCD0E376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83" name="TextBox 5">
          <a:extLst>
            <a:ext uri="{FF2B5EF4-FFF2-40B4-BE49-F238E27FC236}">
              <a16:creationId xmlns:a16="http://schemas.microsoft.com/office/drawing/2014/main" id="{EFDDD3A7-CCC5-45C0-A1FF-8778BC74626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84" name="TextBox 5">
          <a:extLst>
            <a:ext uri="{FF2B5EF4-FFF2-40B4-BE49-F238E27FC236}">
              <a16:creationId xmlns:a16="http://schemas.microsoft.com/office/drawing/2014/main" id="{BB16B34D-7856-4BEE-B2DA-BB077688F971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85" name="TextBox 5">
          <a:extLst>
            <a:ext uri="{FF2B5EF4-FFF2-40B4-BE49-F238E27FC236}">
              <a16:creationId xmlns:a16="http://schemas.microsoft.com/office/drawing/2014/main" id="{D16430D1-A9AB-44E2-A718-8DA6A2CE88B9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886" name="TextBox 5">
          <a:extLst>
            <a:ext uri="{FF2B5EF4-FFF2-40B4-BE49-F238E27FC236}">
              <a16:creationId xmlns:a16="http://schemas.microsoft.com/office/drawing/2014/main" id="{9AD0A24E-C26A-4DE1-96B6-162447D7117B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887" name="TextBox 5">
          <a:extLst>
            <a:ext uri="{FF2B5EF4-FFF2-40B4-BE49-F238E27FC236}">
              <a16:creationId xmlns:a16="http://schemas.microsoft.com/office/drawing/2014/main" id="{65DC9349-D02E-47D1-B2DC-B4694E1CD867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888" name="TextBox 5">
          <a:extLst>
            <a:ext uri="{FF2B5EF4-FFF2-40B4-BE49-F238E27FC236}">
              <a16:creationId xmlns:a16="http://schemas.microsoft.com/office/drawing/2014/main" id="{D5283B49-0A72-4D06-85A3-7F438CBDE33A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89" name="TextBox 5">
          <a:extLst>
            <a:ext uri="{FF2B5EF4-FFF2-40B4-BE49-F238E27FC236}">
              <a16:creationId xmlns:a16="http://schemas.microsoft.com/office/drawing/2014/main" id="{AF8D1CBA-6A01-457C-B698-41971F091B06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90" name="TextBox 5">
          <a:extLst>
            <a:ext uri="{FF2B5EF4-FFF2-40B4-BE49-F238E27FC236}">
              <a16:creationId xmlns:a16="http://schemas.microsoft.com/office/drawing/2014/main" id="{CDAC93D8-2AC4-4840-94A6-1256C33A5D98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891" name="TextBox 5">
          <a:extLst>
            <a:ext uri="{FF2B5EF4-FFF2-40B4-BE49-F238E27FC236}">
              <a16:creationId xmlns:a16="http://schemas.microsoft.com/office/drawing/2014/main" id="{AC09E562-2593-470F-A207-F53394D36510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892" name="TextBox 5">
          <a:extLst>
            <a:ext uri="{FF2B5EF4-FFF2-40B4-BE49-F238E27FC236}">
              <a16:creationId xmlns:a16="http://schemas.microsoft.com/office/drawing/2014/main" id="{EAC50399-FFC0-4C3D-B0DA-D4EEACCB25DF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893" name="TextBox 5">
          <a:extLst>
            <a:ext uri="{FF2B5EF4-FFF2-40B4-BE49-F238E27FC236}">
              <a16:creationId xmlns:a16="http://schemas.microsoft.com/office/drawing/2014/main" id="{008B87E4-30DC-446E-BB13-6499F51BCC11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894" name="TextBox 5">
          <a:extLst>
            <a:ext uri="{FF2B5EF4-FFF2-40B4-BE49-F238E27FC236}">
              <a16:creationId xmlns:a16="http://schemas.microsoft.com/office/drawing/2014/main" id="{407969F9-F6E0-48D8-80A9-A62729AAD08D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95" name="TextBox 5">
          <a:extLst>
            <a:ext uri="{FF2B5EF4-FFF2-40B4-BE49-F238E27FC236}">
              <a16:creationId xmlns:a16="http://schemas.microsoft.com/office/drawing/2014/main" id="{4B7C16A9-56C7-4EE7-80F1-430059039026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896" name="TextBox 5">
          <a:extLst>
            <a:ext uri="{FF2B5EF4-FFF2-40B4-BE49-F238E27FC236}">
              <a16:creationId xmlns:a16="http://schemas.microsoft.com/office/drawing/2014/main" id="{595E1C90-0ADB-4BCA-9C4C-95FE02FEF72C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897" name="TextBox 5">
          <a:extLst>
            <a:ext uri="{FF2B5EF4-FFF2-40B4-BE49-F238E27FC236}">
              <a16:creationId xmlns:a16="http://schemas.microsoft.com/office/drawing/2014/main" id="{92C595BA-BEF3-4F0C-922C-6BB1D8FB3546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898" name="TextBox 5">
          <a:extLst>
            <a:ext uri="{FF2B5EF4-FFF2-40B4-BE49-F238E27FC236}">
              <a16:creationId xmlns:a16="http://schemas.microsoft.com/office/drawing/2014/main" id="{61D89B90-8939-4995-97CE-77D984277566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899" name="TextBox 5">
          <a:extLst>
            <a:ext uri="{FF2B5EF4-FFF2-40B4-BE49-F238E27FC236}">
              <a16:creationId xmlns:a16="http://schemas.microsoft.com/office/drawing/2014/main" id="{71B5C201-F82E-4A30-B17C-65EB8F848F49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00" name="TextBox 5">
          <a:extLst>
            <a:ext uri="{FF2B5EF4-FFF2-40B4-BE49-F238E27FC236}">
              <a16:creationId xmlns:a16="http://schemas.microsoft.com/office/drawing/2014/main" id="{135D565F-125F-4F2A-B0EB-979687E8925A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01" name="TextBox 5">
          <a:extLst>
            <a:ext uri="{FF2B5EF4-FFF2-40B4-BE49-F238E27FC236}">
              <a16:creationId xmlns:a16="http://schemas.microsoft.com/office/drawing/2014/main" id="{BE0BB277-A0A3-4D93-AA69-77A4A5D839FF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02" name="TextBox 5">
          <a:extLst>
            <a:ext uri="{FF2B5EF4-FFF2-40B4-BE49-F238E27FC236}">
              <a16:creationId xmlns:a16="http://schemas.microsoft.com/office/drawing/2014/main" id="{A9923D2C-FDEC-4718-B743-03B49FC37C00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03" name="TextBox 5">
          <a:extLst>
            <a:ext uri="{FF2B5EF4-FFF2-40B4-BE49-F238E27FC236}">
              <a16:creationId xmlns:a16="http://schemas.microsoft.com/office/drawing/2014/main" id="{F2F7E791-95B0-4FB4-9B9D-359BF2D7E2A0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04" name="TextBox 5">
          <a:extLst>
            <a:ext uri="{FF2B5EF4-FFF2-40B4-BE49-F238E27FC236}">
              <a16:creationId xmlns:a16="http://schemas.microsoft.com/office/drawing/2014/main" id="{6810A271-CE33-475A-9A6C-57B1D0D27318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05" name="TextBox 5">
          <a:extLst>
            <a:ext uri="{FF2B5EF4-FFF2-40B4-BE49-F238E27FC236}">
              <a16:creationId xmlns:a16="http://schemas.microsoft.com/office/drawing/2014/main" id="{AC609E75-B348-4713-AD44-4D6C8DBB8171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06" name="TextBox 5">
          <a:extLst>
            <a:ext uri="{FF2B5EF4-FFF2-40B4-BE49-F238E27FC236}">
              <a16:creationId xmlns:a16="http://schemas.microsoft.com/office/drawing/2014/main" id="{D0ABAE75-F731-4A14-801E-2F75F999DEA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07" name="TextBox 5">
          <a:extLst>
            <a:ext uri="{FF2B5EF4-FFF2-40B4-BE49-F238E27FC236}">
              <a16:creationId xmlns:a16="http://schemas.microsoft.com/office/drawing/2014/main" id="{469D5592-9E81-4EB6-A16A-BF82020CC90C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08" name="TextBox 5">
          <a:extLst>
            <a:ext uri="{FF2B5EF4-FFF2-40B4-BE49-F238E27FC236}">
              <a16:creationId xmlns:a16="http://schemas.microsoft.com/office/drawing/2014/main" id="{E88105C8-E87D-4A09-A584-532302141F2D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09" name="TextBox 5">
          <a:extLst>
            <a:ext uri="{FF2B5EF4-FFF2-40B4-BE49-F238E27FC236}">
              <a16:creationId xmlns:a16="http://schemas.microsoft.com/office/drawing/2014/main" id="{B8FFCBA7-3685-423E-95F0-B0F5481AE33D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910" name="TextBox 5">
          <a:extLst>
            <a:ext uri="{FF2B5EF4-FFF2-40B4-BE49-F238E27FC236}">
              <a16:creationId xmlns:a16="http://schemas.microsoft.com/office/drawing/2014/main" id="{5B17BC09-45AA-4A81-9513-659E6AB4944F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911" name="TextBox 5">
          <a:extLst>
            <a:ext uri="{FF2B5EF4-FFF2-40B4-BE49-F238E27FC236}">
              <a16:creationId xmlns:a16="http://schemas.microsoft.com/office/drawing/2014/main" id="{C2F3459C-BD43-4674-925D-4DC4CB1FDD57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12" name="TextBox 5">
          <a:extLst>
            <a:ext uri="{FF2B5EF4-FFF2-40B4-BE49-F238E27FC236}">
              <a16:creationId xmlns:a16="http://schemas.microsoft.com/office/drawing/2014/main" id="{7D973D23-EC87-4432-ACD2-60604563D461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913" name="TextBox 5">
          <a:extLst>
            <a:ext uri="{FF2B5EF4-FFF2-40B4-BE49-F238E27FC236}">
              <a16:creationId xmlns:a16="http://schemas.microsoft.com/office/drawing/2014/main" id="{E0FFB3C5-2908-4AA0-AEDA-88F9A1C75C84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914" name="TextBox 5">
          <a:extLst>
            <a:ext uri="{FF2B5EF4-FFF2-40B4-BE49-F238E27FC236}">
              <a16:creationId xmlns:a16="http://schemas.microsoft.com/office/drawing/2014/main" id="{0A0C0625-B141-45BD-B5E9-64879CFF4A15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915" name="TextBox 5">
          <a:extLst>
            <a:ext uri="{FF2B5EF4-FFF2-40B4-BE49-F238E27FC236}">
              <a16:creationId xmlns:a16="http://schemas.microsoft.com/office/drawing/2014/main" id="{739C83DB-B2ED-403D-B852-2FB1FABB13C2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916" name="TextBox 5">
          <a:extLst>
            <a:ext uri="{FF2B5EF4-FFF2-40B4-BE49-F238E27FC236}">
              <a16:creationId xmlns:a16="http://schemas.microsoft.com/office/drawing/2014/main" id="{95BDB745-B9CD-4EF0-A0B1-51A69FCEBDBD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17" name="TextBox 5">
          <a:extLst>
            <a:ext uri="{FF2B5EF4-FFF2-40B4-BE49-F238E27FC236}">
              <a16:creationId xmlns:a16="http://schemas.microsoft.com/office/drawing/2014/main" id="{B31D7BA9-E9A8-43FB-AB97-5FE4B474E442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918" name="TextBox 5">
          <a:extLst>
            <a:ext uri="{FF2B5EF4-FFF2-40B4-BE49-F238E27FC236}">
              <a16:creationId xmlns:a16="http://schemas.microsoft.com/office/drawing/2014/main" id="{AE257BDD-21DD-4A24-A66D-EFB964632D9F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919" name="TextBox 5">
          <a:extLst>
            <a:ext uri="{FF2B5EF4-FFF2-40B4-BE49-F238E27FC236}">
              <a16:creationId xmlns:a16="http://schemas.microsoft.com/office/drawing/2014/main" id="{C42C2AFE-4177-44BB-AE9A-40B23EB53897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920" name="TextBox 5">
          <a:extLst>
            <a:ext uri="{FF2B5EF4-FFF2-40B4-BE49-F238E27FC236}">
              <a16:creationId xmlns:a16="http://schemas.microsoft.com/office/drawing/2014/main" id="{56DD0160-8EB5-47A5-9842-81E77F204004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921" name="TextBox 5">
          <a:extLst>
            <a:ext uri="{FF2B5EF4-FFF2-40B4-BE49-F238E27FC236}">
              <a16:creationId xmlns:a16="http://schemas.microsoft.com/office/drawing/2014/main" id="{B3762982-F1A3-4477-BC94-CF4B3DBDBB2F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22" name="TextBox 5">
          <a:extLst>
            <a:ext uri="{FF2B5EF4-FFF2-40B4-BE49-F238E27FC236}">
              <a16:creationId xmlns:a16="http://schemas.microsoft.com/office/drawing/2014/main" id="{1792C993-D6B0-4F2B-A762-53F54BCAE89F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923" name="TextBox 5">
          <a:extLst>
            <a:ext uri="{FF2B5EF4-FFF2-40B4-BE49-F238E27FC236}">
              <a16:creationId xmlns:a16="http://schemas.microsoft.com/office/drawing/2014/main" id="{78F0CCD9-E9A8-4FE9-8743-F6795126CECB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924" name="TextBox 5">
          <a:extLst>
            <a:ext uri="{FF2B5EF4-FFF2-40B4-BE49-F238E27FC236}">
              <a16:creationId xmlns:a16="http://schemas.microsoft.com/office/drawing/2014/main" id="{F1301CF9-F1B8-4BCC-8AFF-0F827F3B9330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925" name="TextBox 5">
          <a:extLst>
            <a:ext uri="{FF2B5EF4-FFF2-40B4-BE49-F238E27FC236}">
              <a16:creationId xmlns:a16="http://schemas.microsoft.com/office/drawing/2014/main" id="{3CBF3429-A6FC-4F4E-A6CA-53D4D38532AF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926" name="TextBox 5">
          <a:extLst>
            <a:ext uri="{FF2B5EF4-FFF2-40B4-BE49-F238E27FC236}">
              <a16:creationId xmlns:a16="http://schemas.microsoft.com/office/drawing/2014/main" id="{9A64712E-E941-43AA-B898-632FE01966DD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927" name="TextBox 5">
          <a:extLst>
            <a:ext uri="{FF2B5EF4-FFF2-40B4-BE49-F238E27FC236}">
              <a16:creationId xmlns:a16="http://schemas.microsoft.com/office/drawing/2014/main" id="{6772933A-BEB3-4044-A649-CA26102A0220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28" name="TextBox 5">
          <a:extLst>
            <a:ext uri="{FF2B5EF4-FFF2-40B4-BE49-F238E27FC236}">
              <a16:creationId xmlns:a16="http://schemas.microsoft.com/office/drawing/2014/main" id="{FCB6DF85-C278-4F83-A03E-FF586D328B8B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14</xdr:row>
      <xdr:rowOff>158115</xdr:rowOff>
    </xdr:from>
    <xdr:ext cx="76971" cy="157224"/>
    <xdr:sp macro="" textlink="">
      <xdr:nvSpPr>
        <xdr:cNvPr id="929" name="TextBox 5">
          <a:extLst>
            <a:ext uri="{FF2B5EF4-FFF2-40B4-BE49-F238E27FC236}">
              <a16:creationId xmlns:a16="http://schemas.microsoft.com/office/drawing/2014/main" id="{1BBF789B-C0FD-4C27-B7F3-4122E142CF59}"/>
            </a:ext>
          </a:extLst>
        </xdr:cNvPr>
        <xdr:cNvSpPr txBox="1"/>
      </xdr:nvSpPr>
      <xdr:spPr>
        <a:xfrm>
          <a:off x="524827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158115</xdr:rowOff>
    </xdr:from>
    <xdr:ext cx="76971" cy="157224"/>
    <xdr:sp macro="" textlink="">
      <xdr:nvSpPr>
        <xdr:cNvPr id="930" name="TextBox 5">
          <a:extLst>
            <a:ext uri="{FF2B5EF4-FFF2-40B4-BE49-F238E27FC236}">
              <a16:creationId xmlns:a16="http://schemas.microsoft.com/office/drawing/2014/main" id="{15906B35-F3F2-4A8D-8E9B-78B3A7754FAA}"/>
            </a:ext>
          </a:extLst>
        </xdr:cNvPr>
        <xdr:cNvSpPr txBox="1"/>
      </xdr:nvSpPr>
      <xdr:spPr>
        <a:xfrm>
          <a:off x="524827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16</xdr:row>
      <xdr:rowOff>158115</xdr:rowOff>
    </xdr:from>
    <xdr:ext cx="76971" cy="157224"/>
    <xdr:sp macro="" textlink="">
      <xdr:nvSpPr>
        <xdr:cNvPr id="931" name="TextBox 5">
          <a:extLst>
            <a:ext uri="{FF2B5EF4-FFF2-40B4-BE49-F238E27FC236}">
              <a16:creationId xmlns:a16="http://schemas.microsoft.com/office/drawing/2014/main" id="{6FBB03A2-B801-4C1F-A7FA-369AD4308287}"/>
            </a:ext>
          </a:extLst>
        </xdr:cNvPr>
        <xdr:cNvSpPr txBox="1"/>
      </xdr:nvSpPr>
      <xdr:spPr>
        <a:xfrm>
          <a:off x="524827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17</xdr:row>
      <xdr:rowOff>158115</xdr:rowOff>
    </xdr:from>
    <xdr:ext cx="76971" cy="157224"/>
    <xdr:sp macro="" textlink="">
      <xdr:nvSpPr>
        <xdr:cNvPr id="932" name="TextBox 5">
          <a:extLst>
            <a:ext uri="{FF2B5EF4-FFF2-40B4-BE49-F238E27FC236}">
              <a16:creationId xmlns:a16="http://schemas.microsoft.com/office/drawing/2014/main" id="{2849BF7D-852C-497E-B479-B26BD0EDB572}"/>
            </a:ext>
          </a:extLst>
        </xdr:cNvPr>
        <xdr:cNvSpPr txBox="1"/>
      </xdr:nvSpPr>
      <xdr:spPr>
        <a:xfrm>
          <a:off x="524827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33" name="TextBox 5">
          <a:extLst>
            <a:ext uri="{FF2B5EF4-FFF2-40B4-BE49-F238E27FC236}">
              <a16:creationId xmlns:a16="http://schemas.microsoft.com/office/drawing/2014/main" id="{E399C8A9-5F3C-4C2F-BE2B-5F4FA07B1C64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34" name="TextBox 5">
          <a:extLst>
            <a:ext uri="{FF2B5EF4-FFF2-40B4-BE49-F238E27FC236}">
              <a16:creationId xmlns:a16="http://schemas.microsoft.com/office/drawing/2014/main" id="{604B7B84-F4CF-4172-A178-14428A86258B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35" name="TextBox 5">
          <a:extLst>
            <a:ext uri="{FF2B5EF4-FFF2-40B4-BE49-F238E27FC236}">
              <a16:creationId xmlns:a16="http://schemas.microsoft.com/office/drawing/2014/main" id="{24C5E3D3-2327-46CF-90E5-75B609ED1007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36" name="TextBox 5">
          <a:extLst>
            <a:ext uri="{FF2B5EF4-FFF2-40B4-BE49-F238E27FC236}">
              <a16:creationId xmlns:a16="http://schemas.microsoft.com/office/drawing/2014/main" id="{21B0613E-05E7-4397-88FC-180B7B725D8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37" name="TextBox 5">
          <a:extLst>
            <a:ext uri="{FF2B5EF4-FFF2-40B4-BE49-F238E27FC236}">
              <a16:creationId xmlns:a16="http://schemas.microsoft.com/office/drawing/2014/main" id="{19625447-E59E-4FFB-87CE-F9389FAE07DC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38" name="TextBox 5">
          <a:extLst>
            <a:ext uri="{FF2B5EF4-FFF2-40B4-BE49-F238E27FC236}">
              <a16:creationId xmlns:a16="http://schemas.microsoft.com/office/drawing/2014/main" id="{495ECC6E-AEED-4829-B8FF-E3A4D98BC264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39" name="TextBox 5">
          <a:extLst>
            <a:ext uri="{FF2B5EF4-FFF2-40B4-BE49-F238E27FC236}">
              <a16:creationId xmlns:a16="http://schemas.microsoft.com/office/drawing/2014/main" id="{D7FD5277-4F2C-469B-B8CA-BAD8CAA08883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40" name="TextBox 5">
          <a:extLst>
            <a:ext uri="{FF2B5EF4-FFF2-40B4-BE49-F238E27FC236}">
              <a16:creationId xmlns:a16="http://schemas.microsoft.com/office/drawing/2014/main" id="{8B948E37-011B-4037-949A-F9F6593F4DFB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41" name="TextBox 5">
          <a:extLst>
            <a:ext uri="{FF2B5EF4-FFF2-40B4-BE49-F238E27FC236}">
              <a16:creationId xmlns:a16="http://schemas.microsoft.com/office/drawing/2014/main" id="{685188FD-C856-4DC4-86F3-02DE37EC690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42" name="TextBox 5">
          <a:extLst>
            <a:ext uri="{FF2B5EF4-FFF2-40B4-BE49-F238E27FC236}">
              <a16:creationId xmlns:a16="http://schemas.microsoft.com/office/drawing/2014/main" id="{9A62905A-3A13-4B7B-A43F-C38D8BB01C93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43" name="TextBox 5">
          <a:extLst>
            <a:ext uri="{FF2B5EF4-FFF2-40B4-BE49-F238E27FC236}">
              <a16:creationId xmlns:a16="http://schemas.microsoft.com/office/drawing/2014/main" id="{38833EE6-C0BD-48C0-8520-936CCDC8A3FD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44" name="TextBox 5">
          <a:extLst>
            <a:ext uri="{FF2B5EF4-FFF2-40B4-BE49-F238E27FC236}">
              <a16:creationId xmlns:a16="http://schemas.microsoft.com/office/drawing/2014/main" id="{70AD47F8-DC66-4B2C-A144-5D7C2B4BDBB9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45" name="TextBox 5">
          <a:extLst>
            <a:ext uri="{FF2B5EF4-FFF2-40B4-BE49-F238E27FC236}">
              <a16:creationId xmlns:a16="http://schemas.microsoft.com/office/drawing/2014/main" id="{3CFE6EAA-DFC7-4335-8E90-0E014F97C941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46" name="TextBox 5">
          <a:extLst>
            <a:ext uri="{FF2B5EF4-FFF2-40B4-BE49-F238E27FC236}">
              <a16:creationId xmlns:a16="http://schemas.microsoft.com/office/drawing/2014/main" id="{30876918-F522-4C85-B3B3-AA763D863BB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47" name="TextBox 5">
          <a:extLst>
            <a:ext uri="{FF2B5EF4-FFF2-40B4-BE49-F238E27FC236}">
              <a16:creationId xmlns:a16="http://schemas.microsoft.com/office/drawing/2014/main" id="{E2A1D9E8-86A8-40A7-B85C-5CB46D7900F4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48" name="TextBox 5">
          <a:extLst>
            <a:ext uri="{FF2B5EF4-FFF2-40B4-BE49-F238E27FC236}">
              <a16:creationId xmlns:a16="http://schemas.microsoft.com/office/drawing/2014/main" id="{13C831E4-6656-4684-9FF1-5BD191F6F59A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49" name="TextBox 5">
          <a:extLst>
            <a:ext uri="{FF2B5EF4-FFF2-40B4-BE49-F238E27FC236}">
              <a16:creationId xmlns:a16="http://schemas.microsoft.com/office/drawing/2014/main" id="{D7D5E3BA-533C-4408-83D9-6008FDFF011F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50" name="TextBox 5">
          <a:extLst>
            <a:ext uri="{FF2B5EF4-FFF2-40B4-BE49-F238E27FC236}">
              <a16:creationId xmlns:a16="http://schemas.microsoft.com/office/drawing/2014/main" id="{CC92C5B7-74CA-444B-BB7D-8C5A9AB87A09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51" name="TextBox 5">
          <a:extLst>
            <a:ext uri="{FF2B5EF4-FFF2-40B4-BE49-F238E27FC236}">
              <a16:creationId xmlns:a16="http://schemas.microsoft.com/office/drawing/2014/main" id="{EF30CB1D-FDAB-415F-B30F-8048003B5219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52" name="TextBox 5">
          <a:extLst>
            <a:ext uri="{FF2B5EF4-FFF2-40B4-BE49-F238E27FC236}">
              <a16:creationId xmlns:a16="http://schemas.microsoft.com/office/drawing/2014/main" id="{57412AB4-A20F-427F-B586-64F47BFB06D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53" name="TextBox 5">
          <a:extLst>
            <a:ext uri="{FF2B5EF4-FFF2-40B4-BE49-F238E27FC236}">
              <a16:creationId xmlns:a16="http://schemas.microsoft.com/office/drawing/2014/main" id="{69994C13-F1D2-42F4-B8F0-156199AD2670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54" name="TextBox 5">
          <a:extLst>
            <a:ext uri="{FF2B5EF4-FFF2-40B4-BE49-F238E27FC236}">
              <a16:creationId xmlns:a16="http://schemas.microsoft.com/office/drawing/2014/main" id="{508182E0-CC51-4005-9F76-B62E44307B8A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55" name="TextBox 5">
          <a:extLst>
            <a:ext uri="{FF2B5EF4-FFF2-40B4-BE49-F238E27FC236}">
              <a16:creationId xmlns:a16="http://schemas.microsoft.com/office/drawing/2014/main" id="{3553911A-8731-4691-A2AD-482B816210B1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56" name="TextBox 5">
          <a:extLst>
            <a:ext uri="{FF2B5EF4-FFF2-40B4-BE49-F238E27FC236}">
              <a16:creationId xmlns:a16="http://schemas.microsoft.com/office/drawing/2014/main" id="{A9BEEF2E-4F00-4695-A226-E5D7103D1FB5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57" name="TextBox 5">
          <a:extLst>
            <a:ext uri="{FF2B5EF4-FFF2-40B4-BE49-F238E27FC236}">
              <a16:creationId xmlns:a16="http://schemas.microsoft.com/office/drawing/2014/main" id="{B71E77E8-0CCD-4FDC-A9A8-6B9A05B69F76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58" name="TextBox 5">
          <a:extLst>
            <a:ext uri="{FF2B5EF4-FFF2-40B4-BE49-F238E27FC236}">
              <a16:creationId xmlns:a16="http://schemas.microsoft.com/office/drawing/2014/main" id="{22D5CF35-88F5-42B3-BA2A-24C58CB5B796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59" name="TextBox 5">
          <a:extLst>
            <a:ext uri="{FF2B5EF4-FFF2-40B4-BE49-F238E27FC236}">
              <a16:creationId xmlns:a16="http://schemas.microsoft.com/office/drawing/2014/main" id="{EC94258B-7AC2-4DE5-B2D6-7C7BA2EC6F94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60" name="TextBox 5">
          <a:extLst>
            <a:ext uri="{FF2B5EF4-FFF2-40B4-BE49-F238E27FC236}">
              <a16:creationId xmlns:a16="http://schemas.microsoft.com/office/drawing/2014/main" id="{B1088F06-3A55-4792-BEC6-70C1DDBD4F6D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61" name="TextBox 5">
          <a:extLst>
            <a:ext uri="{FF2B5EF4-FFF2-40B4-BE49-F238E27FC236}">
              <a16:creationId xmlns:a16="http://schemas.microsoft.com/office/drawing/2014/main" id="{752A4551-6AE1-4C6C-95B9-A30E50E0B395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62" name="TextBox 5">
          <a:extLst>
            <a:ext uri="{FF2B5EF4-FFF2-40B4-BE49-F238E27FC236}">
              <a16:creationId xmlns:a16="http://schemas.microsoft.com/office/drawing/2014/main" id="{497DDC2D-5A6F-42D5-916C-9B6A98F644F1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63" name="TextBox 5">
          <a:extLst>
            <a:ext uri="{FF2B5EF4-FFF2-40B4-BE49-F238E27FC236}">
              <a16:creationId xmlns:a16="http://schemas.microsoft.com/office/drawing/2014/main" id="{EE83E3C0-C48A-4F0A-B606-3F3350ED035A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64" name="TextBox 5">
          <a:extLst>
            <a:ext uri="{FF2B5EF4-FFF2-40B4-BE49-F238E27FC236}">
              <a16:creationId xmlns:a16="http://schemas.microsoft.com/office/drawing/2014/main" id="{259AB737-594D-4843-A558-8A65A72F013F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65" name="TextBox 5">
          <a:extLst>
            <a:ext uri="{FF2B5EF4-FFF2-40B4-BE49-F238E27FC236}">
              <a16:creationId xmlns:a16="http://schemas.microsoft.com/office/drawing/2014/main" id="{31C513B5-E0D6-4D17-8808-7E5EFB83118F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66" name="TextBox 5">
          <a:extLst>
            <a:ext uri="{FF2B5EF4-FFF2-40B4-BE49-F238E27FC236}">
              <a16:creationId xmlns:a16="http://schemas.microsoft.com/office/drawing/2014/main" id="{F9F8DEA4-74E5-40AC-AC05-D98E884C5E48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67" name="TextBox 5">
          <a:extLst>
            <a:ext uri="{FF2B5EF4-FFF2-40B4-BE49-F238E27FC236}">
              <a16:creationId xmlns:a16="http://schemas.microsoft.com/office/drawing/2014/main" id="{568C80AD-214D-4603-865E-C33C4E95C66F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68" name="TextBox 5">
          <a:extLst>
            <a:ext uri="{FF2B5EF4-FFF2-40B4-BE49-F238E27FC236}">
              <a16:creationId xmlns:a16="http://schemas.microsoft.com/office/drawing/2014/main" id="{B429C14D-4C58-413A-8713-6CCE4F341524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69" name="TextBox 5">
          <a:extLst>
            <a:ext uri="{FF2B5EF4-FFF2-40B4-BE49-F238E27FC236}">
              <a16:creationId xmlns:a16="http://schemas.microsoft.com/office/drawing/2014/main" id="{749D849B-17AB-4B0F-AD12-4892E906640E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70" name="TextBox 5">
          <a:extLst>
            <a:ext uri="{FF2B5EF4-FFF2-40B4-BE49-F238E27FC236}">
              <a16:creationId xmlns:a16="http://schemas.microsoft.com/office/drawing/2014/main" id="{C3BF5315-9313-403E-9AEF-B42ADFDB4BD3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71" name="TextBox 5">
          <a:extLst>
            <a:ext uri="{FF2B5EF4-FFF2-40B4-BE49-F238E27FC236}">
              <a16:creationId xmlns:a16="http://schemas.microsoft.com/office/drawing/2014/main" id="{0E416A59-ECCB-439D-9D2F-3E157D7F9C6F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72" name="TextBox 5">
          <a:extLst>
            <a:ext uri="{FF2B5EF4-FFF2-40B4-BE49-F238E27FC236}">
              <a16:creationId xmlns:a16="http://schemas.microsoft.com/office/drawing/2014/main" id="{DA47DB39-3942-4810-B6C3-EF8531969B08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73" name="TextBox 5">
          <a:extLst>
            <a:ext uri="{FF2B5EF4-FFF2-40B4-BE49-F238E27FC236}">
              <a16:creationId xmlns:a16="http://schemas.microsoft.com/office/drawing/2014/main" id="{2FB5751C-69C3-4739-B966-E9DCD025DC62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74" name="TextBox 5">
          <a:extLst>
            <a:ext uri="{FF2B5EF4-FFF2-40B4-BE49-F238E27FC236}">
              <a16:creationId xmlns:a16="http://schemas.microsoft.com/office/drawing/2014/main" id="{EA2312EE-36E4-4558-BF67-A0BF95EAB3F2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75" name="TextBox 5">
          <a:extLst>
            <a:ext uri="{FF2B5EF4-FFF2-40B4-BE49-F238E27FC236}">
              <a16:creationId xmlns:a16="http://schemas.microsoft.com/office/drawing/2014/main" id="{7AC9A132-3CC9-4F47-8A44-ABFBE0C04015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76" name="TextBox 5">
          <a:extLst>
            <a:ext uri="{FF2B5EF4-FFF2-40B4-BE49-F238E27FC236}">
              <a16:creationId xmlns:a16="http://schemas.microsoft.com/office/drawing/2014/main" id="{1D4AD5A3-007C-4B91-9635-EEF7478C0D87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77" name="TextBox 5">
          <a:extLst>
            <a:ext uri="{FF2B5EF4-FFF2-40B4-BE49-F238E27FC236}">
              <a16:creationId xmlns:a16="http://schemas.microsoft.com/office/drawing/2014/main" id="{A9ED25F0-8DBD-4B81-BF82-1CF7CE642A55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78" name="TextBox 5">
          <a:extLst>
            <a:ext uri="{FF2B5EF4-FFF2-40B4-BE49-F238E27FC236}">
              <a16:creationId xmlns:a16="http://schemas.microsoft.com/office/drawing/2014/main" id="{FDEFDD84-5A3E-45B0-A420-17FADC461207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79" name="TextBox 5">
          <a:extLst>
            <a:ext uri="{FF2B5EF4-FFF2-40B4-BE49-F238E27FC236}">
              <a16:creationId xmlns:a16="http://schemas.microsoft.com/office/drawing/2014/main" id="{F20214BD-0FF6-4894-A890-3B0EE1A0CE86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980" name="TextBox 5">
          <a:extLst>
            <a:ext uri="{FF2B5EF4-FFF2-40B4-BE49-F238E27FC236}">
              <a16:creationId xmlns:a16="http://schemas.microsoft.com/office/drawing/2014/main" id="{875E6CA5-BC14-4890-824E-58B7CCF00E0D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981" name="TextBox 5">
          <a:extLst>
            <a:ext uri="{FF2B5EF4-FFF2-40B4-BE49-F238E27FC236}">
              <a16:creationId xmlns:a16="http://schemas.microsoft.com/office/drawing/2014/main" id="{57BB7C64-0387-418E-B144-944BF8963036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982" name="TextBox 5">
          <a:extLst>
            <a:ext uri="{FF2B5EF4-FFF2-40B4-BE49-F238E27FC236}">
              <a16:creationId xmlns:a16="http://schemas.microsoft.com/office/drawing/2014/main" id="{0DABC344-F994-4874-926C-F2281D70A8EC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983" name="TextBox 5">
          <a:extLst>
            <a:ext uri="{FF2B5EF4-FFF2-40B4-BE49-F238E27FC236}">
              <a16:creationId xmlns:a16="http://schemas.microsoft.com/office/drawing/2014/main" id="{7787C5F7-B951-499C-AFF9-30152DD84BB3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84" name="TextBox 5">
          <a:extLst>
            <a:ext uri="{FF2B5EF4-FFF2-40B4-BE49-F238E27FC236}">
              <a16:creationId xmlns:a16="http://schemas.microsoft.com/office/drawing/2014/main" id="{39EE13DB-07C2-4C99-B4BE-CC0DB1D4C059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85" name="TextBox 5">
          <a:extLst>
            <a:ext uri="{FF2B5EF4-FFF2-40B4-BE49-F238E27FC236}">
              <a16:creationId xmlns:a16="http://schemas.microsoft.com/office/drawing/2014/main" id="{CD4ED682-D082-4947-A1B5-3947EF9721B6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986" name="TextBox 5">
          <a:extLst>
            <a:ext uri="{FF2B5EF4-FFF2-40B4-BE49-F238E27FC236}">
              <a16:creationId xmlns:a16="http://schemas.microsoft.com/office/drawing/2014/main" id="{9677F5F4-FE2D-488B-861E-0638D017AAEB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87" name="TextBox 5">
          <a:extLst>
            <a:ext uri="{FF2B5EF4-FFF2-40B4-BE49-F238E27FC236}">
              <a16:creationId xmlns:a16="http://schemas.microsoft.com/office/drawing/2014/main" id="{74E8A356-85DE-4391-9578-6208727409AF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988" name="TextBox 5">
          <a:extLst>
            <a:ext uri="{FF2B5EF4-FFF2-40B4-BE49-F238E27FC236}">
              <a16:creationId xmlns:a16="http://schemas.microsoft.com/office/drawing/2014/main" id="{5576F737-2B7D-46C4-9F62-DAB2DA76398C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989" name="TextBox 5">
          <a:extLst>
            <a:ext uri="{FF2B5EF4-FFF2-40B4-BE49-F238E27FC236}">
              <a16:creationId xmlns:a16="http://schemas.microsoft.com/office/drawing/2014/main" id="{611D9025-01BD-4CF4-8C98-BD23CC34AC13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990" name="TextBox 5">
          <a:extLst>
            <a:ext uri="{FF2B5EF4-FFF2-40B4-BE49-F238E27FC236}">
              <a16:creationId xmlns:a16="http://schemas.microsoft.com/office/drawing/2014/main" id="{FFDF52B2-C1F3-42AA-BD40-D5AC91757FA7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991" name="TextBox 5">
          <a:extLst>
            <a:ext uri="{FF2B5EF4-FFF2-40B4-BE49-F238E27FC236}">
              <a16:creationId xmlns:a16="http://schemas.microsoft.com/office/drawing/2014/main" id="{91095EB5-B3F8-4200-AEDB-548A39DB4630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92" name="TextBox 5">
          <a:extLst>
            <a:ext uri="{FF2B5EF4-FFF2-40B4-BE49-F238E27FC236}">
              <a16:creationId xmlns:a16="http://schemas.microsoft.com/office/drawing/2014/main" id="{68589AA4-D534-49F8-BD75-F07278A74DCD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993" name="TextBox 5">
          <a:extLst>
            <a:ext uri="{FF2B5EF4-FFF2-40B4-BE49-F238E27FC236}">
              <a16:creationId xmlns:a16="http://schemas.microsoft.com/office/drawing/2014/main" id="{DF6A0A08-213F-44FE-B7AD-F6A3740C3AB3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994" name="TextBox 5">
          <a:extLst>
            <a:ext uri="{FF2B5EF4-FFF2-40B4-BE49-F238E27FC236}">
              <a16:creationId xmlns:a16="http://schemas.microsoft.com/office/drawing/2014/main" id="{835DB1EB-F498-45D4-B4BD-A0E83F9E3FBE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995" name="TextBox 5">
          <a:extLst>
            <a:ext uri="{FF2B5EF4-FFF2-40B4-BE49-F238E27FC236}">
              <a16:creationId xmlns:a16="http://schemas.microsoft.com/office/drawing/2014/main" id="{2B1922A7-4426-4234-824F-213A401F0743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996" name="TextBox 5">
          <a:extLst>
            <a:ext uri="{FF2B5EF4-FFF2-40B4-BE49-F238E27FC236}">
              <a16:creationId xmlns:a16="http://schemas.microsoft.com/office/drawing/2014/main" id="{116A425E-C0C6-44CC-AE85-623BB44543A0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997" name="TextBox 5">
          <a:extLst>
            <a:ext uri="{FF2B5EF4-FFF2-40B4-BE49-F238E27FC236}">
              <a16:creationId xmlns:a16="http://schemas.microsoft.com/office/drawing/2014/main" id="{4E414823-2346-4467-8182-C10C6F4DE2F5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998" name="TextBox 5">
          <a:extLst>
            <a:ext uri="{FF2B5EF4-FFF2-40B4-BE49-F238E27FC236}">
              <a16:creationId xmlns:a16="http://schemas.microsoft.com/office/drawing/2014/main" id="{A50E85A6-8315-4B70-AD58-74287697375E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999" name="TextBox 5">
          <a:extLst>
            <a:ext uri="{FF2B5EF4-FFF2-40B4-BE49-F238E27FC236}">
              <a16:creationId xmlns:a16="http://schemas.microsoft.com/office/drawing/2014/main" id="{0D41DF2B-2F60-429F-B15E-86FD68B24B15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000" name="TextBox 5">
          <a:extLst>
            <a:ext uri="{FF2B5EF4-FFF2-40B4-BE49-F238E27FC236}">
              <a16:creationId xmlns:a16="http://schemas.microsoft.com/office/drawing/2014/main" id="{09D1C561-E640-480E-80F4-15056CC315DA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01" name="TextBox 5">
          <a:extLst>
            <a:ext uri="{FF2B5EF4-FFF2-40B4-BE49-F238E27FC236}">
              <a16:creationId xmlns:a16="http://schemas.microsoft.com/office/drawing/2014/main" id="{AE7D3A29-C815-467E-A34A-715B42404C6F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002" name="TextBox 5">
          <a:extLst>
            <a:ext uri="{FF2B5EF4-FFF2-40B4-BE49-F238E27FC236}">
              <a16:creationId xmlns:a16="http://schemas.microsoft.com/office/drawing/2014/main" id="{79938EC2-3EDD-4707-B9D3-FF55EE80EC2F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03" name="TextBox 5">
          <a:extLst>
            <a:ext uri="{FF2B5EF4-FFF2-40B4-BE49-F238E27FC236}">
              <a16:creationId xmlns:a16="http://schemas.microsoft.com/office/drawing/2014/main" id="{837DB284-A121-48BE-976B-4918DC61B520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004" name="TextBox 5">
          <a:extLst>
            <a:ext uri="{FF2B5EF4-FFF2-40B4-BE49-F238E27FC236}">
              <a16:creationId xmlns:a16="http://schemas.microsoft.com/office/drawing/2014/main" id="{79F1EA88-8232-4758-9AAF-CB109D6A0540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005" name="TextBox 5">
          <a:extLst>
            <a:ext uri="{FF2B5EF4-FFF2-40B4-BE49-F238E27FC236}">
              <a16:creationId xmlns:a16="http://schemas.microsoft.com/office/drawing/2014/main" id="{1EDB32D1-EAEF-4657-A498-EFB4648DD4A8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006" name="TextBox 5">
          <a:extLst>
            <a:ext uri="{FF2B5EF4-FFF2-40B4-BE49-F238E27FC236}">
              <a16:creationId xmlns:a16="http://schemas.microsoft.com/office/drawing/2014/main" id="{C6F31FAA-FF6A-46B8-9BB3-8CA91FC0D2C7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007" name="TextBox 5">
          <a:extLst>
            <a:ext uri="{FF2B5EF4-FFF2-40B4-BE49-F238E27FC236}">
              <a16:creationId xmlns:a16="http://schemas.microsoft.com/office/drawing/2014/main" id="{2DF97C9F-D745-4F9E-B2C8-C95B1D57191D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08" name="TextBox 5">
          <a:extLst>
            <a:ext uri="{FF2B5EF4-FFF2-40B4-BE49-F238E27FC236}">
              <a16:creationId xmlns:a16="http://schemas.microsoft.com/office/drawing/2014/main" id="{8B39E933-C032-4CBC-822C-D450CFDDA5E3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009" name="TextBox 5">
          <a:extLst>
            <a:ext uri="{FF2B5EF4-FFF2-40B4-BE49-F238E27FC236}">
              <a16:creationId xmlns:a16="http://schemas.microsoft.com/office/drawing/2014/main" id="{40ACCFC1-30EC-4B97-80EA-A83A719F7F63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010" name="TextBox 5">
          <a:extLst>
            <a:ext uri="{FF2B5EF4-FFF2-40B4-BE49-F238E27FC236}">
              <a16:creationId xmlns:a16="http://schemas.microsoft.com/office/drawing/2014/main" id="{12B65321-8837-406E-8DD0-0D9EB3DAABE0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011" name="TextBox 5">
          <a:extLst>
            <a:ext uri="{FF2B5EF4-FFF2-40B4-BE49-F238E27FC236}">
              <a16:creationId xmlns:a16="http://schemas.microsoft.com/office/drawing/2014/main" id="{B230240A-9B03-4ED6-A752-CDD8629CD50A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012" name="TextBox 5">
          <a:extLst>
            <a:ext uri="{FF2B5EF4-FFF2-40B4-BE49-F238E27FC236}">
              <a16:creationId xmlns:a16="http://schemas.microsoft.com/office/drawing/2014/main" id="{626FFCE0-B4CC-4824-8F5F-701FD38549F4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013" name="TextBox 5">
          <a:extLst>
            <a:ext uri="{FF2B5EF4-FFF2-40B4-BE49-F238E27FC236}">
              <a16:creationId xmlns:a16="http://schemas.microsoft.com/office/drawing/2014/main" id="{A169CA6E-4D96-4334-B373-1B7D8E71BA71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14" name="TextBox 5">
          <a:extLst>
            <a:ext uri="{FF2B5EF4-FFF2-40B4-BE49-F238E27FC236}">
              <a16:creationId xmlns:a16="http://schemas.microsoft.com/office/drawing/2014/main" id="{8F35D922-2D48-4948-976A-96ADEB9DA236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015" name="TextBox 5">
          <a:extLst>
            <a:ext uri="{FF2B5EF4-FFF2-40B4-BE49-F238E27FC236}">
              <a16:creationId xmlns:a16="http://schemas.microsoft.com/office/drawing/2014/main" id="{BFC2B1DE-0459-4CA1-8A89-148452C2FF73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016" name="TextBox 5">
          <a:extLst>
            <a:ext uri="{FF2B5EF4-FFF2-40B4-BE49-F238E27FC236}">
              <a16:creationId xmlns:a16="http://schemas.microsoft.com/office/drawing/2014/main" id="{F4ED8269-5DFC-47A9-A269-D7705919DB30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017" name="TextBox 5">
          <a:extLst>
            <a:ext uri="{FF2B5EF4-FFF2-40B4-BE49-F238E27FC236}">
              <a16:creationId xmlns:a16="http://schemas.microsoft.com/office/drawing/2014/main" id="{D64E68BC-0F3E-4B7E-A4DB-0E5AAFB9F364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018" name="TextBox 5">
          <a:extLst>
            <a:ext uri="{FF2B5EF4-FFF2-40B4-BE49-F238E27FC236}">
              <a16:creationId xmlns:a16="http://schemas.microsoft.com/office/drawing/2014/main" id="{A92DC3A3-5ED9-4E61-9F31-35D75C75AD9C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19" name="TextBox 5">
          <a:extLst>
            <a:ext uri="{FF2B5EF4-FFF2-40B4-BE49-F238E27FC236}">
              <a16:creationId xmlns:a16="http://schemas.microsoft.com/office/drawing/2014/main" id="{540B765A-09EE-4187-99AB-C65584C94C55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020" name="TextBox 5">
          <a:extLst>
            <a:ext uri="{FF2B5EF4-FFF2-40B4-BE49-F238E27FC236}">
              <a16:creationId xmlns:a16="http://schemas.microsoft.com/office/drawing/2014/main" id="{17ECFAE9-C41E-44F2-A5F7-C5819A0760B3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021" name="TextBox 5">
          <a:extLst>
            <a:ext uri="{FF2B5EF4-FFF2-40B4-BE49-F238E27FC236}">
              <a16:creationId xmlns:a16="http://schemas.microsoft.com/office/drawing/2014/main" id="{C2B4B32D-A828-4CCD-851D-1A3B72E00DFF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022" name="TextBox 5">
          <a:extLst>
            <a:ext uri="{FF2B5EF4-FFF2-40B4-BE49-F238E27FC236}">
              <a16:creationId xmlns:a16="http://schemas.microsoft.com/office/drawing/2014/main" id="{ACB17AA5-0031-40CA-864E-CAE8CB7420BC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023" name="TextBox 5">
          <a:extLst>
            <a:ext uri="{FF2B5EF4-FFF2-40B4-BE49-F238E27FC236}">
              <a16:creationId xmlns:a16="http://schemas.microsoft.com/office/drawing/2014/main" id="{DE8D96C9-F1DA-4798-B079-D8C97059F35D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24" name="TextBox 5">
          <a:extLst>
            <a:ext uri="{FF2B5EF4-FFF2-40B4-BE49-F238E27FC236}">
              <a16:creationId xmlns:a16="http://schemas.microsoft.com/office/drawing/2014/main" id="{0A162E7F-4665-41E4-9927-26E3DACAB889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025" name="TextBox 5">
          <a:extLst>
            <a:ext uri="{FF2B5EF4-FFF2-40B4-BE49-F238E27FC236}">
              <a16:creationId xmlns:a16="http://schemas.microsoft.com/office/drawing/2014/main" id="{6E2897CE-5840-46A6-A6DD-4A2BD07973DC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026" name="TextBox 5">
          <a:extLst>
            <a:ext uri="{FF2B5EF4-FFF2-40B4-BE49-F238E27FC236}">
              <a16:creationId xmlns:a16="http://schemas.microsoft.com/office/drawing/2014/main" id="{29F7C330-008B-44DF-B9BD-5A397DA4EBF4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027" name="TextBox 5">
          <a:extLst>
            <a:ext uri="{FF2B5EF4-FFF2-40B4-BE49-F238E27FC236}">
              <a16:creationId xmlns:a16="http://schemas.microsoft.com/office/drawing/2014/main" id="{3811CFCC-09FC-4701-B086-4CE3732E6F8E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028" name="TextBox 5">
          <a:extLst>
            <a:ext uri="{FF2B5EF4-FFF2-40B4-BE49-F238E27FC236}">
              <a16:creationId xmlns:a16="http://schemas.microsoft.com/office/drawing/2014/main" id="{FA5084AB-C83D-4D8D-A5CA-56C03904F166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029" name="TextBox 5">
          <a:extLst>
            <a:ext uri="{FF2B5EF4-FFF2-40B4-BE49-F238E27FC236}">
              <a16:creationId xmlns:a16="http://schemas.microsoft.com/office/drawing/2014/main" id="{E1E203A0-559D-4B8D-B2FA-4EE3945AEF25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30" name="TextBox 5">
          <a:extLst>
            <a:ext uri="{FF2B5EF4-FFF2-40B4-BE49-F238E27FC236}">
              <a16:creationId xmlns:a16="http://schemas.microsoft.com/office/drawing/2014/main" id="{20AA9EBD-6385-4AA3-9A33-23DE89BE8E4E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031" name="TextBox 5">
          <a:extLst>
            <a:ext uri="{FF2B5EF4-FFF2-40B4-BE49-F238E27FC236}">
              <a16:creationId xmlns:a16="http://schemas.microsoft.com/office/drawing/2014/main" id="{53AC77D5-B59B-4E9A-AE1C-F646ED3A0120}"/>
            </a:ext>
          </a:extLst>
        </xdr:cNvPr>
        <xdr:cNvSpPr txBox="1"/>
      </xdr:nvSpPr>
      <xdr:spPr>
        <a:xfrm>
          <a:off x="449580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032" name="TextBox 5">
          <a:extLst>
            <a:ext uri="{FF2B5EF4-FFF2-40B4-BE49-F238E27FC236}">
              <a16:creationId xmlns:a16="http://schemas.microsoft.com/office/drawing/2014/main" id="{2AB951C6-693B-4CA0-94E8-FA5EA0AE79DC}"/>
            </a:ext>
          </a:extLst>
        </xdr:cNvPr>
        <xdr:cNvSpPr txBox="1"/>
      </xdr:nvSpPr>
      <xdr:spPr>
        <a:xfrm>
          <a:off x="449580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033" name="TextBox 5">
          <a:extLst>
            <a:ext uri="{FF2B5EF4-FFF2-40B4-BE49-F238E27FC236}">
              <a16:creationId xmlns:a16="http://schemas.microsoft.com/office/drawing/2014/main" id="{E0DEBEEA-2C54-4990-BE05-1122460A9BCD}"/>
            </a:ext>
          </a:extLst>
        </xdr:cNvPr>
        <xdr:cNvSpPr txBox="1"/>
      </xdr:nvSpPr>
      <xdr:spPr>
        <a:xfrm>
          <a:off x="449580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034" name="TextBox 5">
          <a:extLst>
            <a:ext uri="{FF2B5EF4-FFF2-40B4-BE49-F238E27FC236}">
              <a16:creationId xmlns:a16="http://schemas.microsoft.com/office/drawing/2014/main" id="{40E443F8-2218-4922-BBB4-8E647CA605C7}"/>
            </a:ext>
          </a:extLst>
        </xdr:cNvPr>
        <xdr:cNvSpPr txBox="1"/>
      </xdr:nvSpPr>
      <xdr:spPr>
        <a:xfrm>
          <a:off x="449580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35" name="TextBox 5">
          <a:extLst>
            <a:ext uri="{FF2B5EF4-FFF2-40B4-BE49-F238E27FC236}">
              <a16:creationId xmlns:a16="http://schemas.microsoft.com/office/drawing/2014/main" id="{B28E6FCE-230F-49EF-9B63-10B8BDF55C07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36" name="TextBox 5">
          <a:extLst>
            <a:ext uri="{FF2B5EF4-FFF2-40B4-BE49-F238E27FC236}">
              <a16:creationId xmlns:a16="http://schemas.microsoft.com/office/drawing/2014/main" id="{2C853EA2-D1CB-498B-BF38-8F7D637F4742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037" name="TextBox 5">
          <a:extLst>
            <a:ext uri="{FF2B5EF4-FFF2-40B4-BE49-F238E27FC236}">
              <a16:creationId xmlns:a16="http://schemas.microsoft.com/office/drawing/2014/main" id="{ADF9BC79-2E67-4B96-87B6-E11B49EB7E4F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38" name="TextBox 5">
          <a:extLst>
            <a:ext uri="{FF2B5EF4-FFF2-40B4-BE49-F238E27FC236}">
              <a16:creationId xmlns:a16="http://schemas.microsoft.com/office/drawing/2014/main" id="{26CBF8D6-74E6-45FD-884E-48600C34D5F4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039" name="TextBox 5">
          <a:extLst>
            <a:ext uri="{FF2B5EF4-FFF2-40B4-BE49-F238E27FC236}">
              <a16:creationId xmlns:a16="http://schemas.microsoft.com/office/drawing/2014/main" id="{4738A53F-D337-4A6B-B774-9BE703FA6810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040" name="TextBox 5">
          <a:extLst>
            <a:ext uri="{FF2B5EF4-FFF2-40B4-BE49-F238E27FC236}">
              <a16:creationId xmlns:a16="http://schemas.microsoft.com/office/drawing/2014/main" id="{3EEF337F-5DEC-4D54-B50B-D13DCF73D977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041" name="TextBox 5">
          <a:extLst>
            <a:ext uri="{FF2B5EF4-FFF2-40B4-BE49-F238E27FC236}">
              <a16:creationId xmlns:a16="http://schemas.microsoft.com/office/drawing/2014/main" id="{3F90CF46-0AE0-4933-AFB9-7539FFE318A3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042" name="TextBox 5">
          <a:extLst>
            <a:ext uri="{FF2B5EF4-FFF2-40B4-BE49-F238E27FC236}">
              <a16:creationId xmlns:a16="http://schemas.microsoft.com/office/drawing/2014/main" id="{DD891565-23F1-41DC-9E91-A30576AA6C56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43" name="TextBox 5">
          <a:extLst>
            <a:ext uri="{FF2B5EF4-FFF2-40B4-BE49-F238E27FC236}">
              <a16:creationId xmlns:a16="http://schemas.microsoft.com/office/drawing/2014/main" id="{E981AC30-7CB5-4C33-B158-AED41DD127D4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044" name="TextBox 5">
          <a:extLst>
            <a:ext uri="{FF2B5EF4-FFF2-40B4-BE49-F238E27FC236}">
              <a16:creationId xmlns:a16="http://schemas.microsoft.com/office/drawing/2014/main" id="{7639CE83-8F53-4116-A9B7-A7E6E1D262E1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045" name="TextBox 5">
          <a:extLst>
            <a:ext uri="{FF2B5EF4-FFF2-40B4-BE49-F238E27FC236}">
              <a16:creationId xmlns:a16="http://schemas.microsoft.com/office/drawing/2014/main" id="{000EBB73-0421-4D63-A563-5BF309CB8F2F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046" name="TextBox 5">
          <a:extLst>
            <a:ext uri="{FF2B5EF4-FFF2-40B4-BE49-F238E27FC236}">
              <a16:creationId xmlns:a16="http://schemas.microsoft.com/office/drawing/2014/main" id="{D82D83B9-1961-4B23-9DCF-88D1434D29FC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047" name="TextBox 5">
          <a:extLst>
            <a:ext uri="{FF2B5EF4-FFF2-40B4-BE49-F238E27FC236}">
              <a16:creationId xmlns:a16="http://schemas.microsoft.com/office/drawing/2014/main" id="{6BECD8E9-BCD2-4468-9241-B2274E17B407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48" name="TextBox 5">
          <a:extLst>
            <a:ext uri="{FF2B5EF4-FFF2-40B4-BE49-F238E27FC236}">
              <a16:creationId xmlns:a16="http://schemas.microsoft.com/office/drawing/2014/main" id="{215AB3AA-8C3C-46B4-887E-FF4B262C21A9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049" name="TextBox 5">
          <a:extLst>
            <a:ext uri="{FF2B5EF4-FFF2-40B4-BE49-F238E27FC236}">
              <a16:creationId xmlns:a16="http://schemas.microsoft.com/office/drawing/2014/main" id="{A539D994-9669-40F6-ADFE-8C300B15940A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050" name="TextBox 5">
          <a:extLst>
            <a:ext uri="{FF2B5EF4-FFF2-40B4-BE49-F238E27FC236}">
              <a16:creationId xmlns:a16="http://schemas.microsoft.com/office/drawing/2014/main" id="{D2041978-41D9-4A15-AA6F-772DF8FED541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051" name="TextBox 5">
          <a:extLst>
            <a:ext uri="{FF2B5EF4-FFF2-40B4-BE49-F238E27FC236}">
              <a16:creationId xmlns:a16="http://schemas.microsoft.com/office/drawing/2014/main" id="{A699506D-E83C-4248-A6D8-C9FB65AC096F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52" name="TextBox 5">
          <a:extLst>
            <a:ext uri="{FF2B5EF4-FFF2-40B4-BE49-F238E27FC236}">
              <a16:creationId xmlns:a16="http://schemas.microsoft.com/office/drawing/2014/main" id="{2F398042-A1BD-4526-957F-7DBADDBD020F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053" name="TextBox 5">
          <a:extLst>
            <a:ext uri="{FF2B5EF4-FFF2-40B4-BE49-F238E27FC236}">
              <a16:creationId xmlns:a16="http://schemas.microsoft.com/office/drawing/2014/main" id="{ABDE1359-989F-46C4-8C80-D38EA79D31D2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54" name="TextBox 5">
          <a:extLst>
            <a:ext uri="{FF2B5EF4-FFF2-40B4-BE49-F238E27FC236}">
              <a16:creationId xmlns:a16="http://schemas.microsoft.com/office/drawing/2014/main" id="{7997E1ED-A472-4F7A-B901-3FC379E40D11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055" name="TextBox 5">
          <a:extLst>
            <a:ext uri="{FF2B5EF4-FFF2-40B4-BE49-F238E27FC236}">
              <a16:creationId xmlns:a16="http://schemas.microsoft.com/office/drawing/2014/main" id="{B836A8D8-6754-4B04-832A-8F82F0F278FD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056" name="TextBox 5">
          <a:extLst>
            <a:ext uri="{FF2B5EF4-FFF2-40B4-BE49-F238E27FC236}">
              <a16:creationId xmlns:a16="http://schemas.microsoft.com/office/drawing/2014/main" id="{70BA604C-142B-477F-B4EE-47949810238F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057" name="TextBox 5">
          <a:extLst>
            <a:ext uri="{FF2B5EF4-FFF2-40B4-BE49-F238E27FC236}">
              <a16:creationId xmlns:a16="http://schemas.microsoft.com/office/drawing/2014/main" id="{D47D910A-1E5B-4868-B6DB-9C1BB4EFC737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058" name="TextBox 5">
          <a:extLst>
            <a:ext uri="{FF2B5EF4-FFF2-40B4-BE49-F238E27FC236}">
              <a16:creationId xmlns:a16="http://schemas.microsoft.com/office/drawing/2014/main" id="{4431EBAE-F5E0-4910-BF8A-DA6615419845}"/>
            </a:ext>
          </a:extLst>
        </xdr:cNvPr>
        <xdr:cNvSpPr txBox="1"/>
      </xdr:nvSpPr>
      <xdr:spPr>
        <a:xfrm>
          <a:off x="29908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059" name="TextBox 5">
          <a:extLst>
            <a:ext uri="{FF2B5EF4-FFF2-40B4-BE49-F238E27FC236}">
              <a16:creationId xmlns:a16="http://schemas.microsoft.com/office/drawing/2014/main" id="{8A94E25B-5960-4781-9763-C83B75628585}"/>
            </a:ext>
          </a:extLst>
        </xdr:cNvPr>
        <xdr:cNvSpPr txBox="1"/>
      </xdr:nvSpPr>
      <xdr:spPr>
        <a:xfrm>
          <a:off x="3743325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060" name="TextBox 5">
          <a:extLst>
            <a:ext uri="{FF2B5EF4-FFF2-40B4-BE49-F238E27FC236}">
              <a16:creationId xmlns:a16="http://schemas.microsoft.com/office/drawing/2014/main" id="{5F60F196-AA6B-4FCD-95D1-D7966EDE3E0C}"/>
            </a:ext>
          </a:extLst>
        </xdr:cNvPr>
        <xdr:cNvSpPr txBox="1"/>
      </xdr:nvSpPr>
      <xdr:spPr>
        <a:xfrm>
          <a:off x="3743325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061" name="TextBox 5">
          <a:extLst>
            <a:ext uri="{FF2B5EF4-FFF2-40B4-BE49-F238E27FC236}">
              <a16:creationId xmlns:a16="http://schemas.microsoft.com/office/drawing/2014/main" id="{EE74C16D-926F-4854-B5DA-CC3476EEFBF1}"/>
            </a:ext>
          </a:extLst>
        </xdr:cNvPr>
        <xdr:cNvSpPr txBox="1"/>
      </xdr:nvSpPr>
      <xdr:spPr>
        <a:xfrm>
          <a:off x="3743325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062" name="TextBox 5">
          <a:extLst>
            <a:ext uri="{FF2B5EF4-FFF2-40B4-BE49-F238E27FC236}">
              <a16:creationId xmlns:a16="http://schemas.microsoft.com/office/drawing/2014/main" id="{6CF663C0-D1AF-446F-9471-FFEB0A32E4FB}"/>
            </a:ext>
          </a:extLst>
        </xdr:cNvPr>
        <xdr:cNvSpPr txBox="1"/>
      </xdr:nvSpPr>
      <xdr:spPr>
        <a:xfrm>
          <a:off x="3743325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63" name="TextBox 5">
          <a:extLst>
            <a:ext uri="{FF2B5EF4-FFF2-40B4-BE49-F238E27FC236}">
              <a16:creationId xmlns:a16="http://schemas.microsoft.com/office/drawing/2014/main" id="{3143157D-2810-4930-8CFE-9B6976638CB7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64" name="TextBox 5">
          <a:extLst>
            <a:ext uri="{FF2B5EF4-FFF2-40B4-BE49-F238E27FC236}">
              <a16:creationId xmlns:a16="http://schemas.microsoft.com/office/drawing/2014/main" id="{B6527C5E-75C8-4FF7-B31C-77F5A4AD7E07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65" name="TextBox 5">
          <a:extLst>
            <a:ext uri="{FF2B5EF4-FFF2-40B4-BE49-F238E27FC236}">
              <a16:creationId xmlns:a16="http://schemas.microsoft.com/office/drawing/2014/main" id="{C804963A-B294-4443-B3B7-C9FEC6209F87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066" name="TextBox 5">
          <a:extLst>
            <a:ext uri="{FF2B5EF4-FFF2-40B4-BE49-F238E27FC236}">
              <a16:creationId xmlns:a16="http://schemas.microsoft.com/office/drawing/2014/main" id="{E0C932D3-8FD8-4D31-9C10-C7C6E3756149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067" name="TextBox 5">
          <a:extLst>
            <a:ext uri="{FF2B5EF4-FFF2-40B4-BE49-F238E27FC236}">
              <a16:creationId xmlns:a16="http://schemas.microsoft.com/office/drawing/2014/main" id="{D7AE6623-AE7F-42E1-901A-60157A10898E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068" name="TextBox 5">
          <a:extLst>
            <a:ext uri="{FF2B5EF4-FFF2-40B4-BE49-F238E27FC236}">
              <a16:creationId xmlns:a16="http://schemas.microsoft.com/office/drawing/2014/main" id="{BC2E8580-FA7F-4C1E-9C1D-3BABE24164DB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69" name="TextBox 5">
          <a:extLst>
            <a:ext uri="{FF2B5EF4-FFF2-40B4-BE49-F238E27FC236}">
              <a16:creationId xmlns:a16="http://schemas.microsoft.com/office/drawing/2014/main" id="{AB22B130-8DA1-4221-96D9-A9E5C8541448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070" name="TextBox 5">
          <a:extLst>
            <a:ext uri="{FF2B5EF4-FFF2-40B4-BE49-F238E27FC236}">
              <a16:creationId xmlns:a16="http://schemas.microsoft.com/office/drawing/2014/main" id="{5E53BB47-80FE-4444-A220-C0872A239362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071" name="TextBox 5">
          <a:extLst>
            <a:ext uri="{FF2B5EF4-FFF2-40B4-BE49-F238E27FC236}">
              <a16:creationId xmlns:a16="http://schemas.microsoft.com/office/drawing/2014/main" id="{D907B27E-B43E-4CF5-A8E0-B5DD0C7A7F9B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072" name="TextBox 5">
          <a:extLst>
            <a:ext uri="{FF2B5EF4-FFF2-40B4-BE49-F238E27FC236}">
              <a16:creationId xmlns:a16="http://schemas.microsoft.com/office/drawing/2014/main" id="{0BCD297A-F0CB-43AC-859C-CD51A1B8CD35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73" name="TextBox 5">
          <a:extLst>
            <a:ext uri="{FF2B5EF4-FFF2-40B4-BE49-F238E27FC236}">
              <a16:creationId xmlns:a16="http://schemas.microsoft.com/office/drawing/2014/main" id="{6203E558-D41F-4434-A0CE-5EB0E61B2910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074" name="TextBox 5">
          <a:extLst>
            <a:ext uri="{FF2B5EF4-FFF2-40B4-BE49-F238E27FC236}">
              <a16:creationId xmlns:a16="http://schemas.microsoft.com/office/drawing/2014/main" id="{CA9EA4D2-F6E0-4980-AF58-E2E624AF3517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075" name="TextBox 5">
          <a:extLst>
            <a:ext uri="{FF2B5EF4-FFF2-40B4-BE49-F238E27FC236}">
              <a16:creationId xmlns:a16="http://schemas.microsoft.com/office/drawing/2014/main" id="{6F63EF4A-E0CC-4426-BEDB-D0BCFE06F6E0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076" name="TextBox 5">
          <a:extLst>
            <a:ext uri="{FF2B5EF4-FFF2-40B4-BE49-F238E27FC236}">
              <a16:creationId xmlns:a16="http://schemas.microsoft.com/office/drawing/2014/main" id="{E9CAF3ED-155C-498E-B1EE-0D09D0051D63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77" name="TextBox 5">
          <a:extLst>
            <a:ext uri="{FF2B5EF4-FFF2-40B4-BE49-F238E27FC236}">
              <a16:creationId xmlns:a16="http://schemas.microsoft.com/office/drawing/2014/main" id="{DEBA0E4F-064C-4A5C-84C0-9CEE98621BA2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78" name="TextBox 5">
          <a:extLst>
            <a:ext uri="{FF2B5EF4-FFF2-40B4-BE49-F238E27FC236}">
              <a16:creationId xmlns:a16="http://schemas.microsoft.com/office/drawing/2014/main" id="{C29BE38B-A9AE-47E1-9738-2874D05E0A2D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079" name="TextBox 5">
          <a:extLst>
            <a:ext uri="{FF2B5EF4-FFF2-40B4-BE49-F238E27FC236}">
              <a16:creationId xmlns:a16="http://schemas.microsoft.com/office/drawing/2014/main" id="{D1641403-2861-4E68-8E0C-C792F52E68B7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080" name="TextBox 5">
          <a:extLst>
            <a:ext uri="{FF2B5EF4-FFF2-40B4-BE49-F238E27FC236}">
              <a16:creationId xmlns:a16="http://schemas.microsoft.com/office/drawing/2014/main" id="{C5AEDF3A-36CF-4EA1-BC5F-E0B8C19E2A59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081" name="TextBox 5">
          <a:extLst>
            <a:ext uri="{FF2B5EF4-FFF2-40B4-BE49-F238E27FC236}">
              <a16:creationId xmlns:a16="http://schemas.microsoft.com/office/drawing/2014/main" id="{53AEA6F1-BD59-4379-A92F-87A2703B663A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82" name="TextBox 5">
          <a:extLst>
            <a:ext uri="{FF2B5EF4-FFF2-40B4-BE49-F238E27FC236}">
              <a16:creationId xmlns:a16="http://schemas.microsoft.com/office/drawing/2014/main" id="{80292ACF-0892-4C55-8AF2-C6A31C77CC7D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83" name="TextBox 5">
          <a:extLst>
            <a:ext uri="{FF2B5EF4-FFF2-40B4-BE49-F238E27FC236}">
              <a16:creationId xmlns:a16="http://schemas.microsoft.com/office/drawing/2014/main" id="{3823C9E3-7A0A-49D0-989A-C097F9C79710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84" name="TextBox 5">
          <a:extLst>
            <a:ext uri="{FF2B5EF4-FFF2-40B4-BE49-F238E27FC236}">
              <a16:creationId xmlns:a16="http://schemas.microsoft.com/office/drawing/2014/main" id="{74B2FFFF-382B-40F1-8573-B767E34F4D8E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085" name="TextBox 5">
          <a:extLst>
            <a:ext uri="{FF2B5EF4-FFF2-40B4-BE49-F238E27FC236}">
              <a16:creationId xmlns:a16="http://schemas.microsoft.com/office/drawing/2014/main" id="{6009874D-5658-495E-9D6C-AEF075FEE6CA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086" name="TextBox 5">
          <a:extLst>
            <a:ext uri="{FF2B5EF4-FFF2-40B4-BE49-F238E27FC236}">
              <a16:creationId xmlns:a16="http://schemas.microsoft.com/office/drawing/2014/main" id="{16DB0892-5719-491D-AF29-8467F8B154B8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087" name="TextBox 5">
          <a:extLst>
            <a:ext uri="{FF2B5EF4-FFF2-40B4-BE49-F238E27FC236}">
              <a16:creationId xmlns:a16="http://schemas.microsoft.com/office/drawing/2014/main" id="{6DA79DEA-F110-4D6D-A5FE-FA529D609209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88" name="TextBox 5">
          <a:extLst>
            <a:ext uri="{FF2B5EF4-FFF2-40B4-BE49-F238E27FC236}">
              <a16:creationId xmlns:a16="http://schemas.microsoft.com/office/drawing/2014/main" id="{822B707C-A393-4E6D-AF3C-D3E47AD04BFC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089" name="TextBox 5">
          <a:extLst>
            <a:ext uri="{FF2B5EF4-FFF2-40B4-BE49-F238E27FC236}">
              <a16:creationId xmlns:a16="http://schemas.microsoft.com/office/drawing/2014/main" id="{D61601E6-DB03-452D-91E6-F8029D384B3E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090" name="TextBox 5">
          <a:extLst>
            <a:ext uri="{FF2B5EF4-FFF2-40B4-BE49-F238E27FC236}">
              <a16:creationId xmlns:a16="http://schemas.microsoft.com/office/drawing/2014/main" id="{3C96CA3B-4BAC-4B9C-B1B7-9955763B9D2A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091" name="TextBox 5">
          <a:extLst>
            <a:ext uri="{FF2B5EF4-FFF2-40B4-BE49-F238E27FC236}">
              <a16:creationId xmlns:a16="http://schemas.microsoft.com/office/drawing/2014/main" id="{7DA78CF3-FA48-484D-9EC7-F8C4AB927875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92" name="TextBox 5">
          <a:extLst>
            <a:ext uri="{FF2B5EF4-FFF2-40B4-BE49-F238E27FC236}">
              <a16:creationId xmlns:a16="http://schemas.microsoft.com/office/drawing/2014/main" id="{589FEB99-7A5A-41DE-B169-E97C58A4B1D4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093" name="TextBox 5">
          <a:extLst>
            <a:ext uri="{FF2B5EF4-FFF2-40B4-BE49-F238E27FC236}">
              <a16:creationId xmlns:a16="http://schemas.microsoft.com/office/drawing/2014/main" id="{3628F60C-0FB3-4601-8E21-E1C7D67A9662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094" name="TextBox 5">
          <a:extLst>
            <a:ext uri="{FF2B5EF4-FFF2-40B4-BE49-F238E27FC236}">
              <a16:creationId xmlns:a16="http://schemas.microsoft.com/office/drawing/2014/main" id="{23E6C85F-314D-4756-8AE3-6A3B36D3B623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095" name="TextBox 5">
          <a:extLst>
            <a:ext uri="{FF2B5EF4-FFF2-40B4-BE49-F238E27FC236}">
              <a16:creationId xmlns:a16="http://schemas.microsoft.com/office/drawing/2014/main" id="{53F2C5B0-8DA0-4B49-9022-28703E34F8C5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96" name="TextBox 5">
          <a:extLst>
            <a:ext uri="{FF2B5EF4-FFF2-40B4-BE49-F238E27FC236}">
              <a16:creationId xmlns:a16="http://schemas.microsoft.com/office/drawing/2014/main" id="{CB2044DE-738A-47F2-BB92-069A0DE1E6B5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14</xdr:row>
      <xdr:rowOff>158115</xdr:rowOff>
    </xdr:from>
    <xdr:ext cx="76971" cy="157224"/>
    <xdr:sp macro="" textlink="">
      <xdr:nvSpPr>
        <xdr:cNvPr id="1097" name="TextBox 5">
          <a:extLst>
            <a:ext uri="{FF2B5EF4-FFF2-40B4-BE49-F238E27FC236}">
              <a16:creationId xmlns:a16="http://schemas.microsoft.com/office/drawing/2014/main" id="{00F1EBAC-C678-4534-A496-3EF8723B385C}"/>
            </a:ext>
          </a:extLst>
        </xdr:cNvPr>
        <xdr:cNvSpPr txBox="1"/>
      </xdr:nvSpPr>
      <xdr:spPr>
        <a:xfrm>
          <a:off x="6000750" y="2186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098" name="TextBox 5">
          <a:extLst>
            <a:ext uri="{FF2B5EF4-FFF2-40B4-BE49-F238E27FC236}">
              <a16:creationId xmlns:a16="http://schemas.microsoft.com/office/drawing/2014/main" id="{FB9BB44F-F73B-4F8A-A09A-577A799381DB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16</xdr:row>
      <xdr:rowOff>158115</xdr:rowOff>
    </xdr:from>
    <xdr:ext cx="76971" cy="157224"/>
    <xdr:sp macro="" textlink="">
      <xdr:nvSpPr>
        <xdr:cNvPr id="1099" name="TextBox 5">
          <a:extLst>
            <a:ext uri="{FF2B5EF4-FFF2-40B4-BE49-F238E27FC236}">
              <a16:creationId xmlns:a16="http://schemas.microsoft.com/office/drawing/2014/main" id="{C47495F4-B2F3-4CAF-9982-65738C491327}"/>
            </a:ext>
          </a:extLst>
        </xdr:cNvPr>
        <xdr:cNvSpPr txBox="1"/>
      </xdr:nvSpPr>
      <xdr:spPr>
        <a:xfrm>
          <a:off x="6000750" y="24726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17</xdr:row>
      <xdr:rowOff>158115</xdr:rowOff>
    </xdr:from>
    <xdr:ext cx="76971" cy="157224"/>
    <xdr:sp macro="" textlink="">
      <xdr:nvSpPr>
        <xdr:cNvPr id="1100" name="TextBox 5">
          <a:extLst>
            <a:ext uri="{FF2B5EF4-FFF2-40B4-BE49-F238E27FC236}">
              <a16:creationId xmlns:a16="http://schemas.microsoft.com/office/drawing/2014/main" id="{8C36A7F6-FFEB-42B1-9951-D4EA7E6F90CD}"/>
            </a:ext>
          </a:extLst>
        </xdr:cNvPr>
        <xdr:cNvSpPr txBox="1"/>
      </xdr:nvSpPr>
      <xdr:spPr>
        <a:xfrm>
          <a:off x="6000750" y="26155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01" name="TextBox 5">
          <a:extLst>
            <a:ext uri="{FF2B5EF4-FFF2-40B4-BE49-F238E27FC236}">
              <a16:creationId xmlns:a16="http://schemas.microsoft.com/office/drawing/2014/main" id="{41ADA6EC-45E0-4E05-94A8-49066BD48C58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02" name="TextBox 5">
          <a:extLst>
            <a:ext uri="{FF2B5EF4-FFF2-40B4-BE49-F238E27FC236}">
              <a16:creationId xmlns:a16="http://schemas.microsoft.com/office/drawing/2014/main" id="{6586A335-3871-4102-AFC9-BC52CADB0A2C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03" name="Text Box 4">
          <a:extLst>
            <a:ext uri="{FF2B5EF4-FFF2-40B4-BE49-F238E27FC236}">
              <a16:creationId xmlns:a16="http://schemas.microsoft.com/office/drawing/2014/main" id="{954613D5-3A2D-41D5-AF26-FCC5F4B6FB78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04" name="Text Box 5">
          <a:extLst>
            <a:ext uri="{FF2B5EF4-FFF2-40B4-BE49-F238E27FC236}">
              <a16:creationId xmlns:a16="http://schemas.microsoft.com/office/drawing/2014/main" id="{BAF2ECBE-8F3D-4F1E-AE43-143BC81672DD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05" name="TextBox 5">
          <a:extLst>
            <a:ext uri="{FF2B5EF4-FFF2-40B4-BE49-F238E27FC236}">
              <a16:creationId xmlns:a16="http://schemas.microsoft.com/office/drawing/2014/main" id="{B6F17EB3-24B9-49D4-9D70-5958EFCD799A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06" name="TextBox 5">
          <a:extLst>
            <a:ext uri="{FF2B5EF4-FFF2-40B4-BE49-F238E27FC236}">
              <a16:creationId xmlns:a16="http://schemas.microsoft.com/office/drawing/2014/main" id="{D426E0A6-08D4-465E-880C-90A9FD029D22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07" name="Text Box 4">
          <a:extLst>
            <a:ext uri="{FF2B5EF4-FFF2-40B4-BE49-F238E27FC236}">
              <a16:creationId xmlns:a16="http://schemas.microsoft.com/office/drawing/2014/main" id="{FDEEDF82-0911-4DAE-ADB2-CE8680007ED6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08" name="Text Box 5">
          <a:extLst>
            <a:ext uri="{FF2B5EF4-FFF2-40B4-BE49-F238E27FC236}">
              <a16:creationId xmlns:a16="http://schemas.microsoft.com/office/drawing/2014/main" id="{068B0BC6-04FD-420C-B7DF-B38CBF12D2DE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09" name="TextBox 5">
          <a:extLst>
            <a:ext uri="{FF2B5EF4-FFF2-40B4-BE49-F238E27FC236}">
              <a16:creationId xmlns:a16="http://schemas.microsoft.com/office/drawing/2014/main" id="{38BE2307-DC34-47B0-8F91-5697FFF01F7C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10" name="TextBox 5">
          <a:extLst>
            <a:ext uri="{FF2B5EF4-FFF2-40B4-BE49-F238E27FC236}">
              <a16:creationId xmlns:a16="http://schemas.microsoft.com/office/drawing/2014/main" id="{3DC23F3D-39EA-48C4-81C2-086473B88E7D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11" name="TextBox 5">
          <a:extLst>
            <a:ext uri="{FF2B5EF4-FFF2-40B4-BE49-F238E27FC236}">
              <a16:creationId xmlns:a16="http://schemas.microsoft.com/office/drawing/2014/main" id="{59E3C4C0-1F34-49D9-A9DC-928FBDBF3D57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12" name="TextBox 5">
          <a:extLst>
            <a:ext uri="{FF2B5EF4-FFF2-40B4-BE49-F238E27FC236}">
              <a16:creationId xmlns:a16="http://schemas.microsoft.com/office/drawing/2014/main" id="{47C0BD10-06D2-4102-980F-046A8A0BD438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13" name="TextBox 5">
          <a:extLst>
            <a:ext uri="{FF2B5EF4-FFF2-40B4-BE49-F238E27FC236}">
              <a16:creationId xmlns:a16="http://schemas.microsoft.com/office/drawing/2014/main" id="{61FDF800-7ADB-409A-8118-6776227DDF8D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15</xdr:row>
      <xdr:rowOff>158115</xdr:rowOff>
    </xdr:from>
    <xdr:ext cx="76971" cy="157224"/>
    <xdr:sp macro="" textlink="">
      <xdr:nvSpPr>
        <xdr:cNvPr id="1114" name="TextBox 5">
          <a:extLst>
            <a:ext uri="{FF2B5EF4-FFF2-40B4-BE49-F238E27FC236}">
              <a16:creationId xmlns:a16="http://schemas.microsoft.com/office/drawing/2014/main" id="{9A55E425-4F50-43EA-A818-9DF73A1452CD}"/>
            </a:ext>
          </a:extLst>
        </xdr:cNvPr>
        <xdr:cNvSpPr txBox="1"/>
      </xdr:nvSpPr>
      <xdr:spPr>
        <a:xfrm>
          <a:off x="6000750" y="23298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115" name="TextBox 5">
          <a:extLst>
            <a:ext uri="{FF2B5EF4-FFF2-40B4-BE49-F238E27FC236}">
              <a16:creationId xmlns:a16="http://schemas.microsoft.com/office/drawing/2014/main" id="{2961900F-82D9-4022-9CEE-FB57E3951F6C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116" name="TextBox 5">
          <a:extLst>
            <a:ext uri="{FF2B5EF4-FFF2-40B4-BE49-F238E27FC236}">
              <a16:creationId xmlns:a16="http://schemas.microsoft.com/office/drawing/2014/main" id="{55FCEF81-6B2E-4AA6-9A71-D9D806F81991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17" name="TextBox 5">
          <a:extLst>
            <a:ext uri="{FF2B5EF4-FFF2-40B4-BE49-F238E27FC236}">
              <a16:creationId xmlns:a16="http://schemas.microsoft.com/office/drawing/2014/main" id="{82AD64EA-FF8C-4DAE-821F-05990E7491EB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118" name="TextBox 5">
          <a:extLst>
            <a:ext uri="{FF2B5EF4-FFF2-40B4-BE49-F238E27FC236}">
              <a16:creationId xmlns:a16="http://schemas.microsoft.com/office/drawing/2014/main" id="{A830084C-D0AB-4E41-9C24-547F6A3496A9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119" name="TextBox 5">
          <a:extLst>
            <a:ext uri="{FF2B5EF4-FFF2-40B4-BE49-F238E27FC236}">
              <a16:creationId xmlns:a16="http://schemas.microsoft.com/office/drawing/2014/main" id="{A4434D83-CC09-49C8-975C-3EFDAAA5E1F0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120" name="TextBox 5">
          <a:extLst>
            <a:ext uri="{FF2B5EF4-FFF2-40B4-BE49-F238E27FC236}">
              <a16:creationId xmlns:a16="http://schemas.microsoft.com/office/drawing/2014/main" id="{F87AC92C-FA78-41AC-9661-037B8603F6E9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121" name="TextBox 5">
          <a:extLst>
            <a:ext uri="{FF2B5EF4-FFF2-40B4-BE49-F238E27FC236}">
              <a16:creationId xmlns:a16="http://schemas.microsoft.com/office/drawing/2014/main" id="{2467D4F2-E6B9-4779-8C44-F5CDF9A35E8E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22" name="TextBox 5">
          <a:extLst>
            <a:ext uri="{FF2B5EF4-FFF2-40B4-BE49-F238E27FC236}">
              <a16:creationId xmlns:a16="http://schemas.microsoft.com/office/drawing/2014/main" id="{D2B5746F-9DEF-4C2E-A96F-82657ADF45B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123" name="TextBox 5">
          <a:extLst>
            <a:ext uri="{FF2B5EF4-FFF2-40B4-BE49-F238E27FC236}">
              <a16:creationId xmlns:a16="http://schemas.microsoft.com/office/drawing/2014/main" id="{8C7E94EE-0D5B-41F8-84D9-4E6FCF92BC4B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124" name="TextBox 5">
          <a:extLst>
            <a:ext uri="{FF2B5EF4-FFF2-40B4-BE49-F238E27FC236}">
              <a16:creationId xmlns:a16="http://schemas.microsoft.com/office/drawing/2014/main" id="{99A35362-EEEA-4DFD-B2EB-5504F7CCFC26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125" name="TextBox 5">
          <a:extLst>
            <a:ext uri="{FF2B5EF4-FFF2-40B4-BE49-F238E27FC236}">
              <a16:creationId xmlns:a16="http://schemas.microsoft.com/office/drawing/2014/main" id="{2F5D7D23-0C43-427A-BF80-F8E60EDF9253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126" name="TextBox 5">
          <a:extLst>
            <a:ext uri="{FF2B5EF4-FFF2-40B4-BE49-F238E27FC236}">
              <a16:creationId xmlns:a16="http://schemas.microsoft.com/office/drawing/2014/main" id="{AE8983D0-A813-4B9D-A200-CBEFF23C5EFE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27" name="TextBox 5">
          <a:extLst>
            <a:ext uri="{FF2B5EF4-FFF2-40B4-BE49-F238E27FC236}">
              <a16:creationId xmlns:a16="http://schemas.microsoft.com/office/drawing/2014/main" id="{FD2DF5A3-21C9-4265-AECD-B67E947E6102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128" name="TextBox 5">
          <a:extLst>
            <a:ext uri="{FF2B5EF4-FFF2-40B4-BE49-F238E27FC236}">
              <a16:creationId xmlns:a16="http://schemas.microsoft.com/office/drawing/2014/main" id="{5B8C9F31-2E7E-452E-A8BC-351EB89B8780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129" name="TextBox 5">
          <a:extLst>
            <a:ext uri="{FF2B5EF4-FFF2-40B4-BE49-F238E27FC236}">
              <a16:creationId xmlns:a16="http://schemas.microsoft.com/office/drawing/2014/main" id="{8A5A1181-0FD3-4CA6-9617-94A6272E74A6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130" name="TextBox 5">
          <a:extLst>
            <a:ext uri="{FF2B5EF4-FFF2-40B4-BE49-F238E27FC236}">
              <a16:creationId xmlns:a16="http://schemas.microsoft.com/office/drawing/2014/main" id="{D602E9DC-50C9-4B0A-BE61-7487A7955E5F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131" name="TextBox 5">
          <a:extLst>
            <a:ext uri="{FF2B5EF4-FFF2-40B4-BE49-F238E27FC236}">
              <a16:creationId xmlns:a16="http://schemas.microsoft.com/office/drawing/2014/main" id="{0F9C0CC2-2231-4330-B6E6-01A131144AC5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132" name="TextBox 5">
          <a:extLst>
            <a:ext uri="{FF2B5EF4-FFF2-40B4-BE49-F238E27FC236}">
              <a16:creationId xmlns:a16="http://schemas.microsoft.com/office/drawing/2014/main" id="{516C2478-66FF-4F85-BCB0-0A0CF08AFBA3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33" name="TextBox 5">
          <a:extLst>
            <a:ext uri="{FF2B5EF4-FFF2-40B4-BE49-F238E27FC236}">
              <a16:creationId xmlns:a16="http://schemas.microsoft.com/office/drawing/2014/main" id="{1A7C99DC-B476-49AF-8FDA-DF015FA79DB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134" name="TextBox 5">
          <a:extLst>
            <a:ext uri="{FF2B5EF4-FFF2-40B4-BE49-F238E27FC236}">
              <a16:creationId xmlns:a16="http://schemas.microsoft.com/office/drawing/2014/main" id="{315BF94B-4349-4251-9695-59DB1A670227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135" name="TextBox 5">
          <a:extLst>
            <a:ext uri="{FF2B5EF4-FFF2-40B4-BE49-F238E27FC236}">
              <a16:creationId xmlns:a16="http://schemas.microsoft.com/office/drawing/2014/main" id="{B230298B-E5D5-4556-9AD4-364A128F1C45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136" name="TextBox 5">
          <a:extLst>
            <a:ext uri="{FF2B5EF4-FFF2-40B4-BE49-F238E27FC236}">
              <a16:creationId xmlns:a16="http://schemas.microsoft.com/office/drawing/2014/main" id="{67374391-C2DC-424E-B788-57CD10D90540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137" name="TextBox 5">
          <a:extLst>
            <a:ext uri="{FF2B5EF4-FFF2-40B4-BE49-F238E27FC236}">
              <a16:creationId xmlns:a16="http://schemas.microsoft.com/office/drawing/2014/main" id="{B43DADA7-8452-4D90-A1A6-E9BF174D4708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38" name="TextBox 5">
          <a:extLst>
            <a:ext uri="{FF2B5EF4-FFF2-40B4-BE49-F238E27FC236}">
              <a16:creationId xmlns:a16="http://schemas.microsoft.com/office/drawing/2014/main" id="{76793487-854E-4F86-B4D5-9C57A6FCF8BA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39" name="TextBox 5">
          <a:extLst>
            <a:ext uri="{FF2B5EF4-FFF2-40B4-BE49-F238E27FC236}">
              <a16:creationId xmlns:a16="http://schemas.microsoft.com/office/drawing/2014/main" id="{6F8DA19F-A201-4245-9684-4E15F62F092A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40" name="TextBox 5">
          <a:extLst>
            <a:ext uri="{FF2B5EF4-FFF2-40B4-BE49-F238E27FC236}">
              <a16:creationId xmlns:a16="http://schemas.microsoft.com/office/drawing/2014/main" id="{A249C617-C22C-47E8-ABCB-A945B7726EB7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41" name="TextBox 5">
          <a:extLst>
            <a:ext uri="{FF2B5EF4-FFF2-40B4-BE49-F238E27FC236}">
              <a16:creationId xmlns:a16="http://schemas.microsoft.com/office/drawing/2014/main" id="{8059C892-0FAB-43F3-98EB-26B97097CBE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142" name="TextBox 5">
          <a:extLst>
            <a:ext uri="{FF2B5EF4-FFF2-40B4-BE49-F238E27FC236}">
              <a16:creationId xmlns:a16="http://schemas.microsoft.com/office/drawing/2014/main" id="{FF85AFB0-8835-4D24-8AF4-D761C6AF0AD0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143" name="TextBox 5">
          <a:extLst>
            <a:ext uri="{FF2B5EF4-FFF2-40B4-BE49-F238E27FC236}">
              <a16:creationId xmlns:a16="http://schemas.microsoft.com/office/drawing/2014/main" id="{835C8F8D-856C-41EC-8DA7-277A13E62AB1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144" name="TextBox 5">
          <a:extLst>
            <a:ext uri="{FF2B5EF4-FFF2-40B4-BE49-F238E27FC236}">
              <a16:creationId xmlns:a16="http://schemas.microsoft.com/office/drawing/2014/main" id="{2DE0A44B-B1B5-4E92-BE91-AFFABD8F2E75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45" name="TextBox 5">
          <a:extLst>
            <a:ext uri="{FF2B5EF4-FFF2-40B4-BE49-F238E27FC236}">
              <a16:creationId xmlns:a16="http://schemas.microsoft.com/office/drawing/2014/main" id="{3864ED30-D70E-4BF3-BABC-259C9D8FDAE9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46" name="TextBox 5">
          <a:extLst>
            <a:ext uri="{FF2B5EF4-FFF2-40B4-BE49-F238E27FC236}">
              <a16:creationId xmlns:a16="http://schemas.microsoft.com/office/drawing/2014/main" id="{A466904F-2853-4213-9A35-C979D54F7FCB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147" name="TextBox 5">
          <a:extLst>
            <a:ext uri="{FF2B5EF4-FFF2-40B4-BE49-F238E27FC236}">
              <a16:creationId xmlns:a16="http://schemas.microsoft.com/office/drawing/2014/main" id="{3BF2B861-E99A-4814-9C41-153BF9A0BD47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148" name="TextBox 5">
          <a:extLst>
            <a:ext uri="{FF2B5EF4-FFF2-40B4-BE49-F238E27FC236}">
              <a16:creationId xmlns:a16="http://schemas.microsoft.com/office/drawing/2014/main" id="{533B3C79-76FD-4C87-B664-5995DEA69525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149" name="TextBox 5">
          <a:extLst>
            <a:ext uri="{FF2B5EF4-FFF2-40B4-BE49-F238E27FC236}">
              <a16:creationId xmlns:a16="http://schemas.microsoft.com/office/drawing/2014/main" id="{3A095749-7892-49F2-AFF8-1ED3DFB41986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50" name="TextBox 5">
          <a:extLst>
            <a:ext uri="{FF2B5EF4-FFF2-40B4-BE49-F238E27FC236}">
              <a16:creationId xmlns:a16="http://schemas.microsoft.com/office/drawing/2014/main" id="{3AE2C68A-C8E4-41EB-A2E7-F0D78536F2CC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51" name="TextBox 5">
          <a:extLst>
            <a:ext uri="{FF2B5EF4-FFF2-40B4-BE49-F238E27FC236}">
              <a16:creationId xmlns:a16="http://schemas.microsoft.com/office/drawing/2014/main" id="{27348F75-842E-422A-97B7-24785DE52CB9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152" name="TextBox 5">
          <a:extLst>
            <a:ext uri="{FF2B5EF4-FFF2-40B4-BE49-F238E27FC236}">
              <a16:creationId xmlns:a16="http://schemas.microsoft.com/office/drawing/2014/main" id="{7A82F236-2293-41D8-908F-247D5C8E39EC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153" name="TextBox 5">
          <a:extLst>
            <a:ext uri="{FF2B5EF4-FFF2-40B4-BE49-F238E27FC236}">
              <a16:creationId xmlns:a16="http://schemas.microsoft.com/office/drawing/2014/main" id="{0AE23D44-6B0E-42A4-9C37-8B6CA3A611D4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154" name="TextBox 5">
          <a:extLst>
            <a:ext uri="{FF2B5EF4-FFF2-40B4-BE49-F238E27FC236}">
              <a16:creationId xmlns:a16="http://schemas.microsoft.com/office/drawing/2014/main" id="{2AFFAC37-6F6C-4504-9AA2-3C2D2015D750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55" name="TextBox 5">
          <a:extLst>
            <a:ext uri="{FF2B5EF4-FFF2-40B4-BE49-F238E27FC236}">
              <a16:creationId xmlns:a16="http://schemas.microsoft.com/office/drawing/2014/main" id="{32B1E009-EEB7-4487-92FE-D621F2C4045A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56" name="TextBox 5">
          <a:extLst>
            <a:ext uri="{FF2B5EF4-FFF2-40B4-BE49-F238E27FC236}">
              <a16:creationId xmlns:a16="http://schemas.microsoft.com/office/drawing/2014/main" id="{B2729637-A2FD-4F4C-A908-582E4C80C83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57" name="TextBox 5">
          <a:extLst>
            <a:ext uri="{FF2B5EF4-FFF2-40B4-BE49-F238E27FC236}">
              <a16:creationId xmlns:a16="http://schemas.microsoft.com/office/drawing/2014/main" id="{D75790ED-E2A6-4B9C-AE77-2B2D8C41A44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158" name="TextBox 5">
          <a:extLst>
            <a:ext uri="{FF2B5EF4-FFF2-40B4-BE49-F238E27FC236}">
              <a16:creationId xmlns:a16="http://schemas.microsoft.com/office/drawing/2014/main" id="{F6BE9CC6-0291-40E5-8B7E-B135129A7353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159" name="TextBox 5">
          <a:extLst>
            <a:ext uri="{FF2B5EF4-FFF2-40B4-BE49-F238E27FC236}">
              <a16:creationId xmlns:a16="http://schemas.microsoft.com/office/drawing/2014/main" id="{96179341-75F1-4FE0-A50C-2DB0E0118F25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160" name="TextBox 5">
          <a:extLst>
            <a:ext uri="{FF2B5EF4-FFF2-40B4-BE49-F238E27FC236}">
              <a16:creationId xmlns:a16="http://schemas.microsoft.com/office/drawing/2014/main" id="{B91B5FF8-E94C-4704-8FE9-EBF1DB2F766A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61" name="TextBox 5">
          <a:extLst>
            <a:ext uri="{FF2B5EF4-FFF2-40B4-BE49-F238E27FC236}">
              <a16:creationId xmlns:a16="http://schemas.microsoft.com/office/drawing/2014/main" id="{F0750B9B-7481-401D-ABE7-E9F78AFDCD6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62" name="TextBox 5">
          <a:extLst>
            <a:ext uri="{FF2B5EF4-FFF2-40B4-BE49-F238E27FC236}">
              <a16:creationId xmlns:a16="http://schemas.microsoft.com/office/drawing/2014/main" id="{CFCAB8CD-95BE-463A-8FBB-C038DC60FCE8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163" name="TextBox 5">
          <a:extLst>
            <a:ext uri="{FF2B5EF4-FFF2-40B4-BE49-F238E27FC236}">
              <a16:creationId xmlns:a16="http://schemas.microsoft.com/office/drawing/2014/main" id="{0000C815-E1F7-4FFB-8FE8-9351469D72B7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164" name="TextBox 5">
          <a:extLst>
            <a:ext uri="{FF2B5EF4-FFF2-40B4-BE49-F238E27FC236}">
              <a16:creationId xmlns:a16="http://schemas.microsoft.com/office/drawing/2014/main" id="{DA20DC4E-0371-4E6C-9596-C29ABAC523EB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165" name="TextBox 5">
          <a:extLst>
            <a:ext uri="{FF2B5EF4-FFF2-40B4-BE49-F238E27FC236}">
              <a16:creationId xmlns:a16="http://schemas.microsoft.com/office/drawing/2014/main" id="{C0A3B737-4A97-428C-9FE9-3C434C2AA81F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66" name="TextBox 5">
          <a:extLst>
            <a:ext uri="{FF2B5EF4-FFF2-40B4-BE49-F238E27FC236}">
              <a16:creationId xmlns:a16="http://schemas.microsoft.com/office/drawing/2014/main" id="{0A45ACBA-8278-41E4-AFBF-34051C104EE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67" name="TextBox 5">
          <a:extLst>
            <a:ext uri="{FF2B5EF4-FFF2-40B4-BE49-F238E27FC236}">
              <a16:creationId xmlns:a16="http://schemas.microsoft.com/office/drawing/2014/main" id="{5BCC82E6-56F8-490E-9701-36CEEA9536E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68" name="TextBox 5">
          <a:extLst>
            <a:ext uri="{FF2B5EF4-FFF2-40B4-BE49-F238E27FC236}">
              <a16:creationId xmlns:a16="http://schemas.microsoft.com/office/drawing/2014/main" id="{696B6BF3-75D0-4BDF-9C2A-199C0A9B8668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69" name="TextBox 5">
          <a:extLst>
            <a:ext uri="{FF2B5EF4-FFF2-40B4-BE49-F238E27FC236}">
              <a16:creationId xmlns:a16="http://schemas.microsoft.com/office/drawing/2014/main" id="{E0CAE852-EC2D-4249-8D88-E4846A0ED8F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170" name="TextBox 5">
          <a:extLst>
            <a:ext uri="{FF2B5EF4-FFF2-40B4-BE49-F238E27FC236}">
              <a16:creationId xmlns:a16="http://schemas.microsoft.com/office/drawing/2014/main" id="{3625D13C-89E5-463A-B360-2F4DE9C69859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171" name="TextBox 5">
          <a:extLst>
            <a:ext uri="{FF2B5EF4-FFF2-40B4-BE49-F238E27FC236}">
              <a16:creationId xmlns:a16="http://schemas.microsoft.com/office/drawing/2014/main" id="{63690C04-5EB7-4AA4-A48C-D8823D850948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172" name="TextBox 5">
          <a:extLst>
            <a:ext uri="{FF2B5EF4-FFF2-40B4-BE49-F238E27FC236}">
              <a16:creationId xmlns:a16="http://schemas.microsoft.com/office/drawing/2014/main" id="{0C58EB0B-8AB6-4F54-A2DA-04CC738057A5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73" name="TextBox 5">
          <a:extLst>
            <a:ext uri="{FF2B5EF4-FFF2-40B4-BE49-F238E27FC236}">
              <a16:creationId xmlns:a16="http://schemas.microsoft.com/office/drawing/2014/main" id="{018F7CE9-A694-4D23-A701-888D7B97775A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74" name="TextBox 5">
          <a:extLst>
            <a:ext uri="{FF2B5EF4-FFF2-40B4-BE49-F238E27FC236}">
              <a16:creationId xmlns:a16="http://schemas.microsoft.com/office/drawing/2014/main" id="{70804FBC-A2D5-40B9-9498-CD4CAAC55C7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175" name="TextBox 5">
          <a:extLst>
            <a:ext uri="{FF2B5EF4-FFF2-40B4-BE49-F238E27FC236}">
              <a16:creationId xmlns:a16="http://schemas.microsoft.com/office/drawing/2014/main" id="{9052DA4E-B5FB-44E4-BBDC-73260BC29D58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176" name="TextBox 5">
          <a:extLst>
            <a:ext uri="{FF2B5EF4-FFF2-40B4-BE49-F238E27FC236}">
              <a16:creationId xmlns:a16="http://schemas.microsoft.com/office/drawing/2014/main" id="{BD3D100C-BBF8-4410-9CD6-85DBF6133051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177" name="TextBox 5">
          <a:extLst>
            <a:ext uri="{FF2B5EF4-FFF2-40B4-BE49-F238E27FC236}">
              <a16:creationId xmlns:a16="http://schemas.microsoft.com/office/drawing/2014/main" id="{026BF35B-722D-48E4-80F9-BC5BADC3F80D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78" name="TextBox 5">
          <a:extLst>
            <a:ext uri="{FF2B5EF4-FFF2-40B4-BE49-F238E27FC236}">
              <a16:creationId xmlns:a16="http://schemas.microsoft.com/office/drawing/2014/main" id="{895FAC51-E863-4B1F-B7E6-69F1FA5414A7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79" name="TextBox 5">
          <a:extLst>
            <a:ext uri="{FF2B5EF4-FFF2-40B4-BE49-F238E27FC236}">
              <a16:creationId xmlns:a16="http://schemas.microsoft.com/office/drawing/2014/main" id="{98B43AE9-BB7D-43FE-825F-2542D703AEDD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180" name="TextBox 5">
          <a:extLst>
            <a:ext uri="{FF2B5EF4-FFF2-40B4-BE49-F238E27FC236}">
              <a16:creationId xmlns:a16="http://schemas.microsoft.com/office/drawing/2014/main" id="{3C57D3C9-77B0-4823-BDC1-AE0748D44F77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181" name="TextBox 5">
          <a:extLst>
            <a:ext uri="{FF2B5EF4-FFF2-40B4-BE49-F238E27FC236}">
              <a16:creationId xmlns:a16="http://schemas.microsoft.com/office/drawing/2014/main" id="{9B4E2090-D13A-47DC-B5D2-35303A33396F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182" name="TextBox 5">
          <a:extLst>
            <a:ext uri="{FF2B5EF4-FFF2-40B4-BE49-F238E27FC236}">
              <a16:creationId xmlns:a16="http://schemas.microsoft.com/office/drawing/2014/main" id="{11A5D1CF-901E-43F7-AC34-6A1870DAD970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83" name="TextBox 5">
          <a:extLst>
            <a:ext uri="{FF2B5EF4-FFF2-40B4-BE49-F238E27FC236}">
              <a16:creationId xmlns:a16="http://schemas.microsoft.com/office/drawing/2014/main" id="{ACEF39DD-830A-4E45-A28B-CEB56E8D1281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84" name="TextBox 5">
          <a:extLst>
            <a:ext uri="{FF2B5EF4-FFF2-40B4-BE49-F238E27FC236}">
              <a16:creationId xmlns:a16="http://schemas.microsoft.com/office/drawing/2014/main" id="{7C23C4EA-005F-4CD6-8101-FB2279FEBA99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185" name="TextBox 5">
          <a:extLst>
            <a:ext uri="{FF2B5EF4-FFF2-40B4-BE49-F238E27FC236}">
              <a16:creationId xmlns:a16="http://schemas.microsoft.com/office/drawing/2014/main" id="{DB5432A7-BA31-4E64-80AD-0581202D2CE1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186" name="TextBox 5">
          <a:extLst>
            <a:ext uri="{FF2B5EF4-FFF2-40B4-BE49-F238E27FC236}">
              <a16:creationId xmlns:a16="http://schemas.microsoft.com/office/drawing/2014/main" id="{3D71103A-F3E8-4595-A007-1627173643AC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187" name="TextBox 5">
          <a:extLst>
            <a:ext uri="{FF2B5EF4-FFF2-40B4-BE49-F238E27FC236}">
              <a16:creationId xmlns:a16="http://schemas.microsoft.com/office/drawing/2014/main" id="{664E53F8-FBDC-499E-A52D-BEA5B39FFB03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188" name="TextBox 5">
          <a:extLst>
            <a:ext uri="{FF2B5EF4-FFF2-40B4-BE49-F238E27FC236}">
              <a16:creationId xmlns:a16="http://schemas.microsoft.com/office/drawing/2014/main" id="{94836CD3-DE68-4B90-8CFD-2E710ABFF1EA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89" name="TextBox 5">
          <a:extLst>
            <a:ext uri="{FF2B5EF4-FFF2-40B4-BE49-F238E27FC236}">
              <a16:creationId xmlns:a16="http://schemas.microsoft.com/office/drawing/2014/main" id="{12EB8251-90E2-455E-81A1-05CE32C6933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90" name="TextBox 5">
          <a:extLst>
            <a:ext uri="{FF2B5EF4-FFF2-40B4-BE49-F238E27FC236}">
              <a16:creationId xmlns:a16="http://schemas.microsoft.com/office/drawing/2014/main" id="{9F10A25B-26E2-4EF5-A8AD-39E44D81DD93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191" name="TextBox 5">
          <a:extLst>
            <a:ext uri="{FF2B5EF4-FFF2-40B4-BE49-F238E27FC236}">
              <a16:creationId xmlns:a16="http://schemas.microsoft.com/office/drawing/2014/main" id="{32C80877-7451-4B50-BF6A-49DFABCA6CEB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92" name="TextBox 5">
          <a:extLst>
            <a:ext uri="{FF2B5EF4-FFF2-40B4-BE49-F238E27FC236}">
              <a16:creationId xmlns:a16="http://schemas.microsoft.com/office/drawing/2014/main" id="{D827415B-47C5-4CE7-BACC-B2A83E7CF463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193" name="TextBox 5">
          <a:extLst>
            <a:ext uri="{FF2B5EF4-FFF2-40B4-BE49-F238E27FC236}">
              <a16:creationId xmlns:a16="http://schemas.microsoft.com/office/drawing/2014/main" id="{DC5D967F-7887-4DB7-B951-F6775EEDB050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194" name="TextBox 5">
          <a:extLst>
            <a:ext uri="{FF2B5EF4-FFF2-40B4-BE49-F238E27FC236}">
              <a16:creationId xmlns:a16="http://schemas.microsoft.com/office/drawing/2014/main" id="{223DC923-25CE-4E74-B765-62B34AA10520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195" name="TextBox 5">
          <a:extLst>
            <a:ext uri="{FF2B5EF4-FFF2-40B4-BE49-F238E27FC236}">
              <a16:creationId xmlns:a16="http://schemas.microsoft.com/office/drawing/2014/main" id="{CD59E80E-7FC9-4DFC-B5E0-3E96D8E5F2C6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196" name="TextBox 5">
          <a:extLst>
            <a:ext uri="{FF2B5EF4-FFF2-40B4-BE49-F238E27FC236}">
              <a16:creationId xmlns:a16="http://schemas.microsoft.com/office/drawing/2014/main" id="{43A9D53D-9FBA-47BC-ABB2-C568F5EC0401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197" name="TextBox 5">
          <a:extLst>
            <a:ext uri="{FF2B5EF4-FFF2-40B4-BE49-F238E27FC236}">
              <a16:creationId xmlns:a16="http://schemas.microsoft.com/office/drawing/2014/main" id="{BF66013C-034D-49FF-BD95-A3CE953B517B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198" name="TextBox 5">
          <a:extLst>
            <a:ext uri="{FF2B5EF4-FFF2-40B4-BE49-F238E27FC236}">
              <a16:creationId xmlns:a16="http://schemas.microsoft.com/office/drawing/2014/main" id="{CB738EFA-55A0-46C7-BBF6-FF017B342069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199" name="TextBox 5">
          <a:extLst>
            <a:ext uri="{FF2B5EF4-FFF2-40B4-BE49-F238E27FC236}">
              <a16:creationId xmlns:a16="http://schemas.microsoft.com/office/drawing/2014/main" id="{E991ED63-20F5-4A1B-969B-DBCFF262AABC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200" name="TextBox 5">
          <a:extLst>
            <a:ext uri="{FF2B5EF4-FFF2-40B4-BE49-F238E27FC236}">
              <a16:creationId xmlns:a16="http://schemas.microsoft.com/office/drawing/2014/main" id="{497B86ED-BB96-4BCB-BCC5-6083ED07E26C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201" name="TextBox 5">
          <a:extLst>
            <a:ext uri="{FF2B5EF4-FFF2-40B4-BE49-F238E27FC236}">
              <a16:creationId xmlns:a16="http://schemas.microsoft.com/office/drawing/2014/main" id="{9F34DB72-D0E6-42FB-AC19-9FACB1D38FC0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202" name="TextBox 5">
          <a:extLst>
            <a:ext uri="{FF2B5EF4-FFF2-40B4-BE49-F238E27FC236}">
              <a16:creationId xmlns:a16="http://schemas.microsoft.com/office/drawing/2014/main" id="{802D5D4E-1BB3-45FD-A2A9-3A16FCE1B55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203" name="TextBox 5">
          <a:extLst>
            <a:ext uri="{FF2B5EF4-FFF2-40B4-BE49-F238E27FC236}">
              <a16:creationId xmlns:a16="http://schemas.microsoft.com/office/drawing/2014/main" id="{1D4143A2-AEF9-4878-8384-D4415209179C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204" name="TextBox 5">
          <a:extLst>
            <a:ext uri="{FF2B5EF4-FFF2-40B4-BE49-F238E27FC236}">
              <a16:creationId xmlns:a16="http://schemas.microsoft.com/office/drawing/2014/main" id="{9AC3C53A-26D1-4B09-ACFD-3B4305AC0561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205" name="TextBox 5">
          <a:extLst>
            <a:ext uri="{FF2B5EF4-FFF2-40B4-BE49-F238E27FC236}">
              <a16:creationId xmlns:a16="http://schemas.microsoft.com/office/drawing/2014/main" id="{289A7147-0C8F-4F9E-BF71-8DCA275CE29B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206" name="TextBox 5">
          <a:extLst>
            <a:ext uri="{FF2B5EF4-FFF2-40B4-BE49-F238E27FC236}">
              <a16:creationId xmlns:a16="http://schemas.microsoft.com/office/drawing/2014/main" id="{24B95B8F-4E07-47AE-86F8-FC0E58B4FC28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207" name="TextBox 5">
          <a:extLst>
            <a:ext uri="{FF2B5EF4-FFF2-40B4-BE49-F238E27FC236}">
              <a16:creationId xmlns:a16="http://schemas.microsoft.com/office/drawing/2014/main" id="{7F0B0F18-B038-4A7D-A6FF-785A0341D43B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208" name="TextBox 5">
          <a:extLst>
            <a:ext uri="{FF2B5EF4-FFF2-40B4-BE49-F238E27FC236}">
              <a16:creationId xmlns:a16="http://schemas.microsoft.com/office/drawing/2014/main" id="{78E669C7-ACF4-48B2-A297-C09E1EAA0E5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209" name="TextBox 5">
          <a:extLst>
            <a:ext uri="{FF2B5EF4-FFF2-40B4-BE49-F238E27FC236}">
              <a16:creationId xmlns:a16="http://schemas.microsoft.com/office/drawing/2014/main" id="{ED6E9C4B-2BBA-402A-9CA0-5E9E8E4977BC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210" name="TextBox 5">
          <a:extLst>
            <a:ext uri="{FF2B5EF4-FFF2-40B4-BE49-F238E27FC236}">
              <a16:creationId xmlns:a16="http://schemas.microsoft.com/office/drawing/2014/main" id="{567B6CE2-E073-44BF-BAB6-85A1F524D6B9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211" name="TextBox 5">
          <a:extLst>
            <a:ext uri="{FF2B5EF4-FFF2-40B4-BE49-F238E27FC236}">
              <a16:creationId xmlns:a16="http://schemas.microsoft.com/office/drawing/2014/main" id="{A64A747F-56DC-4983-931C-8901387EF2D6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212" name="TextBox 5">
          <a:extLst>
            <a:ext uri="{FF2B5EF4-FFF2-40B4-BE49-F238E27FC236}">
              <a16:creationId xmlns:a16="http://schemas.microsoft.com/office/drawing/2014/main" id="{2A17D966-D5BD-4BF9-B943-51FB91C90F65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213" name="TextBox 5">
          <a:extLst>
            <a:ext uri="{FF2B5EF4-FFF2-40B4-BE49-F238E27FC236}">
              <a16:creationId xmlns:a16="http://schemas.microsoft.com/office/drawing/2014/main" id="{3B8D84A6-D510-458A-81FB-5469F8C2CCFC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214" name="TextBox 5">
          <a:extLst>
            <a:ext uri="{FF2B5EF4-FFF2-40B4-BE49-F238E27FC236}">
              <a16:creationId xmlns:a16="http://schemas.microsoft.com/office/drawing/2014/main" id="{5F404454-827B-45C8-81A3-1CA9B2675482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215" name="TextBox 5">
          <a:extLst>
            <a:ext uri="{FF2B5EF4-FFF2-40B4-BE49-F238E27FC236}">
              <a16:creationId xmlns:a16="http://schemas.microsoft.com/office/drawing/2014/main" id="{DEF17E2E-DCDB-4216-9853-4CDC8D69FB59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216" name="TextBox 5">
          <a:extLst>
            <a:ext uri="{FF2B5EF4-FFF2-40B4-BE49-F238E27FC236}">
              <a16:creationId xmlns:a16="http://schemas.microsoft.com/office/drawing/2014/main" id="{43637159-7F9E-42F1-84ED-6BEB072E9BDE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17" name="TextBox 5">
          <a:extLst>
            <a:ext uri="{FF2B5EF4-FFF2-40B4-BE49-F238E27FC236}">
              <a16:creationId xmlns:a16="http://schemas.microsoft.com/office/drawing/2014/main" id="{5B8F6A87-0CE4-4814-AE55-943E71A976A4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18" name="TextBox 5">
          <a:extLst>
            <a:ext uri="{FF2B5EF4-FFF2-40B4-BE49-F238E27FC236}">
              <a16:creationId xmlns:a16="http://schemas.microsoft.com/office/drawing/2014/main" id="{C2E27A13-1466-42AC-B073-E1B71002DA7A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19" name="TextBox 5">
          <a:extLst>
            <a:ext uri="{FF2B5EF4-FFF2-40B4-BE49-F238E27FC236}">
              <a16:creationId xmlns:a16="http://schemas.microsoft.com/office/drawing/2014/main" id="{8F27C4FC-6433-475E-AC49-83CC3208AE2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20" name="TextBox 5">
          <a:extLst>
            <a:ext uri="{FF2B5EF4-FFF2-40B4-BE49-F238E27FC236}">
              <a16:creationId xmlns:a16="http://schemas.microsoft.com/office/drawing/2014/main" id="{4DC3DD46-FE87-4CB0-9E02-E0DDFF067D2E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221" name="TextBox 5">
          <a:extLst>
            <a:ext uri="{FF2B5EF4-FFF2-40B4-BE49-F238E27FC236}">
              <a16:creationId xmlns:a16="http://schemas.microsoft.com/office/drawing/2014/main" id="{3B888CAB-4A47-4468-9A10-75255F97EF8F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222" name="TextBox 5">
          <a:extLst>
            <a:ext uri="{FF2B5EF4-FFF2-40B4-BE49-F238E27FC236}">
              <a16:creationId xmlns:a16="http://schemas.microsoft.com/office/drawing/2014/main" id="{90450E6B-337C-4BCA-8D92-9EA713A9BF23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223" name="TextBox 5">
          <a:extLst>
            <a:ext uri="{FF2B5EF4-FFF2-40B4-BE49-F238E27FC236}">
              <a16:creationId xmlns:a16="http://schemas.microsoft.com/office/drawing/2014/main" id="{0C227F10-B2A5-4D4C-9BE4-3CA07D0C327E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24" name="TextBox 5">
          <a:extLst>
            <a:ext uri="{FF2B5EF4-FFF2-40B4-BE49-F238E27FC236}">
              <a16:creationId xmlns:a16="http://schemas.microsoft.com/office/drawing/2014/main" id="{5DB349E9-4F00-4D1F-BEC5-6F1B8CC94077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25" name="TextBox 5">
          <a:extLst>
            <a:ext uri="{FF2B5EF4-FFF2-40B4-BE49-F238E27FC236}">
              <a16:creationId xmlns:a16="http://schemas.microsoft.com/office/drawing/2014/main" id="{07858980-8636-459F-B592-642505FC89D3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226" name="TextBox 5">
          <a:extLst>
            <a:ext uri="{FF2B5EF4-FFF2-40B4-BE49-F238E27FC236}">
              <a16:creationId xmlns:a16="http://schemas.microsoft.com/office/drawing/2014/main" id="{C1322633-956E-46BE-9199-22ED9963A75E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227" name="TextBox 5">
          <a:extLst>
            <a:ext uri="{FF2B5EF4-FFF2-40B4-BE49-F238E27FC236}">
              <a16:creationId xmlns:a16="http://schemas.microsoft.com/office/drawing/2014/main" id="{C00DB3F2-4714-4403-8C8F-A133C9321A6D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228" name="TextBox 5">
          <a:extLst>
            <a:ext uri="{FF2B5EF4-FFF2-40B4-BE49-F238E27FC236}">
              <a16:creationId xmlns:a16="http://schemas.microsoft.com/office/drawing/2014/main" id="{56A34812-0BFA-4E40-BB6D-2DBA11757D81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29" name="TextBox 5">
          <a:extLst>
            <a:ext uri="{FF2B5EF4-FFF2-40B4-BE49-F238E27FC236}">
              <a16:creationId xmlns:a16="http://schemas.microsoft.com/office/drawing/2014/main" id="{4161C087-0D2B-4C35-B7F6-BFC3EB61710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30" name="TextBox 5">
          <a:extLst>
            <a:ext uri="{FF2B5EF4-FFF2-40B4-BE49-F238E27FC236}">
              <a16:creationId xmlns:a16="http://schemas.microsoft.com/office/drawing/2014/main" id="{E55165F7-C221-4333-AED2-14298FB5C6CF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231" name="TextBox 5">
          <a:extLst>
            <a:ext uri="{FF2B5EF4-FFF2-40B4-BE49-F238E27FC236}">
              <a16:creationId xmlns:a16="http://schemas.microsoft.com/office/drawing/2014/main" id="{30097BB2-AC3A-4AE9-9C50-AD48F8604F3B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232" name="TextBox 5">
          <a:extLst>
            <a:ext uri="{FF2B5EF4-FFF2-40B4-BE49-F238E27FC236}">
              <a16:creationId xmlns:a16="http://schemas.microsoft.com/office/drawing/2014/main" id="{5D9B4C31-8BBC-4CDA-B498-8A79E2FE62D1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233" name="TextBox 5">
          <a:extLst>
            <a:ext uri="{FF2B5EF4-FFF2-40B4-BE49-F238E27FC236}">
              <a16:creationId xmlns:a16="http://schemas.microsoft.com/office/drawing/2014/main" id="{80A94C82-9F67-4744-B16A-5DD5D4076C52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34" name="TextBox 5">
          <a:extLst>
            <a:ext uri="{FF2B5EF4-FFF2-40B4-BE49-F238E27FC236}">
              <a16:creationId xmlns:a16="http://schemas.microsoft.com/office/drawing/2014/main" id="{8C1DEEFE-14D3-4F81-8DD0-0853D41DFD1C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35" name="TextBox 5">
          <a:extLst>
            <a:ext uri="{FF2B5EF4-FFF2-40B4-BE49-F238E27FC236}">
              <a16:creationId xmlns:a16="http://schemas.microsoft.com/office/drawing/2014/main" id="{4F320FCA-4EE2-4EA1-99C0-0BD420954939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36" name="TextBox 5">
          <a:extLst>
            <a:ext uri="{FF2B5EF4-FFF2-40B4-BE49-F238E27FC236}">
              <a16:creationId xmlns:a16="http://schemas.microsoft.com/office/drawing/2014/main" id="{B1640078-06E3-48A3-B267-C89CC4FC7C0A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237" name="TextBox 5">
          <a:extLst>
            <a:ext uri="{FF2B5EF4-FFF2-40B4-BE49-F238E27FC236}">
              <a16:creationId xmlns:a16="http://schemas.microsoft.com/office/drawing/2014/main" id="{D9E22D4A-3624-4F4C-90FC-601344FDE14E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238" name="TextBox 5">
          <a:extLst>
            <a:ext uri="{FF2B5EF4-FFF2-40B4-BE49-F238E27FC236}">
              <a16:creationId xmlns:a16="http://schemas.microsoft.com/office/drawing/2014/main" id="{264EBCFA-428D-46C7-922A-E48A62459569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239" name="TextBox 5">
          <a:extLst>
            <a:ext uri="{FF2B5EF4-FFF2-40B4-BE49-F238E27FC236}">
              <a16:creationId xmlns:a16="http://schemas.microsoft.com/office/drawing/2014/main" id="{945F1F90-8002-4FF4-97E9-E5EBA8F1CD6E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40" name="TextBox 5">
          <a:extLst>
            <a:ext uri="{FF2B5EF4-FFF2-40B4-BE49-F238E27FC236}">
              <a16:creationId xmlns:a16="http://schemas.microsoft.com/office/drawing/2014/main" id="{B3BFB319-4253-41BB-9140-2AF118B0A61F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41" name="TextBox 5">
          <a:extLst>
            <a:ext uri="{FF2B5EF4-FFF2-40B4-BE49-F238E27FC236}">
              <a16:creationId xmlns:a16="http://schemas.microsoft.com/office/drawing/2014/main" id="{C9E10E37-8766-4881-9A94-96BF9C3D71C2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242" name="TextBox 5">
          <a:extLst>
            <a:ext uri="{FF2B5EF4-FFF2-40B4-BE49-F238E27FC236}">
              <a16:creationId xmlns:a16="http://schemas.microsoft.com/office/drawing/2014/main" id="{95D7AB28-A3E2-4E69-9255-B89F2F22011C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43" name="TextBox 5">
          <a:extLst>
            <a:ext uri="{FF2B5EF4-FFF2-40B4-BE49-F238E27FC236}">
              <a16:creationId xmlns:a16="http://schemas.microsoft.com/office/drawing/2014/main" id="{74E66476-ACA3-488D-9BA7-B448A896B0A2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244" name="TextBox 5">
          <a:extLst>
            <a:ext uri="{FF2B5EF4-FFF2-40B4-BE49-F238E27FC236}">
              <a16:creationId xmlns:a16="http://schemas.microsoft.com/office/drawing/2014/main" id="{A819B68D-ED9D-4B31-803F-FD26FDE49CA7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245" name="TextBox 5">
          <a:extLst>
            <a:ext uri="{FF2B5EF4-FFF2-40B4-BE49-F238E27FC236}">
              <a16:creationId xmlns:a16="http://schemas.microsoft.com/office/drawing/2014/main" id="{B158D7A4-75CA-4F71-B30C-AFFB20DB07CD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246" name="TextBox 5">
          <a:extLst>
            <a:ext uri="{FF2B5EF4-FFF2-40B4-BE49-F238E27FC236}">
              <a16:creationId xmlns:a16="http://schemas.microsoft.com/office/drawing/2014/main" id="{1F18030B-CECD-46CC-9F14-A86672CA0FA8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247" name="TextBox 5">
          <a:extLst>
            <a:ext uri="{FF2B5EF4-FFF2-40B4-BE49-F238E27FC236}">
              <a16:creationId xmlns:a16="http://schemas.microsoft.com/office/drawing/2014/main" id="{7D1D377F-5249-4CEC-AB24-42E44D15AE3A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48" name="TextBox 5">
          <a:extLst>
            <a:ext uri="{FF2B5EF4-FFF2-40B4-BE49-F238E27FC236}">
              <a16:creationId xmlns:a16="http://schemas.microsoft.com/office/drawing/2014/main" id="{889F2A9D-7EC1-47DE-A449-60638128080F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249" name="TextBox 5">
          <a:extLst>
            <a:ext uri="{FF2B5EF4-FFF2-40B4-BE49-F238E27FC236}">
              <a16:creationId xmlns:a16="http://schemas.microsoft.com/office/drawing/2014/main" id="{BC266B45-C025-4FF3-BFEC-F7D918DC0749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250" name="TextBox 5">
          <a:extLst>
            <a:ext uri="{FF2B5EF4-FFF2-40B4-BE49-F238E27FC236}">
              <a16:creationId xmlns:a16="http://schemas.microsoft.com/office/drawing/2014/main" id="{FCFE4420-16E3-4926-8E44-81DC0C1139E2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251" name="TextBox 5">
          <a:extLst>
            <a:ext uri="{FF2B5EF4-FFF2-40B4-BE49-F238E27FC236}">
              <a16:creationId xmlns:a16="http://schemas.microsoft.com/office/drawing/2014/main" id="{B52A8D2A-D43A-476B-A969-389D596E529A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252" name="TextBox 5">
          <a:extLst>
            <a:ext uri="{FF2B5EF4-FFF2-40B4-BE49-F238E27FC236}">
              <a16:creationId xmlns:a16="http://schemas.microsoft.com/office/drawing/2014/main" id="{C2CBC2FC-C4FF-4A4D-A26A-1D258AD8D40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53" name="TextBox 5">
          <a:extLst>
            <a:ext uri="{FF2B5EF4-FFF2-40B4-BE49-F238E27FC236}">
              <a16:creationId xmlns:a16="http://schemas.microsoft.com/office/drawing/2014/main" id="{33194D80-2AB3-41C0-AD46-B0E18E1CA7BD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254" name="TextBox 5">
          <a:extLst>
            <a:ext uri="{FF2B5EF4-FFF2-40B4-BE49-F238E27FC236}">
              <a16:creationId xmlns:a16="http://schemas.microsoft.com/office/drawing/2014/main" id="{E9E23A6F-9082-4FC1-88E8-15CF3DBDC7A1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255" name="TextBox 5">
          <a:extLst>
            <a:ext uri="{FF2B5EF4-FFF2-40B4-BE49-F238E27FC236}">
              <a16:creationId xmlns:a16="http://schemas.microsoft.com/office/drawing/2014/main" id="{59D7AEAC-D651-4336-961F-BE3D8D5FDD78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256" name="TextBox 5">
          <a:extLst>
            <a:ext uri="{FF2B5EF4-FFF2-40B4-BE49-F238E27FC236}">
              <a16:creationId xmlns:a16="http://schemas.microsoft.com/office/drawing/2014/main" id="{2B6510FB-8F67-410D-8734-BBCB854D5D14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57" name="TextBox 5">
          <a:extLst>
            <a:ext uri="{FF2B5EF4-FFF2-40B4-BE49-F238E27FC236}">
              <a16:creationId xmlns:a16="http://schemas.microsoft.com/office/drawing/2014/main" id="{3EC51BD6-5388-472A-82CF-E44EF88D2D12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258" name="TextBox 5">
          <a:extLst>
            <a:ext uri="{FF2B5EF4-FFF2-40B4-BE49-F238E27FC236}">
              <a16:creationId xmlns:a16="http://schemas.microsoft.com/office/drawing/2014/main" id="{D1025BBE-2912-49D8-A2E1-B1CD10CEB45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59" name="TextBox 5">
          <a:extLst>
            <a:ext uri="{FF2B5EF4-FFF2-40B4-BE49-F238E27FC236}">
              <a16:creationId xmlns:a16="http://schemas.microsoft.com/office/drawing/2014/main" id="{B302B3A8-59CC-4A5B-9F9E-5DEB5E664C92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260" name="TextBox 5">
          <a:extLst>
            <a:ext uri="{FF2B5EF4-FFF2-40B4-BE49-F238E27FC236}">
              <a16:creationId xmlns:a16="http://schemas.microsoft.com/office/drawing/2014/main" id="{65D64149-BF8D-4639-80E3-8E7759FE9790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261" name="TextBox 5">
          <a:extLst>
            <a:ext uri="{FF2B5EF4-FFF2-40B4-BE49-F238E27FC236}">
              <a16:creationId xmlns:a16="http://schemas.microsoft.com/office/drawing/2014/main" id="{877D229E-83AB-466E-99B2-8E592F41CF38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262" name="TextBox 5">
          <a:extLst>
            <a:ext uri="{FF2B5EF4-FFF2-40B4-BE49-F238E27FC236}">
              <a16:creationId xmlns:a16="http://schemas.microsoft.com/office/drawing/2014/main" id="{DFB70DE3-506B-423E-B789-A5C8DDEA1DAF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263" name="TextBox 5">
          <a:extLst>
            <a:ext uri="{FF2B5EF4-FFF2-40B4-BE49-F238E27FC236}">
              <a16:creationId xmlns:a16="http://schemas.microsoft.com/office/drawing/2014/main" id="{3882A94B-7EDD-4FB0-831E-5256D8DCF248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64" name="TextBox 5">
          <a:extLst>
            <a:ext uri="{FF2B5EF4-FFF2-40B4-BE49-F238E27FC236}">
              <a16:creationId xmlns:a16="http://schemas.microsoft.com/office/drawing/2014/main" id="{11FB9500-5E58-4B94-B8E1-1A8EBFFE0769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265" name="TextBox 5">
          <a:extLst>
            <a:ext uri="{FF2B5EF4-FFF2-40B4-BE49-F238E27FC236}">
              <a16:creationId xmlns:a16="http://schemas.microsoft.com/office/drawing/2014/main" id="{A3089598-39E0-474E-BAFC-92330B20B349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266" name="TextBox 5">
          <a:extLst>
            <a:ext uri="{FF2B5EF4-FFF2-40B4-BE49-F238E27FC236}">
              <a16:creationId xmlns:a16="http://schemas.microsoft.com/office/drawing/2014/main" id="{B136A12E-088B-4793-84B0-DACF8E91AADF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267" name="TextBox 5">
          <a:extLst>
            <a:ext uri="{FF2B5EF4-FFF2-40B4-BE49-F238E27FC236}">
              <a16:creationId xmlns:a16="http://schemas.microsoft.com/office/drawing/2014/main" id="{C4E5CDBA-2C43-4C61-A0D8-28C91B71CB2D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68" name="TextBox 5">
          <a:extLst>
            <a:ext uri="{FF2B5EF4-FFF2-40B4-BE49-F238E27FC236}">
              <a16:creationId xmlns:a16="http://schemas.microsoft.com/office/drawing/2014/main" id="{0AA6E43E-2B0B-49FB-BAC1-72EB1B98AADB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69" name="TextBox 5">
          <a:extLst>
            <a:ext uri="{FF2B5EF4-FFF2-40B4-BE49-F238E27FC236}">
              <a16:creationId xmlns:a16="http://schemas.microsoft.com/office/drawing/2014/main" id="{B718612B-2184-424E-9735-3002249D469F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70" name="TextBox 5">
          <a:extLst>
            <a:ext uri="{FF2B5EF4-FFF2-40B4-BE49-F238E27FC236}">
              <a16:creationId xmlns:a16="http://schemas.microsoft.com/office/drawing/2014/main" id="{341DC1F0-C8F4-4774-86E8-ED942F0AEDB5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71" name="TextBox 5">
          <a:extLst>
            <a:ext uri="{FF2B5EF4-FFF2-40B4-BE49-F238E27FC236}">
              <a16:creationId xmlns:a16="http://schemas.microsoft.com/office/drawing/2014/main" id="{5D703D1A-4729-4AFC-BAB7-9E9A4BD70467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272" name="TextBox 5">
          <a:extLst>
            <a:ext uri="{FF2B5EF4-FFF2-40B4-BE49-F238E27FC236}">
              <a16:creationId xmlns:a16="http://schemas.microsoft.com/office/drawing/2014/main" id="{A6AD59B2-11C9-4FCD-BADA-C1A98DDC1859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273" name="TextBox 5">
          <a:extLst>
            <a:ext uri="{FF2B5EF4-FFF2-40B4-BE49-F238E27FC236}">
              <a16:creationId xmlns:a16="http://schemas.microsoft.com/office/drawing/2014/main" id="{E4442A36-2D3B-4D58-9BC8-E5C3B05E4964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274" name="TextBox 5">
          <a:extLst>
            <a:ext uri="{FF2B5EF4-FFF2-40B4-BE49-F238E27FC236}">
              <a16:creationId xmlns:a16="http://schemas.microsoft.com/office/drawing/2014/main" id="{891A12C9-B853-4E5D-B91D-55F24FB2B8AA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75" name="TextBox 5">
          <a:extLst>
            <a:ext uri="{FF2B5EF4-FFF2-40B4-BE49-F238E27FC236}">
              <a16:creationId xmlns:a16="http://schemas.microsoft.com/office/drawing/2014/main" id="{D21A61D3-1BC8-4068-B1D3-D772045A59C5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76" name="TextBox 5">
          <a:extLst>
            <a:ext uri="{FF2B5EF4-FFF2-40B4-BE49-F238E27FC236}">
              <a16:creationId xmlns:a16="http://schemas.microsoft.com/office/drawing/2014/main" id="{27F46BFA-AA6A-48F2-905B-6FBE385E572B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277" name="TextBox 5">
          <a:extLst>
            <a:ext uri="{FF2B5EF4-FFF2-40B4-BE49-F238E27FC236}">
              <a16:creationId xmlns:a16="http://schemas.microsoft.com/office/drawing/2014/main" id="{5AE39543-6F11-48FE-B198-368C2C16E81B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278" name="TextBox 5">
          <a:extLst>
            <a:ext uri="{FF2B5EF4-FFF2-40B4-BE49-F238E27FC236}">
              <a16:creationId xmlns:a16="http://schemas.microsoft.com/office/drawing/2014/main" id="{66608653-940B-41DB-A2F4-B9EC8EFA3686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279" name="TextBox 5">
          <a:extLst>
            <a:ext uri="{FF2B5EF4-FFF2-40B4-BE49-F238E27FC236}">
              <a16:creationId xmlns:a16="http://schemas.microsoft.com/office/drawing/2014/main" id="{D4F39CBA-CE0B-4BF7-834E-E3D3F509FC30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80" name="TextBox 5">
          <a:extLst>
            <a:ext uri="{FF2B5EF4-FFF2-40B4-BE49-F238E27FC236}">
              <a16:creationId xmlns:a16="http://schemas.microsoft.com/office/drawing/2014/main" id="{9BA2FE4A-C691-4515-B85F-449D95848FD3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81" name="TextBox 5">
          <a:extLst>
            <a:ext uri="{FF2B5EF4-FFF2-40B4-BE49-F238E27FC236}">
              <a16:creationId xmlns:a16="http://schemas.microsoft.com/office/drawing/2014/main" id="{8F56BC1A-B863-419D-AAB0-2C689755361C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282" name="TextBox 5">
          <a:extLst>
            <a:ext uri="{FF2B5EF4-FFF2-40B4-BE49-F238E27FC236}">
              <a16:creationId xmlns:a16="http://schemas.microsoft.com/office/drawing/2014/main" id="{7C643F4B-DF51-41B3-A582-F56B32C554DF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283" name="TextBox 5">
          <a:extLst>
            <a:ext uri="{FF2B5EF4-FFF2-40B4-BE49-F238E27FC236}">
              <a16:creationId xmlns:a16="http://schemas.microsoft.com/office/drawing/2014/main" id="{4932CE39-A10A-474C-A559-1F5AB50FF92C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284" name="TextBox 5">
          <a:extLst>
            <a:ext uri="{FF2B5EF4-FFF2-40B4-BE49-F238E27FC236}">
              <a16:creationId xmlns:a16="http://schemas.microsoft.com/office/drawing/2014/main" id="{C18348F5-CAE2-46F7-AD36-76E5BC026D31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85" name="TextBox 5">
          <a:extLst>
            <a:ext uri="{FF2B5EF4-FFF2-40B4-BE49-F238E27FC236}">
              <a16:creationId xmlns:a16="http://schemas.microsoft.com/office/drawing/2014/main" id="{A243C4A7-77D1-4745-BE46-21B1563A4AB2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86" name="TextBox 5">
          <a:extLst>
            <a:ext uri="{FF2B5EF4-FFF2-40B4-BE49-F238E27FC236}">
              <a16:creationId xmlns:a16="http://schemas.microsoft.com/office/drawing/2014/main" id="{679E9FEC-CF75-4B1B-87AB-79839CE7CC75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287" name="TextBox 5">
          <a:extLst>
            <a:ext uri="{FF2B5EF4-FFF2-40B4-BE49-F238E27FC236}">
              <a16:creationId xmlns:a16="http://schemas.microsoft.com/office/drawing/2014/main" id="{616864E8-4281-4D08-9A1A-2C39B4C6B427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288" name="TextBox 5">
          <a:extLst>
            <a:ext uri="{FF2B5EF4-FFF2-40B4-BE49-F238E27FC236}">
              <a16:creationId xmlns:a16="http://schemas.microsoft.com/office/drawing/2014/main" id="{4F87D67D-3A02-4431-B114-18E97D28C2F7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289" name="TextBox 5">
          <a:extLst>
            <a:ext uri="{FF2B5EF4-FFF2-40B4-BE49-F238E27FC236}">
              <a16:creationId xmlns:a16="http://schemas.microsoft.com/office/drawing/2014/main" id="{E0C218B6-DE0C-4C8F-8079-ED8C791DB21A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290" name="TextBox 5">
          <a:extLst>
            <a:ext uri="{FF2B5EF4-FFF2-40B4-BE49-F238E27FC236}">
              <a16:creationId xmlns:a16="http://schemas.microsoft.com/office/drawing/2014/main" id="{6FB6FD8D-F558-4291-8874-B27CF571CC1D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91" name="TextBox 5">
          <a:extLst>
            <a:ext uri="{FF2B5EF4-FFF2-40B4-BE49-F238E27FC236}">
              <a16:creationId xmlns:a16="http://schemas.microsoft.com/office/drawing/2014/main" id="{8F2C509B-31A9-4070-8A2B-7B05D16C535B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92" name="TextBox 5">
          <a:extLst>
            <a:ext uri="{FF2B5EF4-FFF2-40B4-BE49-F238E27FC236}">
              <a16:creationId xmlns:a16="http://schemas.microsoft.com/office/drawing/2014/main" id="{7A009289-FAFC-4556-8720-34AD966B4DE3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293" name="TextBox 5">
          <a:extLst>
            <a:ext uri="{FF2B5EF4-FFF2-40B4-BE49-F238E27FC236}">
              <a16:creationId xmlns:a16="http://schemas.microsoft.com/office/drawing/2014/main" id="{22BC428C-E6E9-4234-BE5E-434B4C0D48B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94" name="TextBox 5">
          <a:extLst>
            <a:ext uri="{FF2B5EF4-FFF2-40B4-BE49-F238E27FC236}">
              <a16:creationId xmlns:a16="http://schemas.microsoft.com/office/drawing/2014/main" id="{41E6B062-4F44-4670-9127-AEEBEBE46CDB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295" name="TextBox 5">
          <a:extLst>
            <a:ext uri="{FF2B5EF4-FFF2-40B4-BE49-F238E27FC236}">
              <a16:creationId xmlns:a16="http://schemas.microsoft.com/office/drawing/2014/main" id="{88C800D3-4341-4AD0-AD02-7BD60A0CF1B1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296" name="TextBox 5">
          <a:extLst>
            <a:ext uri="{FF2B5EF4-FFF2-40B4-BE49-F238E27FC236}">
              <a16:creationId xmlns:a16="http://schemas.microsoft.com/office/drawing/2014/main" id="{2E1FD30C-75BA-49B0-948B-DABB6EC4CC35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297" name="TextBox 5">
          <a:extLst>
            <a:ext uri="{FF2B5EF4-FFF2-40B4-BE49-F238E27FC236}">
              <a16:creationId xmlns:a16="http://schemas.microsoft.com/office/drawing/2014/main" id="{7242C64E-FDBD-4548-8311-0B01BBEB4CDC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298" name="TextBox 5">
          <a:extLst>
            <a:ext uri="{FF2B5EF4-FFF2-40B4-BE49-F238E27FC236}">
              <a16:creationId xmlns:a16="http://schemas.microsoft.com/office/drawing/2014/main" id="{D729B9F1-74E4-4DAB-9184-7589403559FE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299" name="TextBox 5">
          <a:extLst>
            <a:ext uri="{FF2B5EF4-FFF2-40B4-BE49-F238E27FC236}">
              <a16:creationId xmlns:a16="http://schemas.microsoft.com/office/drawing/2014/main" id="{BDE63450-E454-4277-9054-632AAD2D6F1D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00" name="TextBox 5">
          <a:extLst>
            <a:ext uri="{FF2B5EF4-FFF2-40B4-BE49-F238E27FC236}">
              <a16:creationId xmlns:a16="http://schemas.microsoft.com/office/drawing/2014/main" id="{72BE64B0-711F-45F9-B598-0437C5FA6445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01" name="TextBox 5">
          <a:extLst>
            <a:ext uri="{FF2B5EF4-FFF2-40B4-BE49-F238E27FC236}">
              <a16:creationId xmlns:a16="http://schemas.microsoft.com/office/drawing/2014/main" id="{838E8E4D-2D2D-4FA9-8304-A94C29C58832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02" name="TextBox 5">
          <a:extLst>
            <a:ext uri="{FF2B5EF4-FFF2-40B4-BE49-F238E27FC236}">
              <a16:creationId xmlns:a16="http://schemas.microsoft.com/office/drawing/2014/main" id="{A62DE749-C687-4022-B04C-AB8C14F2C56F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03" name="TextBox 5">
          <a:extLst>
            <a:ext uri="{FF2B5EF4-FFF2-40B4-BE49-F238E27FC236}">
              <a16:creationId xmlns:a16="http://schemas.microsoft.com/office/drawing/2014/main" id="{72DD6398-F9B5-42D3-8C30-65A9E59EF93C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04" name="TextBox 5">
          <a:extLst>
            <a:ext uri="{FF2B5EF4-FFF2-40B4-BE49-F238E27FC236}">
              <a16:creationId xmlns:a16="http://schemas.microsoft.com/office/drawing/2014/main" id="{0C5A4496-76D0-4E83-8B7E-8D689894C0B5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05" name="TextBox 5">
          <a:extLst>
            <a:ext uri="{FF2B5EF4-FFF2-40B4-BE49-F238E27FC236}">
              <a16:creationId xmlns:a16="http://schemas.microsoft.com/office/drawing/2014/main" id="{B8238D7C-2133-44FF-8470-85F758DCD175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06" name="TextBox 5">
          <a:extLst>
            <a:ext uri="{FF2B5EF4-FFF2-40B4-BE49-F238E27FC236}">
              <a16:creationId xmlns:a16="http://schemas.microsoft.com/office/drawing/2014/main" id="{9DBCB1A6-D09E-4183-A1D1-E258724373D5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07" name="TextBox 5">
          <a:extLst>
            <a:ext uri="{FF2B5EF4-FFF2-40B4-BE49-F238E27FC236}">
              <a16:creationId xmlns:a16="http://schemas.microsoft.com/office/drawing/2014/main" id="{39F4BC8A-B1BB-4FC9-A6AD-39BC1AE78BE8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08" name="TextBox 5">
          <a:extLst>
            <a:ext uri="{FF2B5EF4-FFF2-40B4-BE49-F238E27FC236}">
              <a16:creationId xmlns:a16="http://schemas.microsoft.com/office/drawing/2014/main" id="{8EE43250-4D33-490E-ACF8-465A89568DA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09" name="TextBox 5">
          <a:extLst>
            <a:ext uri="{FF2B5EF4-FFF2-40B4-BE49-F238E27FC236}">
              <a16:creationId xmlns:a16="http://schemas.microsoft.com/office/drawing/2014/main" id="{F15827F9-088B-44DC-8F37-BCA5EFC40CD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10" name="TextBox 5">
          <a:extLst>
            <a:ext uri="{FF2B5EF4-FFF2-40B4-BE49-F238E27FC236}">
              <a16:creationId xmlns:a16="http://schemas.microsoft.com/office/drawing/2014/main" id="{8AC493FB-6F60-4C2D-BD41-548BDE45E35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11" name="TextBox 5">
          <a:extLst>
            <a:ext uri="{FF2B5EF4-FFF2-40B4-BE49-F238E27FC236}">
              <a16:creationId xmlns:a16="http://schemas.microsoft.com/office/drawing/2014/main" id="{704B9F6C-16B1-4808-955A-B7CFB17F40BD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12" name="TextBox 5">
          <a:extLst>
            <a:ext uri="{FF2B5EF4-FFF2-40B4-BE49-F238E27FC236}">
              <a16:creationId xmlns:a16="http://schemas.microsoft.com/office/drawing/2014/main" id="{E2195201-9824-4E3D-AB98-3E218F42DDD7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13" name="TextBox 5">
          <a:extLst>
            <a:ext uri="{FF2B5EF4-FFF2-40B4-BE49-F238E27FC236}">
              <a16:creationId xmlns:a16="http://schemas.microsoft.com/office/drawing/2014/main" id="{C595A211-4BBF-4911-B47E-A6E4CC9E0AA0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14" name="TextBox 5">
          <a:extLst>
            <a:ext uri="{FF2B5EF4-FFF2-40B4-BE49-F238E27FC236}">
              <a16:creationId xmlns:a16="http://schemas.microsoft.com/office/drawing/2014/main" id="{19DB7FFB-8C84-4D4E-8A01-FDA67B7C41D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15" name="TextBox 5">
          <a:extLst>
            <a:ext uri="{FF2B5EF4-FFF2-40B4-BE49-F238E27FC236}">
              <a16:creationId xmlns:a16="http://schemas.microsoft.com/office/drawing/2014/main" id="{D667D560-DF72-4D95-A9E4-075159D058F1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16" name="TextBox 5">
          <a:extLst>
            <a:ext uri="{FF2B5EF4-FFF2-40B4-BE49-F238E27FC236}">
              <a16:creationId xmlns:a16="http://schemas.microsoft.com/office/drawing/2014/main" id="{CCE827C7-789B-4B92-AEF9-5DB4798DC622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17" name="TextBox 5">
          <a:extLst>
            <a:ext uri="{FF2B5EF4-FFF2-40B4-BE49-F238E27FC236}">
              <a16:creationId xmlns:a16="http://schemas.microsoft.com/office/drawing/2014/main" id="{6A57E216-EC28-4634-BFE8-B88C5753DCF1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18" name="TextBox 5">
          <a:extLst>
            <a:ext uri="{FF2B5EF4-FFF2-40B4-BE49-F238E27FC236}">
              <a16:creationId xmlns:a16="http://schemas.microsoft.com/office/drawing/2014/main" id="{27FF78A4-DA4C-42C2-83F3-CDBAE80C8C3F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19" name="TextBox 5">
          <a:extLst>
            <a:ext uri="{FF2B5EF4-FFF2-40B4-BE49-F238E27FC236}">
              <a16:creationId xmlns:a16="http://schemas.microsoft.com/office/drawing/2014/main" id="{4CEF841F-2837-4C73-8507-0B1FF50B4D85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20" name="TextBox 5">
          <a:extLst>
            <a:ext uri="{FF2B5EF4-FFF2-40B4-BE49-F238E27FC236}">
              <a16:creationId xmlns:a16="http://schemas.microsoft.com/office/drawing/2014/main" id="{D39A731F-ED23-4141-A7D4-6A1E56CC132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21" name="TextBox 5">
          <a:extLst>
            <a:ext uri="{FF2B5EF4-FFF2-40B4-BE49-F238E27FC236}">
              <a16:creationId xmlns:a16="http://schemas.microsoft.com/office/drawing/2014/main" id="{31F50A7F-89DB-4CED-BEBD-88CF408730FF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22" name="TextBox 5">
          <a:extLst>
            <a:ext uri="{FF2B5EF4-FFF2-40B4-BE49-F238E27FC236}">
              <a16:creationId xmlns:a16="http://schemas.microsoft.com/office/drawing/2014/main" id="{A2965826-AC42-4B6D-BB76-F3D490E04228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23" name="TextBox 5">
          <a:extLst>
            <a:ext uri="{FF2B5EF4-FFF2-40B4-BE49-F238E27FC236}">
              <a16:creationId xmlns:a16="http://schemas.microsoft.com/office/drawing/2014/main" id="{21B00E9C-AFA2-4AFB-85CE-101506480005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24" name="TextBox 5">
          <a:extLst>
            <a:ext uri="{FF2B5EF4-FFF2-40B4-BE49-F238E27FC236}">
              <a16:creationId xmlns:a16="http://schemas.microsoft.com/office/drawing/2014/main" id="{6359EFA9-C13C-4B59-B64A-6970D764BB03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25" name="TextBox 5">
          <a:extLst>
            <a:ext uri="{FF2B5EF4-FFF2-40B4-BE49-F238E27FC236}">
              <a16:creationId xmlns:a16="http://schemas.microsoft.com/office/drawing/2014/main" id="{8FF06FE5-4D2F-4042-991B-976B5853E326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26" name="TextBox 5">
          <a:extLst>
            <a:ext uri="{FF2B5EF4-FFF2-40B4-BE49-F238E27FC236}">
              <a16:creationId xmlns:a16="http://schemas.microsoft.com/office/drawing/2014/main" id="{8B0EED82-9403-44BB-A471-5D69482038FF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27" name="TextBox 5">
          <a:extLst>
            <a:ext uri="{FF2B5EF4-FFF2-40B4-BE49-F238E27FC236}">
              <a16:creationId xmlns:a16="http://schemas.microsoft.com/office/drawing/2014/main" id="{D88F8662-E250-40C9-86C7-8C753925760F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28" name="TextBox 5">
          <a:extLst>
            <a:ext uri="{FF2B5EF4-FFF2-40B4-BE49-F238E27FC236}">
              <a16:creationId xmlns:a16="http://schemas.microsoft.com/office/drawing/2014/main" id="{923EF6BD-A422-4022-9565-3472CA8C07F1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29" name="TextBox 5">
          <a:extLst>
            <a:ext uri="{FF2B5EF4-FFF2-40B4-BE49-F238E27FC236}">
              <a16:creationId xmlns:a16="http://schemas.microsoft.com/office/drawing/2014/main" id="{54CCDBD0-B601-4D58-AC82-8003D120FB3E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30" name="TextBox 5">
          <a:extLst>
            <a:ext uri="{FF2B5EF4-FFF2-40B4-BE49-F238E27FC236}">
              <a16:creationId xmlns:a16="http://schemas.microsoft.com/office/drawing/2014/main" id="{74849476-620D-44E4-88F0-09C2D3C13FBB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31" name="TextBox 5">
          <a:extLst>
            <a:ext uri="{FF2B5EF4-FFF2-40B4-BE49-F238E27FC236}">
              <a16:creationId xmlns:a16="http://schemas.microsoft.com/office/drawing/2014/main" id="{3DFDB3E0-2D34-462B-BF1A-1592AB2923D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32" name="TextBox 5">
          <a:extLst>
            <a:ext uri="{FF2B5EF4-FFF2-40B4-BE49-F238E27FC236}">
              <a16:creationId xmlns:a16="http://schemas.microsoft.com/office/drawing/2014/main" id="{56FD1712-03DA-43C0-A1F5-17560E9C1352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33" name="TextBox 5">
          <a:extLst>
            <a:ext uri="{FF2B5EF4-FFF2-40B4-BE49-F238E27FC236}">
              <a16:creationId xmlns:a16="http://schemas.microsoft.com/office/drawing/2014/main" id="{F502FA25-B1AF-44D8-B409-AF430AC77851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34" name="TextBox 5">
          <a:extLst>
            <a:ext uri="{FF2B5EF4-FFF2-40B4-BE49-F238E27FC236}">
              <a16:creationId xmlns:a16="http://schemas.microsoft.com/office/drawing/2014/main" id="{B29846A3-339A-45CC-A1E1-13B4FC557125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35" name="TextBox 5">
          <a:extLst>
            <a:ext uri="{FF2B5EF4-FFF2-40B4-BE49-F238E27FC236}">
              <a16:creationId xmlns:a16="http://schemas.microsoft.com/office/drawing/2014/main" id="{A7D506F3-DE11-41BE-B707-2F6AD98CA271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36" name="TextBox 5">
          <a:extLst>
            <a:ext uri="{FF2B5EF4-FFF2-40B4-BE49-F238E27FC236}">
              <a16:creationId xmlns:a16="http://schemas.microsoft.com/office/drawing/2014/main" id="{4DE339CD-0874-409A-8400-9DDD5691A16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37" name="TextBox 5">
          <a:extLst>
            <a:ext uri="{FF2B5EF4-FFF2-40B4-BE49-F238E27FC236}">
              <a16:creationId xmlns:a16="http://schemas.microsoft.com/office/drawing/2014/main" id="{6589FD84-FF8A-47A3-A768-87A48A9EB9E3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38" name="TextBox 5">
          <a:extLst>
            <a:ext uri="{FF2B5EF4-FFF2-40B4-BE49-F238E27FC236}">
              <a16:creationId xmlns:a16="http://schemas.microsoft.com/office/drawing/2014/main" id="{598F709D-7501-4520-B964-71B01C2E940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39" name="TextBox 5">
          <a:extLst>
            <a:ext uri="{FF2B5EF4-FFF2-40B4-BE49-F238E27FC236}">
              <a16:creationId xmlns:a16="http://schemas.microsoft.com/office/drawing/2014/main" id="{341B6D90-561E-4A29-BAC2-6BBFBDDC1B94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40" name="TextBox 5">
          <a:extLst>
            <a:ext uri="{FF2B5EF4-FFF2-40B4-BE49-F238E27FC236}">
              <a16:creationId xmlns:a16="http://schemas.microsoft.com/office/drawing/2014/main" id="{5C7C498F-A2EB-442E-B0BD-5C485ED6674F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41" name="TextBox 5">
          <a:extLst>
            <a:ext uri="{FF2B5EF4-FFF2-40B4-BE49-F238E27FC236}">
              <a16:creationId xmlns:a16="http://schemas.microsoft.com/office/drawing/2014/main" id="{674F53FE-B8CD-4057-BEBF-04E60240A77C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42" name="TextBox 5">
          <a:extLst>
            <a:ext uri="{FF2B5EF4-FFF2-40B4-BE49-F238E27FC236}">
              <a16:creationId xmlns:a16="http://schemas.microsoft.com/office/drawing/2014/main" id="{82DBB800-6DE2-4502-B15F-7406B475200E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43" name="TextBox 5">
          <a:extLst>
            <a:ext uri="{FF2B5EF4-FFF2-40B4-BE49-F238E27FC236}">
              <a16:creationId xmlns:a16="http://schemas.microsoft.com/office/drawing/2014/main" id="{A4D25DDE-BF97-48E4-9527-6FA1E0655CB9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344" name="TextBox 5">
          <a:extLst>
            <a:ext uri="{FF2B5EF4-FFF2-40B4-BE49-F238E27FC236}">
              <a16:creationId xmlns:a16="http://schemas.microsoft.com/office/drawing/2014/main" id="{F40F81BD-A4C0-40CD-909E-E1DE1885DEA6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45" name="TextBox 5">
          <a:extLst>
            <a:ext uri="{FF2B5EF4-FFF2-40B4-BE49-F238E27FC236}">
              <a16:creationId xmlns:a16="http://schemas.microsoft.com/office/drawing/2014/main" id="{2B2A7680-C568-442F-A993-9B62B672431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346" name="TextBox 5">
          <a:extLst>
            <a:ext uri="{FF2B5EF4-FFF2-40B4-BE49-F238E27FC236}">
              <a16:creationId xmlns:a16="http://schemas.microsoft.com/office/drawing/2014/main" id="{1725AB96-6BF6-4694-8546-CA68B0E953BC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347" name="TextBox 5">
          <a:extLst>
            <a:ext uri="{FF2B5EF4-FFF2-40B4-BE49-F238E27FC236}">
              <a16:creationId xmlns:a16="http://schemas.microsoft.com/office/drawing/2014/main" id="{C6F5A06A-1723-451D-BB8B-EB411E101FD6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348" name="TextBox 5">
          <a:extLst>
            <a:ext uri="{FF2B5EF4-FFF2-40B4-BE49-F238E27FC236}">
              <a16:creationId xmlns:a16="http://schemas.microsoft.com/office/drawing/2014/main" id="{1BF95E1E-DFC6-40C2-9DB8-2F0E0C9D4D54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349" name="TextBox 5">
          <a:extLst>
            <a:ext uri="{FF2B5EF4-FFF2-40B4-BE49-F238E27FC236}">
              <a16:creationId xmlns:a16="http://schemas.microsoft.com/office/drawing/2014/main" id="{B96F2A44-DBDB-40F0-A675-6F5971CD418B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50" name="TextBox 5">
          <a:extLst>
            <a:ext uri="{FF2B5EF4-FFF2-40B4-BE49-F238E27FC236}">
              <a16:creationId xmlns:a16="http://schemas.microsoft.com/office/drawing/2014/main" id="{AFAD735A-2EF1-4B17-AD38-C515D6C0925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351" name="TextBox 5">
          <a:extLst>
            <a:ext uri="{FF2B5EF4-FFF2-40B4-BE49-F238E27FC236}">
              <a16:creationId xmlns:a16="http://schemas.microsoft.com/office/drawing/2014/main" id="{89532C79-FD07-4135-A0B0-604012BB67F0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352" name="TextBox 5">
          <a:extLst>
            <a:ext uri="{FF2B5EF4-FFF2-40B4-BE49-F238E27FC236}">
              <a16:creationId xmlns:a16="http://schemas.microsoft.com/office/drawing/2014/main" id="{95FBA5C4-D920-4C30-A5A7-7C3788143175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353" name="TextBox 5">
          <a:extLst>
            <a:ext uri="{FF2B5EF4-FFF2-40B4-BE49-F238E27FC236}">
              <a16:creationId xmlns:a16="http://schemas.microsoft.com/office/drawing/2014/main" id="{8260F3BE-B1D2-4F87-A444-869B153BE323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354" name="TextBox 5">
          <a:extLst>
            <a:ext uri="{FF2B5EF4-FFF2-40B4-BE49-F238E27FC236}">
              <a16:creationId xmlns:a16="http://schemas.microsoft.com/office/drawing/2014/main" id="{0BB0714D-0B94-4380-83E8-5A56513AF10B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55" name="TextBox 5">
          <a:extLst>
            <a:ext uri="{FF2B5EF4-FFF2-40B4-BE49-F238E27FC236}">
              <a16:creationId xmlns:a16="http://schemas.microsoft.com/office/drawing/2014/main" id="{9B5C9996-ABD2-4D57-A3ED-98B47739444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356" name="TextBox 5">
          <a:extLst>
            <a:ext uri="{FF2B5EF4-FFF2-40B4-BE49-F238E27FC236}">
              <a16:creationId xmlns:a16="http://schemas.microsoft.com/office/drawing/2014/main" id="{2ECC42E7-AC51-4082-B248-765EC5715E10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357" name="TextBox 5">
          <a:extLst>
            <a:ext uri="{FF2B5EF4-FFF2-40B4-BE49-F238E27FC236}">
              <a16:creationId xmlns:a16="http://schemas.microsoft.com/office/drawing/2014/main" id="{0DA08920-13B0-4608-A866-B12FEFAD55E4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358" name="TextBox 5">
          <a:extLst>
            <a:ext uri="{FF2B5EF4-FFF2-40B4-BE49-F238E27FC236}">
              <a16:creationId xmlns:a16="http://schemas.microsoft.com/office/drawing/2014/main" id="{24D3B3B3-303B-4A6B-A51B-DD87EE8DC46D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59" name="TextBox 5">
          <a:extLst>
            <a:ext uri="{FF2B5EF4-FFF2-40B4-BE49-F238E27FC236}">
              <a16:creationId xmlns:a16="http://schemas.microsoft.com/office/drawing/2014/main" id="{463ACF46-B1A3-4F46-B0AD-EA48B427CDDF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360" name="TextBox 5">
          <a:extLst>
            <a:ext uri="{FF2B5EF4-FFF2-40B4-BE49-F238E27FC236}">
              <a16:creationId xmlns:a16="http://schemas.microsoft.com/office/drawing/2014/main" id="{D557C171-BEE3-4EC6-BCBB-ED0F8A75BE5A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61" name="TextBox 5">
          <a:extLst>
            <a:ext uri="{FF2B5EF4-FFF2-40B4-BE49-F238E27FC236}">
              <a16:creationId xmlns:a16="http://schemas.microsoft.com/office/drawing/2014/main" id="{0310D663-7845-41F5-BDED-527C7300C628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362" name="TextBox 5">
          <a:extLst>
            <a:ext uri="{FF2B5EF4-FFF2-40B4-BE49-F238E27FC236}">
              <a16:creationId xmlns:a16="http://schemas.microsoft.com/office/drawing/2014/main" id="{6CA64E1B-5CAB-491F-A8C8-E26DF989E497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363" name="TextBox 5">
          <a:extLst>
            <a:ext uri="{FF2B5EF4-FFF2-40B4-BE49-F238E27FC236}">
              <a16:creationId xmlns:a16="http://schemas.microsoft.com/office/drawing/2014/main" id="{D4F1749C-5E4B-4379-87C4-3BA08C77009D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364" name="TextBox 5">
          <a:extLst>
            <a:ext uri="{FF2B5EF4-FFF2-40B4-BE49-F238E27FC236}">
              <a16:creationId xmlns:a16="http://schemas.microsoft.com/office/drawing/2014/main" id="{A8D735CB-EAC0-4C18-9AEF-ECDD249A973F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365" name="TextBox 5">
          <a:extLst>
            <a:ext uri="{FF2B5EF4-FFF2-40B4-BE49-F238E27FC236}">
              <a16:creationId xmlns:a16="http://schemas.microsoft.com/office/drawing/2014/main" id="{44D1D186-7DF2-429D-8316-AF142B598EA0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66" name="TextBox 5">
          <a:extLst>
            <a:ext uri="{FF2B5EF4-FFF2-40B4-BE49-F238E27FC236}">
              <a16:creationId xmlns:a16="http://schemas.microsoft.com/office/drawing/2014/main" id="{68D09662-9926-4588-AAC2-D75DCEB34663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367" name="TextBox 5">
          <a:extLst>
            <a:ext uri="{FF2B5EF4-FFF2-40B4-BE49-F238E27FC236}">
              <a16:creationId xmlns:a16="http://schemas.microsoft.com/office/drawing/2014/main" id="{B6ADF771-73C3-486A-9B14-C1D881D8294B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368" name="TextBox 5">
          <a:extLst>
            <a:ext uri="{FF2B5EF4-FFF2-40B4-BE49-F238E27FC236}">
              <a16:creationId xmlns:a16="http://schemas.microsoft.com/office/drawing/2014/main" id="{17831C25-F51E-4594-B5D4-68AE5B2EC7E0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369" name="TextBox 5">
          <a:extLst>
            <a:ext uri="{FF2B5EF4-FFF2-40B4-BE49-F238E27FC236}">
              <a16:creationId xmlns:a16="http://schemas.microsoft.com/office/drawing/2014/main" id="{30E38EEA-BF37-4894-8303-46CDB12029C3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70" name="TextBox 5">
          <a:extLst>
            <a:ext uri="{FF2B5EF4-FFF2-40B4-BE49-F238E27FC236}">
              <a16:creationId xmlns:a16="http://schemas.microsoft.com/office/drawing/2014/main" id="{D163AC1E-8235-4B94-B6AA-808ED87AEDB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71" name="TextBox 5">
          <a:extLst>
            <a:ext uri="{FF2B5EF4-FFF2-40B4-BE49-F238E27FC236}">
              <a16:creationId xmlns:a16="http://schemas.microsoft.com/office/drawing/2014/main" id="{E76B09F7-1B18-4CF0-91B7-F7C4EE18D2E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72" name="TextBox 5">
          <a:extLst>
            <a:ext uri="{FF2B5EF4-FFF2-40B4-BE49-F238E27FC236}">
              <a16:creationId xmlns:a16="http://schemas.microsoft.com/office/drawing/2014/main" id="{7D36F2E7-AEB1-4CE5-9E27-9D20A3237F93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73" name="TextBox 5">
          <a:extLst>
            <a:ext uri="{FF2B5EF4-FFF2-40B4-BE49-F238E27FC236}">
              <a16:creationId xmlns:a16="http://schemas.microsoft.com/office/drawing/2014/main" id="{A32FD92C-8782-416D-A8C4-413E4096877D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74" name="TextBox 5">
          <a:extLst>
            <a:ext uri="{FF2B5EF4-FFF2-40B4-BE49-F238E27FC236}">
              <a16:creationId xmlns:a16="http://schemas.microsoft.com/office/drawing/2014/main" id="{C7C5756D-868D-4296-A848-081262FABB09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75" name="TextBox 5">
          <a:extLst>
            <a:ext uri="{FF2B5EF4-FFF2-40B4-BE49-F238E27FC236}">
              <a16:creationId xmlns:a16="http://schemas.microsoft.com/office/drawing/2014/main" id="{9970793A-10F9-491E-BB42-433C38557A38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76" name="TextBox 5">
          <a:extLst>
            <a:ext uri="{FF2B5EF4-FFF2-40B4-BE49-F238E27FC236}">
              <a16:creationId xmlns:a16="http://schemas.microsoft.com/office/drawing/2014/main" id="{F6CE9E3A-C8B3-4828-B819-F72528DFA863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77" name="TextBox 5">
          <a:extLst>
            <a:ext uri="{FF2B5EF4-FFF2-40B4-BE49-F238E27FC236}">
              <a16:creationId xmlns:a16="http://schemas.microsoft.com/office/drawing/2014/main" id="{19978500-E9D6-451F-B376-DD0814421A4B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78" name="TextBox 5">
          <a:extLst>
            <a:ext uri="{FF2B5EF4-FFF2-40B4-BE49-F238E27FC236}">
              <a16:creationId xmlns:a16="http://schemas.microsoft.com/office/drawing/2014/main" id="{5D733811-668C-4001-BE70-8F268294A237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79" name="TextBox 5">
          <a:extLst>
            <a:ext uri="{FF2B5EF4-FFF2-40B4-BE49-F238E27FC236}">
              <a16:creationId xmlns:a16="http://schemas.microsoft.com/office/drawing/2014/main" id="{6DDAA2D2-FAC9-4C12-B31D-7D59731F8017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80" name="TextBox 5">
          <a:extLst>
            <a:ext uri="{FF2B5EF4-FFF2-40B4-BE49-F238E27FC236}">
              <a16:creationId xmlns:a16="http://schemas.microsoft.com/office/drawing/2014/main" id="{341B089A-D8B4-4543-A033-68E1CE0FCA50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81" name="TextBox 5">
          <a:extLst>
            <a:ext uri="{FF2B5EF4-FFF2-40B4-BE49-F238E27FC236}">
              <a16:creationId xmlns:a16="http://schemas.microsoft.com/office/drawing/2014/main" id="{56B0C7DC-D28E-407D-86C6-8F0F55462FD0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82" name="TextBox 5">
          <a:extLst>
            <a:ext uri="{FF2B5EF4-FFF2-40B4-BE49-F238E27FC236}">
              <a16:creationId xmlns:a16="http://schemas.microsoft.com/office/drawing/2014/main" id="{84180A3F-1D58-4D58-8E94-39A529CCF02E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83" name="TextBox 5">
          <a:extLst>
            <a:ext uri="{FF2B5EF4-FFF2-40B4-BE49-F238E27FC236}">
              <a16:creationId xmlns:a16="http://schemas.microsoft.com/office/drawing/2014/main" id="{6F056B6B-627A-4B7B-A822-D2BBDB2F7129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84" name="TextBox 5">
          <a:extLst>
            <a:ext uri="{FF2B5EF4-FFF2-40B4-BE49-F238E27FC236}">
              <a16:creationId xmlns:a16="http://schemas.microsoft.com/office/drawing/2014/main" id="{71DA0B92-EE3B-4E2E-A77A-75804B5E014F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85" name="TextBox 5">
          <a:extLst>
            <a:ext uri="{FF2B5EF4-FFF2-40B4-BE49-F238E27FC236}">
              <a16:creationId xmlns:a16="http://schemas.microsoft.com/office/drawing/2014/main" id="{2EFF0164-2831-4975-BA40-2633F654026A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86" name="TextBox 5">
          <a:extLst>
            <a:ext uri="{FF2B5EF4-FFF2-40B4-BE49-F238E27FC236}">
              <a16:creationId xmlns:a16="http://schemas.microsoft.com/office/drawing/2014/main" id="{A828FE70-2648-44FE-9AFE-E5A23EAEFE5D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87" name="TextBox 5">
          <a:extLst>
            <a:ext uri="{FF2B5EF4-FFF2-40B4-BE49-F238E27FC236}">
              <a16:creationId xmlns:a16="http://schemas.microsoft.com/office/drawing/2014/main" id="{AA73CF95-8AD9-4F7B-8C80-36E7E012FBEF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88" name="TextBox 5">
          <a:extLst>
            <a:ext uri="{FF2B5EF4-FFF2-40B4-BE49-F238E27FC236}">
              <a16:creationId xmlns:a16="http://schemas.microsoft.com/office/drawing/2014/main" id="{49F1BBBA-11AA-4E47-A46E-B342F05CE9A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389" name="TextBox 5">
          <a:extLst>
            <a:ext uri="{FF2B5EF4-FFF2-40B4-BE49-F238E27FC236}">
              <a16:creationId xmlns:a16="http://schemas.microsoft.com/office/drawing/2014/main" id="{B8BAF560-2A96-4179-9688-772A3901C199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390" name="TextBox 5">
          <a:extLst>
            <a:ext uri="{FF2B5EF4-FFF2-40B4-BE49-F238E27FC236}">
              <a16:creationId xmlns:a16="http://schemas.microsoft.com/office/drawing/2014/main" id="{F5121E75-FC9A-4602-A169-BAFEA1996B91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391" name="TextBox 5">
          <a:extLst>
            <a:ext uri="{FF2B5EF4-FFF2-40B4-BE49-F238E27FC236}">
              <a16:creationId xmlns:a16="http://schemas.microsoft.com/office/drawing/2014/main" id="{BF3BAF20-A261-4F82-ABF1-B2D34CA45AC5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392" name="TextBox 5">
          <a:extLst>
            <a:ext uri="{FF2B5EF4-FFF2-40B4-BE49-F238E27FC236}">
              <a16:creationId xmlns:a16="http://schemas.microsoft.com/office/drawing/2014/main" id="{4E09074D-3E40-4EE9-B40D-B68F7594A6C6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93" name="TextBox 5">
          <a:extLst>
            <a:ext uri="{FF2B5EF4-FFF2-40B4-BE49-F238E27FC236}">
              <a16:creationId xmlns:a16="http://schemas.microsoft.com/office/drawing/2014/main" id="{39987E07-3496-4B3F-929D-4C957C80D732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94" name="TextBox 5">
          <a:extLst>
            <a:ext uri="{FF2B5EF4-FFF2-40B4-BE49-F238E27FC236}">
              <a16:creationId xmlns:a16="http://schemas.microsoft.com/office/drawing/2014/main" id="{7C2C96F1-170B-4AF0-BCE8-546E2B2B8C0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395" name="TextBox 5">
          <a:extLst>
            <a:ext uri="{FF2B5EF4-FFF2-40B4-BE49-F238E27FC236}">
              <a16:creationId xmlns:a16="http://schemas.microsoft.com/office/drawing/2014/main" id="{3B2CC6E3-85D8-4818-8AC1-FBD8C607B0C3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396" name="TextBox 5">
          <a:extLst>
            <a:ext uri="{FF2B5EF4-FFF2-40B4-BE49-F238E27FC236}">
              <a16:creationId xmlns:a16="http://schemas.microsoft.com/office/drawing/2014/main" id="{855FE026-0AA9-47D4-9A46-9B7F9EA680C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397" name="TextBox 5">
          <a:extLst>
            <a:ext uri="{FF2B5EF4-FFF2-40B4-BE49-F238E27FC236}">
              <a16:creationId xmlns:a16="http://schemas.microsoft.com/office/drawing/2014/main" id="{4868BF6F-B9D9-496C-9968-27378B9F8464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398" name="TextBox 5">
          <a:extLst>
            <a:ext uri="{FF2B5EF4-FFF2-40B4-BE49-F238E27FC236}">
              <a16:creationId xmlns:a16="http://schemas.microsoft.com/office/drawing/2014/main" id="{C4AEE9FB-8CEA-4297-BE1B-1747786F2EB9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399" name="TextBox 5">
          <a:extLst>
            <a:ext uri="{FF2B5EF4-FFF2-40B4-BE49-F238E27FC236}">
              <a16:creationId xmlns:a16="http://schemas.microsoft.com/office/drawing/2014/main" id="{A7570440-BA7E-4A83-AA7C-D82F68F868A6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400" name="TextBox 5">
          <a:extLst>
            <a:ext uri="{FF2B5EF4-FFF2-40B4-BE49-F238E27FC236}">
              <a16:creationId xmlns:a16="http://schemas.microsoft.com/office/drawing/2014/main" id="{0969C73B-8988-488D-8255-39069CD99136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401" name="TextBox 5">
          <a:extLst>
            <a:ext uri="{FF2B5EF4-FFF2-40B4-BE49-F238E27FC236}">
              <a16:creationId xmlns:a16="http://schemas.microsoft.com/office/drawing/2014/main" id="{70218289-43D4-4DF0-9E58-B2E6F7AA392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402" name="TextBox 5">
          <a:extLst>
            <a:ext uri="{FF2B5EF4-FFF2-40B4-BE49-F238E27FC236}">
              <a16:creationId xmlns:a16="http://schemas.microsoft.com/office/drawing/2014/main" id="{DAA105D5-C421-4C21-A2EF-1B08650F9DFA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403" name="TextBox 5">
          <a:extLst>
            <a:ext uri="{FF2B5EF4-FFF2-40B4-BE49-F238E27FC236}">
              <a16:creationId xmlns:a16="http://schemas.microsoft.com/office/drawing/2014/main" id="{7A7C493C-90BC-47D8-9252-F456C2B68765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404" name="TextBox 5">
          <a:extLst>
            <a:ext uri="{FF2B5EF4-FFF2-40B4-BE49-F238E27FC236}">
              <a16:creationId xmlns:a16="http://schemas.microsoft.com/office/drawing/2014/main" id="{A67C67DA-DF18-4B2A-BAEF-0405F1C4CB11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405" name="TextBox 5">
          <a:extLst>
            <a:ext uri="{FF2B5EF4-FFF2-40B4-BE49-F238E27FC236}">
              <a16:creationId xmlns:a16="http://schemas.microsoft.com/office/drawing/2014/main" id="{99DFEBF5-D91D-46D6-A032-EF5FEC6C2F7E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406" name="TextBox 5">
          <a:extLst>
            <a:ext uri="{FF2B5EF4-FFF2-40B4-BE49-F238E27FC236}">
              <a16:creationId xmlns:a16="http://schemas.microsoft.com/office/drawing/2014/main" id="{8B61D642-97EA-4509-8C92-DE3DC87A9F48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407" name="TextBox 5">
          <a:extLst>
            <a:ext uri="{FF2B5EF4-FFF2-40B4-BE49-F238E27FC236}">
              <a16:creationId xmlns:a16="http://schemas.microsoft.com/office/drawing/2014/main" id="{4F5339C3-1C90-4CB0-A8FE-FAC0E5314487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408" name="TextBox 5">
          <a:extLst>
            <a:ext uri="{FF2B5EF4-FFF2-40B4-BE49-F238E27FC236}">
              <a16:creationId xmlns:a16="http://schemas.microsoft.com/office/drawing/2014/main" id="{1899517B-A53E-49A8-837B-12A26572AF1B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409" name="TextBox 5">
          <a:extLst>
            <a:ext uri="{FF2B5EF4-FFF2-40B4-BE49-F238E27FC236}">
              <a16:creationId xmlns:a16="http://schemas.microsoft.com/office/drawing/2014/main" id="{B6E4CFC6-6DE0-43EB-B02A-2875A54B03CB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410" name="TextBox 5">
          <a:extLst>
            <a:ext uri="{FF2B5EF4-FFF2-40B4-BE49-F238E27FC236}">
              <a16:creationId xmlns:a16="http://schemas.microsoft.com/office/drawing/2014/main" id="{1B98B2C1-1F19-4227-A43A-294535C09F1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411" name="TextBox 5">
          <a:extLst>
            <a:ext uri="{FF2B5EF4-FFF2-40B4-BE49-F238E27FC236}">
              <a16:creationId xmlns:a16="http://schemas.microsoft.com/office/drawing/2014/main" id="{0CABD5AF-24D3-4528-8FD7-693993746C68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412" name="TextBox 5">
          <a:extLst>
            <a:ext uri="{FF2B5EF4-FFF2-40B4-BE49-F238E27FC236}">
              <a16:creationId xmlns:a16="http://schemas.microsoft.com/office/drawing/2014/main" id="{D026E9F7-144F-4CA0-B933-4EECA45EE2F3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413" name="TextBox 5">
          <a:extLst>
            <a:ext uri="{FF2B5EF4-FFF2-40B4-BE49-F238E27FC236}">
              <a16:creationId xmlns:a16="http://schemas.microsoft.com/office/drawing/2014/main" id="{567E4A1B-9D04-46A0-B6C9-D79D941DBF32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414" name="TextBox 5">
          <a:extLst>
            <a:ext uri="{FF2B5EF4-FFF2-40B4-BE49-F238E27FC236}">
              <a16:creationId xmlns:a16="http://schemas.microsoft.com/office/drawing/2014/main" id="{86AF0610-BD5F-45EF-BFE8-B0C3D842BD57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415" name="TextBox 5">
          <a:extLst>
            <a:ext uri="{FF2B5EF4-FFF2-40B4-BE49-F238E27FC236}">
              <a16:creationId xmlns:a16="http://schemas.microsoft.com/office/drawing/2014/main" id="{508BB7D1-32FC-47DD-9E3D-DD03D30585AC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416" name="TextBox 5">
          <a:extLst>
            <a:ext uri="{FF2B5EF4-FFF2-40B4-BE49-F238E27FC236}">
              <a16:creationId xmlns:a16="http://schemas.microsoft.com/office/drawing/2014/main" id="{E8E8824B-4373-4E54-B865-221A2F4BF76B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417" name="TextBox 5">
          <a:extLst>
            <a:ext uri="{FF2B5EF4-FFF2-40B4-BE49-F238E27FC236}">
              <a16:creationId xmlns:a16="http://schemas.microsoft.com/office/drawing/2014/main" id="{BF13B78B-7B1F-44E0-B6CC-FE7B11D023FF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418" name="TextBox 5">
          <a:extLst>
            <a:ext uri="{FF2B5EF4-FFF2-40B4-BE49-F238E27FC236}">
              <a16:creationId xmlns:a16="http://schemas.microsoft.com/office/drawing/2014/main" id="{CDA6FB1B-AFF5-45A9-B512-C1A935A3F108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419" name="TextBox 5">
          <a:extLst>
            <a:ext uri="{FF2B5EF4-FFF2-40B4-BE49-F238E27FC236}">
              <a16:creationId xmlns:a16="http://schemas.microsoft.com/office/drawing/2014/main" id="{B3B7C94F-0CED-4EDC-B503-9006C8FFD7EE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420" name="TextBox 5">
          <a:extLst>
            <a:ext uri="{FF2B5EF4-FFF2-40B4-BE49-F238E27FC236}">
              <a16:creationId xmlns:a16="http://schemas.microsoft.com/office/drawing/2014/main" id="{36A6837F-923A-46B5-9460-79180BD24F09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21" name="TextBox 5">
          <a:extLst>
            <a:ext uri="{FF2B5EF4-FFF2-40B4-BE49-F238E27FC236}">
              <a16:creationId xmlns:a16="http://schemas.microsoft.com/office/drawing/2014/main" id="{7898533B-3AD5-46EA-B1D1-2E0C91D1DF31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22" name="TextBox 5">
          <a:extLst>
            <a:ext uri="{FF2B5EF4-FFF2-40B4-BE49-F238E27FC236}">
              <a16:creationId xmlns:a16="http://schemas.microsoft.com/office/drawing/2014/main" id="{3C2447AC-DE8A-420F-938B-C999E38E3FE7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23" name="TextBox 5">
          <a:extLst>
            <a:ext uri="{FF2B5EF4-FFF2-40B4-BE49-F238E27FC236}">
              <a16:creationId xmlns:a16="http://schemas.microsoft.com/office/drawing/2014/main" id="{2B4D403F-89BE-4556-89DC-103699E17C0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24" name="TextBox 5">
          <a:extLst>
            <a:ext uri="{FF2B5EF4-FFF2-40B4-BE49-F238E27FC236}">
              <a16:creationId xmlns:a16="http://schemas.microsoft.com/office/drawing/2014/main" id="{17B6C7C7-CEE8-44A4-9769-2472F400B743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425" name="TextBox 5">
          <a:extLst>
            <a:ext uri="{FF2B5EF4-FFF2-40B4-BE49-F238E27FC236}">
              <a16:creationId xmlns:a16="http://schemas.microsoft.com/office/drawing/2014/main" id="{EF3611F3-D240-4458-A69B-F5866D451C41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426" name="TextBox 5">
          <a:extLst>
            <a:ext uri="{FF2B5EF4-FFF2-40B4-BE49-F238E27FC236}">
              <a16:creationId xmlns:a16="http://schemas.microsoft.com/office/drawing/2014/main" id="{30F0413D-414A-4354-9DC2-6E1D34577C54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427" name="TextBox 5">
          <a:extLst>
            <a:ext uri="{FF2B5EF4-FFF2-40B4-BE49-F238E27FC236}">
              <a16:creationId xmlns:a16="http://schemas.microsoft.com/office/drawing/2014/main" id="{B357F15D-9EB5-4F53-881E-B2AE086DA933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28" name="TextBox 5">
          <a:extLst>
            <a:ext uri="{FF2B5EF4-FFF2-40B4-BE49-F238E27FC236}">
              <a16:creationId xmlns:a16="http://schemas.microsoft.com/office/drawing/2014/main" id="{2FE58EFA-238D-45AA-BB98-8DBF1FF1040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29" name="TextBox 5">
          <a:extLst>
            <a:ext uri="{FF2B5EF4-FFF2-40B4-BE49-F238E27FC236}">
              <a16:creationId xmlns:a16="http://schemas.microsoft.com/office/drawing/2014/main" id="{E94D583C-1063-43B8-8B0C-0C944EBF9D90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430" name="TextBox 5">
          <a:extLst>
            <a:ext uri="{FF2B5EF4-FFF2-40B4-BE49-F238E27FC236}">
              <a16:creationId xmlns:a16="http://schemas.microsoft.com/office/drawing/2014/main" id="{740C495C-7078-4DF0-85EE-7AC689AB0F72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431" name="TextBox 5">
          <a:extLst>
            <a:ext uri="{FF2B5EF4-FFF2-40B4-BE49-F238E27FC236}">
              <a16:creationId xmlns:a16="http://schemas.microsoft.com/office/drawing/2014/main" id="{E583CAC4-A0C7-4C44-A7F5-D2D15EC2DFDF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432" name="TextBox 5">
          <a:extLst>
            <a:ext uri="{FF2B5EF4-FFF2-40B4-BE49-F238E27FC236}">
              <a16:creationId xmlns:a16="http://schemas.microsoft.com/office/drawing/2014/main" id="{8D34424B-BF32-484C-8024-9DAE026D396F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33" name="TextBox 5">
          <a:extLst>
            <a:ext uri="{FF2B5EF4-FFF2-40B4-BE49-F238E27FC236}">
              <a16:creationId xmlns:a16="http://schemas.microsoft.com/office/drawing/2014/main" id="{CC4B670E-AA8C-4388-B486-BC10B8DFD23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34" name="TextBox 5">
          <a:extLst>
            <a:ext uri="{FF2B5EF4-FFF2-40B4-BE49-F238E27FC236}">
              <a16:creationId xmlns:a16="http://schemas.microsoft.com/office/drawing/2014/main" id="{CF57FE79-78F7-4B28-A681-B9E621EEFD61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435" name="TextBox 5">
          <a:extLst>
            <a:ext uri="{FF2B5EF4-FFF2-40B4-BE49-F238E27FC236}">
              <a16:creationId xmlns:a16="http://schemas.microsoft.com/office/drawing/2014/main" id="{1AB2D14F-171D-4CC1-8E15-33ABB3C29C78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436" name="TextBox 5">
          <a:extLst>
            <a:ext uri="{FF2B5EF4-FFF2-40B4-BE49-F238E27FC236}">
              <a16:creationId xmlns:a16="http://schemas.microsoft.com/office/drawing/2014/main" id="{1427814B-5B21-464D-BBEE-4D4F0E19F8B6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437" name="TextBox 5">
          <a:extLst>
            <a:ext uri="{FF2B5EF4-FFF2-40B4-BE49-F238E27FC236}">
              <a16:creationId xmlns:a16="http://schemas.microsoft.com/office/drawing/2014/main" id="{D329DE98-4034-4003-AA29-87DB10DB497E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38" name="TextBox 5">
          <a:extLst>
            <a:ext uri="{FF2B5EF4-FFF2-40B4-BE49-F238E27FC236}">
              <a16:creationId xmlns:a16="http://schemas.microsoft.com/office/drawing/2014/main" id="{97DBA6F2-56A5-44D7-8F08-00BC7BEBEDEA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39" name="TextBox 5">
          <a:extLst>
            <a:ext uri="{FF2B5EF4-FFF2-40B4-BE49-F238E27FC236}">
              <a16:creationId xmlns:a16="http://schemas.microsoft.com/office/drawing/2014/main" id="{DCF4E0E7-D259-47C5-B447-26EDAFC87D2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40" name="TextBox 5">
          <a:extLst>
            <a:ext uri="{FF2B5EF4-FFF2-40B4-BE49-F238E27FC236}">
              <a16:creationId xmlns:a16="http://schemas.microsoft.com/office/drawing/2014/main" id="{00DE355F-6C1D-4A6A-BB5D-B920F35CDCA1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441" name="TextBox 5">
          <a:extLst>
            <a:ext uri="{FF2B5EF4-FFF2-40B4-BE49-F238E27FC236}">
              <a16:creationId xmlns:a16="http://schemas.microsoft.com/office/drawing/2014/main" id="{B872E692-EF50-4E7C-AB00-2777F68FCCB6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442" name="TextBox 5">
          <a:extLst>
            <a:ext uri="{FF2B5EF4-FFF2-40B4-BE49-F238E27FC236}">
              <a16:creationId xmlns:a16="http://schemas.microsoft.com/office/drawing/2014/main" id="{D7BF1BF5-AEA2-41EC-A74F-7909F1E82E28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443" name="TextBox 5">
          <a:extLst>
            <a:ext uri="{FF2B5EF4-FFF2-40B4-BE49-F238E27FC236}">
              <a16:creationId xmlns:a16="http://schemas.microsoft.com/office/drawing/2014/main" id="{3CADB9D1-4DA8-4F3A-8210-A12AF5EDE304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44" name="TextBox 5">
          <a:extLst>
            <a:ext uri="{FF2B5EF4-FFF2-40B4-BE49-F238E27FC236}">
              <a16:creationId xmlns:a16="http://schemas.microsoft.com/office/drawing/2014/main" id="{33770876-F28B-439B-B16C-FDE8709E960A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45" name="TextBox 5">
          <a:extLst>
            <a:ext uri="{FF2B5EF4-FFF2-40B4-BE49-F238E27FC236}">
              <a16:creationId xmlns:a16="http://schemas.microsoft.com/office/drawing/2014/main" id="{3656955B-67F0-42BB-A428-1BA7BE029BB8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446" name="TextBox 5">
          <a:extLst>
            <a:ext uri="{FF2B5EF4-FFF2-40B4-BE49-F238E27FC236}">
              <a16:creationId xmlns:a16="http://schemas.microsoft.com/office/drawing/2014/main" id="{68B87079-CFAF-4B4A-BE47-B0403B39367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47" name="TextBox 5">
          <a:extLst>
            <a:ext uri="{FF2B5EF4-FFF2-40B4-BE49-F238E27FC236}">
              <a16:creationId xmlns:a16="http://schemas.microsoft.com/office/drawing/2014/main" id="{4FA378F5-72ED-4FEF-944A-602E06FC4AF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448" name="TextBox 5">
          <a:extLst>
            <a:ext uri="{FF2B5EF4-FFF2-40B4-BE49-F238E27FC236}">
              <a16:creationId xmlns:a16="http://schemas.microsoft.com/office/drawing/2014/main" id="{8DCA6F77-D9C7-42DC-8372-FF893D58A22D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449" name="TextBox 5">
          <a:extLst>
            <a:ext uri="{FF2B5EF4-FFF2-40B4-BE49-F238E27FC236}">
              <a16:creationId xmlns:a16="http://schemas.microsoft.com/office/drawing/2014/main" id="{E75811E0-2115-48BD-9CCC-FCEFC3E90480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450" name="TextBox 5">
          <a:extLst>
            <a:ext uri="{FF2B5EF4-FFF2-40B4-BE49-F238E27FC236}">
              <a16:creationId xmlns:a16="http://schemas.microsoft.com/office/drawing/2014/main" id="{E747B5D6-5F33-45B7-921D-EE44107F9229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451" name="TextBox 5">
          <a:extLst>
            <a:ext uri="{FF2B5EF4-FFF2-40B4-BE49-F238E27FC236}">
              <a16:creationId xmlns:a16="http://schemas.microsoft.com/office/drawing/2014/main" id="{78480E66-2B87-4602-9E01-0314B78EBF5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52" name="TextBox 5">
          <a:extLst>
            <a:ext uri="{FF2B5EF4-FFF2-40B4-BE49-F238E27FC236}">
              <a16:creationId xmlns:a16="http://schemas.microsoft.com/office/drawing/2014/main" id="{98BE2505-4CBD-4B05-AA21-3EB3CA04B26F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453" name="TextBox 5">
          <a:extLst>
            <a:ext uri="{FF2B5EF4-FFF2-40B4-BE49-F238E27FC236}">
              <a16:creationId xmlns:a16="http://schemas.microsoft.com/office/drawing/2014/main" id="{DD379249-B32D-4DF5-A962-B1969818BC67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454" name="TextBox 5">
          <a:extLst>
            <a:ext uri="{FF2B5EF4-FFF2-40B4-BE49-F238E27FC236}">
              <a16:creationId xmlns:a16="http://schemas.microsoft.com/office/drawing/2014/main" id="{3B16EBB9-335D-4BCD-83C5-D30022425FDC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455" name="TextBox 5">
          <a:extLst>
            <a:ext uri="{FF2B5EF4-FFF2-40B4-BE49-F238E27FC236}">
              <a16:creationId xmlns:a16="http://schemas.microsoft.com/office/drawing/2014/main" id="{E3DA3903-CE82-4D16-A0C9-7574DCB58D4F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456" name="TextBox 5">
          <a:extLst>
            <a:ext uri="{FF2B5EF4-FFF2-40B4-BE49-F238E27FC236}">
              <a16:creationId xmlns:a16="http://schemas.microsoft.com/office/drawing/2014/main" id="{EBA430FE-ADFE-4F34-A8A9-3B0329E7BF63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57" name="TextBox 5">
          <a:extLst>
            <a:ext uri="{FF2B5EF4-FFF2-40B4-BE49-F238E27FC236}">
              <a16:creationId xmlns:a16="http://schemas.microsoft.com/office/drawing/2014/main" id="{5F67F756-F297-45CC-9A5C-E39AC8BCAA8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458" name="TextBox 5">
          <a:extLst>
            <a:ext uri="{FF2B5EF4-FFF2-40B4-BE49-F238E27FC236}">
              <a16:creationId xmlns:a16="http://schemas.microsoft.com/office/drawing/2014/main" id="{BF8FF301-9F94-4659-AB8D-EEE4B5C64A04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459" name="TextBox 5">
          <a:extLst>
            <a:ext uri="{FF2B5EF4-FFF2-40B4-BE49-F238E27FC236}">
              <a16:creationId xmlns:a16="http://schemas.microsoft.com/office/drawing/2014/main" id="{BFCC7C71-E4A7-4D20-A9D4-7D3D1975B38E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460" name="TextBox 5">
          <a:extLst>
            <a:ext uri="{FF2B5EF4-FFF2-40B4-BE49-F238E27FC236}">
              <a16:creationId xmlns:a16="http://schemas.microsoft.com/office/drawing/2014/main" id="{969485BC-836A-43F3-B285-09EB59D88E24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61" name="TextBox 5">
          <a:extLst>
            <a:ext uri="{FF2B5EF4-FFF2-40B4-BE49-F238E27FC236}">
              <a16:creationId xmlns:a16="http://schemas.microsoft.com/office/drawing/2014/main" id="{F7061292-76AA-450A-A281-3693A977C60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462" name="TextBox 5">
          <a:extLst>
            <a:ext uri="{FF2B5EF4-FFF2-40B4-BE49-F238E27FC236}">
              <a16:creationId xmlns:a16="http://schemas.microsoft.com/office/drawing/2014/main" id="{044BC8A4-FBE7-4202-B29A-19AE33F0741C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63" name="TextBox 5">
          <a:extLst>
            <a:ext uri="{FF2B5EF4-FFF2-40B4-BE49-F238E27FC236}">
              <a16:creationId xmlns:a16="http://schemas.microsoft.com/office/drawing/2014/main" id="{63513780-5E20-498F-BA1F-3A751269787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464" name="TextBox 5">
          <a:extLst>
            <a:ext uri="{FF2B5EF4-FFF2-40B4-BE49-F238E27FC236}">
              <a16:creationId xmlns:a16="http://schemas.microsoft.com/office/drawing/2014/main" id="{B10ED229-82B9-4725-BAC0-14A55E7933F8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465" name="TextBox 5">
          <a:extLst>
            <a:ext uri="{FF2B5EF4-FFF2-40B4-BE49-F238E27FC236}">
              <a16:creationId xmlns:a16="http://schemas.microsoft.com/office/drawing/2014/main" id="{A65569F8-274D-45B7-9DC8-9890F52F9BAC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466" name="TextBox 5">
          <a:extLst>
            <a:ext uri="{FF2B5EF4-FFF2-40B4-BE49-F238E27FC236}">
              <a16:creationId xmlns:a16="http://schemas.microsoft.com/office/drawing/2014/main" id="{092318AF-763D-409E-856E-619F00F59D88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467" name="TextBox 5">
          <a:extLst>
            <a:ext uri="{FF2B5EF4-FFF2-40B4-BE49-F238E27FC236}">
              <a16:creationId xmlns:a16="http://schemas.microsoft.com/office/drawing/2014/main" id="{1204F49F-650C-41F5-AF70-277FEAF5218E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68" name="TextBox 5">
          <a:extLst>
            <a:ext uri="{FF2B5EF4-FFF2-40B4-BE49-F238E27FC236}">
              <a16:creationId xmlns:a16="http://schemas.microsoft.com/office/drawing/2014/main" id="{6513C6E3-8621-451A-B174-FDD8BA46203D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469" name="TextBox 5">
          <a:extLst>
            <a:ext uri="{FF2B5EF4-FFF2-40B4-BE49-F238E27FC236}">
              <a16:creationId xmlns:a16="http://schemas.microsoft.com/office/drawing/2014/main" id="{327965B8-8493-4B31-B19D-A0E058BC7BFA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470" name="TextBox 5">
          <a:extLst>
            <a:ext uri="{FF2B5EF4-FFF2-40B4-BE49-F238E27FC236}">
              <a16:creationId xmlns:a16="http://schemas.microsoft.com/office/drawing/2014/main" id="{30E66001-ED06-49D0-8264-D24125A232C9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471" name="TextBox 5">
          <a:extLst>
            <a:ext uri="{FF2B5EF4-FFF2-40B4-BE49-F238E27FC236}">
              <a16:creationId xmlns:a16="http://schemas.microsoft.com/office/drawing/2014/main" id="{D079F8F1-74E7-4832-B9E1-6D11BFDC73AD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72" name="TextBox 5">
          <a:extLst>
            <a:ext uri="{FF2B5EF4-FFF2-40B4-BE49-F238E27FC236}">
              <a16:creationId xmlns:a16="http://schemas.microsoft.com/office/drawing/2014/main" id="{D2C16BEB-C5EB-4482-8905-F4FBC19AAAA6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73" name="TextBox 5">
          <a:extLst>
            <a:ext uri="{FF2B5EF4-FFF2-40B4-BE49-F238E27FC236}">
              <a16:creationId xmlns:a16="http://schemas.microsoft.com/office/drawing/2014/main" id="{88822315-DAB3-4233-89E3-F5B249DC9A65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74" name="TextBox 5">
          <a:extLst>
            <a:ext uri="{FF2B5EF4-FFF2-40B4-BE49-F238E27FC236}">
              <a16:creationId xmlns:a16="http://schemas.microsoft.com/office/drawing/2014/main" id="{5609C04B-E549-41F6-912D-6D01B3079E7A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75" name="TextBox 5">
          <a:extLst>
            <a:ext uri="{FF2B5EF4-FFF2-40B4-BE49-F238E27FC236}">
              <a16:creationId xmlns:a16="http://schemas.microsoft.com/office/drawing/2014/main" id="{C380F765-ADE4-41A9-AA9A-6EF18D463A50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476" name="TextBox 5">
          <a:extLst>
            <a:ext uri="{FF2B5EF4-FFF2-40B4-BE49-F238E27FC236}">
              <a16:creationId xmlns:a16="http://schemas.microsoft.com/office/drawing/2014/main" id="{7C4A9F11-F695-42EE-8FEB-5426BBBF46AE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477" name="TextBox 5">
          <a:extLst>
            <a:ext uri="{FF2B5EF4-FFF2-40B4-BE49-F238E27FC236}">
              <a16:creationId xmlns:a16="http://schemas.microsoft.com/office/drawing/2014/main" id="{F00FFCB9-51F6-4437-AD22-ADC5BEB58330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478" name="TextBox 5">
          <a:extLst>
            <a:ext uri="{FF2B5EF4-FFF2-40B4-BE49-F238E27FC236}">
              <a16:creationId xmlns:a16="http://schemas.microsoft.com/office/drawing/2014/main" id="{803CB3E1-AFBA-4726-8C71-0BE10E31EA9F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79" name="TextBox 5">
          <a:extLst>
            <a:ext uri="{FF2B5EF4-FFF2-40B4-BE49-F238E27FC236}">
              <a16:creationId xmlns:a16="http://schemas.microsoft.com/office/drawing/2014/main" id="{8AC866DC-DB1C-4087-8FA7-FF6A3ACC295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80" name="TextBox 5">
          <a:extLst>
            <a:ext uri="{FF2B5EF4-FFF2-40B4-BE49-F238E27FC236}">
              <a16:creationId xmlns:a16="http://schemas.microsoft.com/office/drawing/2014/main" id="{D92B0A91-60C4-4AAB-BECC-5F3E131CA574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481" name="TextBox 5">
          <a:extLst>
            <a:ext uri="{FF2B5EF4-FFF2-40B4-BE49-F238E27FC236}">
              <a16:creationId xmlns:a16="http://schemas.microsoft.com/office/drawing/2014/main" id="{A7351713-7D08-4B9A-9302-2CCEFAE0ED00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482" name="TextBox 5">
          <a:extLst>
            <a:ext uri="{FF2B5EF4-FFF2-40B4-BE49-F238E27FC236}">
              <a16:creationId xmlns:a16="http://schemas.microsoft.com/office/drawing/2014/main" id="{50BAD194-6B5A-4B98-9280-E86C8BBBEB08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483" name="TextBox 5">
          <a:extLst>
            <a:ext uri="{FF2B5EF4-FFF2-40B4-BE49-F238E27FC236}">
              <a16:creationId xmlns:a16="http://schemas.microsoft.com/office/drawing/2014/main" id="{78987B73-917D-486E-850C-467C728F387E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84" name="TextBox 5">
          <a:extLst>
            <a:ext uri="{FF2B5EF4-FFF2-40B4-BE49-F238E27FC236}">
              <a16:creationId xmlns:a16="http://schemas.microsoft.com/office/drawing/2014/main" id="{9071BA9F-039F-4A93-8B87-A0E47876720A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85" name="TextBox 5">
          <a:extLst>
            <a:ext uri="{FF2B5EF4-FFF2-40B4-BE49-F238E27FC236}">
              <a16:creationId xmlns:a16="http://schemas.microsoft.com/office/drawing/2014/main" id="{5DE70769-4DA0-4DC5-ACDE-39FDD4FD77CB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486" name="TextBox 5">
          <a:extLst>
            <a:ext uri="{FF2B5EF4-FFF2-40B4-BE49-F238E27FC236}">
              <a16:creationId xmlns:a16="http://schemas.microsoft.com/office/drawing/2014/main" id="{620D5E0B-B606-4147-83DC-883832830899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487" name="TextBox 5">
          <a:extLst>
            <a:ext uri="{FF2B5EF4-FFF2-40B4-BE49-F238E27FC236}">
              <a16:creationId xmlns:a16="http://schemas.microsoft.com/office/drawing/2014/main" id="{A1102289-0367-4BC9-9C5B-8F2D074986A7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488" name="TextBox 5">
          <a:extLst>
            <a:ext uri="{FF2B5EF4-FFF2-40B4-BE49-F238E27FC236}">
              <a16:creationId xmlns:a16="http://schemas.microsoft.com/office/drawing/2014/main" id="{79AAE74D-B4CD-440F-908C-260BAD199C25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89" name="TextBox 5">
          <a:extLst>
            <a:ext uri="{FF2B5EF4-FFF2-40B4-BE49-F238E27FC236}">
              <a16:creationId xmlns:a16="http://schemas.microsoft.com/office/drawing/2014/main" id="{18BF32E9-D601-497F-BE1C-3F638025EEC5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90" name="TextBox 5">
          <a:extLst>
            <a:ext uri="{FF2B5EF4-FFF2-40B4-BE49-F238E27FC236}">
              <a16:creationId xmlns:a16="http://schemas.microsoft.com/office/drawing/2014/main" id="{90942167-95A8-4441-ADC0-24C24BDEF6B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491" name="TextBox 5">
          <a:extLst>
            <a:ext uri="{FF2B5EF4-FFF2-40B4-BE49-F238E27FC236}">
              <a16:creationId xmlns:a16="http://schemas.microsoft.com/office/drawing/2014/main" id="{EADB5BA3-9C76-4533-9CB7-B0C2DC42A3B1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492" name="TextBox 5">
          <a:extLst>
            <a:ext uri="{FF2B5EF4-FFF2-40B4-BE49-F238E27FC236}">
              <a16:creationId xmlns:a16="http://schemas.microsoft.com/office/drawing/2014/main" id="{8BDD5AAA-F91A-40A4-97C1-4D6391FB2A7A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493" name="TextBox 5">
          <a:extLst>
            <a:ext uri="{FF2B5EF4-FFF2-40B4-BE49-F238E27FC236}">
              <a16:creationId xmlns:a16="http://schemas.microsoft.com/office/drawing/2014/main" id="{FA3F1EFC-6542-4532-BCD0-5109C6CA955E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494" name="TextBox 5">
          <a:extLst>
            <a:ext uri="{FF2B5EF4-FFF2-40B4-BE49-F238E27FC236}">
              <a16:creationId xmlns:a16="http://schemas.microsoft.com/office/drawing/2014/main" id="{28E8F455-6FF3-4F55-B45E-498A1044D7E4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95" name="TextBox 5">
          <a:extLst>
            <a:ext uri="{FF2B5EF4-FFF2-40B4-BE49-F238E27FC236}">
              <a16:creationId xmlns:a16="http://schemas.microsoft.com/office/drawing/2014/main" id="{8091B8A3-28AD-44C6-866B-2D89AF0A7DD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96" name="TextBox 5">
          <a:extLst>
            <a:ext uri="{FF2B5EF4-FFF2-40B4-BE49-F238E27FC236}">
              <a16:creationId xmlns:a16="http://schemas.microsoft.com/office/drawing/2014/main" id="{00F69F1E-BA6D-4AD1-A6A9-FB914F9B3EAA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497" name="TextBox 5">
          <a:extLst>
            <a:ext uri="{FF2B5EF4-FFF2-40B4-BE49-F238E27FC236}">
              <a16:creationId xmlns:a16="http://schemas.microsoft.com/office/drawing/2014/main" id="{75F851C8-2F04-420F-8BD0-1749743DD81F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498" name="TextBox 5">
          <a:extLst>
            <a:ext uri="{FF2B5EF4-FFF2-40B4-BE49-F238E27FC236}">
              <a16:creationId xmlns:a16="http://schemas.microsoft.com/office/drawing/2014/main" id="{B37E0F35-B3D4-49E6-8F03-CE25E34ACB2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499" name="TextBox 5">
          <a:extLst>
            <a:ext uri="{FF2B5EF4-FFF2-40B4-BE49-F238E27FC236}">
              <a16:creationId xmlns:a16="http://schemas.microsoft.com/office/drawing/2014/main" id="{149FFC8E-FE83-4696-8536-231F260984AC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00" name="TextBox 5">
          <a:extLst>
            <a:ext uri="{FF2B5EF4-FFF2-40B4-BE49-F238E27FC236}">
              <a16:creationId xmlns:a16="http://schemas.microsoft.com/office/drawing/2014/main" id="{1F755B32-C36D-4EDF-B331-E2BA4CF7A516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01" name="TextBox 5">
          <a:extLst>
            <a:ext uri="{FF2B5EF4-FFF2-40B4-BE49-F238E27FC236}">
              <a16:creationId xmlns:a16="http://schemas.microsoft.com/office/drawing/2014/main" id="{85787CBD-D182-49B9-A4F5-78BF8AF85019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02" name="TextBox 5">
          <a:extLst>
            <a:ext uri="{FF2B5EF4-FFF2-40B4-BE49-F238E27FC236}">
              <a16:creationId xmlns:a16="http://schemas.microsoft.com/office/drawing/2014/main" id="{1D0E927B-ED52-4A61-8FA8-303343B45E4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03" name="TextBox 5">
          <a:extLst>
            <a:ext uri="{FF2B5EF4-FFF2-40B4-BE49-F238E27FC236}">
              <a16:creationId xmlns:a16="http://schemas.microsoft.com/office/drawing/2014/main" id="{57948E43-BD42-457F-BC8F-1B251AEF55C5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04" name="TextBox 5">
          <a:extLst>
            <a:ext uri="{FF2B5EF4-FFF2-40B4-BE49-F238E27FC236}">
              <a16:creationId xmlns:a16="http://schemas.microsoft.com/office/drawing/2014/main" id="{5060A3F8-F24C-4870-B5D8-AA927E3D3C41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05" name="TextBox 5">
          <a:extLst>
            <a:ext uri="{FF2B5EF4-FFF2-40B4-BE49-F238E27FC236}">
              <a16:creationId xmlns:a16="http://schemas.microsoft.com/office/drawing/2014/main" id="{15C63F5F-5D84-4064-8467-F331B8A5EB0D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06" name="TextBox 5">
          <a:extLst>
            <a:ext uri="{FF2B5EF4-FFF2-40B4-BE49-F238E27FC236}">
              <a16:creationId xmlns:a16="http://schemas.microsoft.com/office/drawing/2014/main" id="{A7F791E5-D702-4494-BE5D-D793B4069DCF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07" name="TextBox 5">
          <a:extLst>
            <a:ext uri="{FF2B5EF4-FFF2-40B4-BE49-F238E27FC236}">
              <a16:creationId xmlns:a16="http://schemas.microsoft.com/office/drawing/2014/main" id="{702DDA63-43F2-4B48-90E3-16B54D920133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08" name="TextBox 5">
          <a:extLst>
            <a:ext uri="{FF2B5EF4-FFF2-40B4-BE49-F238E27FC236}">
              <a16:creationId xmlns:a16="http://schemas.microsoft.com/office/drawing/2014/main" id="{4FEDED3A-7E45-43D5-99E7-791B322E710A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09" name="TextBox 5">
          <a:extLst>
            <a:ext uri="{FF2B5EF4-FFF2-40B4-BE49-F238E27FC236}">
              <a16:creationId xmlns:a16="http://schemas.microsoft.com/office/drawing/2014/main" id="{DF06046A-FAE0-494D-9B10-5F40F4810EC8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10" name="TextBox 5">
          <a:extLst>
            <a:ext uri="{FF2B5EF4-FFF2-40B4-BE49-F238E27FC236}">
              <a16:creationId xmlns:a16="http://schemas.microsoft.com/office/drawing/2014/main" id="{0235BE7D-EA98-4AA7-98A0-32DC705ADC47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11" name="TextBox 5">
          <a:extLst>
            <a:ext uri="{FF2B5EF4-FFF2-40B4-BE49-F238E27FC236}">
              <a16:creationId xmlns:a16="http://schemas.microsoft.com/office/drawing/2014/main" id="{B6558AAC-F35C-4593-B7EF-7D7F2B8998B4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12" name="TextBox 5">
          <a:extLst>
            <a:ext uri="{FF2B5EF4-FFF2-40B4-BE49-F238E27FC236}">
              <a16:creationId xmlns:a16="http://schemas.microsoft.com/office/drawing/2014/main" id="{D652FA69-097B-44E0-931D-6BF6744C509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13" name="TextBox 5">
          <a:extLst>
            <a:ext uri="{FF2B5EF4-FFF2-40B4-BE49-F238E27FC236}">
              <a16:creationId xmlns:a16="http://schemas.microsoft.com/office/drawing/2014/main" id="{ADC8844C-B3E5-4D65-8A0A-45B18C4EBB55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14" name="TextBox 5">
          <a:extLst>
            <a:ext uri="{FF2B5EF4-FFF2-40B4-BE49-F238E27FC236}">
              <a16:creationId xmlns:a16="http://schemas.microsoft.com/office/drawing/2014/main" id="{0673120F-F805-4C16-B8E1-2DAEF4D20199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15" name="TextBox 5">
          <a:extLst>
            <a:ext uri="{FF2B5EF4-FFF2-40B4-BE49-F238E27FC236}">
              <a16:creationId xmlns:a16="http://schemas.microsoft.com/office/drawing/2014/main" id="{21FE31E7-4B73-4CA7-BB0B-5A8ABBF8A3A4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16" name="TextBox 5">
          <a:extLst>
            <a:ext uri="{FF2B5EF4-FFF2-40B4-BE49-F238E27FC236}">
              <a16:creationId xmlns:a16="http://schemas.microsoft.com/office/drawing/2014/main" id="{510E406B-834E-4D40-83EE-E5A84E832F2B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17" name="TextBox 5">
          <a:extLst>
            <a:ext uri="{FF2B5EF4-FFF2-40B4-BE49-F238E27FC236}">
              <a16:creationId xmlns:a16="http://schemas.microsoft.com/office/drawing/2014/main" id="{3F36FE1A-D73C-40EF-815F-70614EAFAB5A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18" name="TextBox 5">
          <a:extLst>
            <a:ext uri="{FF2B5EF4-FFF2-40B4-BE49-F238E27FC236}">
              <a16:creationId xmlns:a16="http://schemas.microsoft.com/office/drawing/2014/main" id="{EC03BDDD-10DE-4F41-874D-C3B16872FAF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19" name="TextBox 5">
          <a:extLst>
            <a:ext uri="{FF2B5EF4-FFF2-40B4-BE49-F238E27FC236}">
              <a16:creationId xmlns:a16="http://schemas.microsoft.com/office/drawing/2014/main" id="{380EBE2E-3D51-4D19-8FA9-20BD6B4149B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20" name="TextBox 5">
          <a:extLst>
            <a:ext uri="{FF2B5EF4-FFF2-40B4-BE49-F238E27FC236}">
              <a16:creationId xmlns:a16="http://schemas.microsoft.com/office/drawing/2014/main" id="{76B1B8B9-3223-4EE6-A8E5-3FE38288DB5A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21" name="TextBox 5">
          <a:extLst>
            <a:ext uri="{FF2B5EF4-FFF2-40B4-BE49-F238E27FC236}">
              <a16:creationId xmlns:a16="http://schemas.microsoft.com/office/drawing/2014/main" id="{C6C46C90-C196-4AC6-A1D6-401124CBC7F4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22" name="TextBox 5">
          <a:extLst>
            <a:ext uri="{FF2B5EF4-FFF2-40B4-BE49-F238E27FC236}">
              <a16:creationId xmlns:a16="http://schemas.microsoft.com/office/drawing/2014/main" id="{770431D8-1E9A-4F16-8F5B-F25027C12889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23" name="TextBox 5">
          <a:extLst>
            <a:ext uri="{FF2B5EF4-FFF2-40B4-BE49-F238E27FC236}">
              <a16:creationId xmlns:a16="http://schemas.microsoft.com/office/drawing/2014/main" id="{46DF3052-CA54-4293-9E6C-86418862B2A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24" name="TextBox 5">
          <a:extLst>
            <a:ext uri="{FF2B5EF4-FFF2-40B4-BE49-F238E27FC236}">
              <a16:creationId xmlns:a16="http://schemas.microsoft.com/office/drawing/2014/main" id="{A95534BD-26E6-4358-847D-E0ABED6563FB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25" name="TextBox 5">
          <a:extLst>
            <a:ext uri="{FF2B5EF4-FFF2-40B4-BE49-F238E27FC236}">
              <a16:creationId xmlns:a16="http://schemas.microsoft.com/office/drawing/2014/main" id="{8A5D41CC-954B-4BE4-A673-8DA04D3CC8E3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26" name="TextBox 5">
          <a:extLst>
            <a:ext uri="{FF2B5EF4-FFF2-40B4-BE49-F238E27FC236}">
              <a16:creationId xmlns:a16="http://schemas.microsoft.com/office/drawing/2014/main" id="{C42DAABB-E9F9-4CA1-AACB-D44F7DD32242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27" name="TextBox 5">
          <a:extLst>
            <a:ext uri="{FF2B5EF4-FFF2-40B4-BE49-F238E27FC236}">
              <a16:creationId xmlns:a16="http://schemas.microsoft.com/office/drawing/2014/main" id="{0F7D93FB-BE03-42EB-AD71-59A9520F67DD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28" name="TextBox 5">
          <a:extLst>
            <a:ext uri="{FF2B5EF4-FFF2-40B4-BE49-F238E27FC236}">
              <a16:creationId xmlns:a16="http://schemas.microsoft.com/office/drawing/2014/main" id="{69A1A2B2-A00F-4039-8DD0-08FAE31A30E8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29" name="TextBox 5">
          <a:extLst>
            <a:ext uri="{FF2B5EF4-FFF2-40B4-BE49-F238E27FC236}">
              <a16:creationId xmlns:a16="http://schemas.microsoft.com/office/drawing/2014/main" id="{221A7A0D-987C-4477-8A95-ED786D993897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30" name="TextBox 5">
          <a:extLst>
            <a:ext uri="{FF2B5EF4-FFF2-40B4-BE49-F238E27FC236}">
              <a16:creationId xmlns:a16="http://schemas.microsoft.com/office/drawing/2014/main" id="{AE8793E8-B08C-4E77-AA0C-CC389C0E92AC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31" name="TextBox 5">
          <a:extLst>
            <a:ext uri="{FF2B5EF4-FFF2-40B4-BE49-F238E27FC236}">
              <a16:creationId xmlns:a16="http://schemas.microsoft.com/office/drawing/2014/main" id="{A38ACC70-F885-4997-B2E7-8605E6D218E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32" name="TextBox 5">
          <a:extLst>
            <a:ext uri="{FF2B5EF4-FFF2-40B4-BE49-F238E27FC236}">
              <a16:creationId xmlns:a16="http://schemas.microsoft.com/office/drawing/2014/main" id="{EA430AA0-6754-4B7C-A5AB-80EA13945953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33" name="TextBox 5">
          <a:extLst>
            <a:ext uri="{FF2B5EF4-FFF2-40B4-BE49-F238E27FC236}">
              <a16:creationId xmlns:a16="http://schemas.microsoft.com/office/drawing/2014/main" id="{2B8F2A63-AD84-4046-83B0-728702E4E5F2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34" name="TextBox 5">
          <a:extLst>
            <a:ext uri="{FF2B5EF4-FFF2-40B4-BE49-F238E27FC236}">
              <a16:creationId xmlns:a16="http://schemas.microsoft.com/office/drawing/2014/main" id="{2F1DBC56-99E9-434B-AC35-5839EB93D8E7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35" name="TextBox 5">
          <a:extLst>
            <a:ext uri="{FF2B5EF4-FFF2-40B4-BE49-F238E27FC236}">
              <a16:creationId xmlns:a16="http://schemas.microsoft.com/office/drawing/2014/main" id="{D9FB6F12-7350-4C80-924B-44DB75EE0176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36" name="TextBox 5">
          <a:extLst>
            <a:ext uri="{FF2B5EF4-FFF2-40B4-BE49-F238E27FC236}">
              <a16:creationId xmlns:a16="http://schemas.microsoft.com/office/drawing/2014/main" id="{BF398725-135E-4BB2-A08E-DA7A4675BDBF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37" name="TextBox 5">
          <a:extLst>
            <a:ext uri="{FF2B5EF4-FFF2-40B4-BE49-F238E27FC236}">
              <a16:creationId xmlns:a16="http://schemas.microsoft.com/office/drawing/2014/main" id="{2F199026-F765-4194-B0AD-1169525335F0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38" name="TextBox 5">
          <a:extLst>
            <a:ext uri="{FF2B5EF4-FFF2-40B4-BE49-F238E27FC236}">
              <a16:creationId xmlns:a16="http://schemas.microsoft.com/office/drawing/2014/main" id="{B16DFA0F-517B-4DA5-9F96-951760347393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39" name="TextBox 5">
          <a:extLst>
            <a:ext uri="{FF2B5EF4-FFF2-40B4-BE49-F238E27FC236}">
              <a16:creationId xmlns:a16="http://schemas.microsoft.com/office/drawing/2014/main" id="{3A9E2494-7C29-4F62-9E37-063E53A0756C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40" name="TextBox 5">
          <a:extLst>
            <a:ext uri="{FF2B5EF4-FFF2-40B4-BE49-F238E27FC236}">
              <a16:creationId xmlns:a16="http://schemas.microsoft.com/office/drawing/2014/main" id="{B0E402D6-3492-408D-9D39-F1BF8282BA1A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41" name="TextBox 5">
          <a:extLst>
            <a:ext uri="{FF2B5EF4-FFF2-40B4-BE49-F238E27FC236}">
              <a16:creationId xmlns:a16="http://schemas.microsoft.com/office/drawing/2014/main" id="{A6367CBB-4D6A-4936-AFE7-1FF4B32C4BC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42" name="TextBox 5">
          <a:extLst>
            <a:ext uri="{FF2B5EF4-FFF2-40B4-BE49-F238E27FC236}">
              <a16:creationId xmlns:a16="http://schemas.microsoft.com/office/drawing/2014/main" id="{6313A16A-B46C-4D8A-9BD1-6556493AA1A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43" name="TextBox 5">
          <a:extLst>
            <a:ext uri="{FF2B5EF4-FFF2-40B4-BE49-F238E27FC236}">
              <a16:creationId xmlns:a16="http://schemas.microsoft.com/office/drawing/2014/main" id="{F9B162C8-554E-4C89-AAEA-8BA95E5F5781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44" name="TextBox 5">
          <a:extLst>
            <a:ext uri="{FF2B5EF4-FFF2-40B4-BE49-F238E27FC236}">
              <a16:creationId xmlns:a16="http://schemas.microsoft.com/office/drawing/2014/main" id="{AA68EBD5-3A5B-4A65-8F1B-37DE1AB8A685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45" name="TextBox 5">
          <a:extLst>
            <a:ext uri="{FF2B5EF4-FFF2-40B4-BE49-F238E27FC236}">
              <a16:creationId xmlns:a16="http://schemas.microsoft.com/office/drawing/2014/main" id="{A2D6FA77-3F0A-4AA1-A861-7DA7833743C1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46" name="TextBox 5">
          <a:extLst>
            <a:ext uri="{FF2B5EF4-FFF2-40B4-BE49-F238E27FC236}">
              <a16:creationId xmlns:a16="http://schemas.microsoft.com/office/drawing/2014/main" id="{0B976FE9-29C3-414C-80D7-7F2F8D77C11E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47" name="TextBox 5">
          <a:extLst>
            <a:ext uri="{FF2B5EF4-FFF2-40B4-BE49-F238E27FC236}">
              <a16:creationId xmlns:a16="http://schemas.microsoft.com/office/drawing/2014/main" id="{BB50D0CC-C3C7-4BDB-B321-50C00E25E25F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548" name="TextBox 5">
          <a:extLst>
            <a:ext uri="{FF2B5EF4-FFF2-40B4-BE49-F238E27FC236}">
              <a16:creationId xmlns:a16="http://schemas.microsoft.com/office/drawing/2014/main" id="{84FEE951-62C5-4F2A-9561-82AD111E5B0F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49" name="TextBox 5">
          <a:extLst>
            <a:ext uri="{FF2B5EF4-FFF2-40B4-BE49-F238E27FC236}">
              <a16:creationId xmlns:a16="http://schemas.microsoft.com/office/drawing/2014/main" id="{7C9C5339-CA99-4433-9E4D-43CF5A1A37F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550" name="TextBox 5">
          <a:extLst>
            <a:ext uri="{FF2B5EF4-FFF2-40B4-BE49-F238E27FC236}">
              <a16:creationId xmlns:a16="http://schemas.microsoft.com/office/drawing/2014/main" id="{C6015500-B57C-4AC4-839F-79759F5080BD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551" name="TextBox 5">
          <a:extLst>
            <a:ext uri="{FF2B5EF4-FFF2-40B4-BE49-F238E27FC236}">
              <a16:creationId xmlns:a16="http://schemas.microsoft.com/office/drawing/2014/main" id="{42454876-E6C6-475B-83EA-D0070E7BDB28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552" name="TextBox 5">
          <a:extLst>
            <a:ext uri="{FF2B5EF4-FFF2-40B4-BE49-F238E27FC236}">
              <a16:creationId xmlns:a16="http://schemas.microsoft.com/office/drawing/2014/main" id="{EC683F1A-D172-498C-AB24-38AA74DD3DBE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553" name="TextBox 5">
          <a:extLst>
            <a:ext uri="{FF2B5EF4-FFF2-40B4-BE49-F238E27FC236}">
              <a16:creationId xmlns:a16="http://schemas.microsoft.com/office/drawing/2014/main" id="{0C91E01A-C4F8-4185-8135-26E80035277E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54" name="TextBox 5">
          <a:extLst>
            <a:ext uri="{FF2B5EF4-FFF2-40B4-BE49-F238E27FC236}">
              <a16:creationId xmlns:a16="http://schemas.microsoft.com/office/drawing/2014/main" id="{B8B46F30-D8B3-4B1D-BCF6-15E2C7896309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555" name="TextBox 5">
          <a:extLst>
            <a:ext uri="{FF2B5EF4-FFF2-40B4-BE49-F238E27FC236}">
              <a16:creationId xmlns:a16="http://schemas.microsoft.com/office/drawing/2014/main" id="{A74EED41-32AC-43D7-AF05-051F7D3C504A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556" name="TextBox 5">
          <a:extLst>
            <a:ext uri="{FF2B5EF4-FFF2-40B4-BE49-F238E27FC236}">
              <a16:creationId xmlns:a16="http://schemas.microsoft.com/office/drawing/2014/main" id="{3FF04666-EF0D-460E-B3E4-E5AF78904F4D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557" name="TextBox 5">
          <a:extLst>
            <a:ext uri="{FF2B5EF4-FFF2-40B4-BE49-F238E27FC236}">
              <a16:creationId xmlns:a16="http://schemas.microsoft.com/office/drawing/2014/main" id="{DFE4228E-9194-4CF7-A6FC-A7974E25DB5D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558" name="TextBox 5">
          <a:extLst>
            <a:ext uri="{FF2B5EF4-FFF2-40B4-BE49-F238E27FC236}">
              <a16:creationId xmlns:a16="http://schemas.microsoft.com/office/drawing/2014/main" id="{98AD6396-3BCC-47D3-84A1-EE1517CEC143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59" name="TextBox 5">
          <a:extLst>
            <a:ext uri="{FF2B5EF4-FFF2-40B4-BE49-F238E27FC236}">
              <a16:creationId xmlns:a16="http://schemas.microsoft.com/office/drawing/2014/main" id="{60D20B79-1BD5-4778-8BCD-44C476D6FD15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560" name="TextBox 5">
          <a:extLst>
            <a:ext uri="{FF2B5EF4-FFF2-40B4-BE49-F238E27FC236}">
              <a16:creationId xmlns:a16="http://schemas.microsoft.com/office/drawing/2014/main" id="{B313807F-2C19-4995-B007-8FFE0D063611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561" name="TextBox 5">
          <a:extLst>
            <a:ext uri="{FF2B5EF4-FFF2-40B4-BE49-F238E27FC236}">
              <a16:creationId xmlns:a16="http://schemas.microsoft.com/office/drawing/2014/main" id="{093C73FF-E779-419F-8F9C-59AC8CDA807B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562" name="TextBox 5">
          <a:extLst>
            <a:ext uri="{FF2B5EF4-FFF2-40B4-BE49-F238E27FC236}">
              <a16:creationId xmlns:a16="http://schemas.microsoft.com/office/drawing/2014/main" id="{F1D758A3-1543-40F2-9DAB-3F4EA392A27E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63" name="TextBox 5">
          <a:extLst>
            <a:ext uri="{FF2B5EF4-FFF2-40B4-BE49-F238E27FC236}">
              <a16:creationId xmlns:a16="http://schemas.microsoft.com/office/drawing/2014/main" id="{EBB87C61-325B-409C-A4C0-E463AE4E5A13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564" name="TextBox 5">
          <a:extLst>
            <a:ext uri="{FF2B5EF4-FFF2-40B4-BE49-F238E27FC236}">
              <a16:creationId xmlns:a16="http://schemas.microsoft.com/office/drawing/2014/main" id="{AA339993-6C9A-497D-9868-51259B8973FF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65" name="TextBox 5">
          <a:extLst>
            <a:ext uri="{FF2B5EF4-FFF2-40B4-BE49-F238E27FC236}">
              <a16:creationId xmlns:a16="http://schemas.microsoft.com/office/drawing/2014/main" id="{AFD2F658-D96A-45E1-AA16-F43EA79AB238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566" name="TextBox 5">
          <a:extLst>
            <a:ext uri="{FF2B5EF4-FFF2-40B4-BE49-F238E27FC236}">
              <a16:creationId xmlns:a16="http://schemas.microsoft.com/office/drawing/2014/main" id="{E4B81011-9AF9-4EFD-94E3-C2CE333C5F03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567" name="TextBox 5">
          <a:extLst>
            <a:ext uri="{FF2B5EF4-FFF2-40B4-BE49-F238E27FC236}">
              <a16:creationId xmlns:a16="http://schemas.microsoft.com/office/drawing/2014/main" id="{19ED16AF-4AA0-4D60-BAEC-FD85D93C7767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568" name="TextBox 5">
          <a:extLst>
            <a:ext uri="{FF2B5EF4-FFF2-40B4-BE49-F238E27FC236}">
              <a16:creationId xmlns:a16="http://schemas.microsoft.com/office/drawing/2014/main" id="{B2BD69DF-BD66-4B82-8004-EF8E6B12DC8D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569" name="TextBox 5">
          <a:extLst>
            <a:ext uri="{FF2B5EF4-FFF2-40B4-BE49-F238E27FC236}">
              <a16:creationId xmlns:a16="http://schemas.microsoft.com/office/drawing/2014/main" id="{2D7B0B54-BEBE-4361-80A1-4679AF37DD7C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70" name="TextBox 5">
          <a:extLst>
            <a:ext uri="{FF2B5EF4-FFF2-40B4-BE49-F238E27FC236}">
              <a16:creationId xmlns:a16="http://schemas.microsoft.com/office/drawing/2014/main" id="{6CEC4EC9-2480-4EC1-8711-479B804DA2FB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571" name="TextBox 5">
          <a:extLst>
            <a:ext uri="{FF2B5EF4-FFF2-40B4-BE49-F238E27FC236}">
              <a16:creationId xmlns:a16="http://schemas.microsoft.com/office/drawing/2014/main" id="{5F9A52EF-13FB-489E-8C95-7B3527482511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572" name="TextBox 5">
          <a:extLst>
            <a:ext uri="{FF2B5EF4-FFF2-40B4-BE49-F238E27FC236}">
              <a16:creationId xmlns:a16="http://schemas.microsoft.com/office/drawing/2014/main" id="{99951EE5-0561-4A5A-8ED9-8F27C99B7586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573" name="TextBox 5">
          <a:extLst>
            <a:ext uri="{FF2B5EF4-FFF2-40B4-BE49-F238E27FC236}">
              <a16:creationId xmlns:a16="http://schemas.microsoft.com/office/drawing/2014/main" id="{BD8BA618-07D2-48F4-90F3-9F310480FCF5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74" name="TextBox 5">
          <a:extLst>
            <a:ext uri="{FF2B5EF4-FFF2-40B4-BE49-F238E27FC236}">
              <a16:creationId xmlns:a16="http://schemas.microsoft.com/office/drawing/2014/main" id="{50D10456-9CDF-47F5-890A-C29366AC156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75" name="TextBox 5">
          <a:extLst>
            <a:ext uri="{FF2B5EF4-FFF2-40B4-BE49-F238E27FC236}">
              <a16:creationId xmlns:a16="http://schemas.microsoft.com/office/drawing/2014/main" id="{BC5E384C-226E-47BF-B1F1-596747E21D4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76" name="TextBox 5">
          <a:extLst>
            <a:ext uri="{FF2B5EF4-FFF2-40B4-BE49-F238E27FC236}">
              <a16:creationId xmlns:a16="http://schemas.microsoft.com/office/drawing/2014/main" id="{EB66447A-8E6E-44D2-8C71-6C482F23756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77" name="TextBox 5">
          <a:extLst>
            <a:ext uri="{FF2B5EF4-FFF2-40B4-BE49-F238E27FC236}">
              <a16:creationId xmlns:a16="http://schemas.microsoft.com/office/drawing/2014/main" id="{B0508146-F9D6-4688-BADA-E4D75656C94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78" name="TextBox 5">
          <a:extLst>
            <a:ext uri="{FF2B5EF4-FFF2-40B4-BE49-F238E27FC236}">
              <a16:creationId xmlns:a16="http://schemas.microsoft.com/office/drawing/2014/main" id="{3E3314C9-EB76-4659-875E-6C6FC8756885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79" name="TextBox 5">
          <a:extLst>
            <a:ext uri="{FF2B5EF4-FFF2-40B4-BE49-F238E27FC236}">
              <a16:creationId xmlns:a16="http://schemas.microsoft.com/office/drawing/2014/main" id="{A285ED53-4B0C-4301-AC08-66D7576C9256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80" name="TextBox 5">
          <a:extLst>
            <a:ext uri="{FF2B5EF4-FFF2-40B4-BE49-F238E27FC236}">
              <a16:creationId xmlns:a16="http://schemas.microsoft.com/office/drawing/2014/main" id="{DD0F2C3F-6995-4C02-A63A-7A9EC44A7125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81" name="TextBox 5">
          <a:extLst>
            <a:ext uri="{FF2B5EF4-FFF2-40B4-BE49-F238E27FC236}">
              <a16:creationId xmlns:a16="http://schemas.microsoft.com/office/drawing/2014/main" id="{384820C0-BE10-40D2-B4AC-3487D432A1A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82" name="TextBox 5">
          <a:extLst>
            <a:ext uri="{FF2B5EF4-FFF2-40B4-BE49-F238E27FC236}">
              <a16:creationId xmlns:a16="http://schemas.microsoft.com/office/drawing/2014/main" id="{7C6BF87F-AA98-4AC9-A560-FCA81632D28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83" name="TextBox 5">
          <a:extLst>
            <a:ext uri="{FF2B5EF4-FFF2-40B4-BE49-F238E27FC236}">
              <a16:creationId xmlns:a16="http://schemas.microsoft.com/office/drawing/2014/main" id="{CE6F09CC-A047-474C-B3E1-E5014FDD3E78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84" name="TextBox 5">
          <a:extLst>
            <a:ext uri="{FF2B5EF4-FFF2-40B4-BE49-F238E27FC236}">
              <a16:creationId xmlns:a16="http://schemas.microsoft.com/office/drawing/2014/main" id="{C9854C24-7917-407C-8409-A295F6CE2611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85" name="TextBox 5">
          <a:extLst>
            <a:ext uri="{FF2B5EF4-FFF2-40B4-BE49-F238E27FC236}">
              <a16:creationId xmlns:a16="http://schemas.microsoft.com/office/drawing/2014/main" id="{0322678C-F4F9-4FB8-B17C-9496A9488F24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86" name="TextBox 5">
          <a:extLst>
            <a:ext uri="{FF2B5EF4-FFF2-40B4-BE49-F238E27FC236}">
              <a16:creationId xmlns:a16="http://schemas.microsoft.com/office/drawing/2014/main" id="{F4801906-675D-4C9F-B6A2-60CC9E55B98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87" name="TextBox 5">
          <a:extLst>
            <a:ext uri="{FF2B5EF4-FFF2-40B4-BE49-F238E27FC236}">
              <a16:creationId xmlns:a16="http://schemas.microsoft.com/office/drawing/2014/main" id="{D8815B8E-CBB0-4652-9697-6B36FC35182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88" name="TextBox 5">
          <a:extLst>
            <a:ext uri="{FF2B5EF4-FFF2-40B4-BE49-F238E27FC236}">
              <a16:creationId xmlns:a16="http://schemas.microsoft.com/office/drawing/2014/main" id="{E898DEDA-B5FC-449B-8809-F0C825BE7FBF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89" name="TextBox 5">
          <a:extLst>
            <a:ext uri="{FF2B5EF4-FFF2-40B4-BE49-F238E27FC236}">
              <a16:creationId xmlns:a16="http://schemas.microsoft.com/office/drawing/2014/main" id="{86AC0D6C-2F54-4B0C-99BB-C46A363EB78F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90" name="TextBox 5">
          <a:extLst>
            <a:ext uri="{FF2B5EF4-FFF2-40B4-BE49-F238E27FC236}">
              <a16:creationId xmlns:a16="http://schemas.microsoft.com/office/drawing/2014/main" id="{E8E27FCB-B7A8-437D-943D-84483D1C40AF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91" name="TextBox 5">
          <a:extLst>
            <a:ext uri="{FF2B5EF4-FFF2-40B4-BE49-F238E27FC236}">
              <a16:creationId xmlns:a16="http://schemas.microsoft.com/office/drawing/2014/main" id="{44FA9EB4-7AFE-4E68-B312-88D1D45B19E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92" name="TextBox 5">
          <a:extLst>
            <a:ext uri="{FF2B5EF4-FFF2-40B4-BE49-F238E27FC236}">
              <a16:creationId xmlns:a16="http://schemas.microsoft.com/office/drawing/2014/main" id="{F35AD74A-1547-46C6-8B0F-5B977200A53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593" name="TextBox 5">
          <a:extLst>
            <a:ext uri="{FF2B5EF4-FFF2-40B4-BE49-F238E27FC236}">
              <a16:creationId xmlns:a16="http://schemas.microsoft.com/office/drawing/2014/main" id="{6AB80448-F089-4077-8546-BB8CB357B913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594" name="TextBox 5">
          <a:extLst>
            <a:ext uri="{FF2B5EF4-FFF2-40B4-BE49-F238E27FC236}">
              <a16:creationId xmlns:a16="http://schemas.microsoft.com/office/drawing/2014/main" id="{9ACB1464-AEE7-44A1-AB43-0EBC265EBE5F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595" name="TextBox 5">
          <a:extLst>
            <a:ext uri="{FF2B5EF4-FFF2-40B4-BE49-F238E27FC236}">
              <a16:creationId xmlns:a16="http://schemas.microsoft.com/office/drawing/2014/main" id="{85F0A1A5-34C9-4474-BD41-9E759A2C861E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596" name="TextBox 5">
          <a:extLst>
            <a:ext uri="{FF2B5EF4-FFF2-40B4-BE49-F238E27FC236}">
              <a16:creationId xmlns:a16="http://schemas.microsoft.com/office/drawing/2014/main" id="{200C1740-71CF-46A5-B023-0FF7ADC881C2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97" name="TextBox 5">
          <a:extLst>
            <a:ext uri="{FF2B5EF4-FFF2-40B4-BE49-F238E27FC236}">
              <a16:creationId xmlns:a16="http://schemas.microsoft.com/office/drawing/2014/main" id="{D8C4DAE0-F196-4EF4-92F9-071167FF299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598" name="TextBox 5">
          <a:extLst>
            <a:ext uri="{FF2B5EF4-FFF2-40B4-BE49-F238E27FC236}">
              <a16:creationId xmlns:a16="http://schemas.microsoft.com/office/drawing/2014/main" id="{7156E907-62FB-460A-8A65-401354B28D5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599" name="TextBox 5">
          <a:extLst>
            <a:ext uri="{FF2B5EF4-FFF2-40B4-BE49-F238E27FC236}">
              <a16:creationId xmlns:a16="http://schemas.microsoft.com/office/drawing/2014/main" id="{076D6B49-EEC1-485E-9AC9-DC435C3042DE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00" name="TextBox 5">
          <a:extLst>
            <a:ext uri="{FF2B5EF4-FFF2-40B4-BE49-F238E27FC236}">
              <a16:creationId xmlns:a16="http://schemas.microsoft.com/office/drawing/2014/main" id="{10F09F60-F5C7-4F87-B3AE-2DA75FE75F4B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601" name="TextBox 5">
          <a:extLst>
            <a:ext uri="{FF2B5EF4-FFF2-40B4-BE49-F238E27FC236}">
              <a16:creationId xmlns:a16="http://schemas.microsoft.com/office/drawing/2014/main" id="{51694BB9-7B05-4780-8436-77E7FC248A7F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602" name="TextBox 5">
          <a:extLst>
            <a:ext uri="{FF2B5EF4-FFF2-40B4-BE49-F238E27FC236}">
              <a16:creationId xmlns:a16="http://schemas.microsoft.com/office/drawing/2014/main" id="{DF7C6CBB-F363-4A3A-A030-790B0E270742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603" name="TextBox 5">
          <a:extLst>
            <a:ext uri="{FF2B5EF4-FFF2-40B4-BE49-F238E27FC236}">
              <a16:creationId xmlns:a16="http://schemas.microsoft.com/office/drawing/2014/main" id="{B57E9538-DC7A-44A3-BF3D-2BAF1BC03634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604" name="TextBox 5">
          <a:extLst>
            <a:ext uri="{FF2B5EF4-FFF2-40B4-BE49-F238E27FC236}">
              <a16:creationId xmlns:a16="http://schemas.microsoft.com/office/drawing/2014/main" id="{E7B60B7D-6C40-4002-95A1-FF9BFB6D2538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05" name="TextBox 5">
          <a:extLst>
            <a:ext uri="{FF2B5EF4-FFF2-40B4-BE49-F238E27FC236}">
              <a16:creationId xmlns:a16="http://schemas.microsoft.com/office/drawing/2014/main" id="{D63289CD-C6AA-4C7B-B20F-F44761A868F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606" name="TextBox 5">
          <a:extLst>
            <a:ext uri="{FF2B5EF4-FFF2-40B4-BE49-F238E27FC236}">
              <a16:creationId xmlns:a16="http://schemas.microsoft.com/office/drawing/2014/main" id="{539A3585-8E06-4E85-B937-18B12528FF60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607" name="TextBox 5">
          <a:extLst>
            <a:ext uri="{FF2B5EF4-FFF2-40B4-BE49-F238E27FC236}">
              <a16:creationId xmlns:a16="http://schemas.microsoft.com/office/drawing/2014/main" id="{F74CE0D3-A0AF-47B3-B26D-7C393D99B7E9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608" name="TextBox 5">
          <a:extLst>
            <a:ext uri="{FF2B5EF4-FFF2-40B4-BE49-F238E27FC236}">
              <a16:creationId xmlns:a16="http://schemas.microsoft.com/office/drawing/2014/main" id="{ACAAFDCC-FC6D-4C4F-8602-590927E3765E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609" name="TextBox 5">
          <a:extLst>
            <a:ext uri="{FF2B5EF4-FFF2-40B4-BE49-F238E27FC236}">
              <a16:creationId xmlns:a16="http://schemas.microsoft.com/office/drawing/2014/main" id="{76261607-2DEE-4286-AD4A-099C570F6D6C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10" name="TextBox 5">
          <a:extLst>
            <a:ext uri="{FF2B5EF4-FFF2-40B4-BE49-F238E27FC236}">
              <a16:creationId xmlns:a16="http://schemas.microsoft.com/office/drawing/2014/main" id="{A08E70EE-AAC8-4C4F-AE3B-060D9B84C4F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611" name="TextBox 5">
          <a:extLst>
            <a:ext uri="{FF2B5EF4-FFF2-40B4-BE49-F238E27FC236}">
              <a16:creationId xmlns:a16="http://schemas.microsoft.com/office/drawing/2014/main" id="{69EBE938-36C7-4EC9-843D-7B011969E6A3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612" name="TextBox 5">
          <a:extLst>
            <a:ext uri="{FF2B5EF4-FFF2-40B4-BE49-F238E27FC236}">
              <a16:creationId xmlns:a16="http://schemas.microsoft.com/office/drawing/2014/main" id="{4F116C1F-4A07-4851-AA32-902922BFEA7D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613" name="TextBox 5">
          <a:extLst>
            <a:ext uri="{FF2B5EF4-FFF2-40B4-BE49-F238E27FC236}">
              <a16:creationId xmlns:a16="http://schemas.microsoft.com/office/drawing/2014/main" id="{8F1B42D3-122A-4974-9838-755625734820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14" name="TextBox 5">
          <a:extLst>
            <a:ext uri="{FF2B5EF4-FFF2-40B4-BE49-F238E27FC236}">
              <a16:creationId xmlns:a16="http://schemas.microsoft.com/office/drawing/2014/main" id="{B64A138C-E2DC-4372-A1CE-55D7AE72B77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615" name="TextBox 5">
          <a:extLst>
            <a:ext uri="{FF2B5EF4-FFF2-40B4-BE49-F238E27FC236}">
              <a16:creationId xmlns:a16="http://schemas.microsoft.com/office/drawing/2014/main" id="{2FE5D552-BD48-4A66-9EFD-D973E7DEF74D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16" name="TextBox 5">
          <a:extLst>
            <a:ext uri="{FF2B5EF4-FFF2-40B4-BE49-F238E27FC236}">
              <a16:creationId xmlns:a16="http://schemas.microsoft.com/office/drawing/2014/main" id="{0CF2D6E6-9E3A-48C7-A845-FCC386709D75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617" name="TextBox 5">
          <a:extLst>
            <a:ext uri="{FF2B5EF4-FFF2-40B4-BE49-F238E27FC236}">
              <a16:creationId xmlns:a16="http://schemas.microsoft.com/office/drawing/2014/main" id="{36538E63-6470-4B8B-B8AE-2DA59706EDDE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618" name="TextBox 5">
          <a:extLst>
            <a:ext uri="{FF2B5EF4-FFF2-40B4-BE49-F238E27FC236}">
              <a16:creationId xmlns:a16="http://schemas.microsoft.com/office/drawing/2014/main" id="{A5DA4F2C-75C7-45BD-9782-3B5A18FD3F7C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619" name="TextBox 5">
          <a:extLst>
            <a:ext uri="{FF2B5EF4-FFF2-40B4-BE49-F238E27FC236}">
              <a16:creationId xmlns:a16="http://schemas.microsoft.com/office/drawing/2014/main" id="{1BF658C1-1FBB-45EC-ADEA-31C78484F9A3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620" name="TextBox 5">
          <a:extLst>
            <a:ext uri="{FF2B5EF4-FFF2-40B4-BE49-F238E27FC236}">
              <a16:creationId xmlns:a16="http://schemas.microsoft.com/office/drawing/2014/main" id="{38A7F66B-03C4-4046-88C8-F2F14CF078CD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21" name="TextBox 5">
          <a:extLst>
            <a:ext uri="{FF2B5EF4-FFF2-40B4-BE49-F238E27FC236}">
              <a16:creationId xmlns:a16="http://schemas.microsoft.com/office/drawing/2014/main" id="{1151D580-4AEE-4C04-87D2-D19A4E67823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622" name="TextBox 5">
          <a:extLst>
            <a:ext uri="{FF2B5EF4-FFF2-40B4-BE49-F238E27FC236}">
              <a16:creationId xmlns:a16="http://schemas.microsoft.com/office/drawing/2014/main" id="{A2403CF3-81BD-4DC9-9702-7E77FC173333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623" name="TextBox 5">
          <a:extLst>
            <a:ext uri="{FF2B5EF4-FFF2-40B4-BE49-F238E27FC236}">
              <a16:creationId xmlns:a16="http://schemas.microsoft.com/office/drawing/2014/main" id="{5E560A55-E86A-40FE-81EF-C9956365F815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624" name="TextBox 5">
          <a:extLst>
            <a:ext uri="{FF2B5EF4-FFF2-40B4-BE49-F238E27FC236}">
              <a16:creationId xmlns:a16="http://schemas.microsoft.com/office/drawing/2014/main" id="{71EC8F6B-D9E3-4AF2-AA2C-FE1F06F110D1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625" name="TextBox 5">
          <a:extLst>
            <a:ext uri="{FF2B5EF4-FFF2-40B4-BE49-F238E27FC236}">
              <a16:creationId xmlns:a16="http://schemas.microsoft.com/office/drawing/2014/main" id="{9F5A7928-175F-4602-B895-5AE57AEED058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626" name="TextBox 5">
          <a:extLst>
            <a:ext uri="{FF2B5EF4-FFF2-40B4-BE49-F238E27FC236}">
              <a16:creationId xmlns:a16="http://schemas.microsoft.com/office/drawing/2014/main" id="{DA8DD7F0-F5BF-402D-92B8-5DDED2556284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27" name="TextBox 5">
          <a:extLst>
            <a:ext uri="{FF2B5EF4-FFF2-40B4-BE49-F238E27FC236}">
              <a16:creationId xmlns:a16="http://schemas.microsoft.com/office/drawing/2014/main" id="{7EC0E6FE-9107-4D95-8910-E4FD37EACDF2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628" name="TextBox 5">
          <a:extLst>
            <a:ext uri="{FF2B5EF4-FFF2-40B4-BE49-F238E27FC236}">
              <a16:creationId xmlns:a16="http://schemas.microsoft.com/office/drawing/2014/main" id="{42541D4F-6977-4F70-8D4F-F63C551BF0D9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629" name="TextBox 5">
          <a:extLst>
            <a:ext uri="{FF2B5EF4-FFF2-40B4-BE49-F238E27FC236}">
              <a16:creationId xmlns:a16="http://schemas.microsoft.com/office/drawing/2014/main" id="{94159E39-4DB8-4CC8-8AE3-54C380D211A7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630" name="TextBox 5">
          <a:extLst>
            <a:ext uri="{FF2B5EF4-FFF2-40B4-BE49-F238E27FC236}">
              <a16:creationId xmlns:a16="http://schemas.microsoft.com/office/drawing/2014/main" id="{E55F2624-736C-4277-91F1-BCDEB1530529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631" name="TextBox 5">
          <a:extLst>
            <a:ext uri="{FF2B5EF4-FFF2-40B4-BE49-F238E27FC236}">
              <a16:creationId xmlns:a16="http://schemas.microsoft.com/office/drawing/2014/main" id="{2685FFFD-5853-437C-A582-6564119DDB90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32" name="TextBox 5">
          <a:extLst>
            <a:ext uri="{FF2B5EF4-FFF2-40B4-BE49-F238E27FC236}">
              <a16:creationId xmlns:a16="http://schemas.microsoft.com/office/drawing/2014/main" id="{ED8AC676-8A9B-4430-9B56-8DD2D6B38E7D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633" name="TextBox 5">
          <a:extLst>
            <a:ext uri="{FF2B5EF4-FFF2-40B4-BE49-F238E27FC236}">
              <a16:creationId xmlns:a16="http://schemas.microsoft.com/office/drawing/2014/main" id="{1AC76FEB-1255-4963-B241-3B219F2F8030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634" name="TextBox 5">
          <a:extLst>
            <a:ext uri="{FF2B5EF4-FFF2-40B4-BE49-F238E27FC236}">
              <a16:creationId xmlns:a16="http://schemas.microsoft.com/office/drawing/2014/main" id="{B6A2FA4D-B531-42D7-A443-58DC52364E7B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635" name="TextBox 5">
          <a:extLst>
            <a:ext uri="{FF2B5EF4-FFF2-40B4-BE49-F238E27FC236}">
              <a16:creationId xmlns:a16="http://schemas.microsoft.com/office/drawing/2014/main" id="{AE81D34B-504A-4146-8805-5D91ABA3BAB3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636" name="TextBox 5">
          <a:extLst>
            <a:ext uri="{FF2B5EF4-FFF2-40B4-BE49-F238E27FC236}">
              <a16:creationId xmlns:a16="http://schemas.microsoft.com/office/drawing/2014/main" id="{078E9584-A05B-4CE0-B2D4-E7DCAF77AFF3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37" name="TextBox 5">
          <a:extLst>
            <a:ext uri="{FF2B5EF4-FFF2-40B4-BE49-F238E27FC236}">
              <a16:creationId xmlns:a16="http://schemas.microsoft.com/office/drawing/2014/main" id="{D4C8BA54-5E28-4221-BA41-8F1F7815A621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638" name="TextBox 5">
          <a:extLst>
            <a:ext uri="{FF2B5EF4-FFF2-40B4-BE49-F238E27FC236}">
              <a16:creationId xmlns:a16="http://schemas.microsoft.com/office/drawing/2014/main" id="{BB3B8117-EF9F-4D50-8F17-7EA5D6063DC9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639" name="TextBox 5">
          <a:extLst>
            <a:ext uri="{FF2B5EF4-FFF2-40B4-BE49-F238E27FC236}">
              <a16:creationId xmlns:a16="http://schemas.microsoft.com/office/drawing/2014/main" id="{E2527F9C-C589-4796-8F85-45257B28A492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640" name="TextBox 5">
          <a:extLst>
            <a:ext uri="{FF2B5EF4-FFF2-40B4-BE49-F238E27FC236}">
              <a16:creationId xmlns:a16="http://schemas.microsoft.com/office/drawing/2014/main" id="{8577818B-D57A-4208-8EBD-3AAF7170A233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641" name="TextBox 5">
          <a:extLst>
            <a:ext uri="{FF2B5EF4-FFF2-40B4-BE49-F238E27FC236}">
              <a16:creationId xmlns:a16="http://schemas.microsoft.com/office/drawing/2014/main" id="{242EFCF4-A467-461D-A986-0BA54767FE64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642" name="TextBox 5">
          <a:extLst>
            <a:ext uri="{FF2B5EF4-FFF2-40B4-BE49-F238E27FC236}">
              <a16:creationId xmlns:a16="http://schemas.microsoft.com/office/drawing/2014/main" id="{092CAB17-05DA-4EC8-8E1F-5D7C5A697347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43" name="TextBox 5">
          <a:extLst>
            <a:ext uri="{FF2B5EF4-FFF2-40B4-BE49-F238E27FC236}">
              <a16:creationId xmlns:a16="http://schemas.microsoft.com/office/drawing/2014/main" id="{A9C34488-23F4-4CCA-AA4F-7C57932406E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644" name="TextBox 5">
          <a:extLst>
            <a:ext uri="{FF2B5EF4-FFF2-40B4-BE49-F238E27FC236}">
              <a16:creationId xmlns:a16="http://schemas.microsoft.com/office/drawing/2014/main" id="{7C810248-5E8E-44E9-A948-599AFE0194CA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645" name="TextBox 5">
          <a:extLst>
            <a:ext uri="{FF2B5EF4-FFF2-40B4-BE49-F238E27FC236}">
              <a16:creationId xmlns:a16="http://schemas.microsoft.com/office/drawing/2014/main" id="{C52B37DC-1558-4C5B-BE2F-6D20275D8A01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646" name="TextBox 5">
          <a:extLst>
            <a:ext uri="{FF2B5EF4-FFF2-40B4-BE49-F238E27FC236}">
              <a16:creationId xmlns:a16="http://schemas.microsoft.com/office/drawing/2014/main" id="{398EF787-F80F-4204-B192-932368FF1018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647" name="TextBox 5">
          <a:extLst>
            <a:ext uri="{FF2B5EF4-FFF2-40B4-BE49-F238E27FC236}">
              <a16:creationId xmlns:a16="http://schemas.microsoft.com/office/drawing/2014/main" id="{1B0F32B7-52B9-4D6C-B9A7-CA0402D52DBB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48" name="TextBox 5">
          <a:extLst>
            <a:ext uri="{FF2B5EF4-FFF2-40B4-BE49-F238E27FC236}">
              <a16:creationId xmlns:a16="http://schemas.microsoft.com/office/drawing/2014/main" id="{A758C031-17AD-4321-AE31-9811963A066D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49" name="TextBox 5">
          <a:extLst>
            <a:ext uri="{FF2B5EF4-FFF2-40B4-BE49-F238E27FC236}">
              <a16:creationId xmlns:a16="http://schemas.microsoft.com/office/drawing/2014/main" id="{11F884ED-739C-496A-BF27-428CE3AFAD29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50" name="TextBox 5">
          <a:extLst>
            <a:ext uri="{FF2B5EF4-FFF2-40B4-BE49-F238E27FC236}">
              <a16:creationId xmlns:a16="http://schemas.microsoft.com/office/drawing/2014/main" id="{6D51F2FC-5D25-4B97-B6C9-E83475E9148B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51" name="TextBox 5">
          <a:extLst>
            <a:ext uri="{FF2B5EF4-FFF2-40B4-BE49-F238E27FC236}">
              <a16:creationId xmlns:a16="http://schemas.microsoft.com/office/drawing/2014/main" id="{131F6B5F-59FE-4DE2-92A9-C7BAC27EB39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652" name="TextBox 5">
          <a:extLst>
            <a:ext uri="{FF2B5EF4-FFF2-40B4-BE49-F238E27FC236}">
              <a16:creationId xmlns:a16="http://schemas.microsoft.com/office/drawing/2014/main" id="{4C4B1C5F-C9EA-4B30-B743-945468229AAC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653" name="TextBox 5">
          <a:extLst>
            <a:ext uri="{FF2B5EF4-FFF2-40B4-BE49-F238E27FC236}">
              <a16:creationId xmlns:a16="http://schemas.microsoft.com/office/drawing/2014/main" id="{1B6005A0-B1D4-480D-85B1-E6F9B53747EA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654" name="TextBox 5">
          <a:extLst>
            <a:ext uri="{FF2B5EF4-FFF2-40B4-BE49-F238E27FC236}">
              <a16:creationId xmlns:a16="http://schemas.microsoft.com/office/drawing/2014/main" id="{7BC96DDD-DEFD-40C0-8ED4-0F2BE5C90A27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55" name="TextBox 5">
          <a:extLst>
            <a:ext uri="{FF2B5EF4-FFF2-40B4-BE49-F238E27FC236}">
              <a16:creationId xmlns:a16="http://schemas.microsoft.com/office/drawing/2014/main" id="{AD388F25-07D9-4CA7-95D2-340C9D5B4987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56" name="TextBox 5">
          <a:extLst>
            <a:ext uri="{FF2B5EF4-FFF2-40B4-BE49-F238E27FC236}">
              <a16:creationId xmlns:a16="http://schemas.microsoft.com/office/drawing/2014/main" id="{81B0D8F2-0CDF-4527-A9B8-BDF6DBBEBFB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657" name="TextBox 5">
          <a:extLst>
            <a:ext uri="{FF2B5EF4-FFF2-40B4-BE49-F238E27FC236}">
              <a16:creationId xmlns:a16="http://schemas.microsoft.com/office/drawing/2014/main" id="{48CCB081-56BA-4C0D-A60C-E1EAC9142286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658" name="TextBox 5">
          <a:extLst>
            <a:ext uri="{FF2B5EF4-FFF2-40B4-BE49-F238E27FC236}">
              <a16:creationId xmlns:a16="http://schemas.microsoft.com/office/drawing/2014/main" id="{C6D61DAF-BFE8-4ECE-A939-D2FB49967C56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659" name="TextBox 5">
          <a:extLst>
            <a:ext uri="{FF2B5EF4-FFF2-40B4-BE49-F238E27FC236}">
              <a16:creationId xmlns:a16="http://schemas.microsoft.com/office/drawing/2014/main" id="{735A458F-52CD-4D9A-9F68-F0259CF18CEB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60" name="TextBox 5">
          <a:extLst>
            <a:ext uri="{FF2B5EF4-FFF2-40B4-BE49-F238E27FC236}">
              <a16:creationId xmlns:a16="http://schemas.microsoft.com/office/drawing/2014/main" id="{97E7E11C-A871-4024-8A3B-DF6D66B7495E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61" name="TextBox 5">
          <a:extLst>
            <a:ext uri="{FF2B5EF4-FFF2-40B4-BE49-F238E27FC236}">
              <a16:creationId xmlns:a16="http://schemas.microsoft.com/office/drawing/2014/main" id="{2916F3F8-3549-4ED3-97A4-7C80CD93F12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662" name="TextBox 5">
          <a:extLst>
            <a:ext uri="{FF2B5EF4-FFF2-40B4-BE49-F238E27FC236}">
              <a16:creationId xmlns:a16="http://schemas.microsoft.com/office/drawing/2014/main" id="{7385F231-21C7-4958-805E-DE758272CF52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663" name="TextBox 5">
          <a:extLst>
            <a:ext uri="{FF2B5EF4-FFF2-40B4-BE49-F238E27FC236}">
              <a16:creationId xmlns:a16="http://schemas.microsoft.com/office/drawing/2014/main" id="{67D78987-3B48-47EA-AC33-4EC1AD7EF72B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664" name="TextBox 5">
          <a:extLst>
            <a:ext uri="{FF2B5EF4-FFF2-40B4-BE49-F238E27FC236}">
              <a16:creationId xmlns:a16="http://schemas.microsoft.com/office/drawing/2014/main" id="{A0C501D2-F815-4C47-B76D-F72C0385303D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65" name="TextBox 5">
          <a:extLst>
            <a:ext uri="{FF2B5EF4-FFF2-40B4-BE49-F238E27FC236}">
              <a16:creationId xmlns:a16="http://schemas.microsoft.com/office/drawing/2014/main" id="{5A70274B-B4B9-45E4-89C7-FC8FC455A7D1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66" name="TextBox 5">
          <a:extLst>
            <a:ext uri="{FF2B5EF4-FFF2-40B4-BE49-F238E27FC236}">
              <a16:creationId xmlns:a16="http://schemas.microsoft.com/office/drawing/2014/main" id="{92B7C4C3-F0BA-4419-B53C-A9BDF857698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67" name="TextBox 5">
          <a:extLst>
            <a:ext uri="{FF2B5EF4-FFF2-40B4-BE49-F238E27FC236}">
              <a16:creationId xmlns:a16="http://schemas.microsoft.com/office/drawing/2014/main" id="{5B0FFDEF-F53C-43C7-B385-2FB941388668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668" name="TextBox 5">
          <a:extLst>
            <a:ext uri="{FF2B5EF4-FFF2-40B4-BE49-F238E27FC236}">
              <a16:creationId xmlns:a16="http://schemas.microsoft.com/office/drawing/2014/main" id="{E8C2FDC7-4F10-4CFA-98FC-BEBEDDD3F6F7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669" name="TextBox 5">
          <a:extLst>
            <a:ext uri="{FF2B5EF4-FFF2-40B4-BE49-F238E27FC236}">
              <a16:creationId xmlns:a16="http://schemas.microsoft.com/office/drawing/2014/main" id="{47DB55BD-3BF2-46B0-AA1D-E31BD5C9412E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670" name="TextBox 5">
          <a:extLst>
            <a:ext uri="{FF2B5EF4-FFF2-40B4-BE49-F238E27FC236}">
              <a16:creationId xmlns:a16="http://schemas.microsoft.com/office/drawing/2014/main" id="{6692446A-C61B-4D98-B9AD-F30F8B9DEADD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71" name="TextBox 5">
          <a:extLst>
            <a:ext uri="{FF2B5EF4-FFF2-40B4-BE49-F238E27FC236}">
              <a16:creationId xmlns:a16="http://schemas.microsoft.com/office/drawing/2014/main" id="{B822361F-D25E-4AF6-871D-43082E695ED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72" name="TextBox 5">
          <a:extLst>
            <a:ext uri="{FF2B5EF4-FFF2-40B4-BE49-F238E27FC236}">
              <a16:creationId xmlns:a16="http://schemas.microsoft.com/office/drawing/2014/main" id="{AE9EF9CD-DC2E-4338-A0C1-7D884D3EF25D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673" name="TextBox 5">
          <a:extLst>
            <a:ext uri="{FF2B5EF4-FFF2-40B4-BE49-F238E27FC236}">
              <a16:creationId xmlns:a16="http://schemas.microsoft.com/office/drawing/2014/main" id="{7047AA8F-38F8-4438-95BB-B77CCA8D7032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674" name="TextBox 5">
          <a:extLst>
            <a:ext uri="{FF2B5EF4-FFF2-40B4-BE49-F238E27FC236}">
              <a16:creationId xmlns:a16="http://schemas.microsoft.com/office/drawing/2014/main" id="{C533E6AD-C9E8-4DAA-AE17-EF4685CEF145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675" name="TextBox 5">
          <a:extLst>
            <a:ext uri="{FF2B5EF4-FFF2-40B4-BE49-F238E27FC236}">
              <a16:creationId xmlns:a16="http://schemas.microsoft.com/office/drawing/2014/main" id="{DAFD5919-D422-48E7-96F1-5EDC046579CB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76" name="TextBox 5">
          <a:extLst>
            <a:ext uri="{FF2B5EF4-FFF2-40B4-BE49-F238E27FC236}">
              <a16:creationId xmlns:a16="http://schemas.microsoft.com/office/drawing/2014/main" id="{25FB69A6-5907-44AC-AD94-D41142823C2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77" name="TextBox 5">
          <a:extLst>
            <a:ext uri="{FF2B5EF4-FFF2-40B4-BE49-F238E27FC236}">
              <a16:creationId xmlns:a16="http://schemas.microsoft.com/office/drawing/2014/main" id="{81FF25C1-9BF8-4979-9125-F3B64A4226A5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78" name="TextBox 5">
          <a:extLst>
            <a:ext uri="{FF2B5EF4-FFF2-40B4-BE49-F238E27FC236}">
              <a16:creationId xmlns:a16="http://schemas.microsoft.com/office/drawing/2014/main" id="{990D327C-8A73-4D61-BAF5-B70211A969AA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79" name="TextBox 5">
          <a:extLst>
            <a:ext uri="{FF2B5EF4-FFF2-40B4-BE49-F238E27FC236}">
              <a16:creationId xmlns:a16="http://schemas.microsoft.com/office/drawing/2014/main" id="{2F696310-1CDF-45A7-A9A6-DD0A92DA8F9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680" name="TextBox 5">
          <a:extLst>
            <a:ext uri="{FF2B5EF4-FFF2-40B4-BE49-F238E27FC236}">
              <a16:creationId xmlns:a16="http://schemas.microsoft.com/office/drawing/2014/main" id="{4B8AF585-07DC-4A2D-8B00-5925C63BF39D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681" name="TextBox 5">
          <a:extLst>
            <a:ext uri="{FF2B5EF4-FFF2-40B4-BE49-F238E27FC236}">
              <a16:creationId xmlns:a16="http://schemas.microsoft.com/office/drawing/2014/main" id="{51C4D726-B61E-49D6-A9BB-73D263364B7D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682" name="TextBox 5">
          <a:extLst>
            <a:ext uri="{FF2B5EF4-FFF2-40B4-BE49-F238E27FC236}">
              <a16:creationId xmlns:a16="http://schemas.microsoft.com/office/drawing/2014/main" id="{8BF6EC7D-9C34-42F8-8B9C-AC90BA13D96E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83" name="TextBox 5">
          <a:extLst>
            <a:ext uri="{FF2B5EF4-FFF2-40B4-BE49-F238E27FC236}">
              <a16:creationId xmlns:a16="http://schemas.microsoft.com/office/drawing/2014/main" id="{C5B55823-C17E-4C6B-B37C-0E99CEB35BB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84" name="TextBox 5">
          <a:extLst>
            <a:ext uri="{FF2B5EF4-FFF2-40B4-BE49-F238E27FC236}">
              <a16:creationId xmlns:a16="http://schemas.microsoft.com/office/drawing/2014/main" id="{F99AA4A4-E65A-439A-9F8E-D502685EB7A1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685" name="TextBox 5">
          <a:extLst>
            <a:ext uri="{FF2B5EF4-FFF2-40B4-BE49-F238E27FC236}">
              <a16:creationId xmlns:a16="http://schemas.microsoft.com/office/drawing/2014/main" id="{8824C660-CFD3-4DE4-82ED-4BAE8DE3A7B2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686" name="TextBox 5">
          <a:extLst>
            <a:ext uri="{FF2B5EF4-FFF2-40B4-BE49-F238E27FC236}">
              <a16:creationId xmlns:a16="http://schemas.microsoft.com/office/drawing/2014/main" id="{E8D17235-32A9-4619-9736-8EACEC4CCD4F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687" name="TextBox 5">
          <a:extLst>
            <a:ext uri="{FF2B5EF4-FFF2-40B4-BE49-F238E27FC236}">
              <a16:creationId xmlns:a16="http://schemas.microsoft.com/office/drawing/2014/main" id="{48E9B6BC-795E-4344-A92B-D02EBF28B1A3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88" name="TextBox 5">
          <a:extLst>
            <a:ext uri="{FF2B5EF4-FFF2-40B4-BE49-F238E27FC236}">
              <a16:creationId xmlns:a16="http://schemas.microsoft.com/office/drawing/2014/main" id="{0B31E33C-E1CC-4572-B0F9-634DE62009B6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89" name="TextBox 5">
          <a:extLst>
            <a:ext uri="{FF2B5EF4-FFF2-40B4-BE49-F238E27FC236}">
              <a16:creationId xmlns:a16="http://schemas.microsoft.com/office/drawing/2014/main" id="{8C828656-490A-44CE-B8B6-F0F0A95270B7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690" name="TextBox 5">
          <a:extLst>
            <a:ext uri="{FF2B5EF4-FFF2-40B4-BE49-F238E27FC236}">
              <a16:creationId xmlns:a16="http://schemas.microsoft.com/office/drawing/2014/main" id="{B9C310CD-4008-452A-8736-B06E970DD5FC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691" name="TextBox 5">
          <a:extLst>
            <a:ext uri="{FF2B5EF4-FFF2-40B4-BE49-F238E27FC236}">
              <a16:creationId xmlns:a16="http://schemas.microsoft.com/office/drawing/2014/main" id="{746C3D7B-A725-492B-A25D-A8C9AD221FBB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692" name="TextBox 5">
          <a:extLst>
            <a:ext uri="{FF2B5EF4-FFF2-40B4-BE49-F238E27FC236}">
              <a16:creationId xmlns:a16="http://schemas.microsoft.com/office/drawing/2014/main" id="{AC96C8B9-116A-4378-A377-0746ABD36A60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93" name="TextBox 5">
          <a:extLst>
            <a:ext uri="{FF2B5EF4-FFF2-40B4-BE49-F238E27FC236}">
              <a16:creationId xmlns:a16="http://schemas.microsoft.com/office/drawing/2014/main" id="{906D92B5-7432-4D17-8463-9E92ABF6BCE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94" name="TextBox 5">
          <a:extLst>
            <a:ext uri="{FF2B5EF4-FFF2-40B4-BE49-F238E27FC236}">
              <a16:creationId xmlns:a16="http://schemas.microsoft.com/office/drawing/2014/main" id="{145B4325-9418-4A44-8AE8-B7DBEE98364B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695" name="TextBox 5">
          <a:extLst>
            <a:ext uri="{FF2B5EF4-FFF2-40B4-BE49-F238E27FC236}">
              <a16:creationId xmlns:a16="http://schemas.microsoft.com/office/drawing/2014/main" id="{1187BF98-C653-48A8-865E-C6B73AE4003F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696" name="TextBox 5">
          <a:extLst>
            <a:ext uri="{FF2B5EF4-FFF2-40B4-BE49-F238E27FC236}">
              <a16:creationId xmlns:a16="http://schemas.microsoft.com/office/drawing/2014/main" id="{C22D17B4-C8C6-4EAF-AD87-C5E2BEE79ABD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697" name="TextBox 5">
          <a:extLst>
            <a:ext uri="{FF2B5EF4-FFF2-40B4-BE49-F238E27FC236}">
              <a16:creationId xmlns:a16="http://schemas.microsoft.com/office/drawing/2014/main" id="{EB3B2733-4693-40AD-8D53-2C67CD016117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698" name="TextBox 5">
          <a:extLst>
            <a:ext uri="{FF2B5EF4-FFF2-40B4-BE49-F238E27FC236}">
              <a16:creationId xmlns:a16="http://schemas.microsoft.com/office/drawing/2014/main" id="{BC4E16D0-6884-4111-B467-4FC6D8921D49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699" name="TextBox 5">
          <a:extLst>
            <a:ext uri="{FF2B5EF4-FFF2-40B4-BE49-F238E27FC236}">
              <a16:creationId xmlns:a16="http://schemas.microsoft.com/office/drawing/2014/main" id="{303607BB-27E0-452B-8D5C-4C401B95C879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00" name="TextBox 5">
          <a:extLst>
            <a:ext uri="{FF2B5EF4-FFF2-40B4-BE49-F238E27FC236}">
              <a16:creationId xmlns:a16="http://schemas.microsoft.com/office/drawing/2014/main" id="{A3885537-B068-4050-9A28-8EFC44A9E51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701" name="TextBox 5">
          <a:extLst>
            <a:ext uri="{FF2B5EF4-FFF2-40B4-BE49-F238E27FC236}">
              <a16:creationId xmlns:a16="http://schemas.microsoft.com/office/drawing/2014/main" id="{CCFDC918-C1DF-4881-B6DF-228C586825F9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02" name="TextBox 5">
          <a:extLst>
            <a:ext uri="{FF2B5EF4-FFF2-40B4-BE49-F238E27FC236}">
              <a16:creationId xmlns:a16="http://schemas.microsoft.com/office/drawing/2014/main" id="{0D1D12D3-D47E-45BD-8755-843CF7FC5FA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703" name="TextBox 5">
          <a:extLst>
            <a:ext uri="{FF2B5EF4-FFF2-40B4-BE49-F238E27FC236}">
              <a16:creationId xmlns:a16="http://schemas.microsoft.com/office/drawing/2014/main" id="{49F2EBFB-8DA4-435B-A43A-9EFDA514AA71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704" name="TextBox 5">
          <a:extLst>
            <a:ext uri="{FF2B5EF4-FFF2-40B4-BE49-F238E27FC236}">
              <a16:creationId xmlns:a16="http://schemas.microsoft.com/office/drawing/2014/main" id="{D2CC5AAB-4B72-4D43-AC2C-609EF6C434C7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705" name="TextBox 5">
          <a:extLst>
            <a:ext uri="{FF2B5EF4-FFF2-40B4-BE49-F238E27FC236}">
              <a16:creationId xmlns:a16="http://schemas.microsoft.com/office/drawing/2014/main" id="{C3A48122-161B-490F-95D9-24C61DAD4561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706" name="TextBox 5">
          <a:extLst>
            <a:ext uri="{FF2B5EF4-FFF2-40B4-BE49-F238E27FC236}">
              <a16:creationId xmlns:a16="http://schemas.microsoft.com/office/drawing/2014/main" id="{1A3FE003-5A70-4524-9355-84DC8059E7F9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07" name="TextBox 5">
          <a:extLst>
            <a:ext uri="{FF2B5EF4-FFF2-40B4-BE49-F238E27FC236}">
              <a16:creationId xmlns:a16="http://schemas.microsoft.com/office/drawing/2014/main" id="{F8FEE4E5-39FA-4F37-9468-7CA03AA261D8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708" name="TextBox 5">
          <a:extLst>
            <a:ext uri="{FF2B5EF4-FFF2-40B4-BE49-F238E27FC236}">
              <a16:creationId xmlns:a16="http://schemas.microsoft.com/office/drawing/2014/main" id="{2E377070-015A-4205-AEBD-E39A056391A9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709" name="TextBox 5">
          <a:extLst>
            <a:ext uri="{FF2B5EF4-FFF2-40B4-BE49-F238E27FC236}">
              <a16:creationId xmlns:a16="http://schemas.microsoft.com/office/drawing/2014/main" id="{FCD8D7D9-0E22-4499-97A1-E0CCFD975514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710" name="TextBox 5">
          <a:extLst>
            <a:ext uri="{FF2B5EF4-FFF2-40B4-BE49-F238E27FC236}">
              <a16:creationId xmlns:a16="http://schemas.microsoft.com/office/drawing/2014/main" id="{DE43DA97-8EFC-470C-AD51-A1DD2AE74663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711" name="TextBox 5">
          <a:extLst>
            <a:ext uri="{FF2B5EF4-FFF2-40B4-BE49-F238E27FC236}">
              <a16:creationId xmlns:a16="http://schemas.microsoft.com/office/drawing/2014/main" id="{06F1C2CA-0141-491B-9546-436523C643F0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12" name="TextBox 5">
          <a:extLst>
            <a:ext uri="{FF2B5EF4-FFF2-40B4-BE49-F238E27FC236}">
              <a16:creationId xmlns:a16="http://schemas.microsoft.com/office/drawing/2014/main" id="{75E2F4E9-A5A9-4125-80C7-2A4CF8B0CD6E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713" name="TextBox 5">
          <a:extLst>
            <a:ext uri="{FF2B5EF4-FFF2-40B4-BE49-F238E27FC236}">
              <a16:creationId xmlns:a16="http://schemas.microsoft.com/office/drawing/2014/main" id="{B789AB0F-94FF-44FF-B7BF-B535D5F7BB32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714" name="TextBox 5">
          <a:extLst>
            <a:ext uri="{FF2B5EF4-FFF2-40B4-BE49-F238E27FC236}">
              <a16:creationId xmlns:a16="http://schemas.microsoft.com/office/drawing/2014/main" id="{6D5D283C-AEE9-4061-B7AB-70845ECC2EA5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715" name="TextBox 5">
          <a:extLst>
            <a:ext uri="{FF2B5EF4-FFF2-40B4-BE49-F238E27FC236}">
              <a16:creationId xmlns:a16="http://schemas.microsoft.com/office/drawing/2014/main" id="{8D168E60-5177-4A17-BFB5-C3FC752652F1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16" name="TextBox 5">
          <a:extLst>
            <a:ext uri="{FF2B5EF4-FFF2-40B4-BE49-F238E27FC236}">
              <a16:creationId xmlns:a16="http://schemas.microsoft.com/office/drawing/2014/main" id="{24643FC5-8754-4014-AA49-D332B743AADA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717" name="TextBox 5">
          <a:extLst>
            <a:ext uri="{FF2B5EF4-FFF2-40B4-BE49-F238E27FC236}">
              <a16:creationId xmlns:a16="http://schemas.microsoft.com/office/drawing/2014/main" id="{8698E45C-56C0-4ED3-B809-78FAEE128A15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18" name="TextBox 5">
          <a:extLst>
            <a:ext uri="{FF2B5EF4-FFF2-40B4-BE49-F238E27FC236}">
              <a16:creationId xmlns:a16="http://schemas.microsoft.com/office/drawing/2014/main" id="{21F45C2C-F370-4C31-BC82-CD527DCD49F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719" name="TextBox 5">
          <a:extLst>
            <a:ext uri="{FF2B5EF4-FFF2-40B4-BE49-F238E27FC236}">
              <a16:creationId xmlns:a16="http://schemas.microsoft.com/office/drawing/2014/main" id="{812176EA-9AC2-4001-A646-99CAFA2C4FC2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720" name="TextBox 5">
          <a:extLst>
            <a:ext uri="{FF2B5EF4-FFF2-40B4-BE49-F238E27FC236}">
              <a16:creationId xmlns:a16="http://schemas.microsoft.com/office/drawing/2014/main" id="{46D5E92E-34E5-4B1F-98B4-E61988D47C86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721" name="TextBox 5">
          <a:extLst>
            <a:ext uri="{FF2B5EF4-FFF2-40B4-BE49-F238E27FC236}">
              <a16:creationId xmlns:a16="http://schemas.microsoft.com/office/drawing/2014/main" id="{C7509DC8-C986-4B26-8067-06B5E6F13F96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722" name="TextBox 5">
          <a:extLst>
            <a:ext uri="{FF2B5EF4-FFF2-40B4-BE49-F238E27FC236}">
              <a16:creationId xmlns:a16="http://schemas.microsoft.com/office/drawing/2014/main" id="{B45D58A4-273E-437C-982D-39F20E7FE6CA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23" name="TextBox 5">
          <a:extLst>
            <a:ext uri="{FF2B5EF4-FFF2-40B4-BE49-F238E27FC236}">
              <a16:creationId xmlns:a16="http://schemas.microsoft.com/office/drawing/2014/main" id="{A148C396-7C6E-4023-92A8-9FE5D0097C96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724" name="TextBox 5">
          <a:extLst>
            <a:ext uri="{FF2B5EF4-FFF2-40B4-BE49-F238E27FC236}">
              <a16:creationId xmlns:a16="http://schemas.microsoft.com/office/drawing/2014/main" id="{45262CBC-9043-45BA-B973-7313D59FC288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725" name="TextBox 5">
          <a:extLst>
            <a:ext uri="{FF2B5EF4-FFF2-40B4-BE49-F238E27FC236}">
              <a16:creationId xmlns:a16="http://schemas.microsoft.com/office/drawing/2014/main" id="{977A5B9A-5F76-4810-B820-3369D07A784C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726" name="TextBox 5">
          <a:extLst>
            <a:ext uri="{FF2B5EF4-FFF2-40B4-BE49-F238E27FC236}">
              <a16:creationId xmlns:a16="http://schemas.microsoft.com/office/drawing/2014/main" id="{FB3A9385-57E1-47E9-A218-6E927378C6AC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27" name="TextBox 5">
          <a:extLst>
            <a:ext uri="{FF2B5EF4-FFF2-40B4-BE49-F238E27FC236}">
              <a16:creationId xmlns:a16="http://schemas.microsoft.com/office/drawing/2014/main" id="{82260E00-6144-42ED-88B7-8C5794C8418C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28" name="TextBox 5">
          <a:extLst>
            <a:ext uri="{FF2B5EF4-FFF2-40B4-BE49-F238E27FC236}">
              <a16:creationId xmlns:a16="http://schemas.microsoft.com/office/drawing/2014/main" id="{C5E5E5DC-C319-406B-BB88-47E45E0ED523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29" name="TextBox 5">
          <a:extLst>
            <a:ext uri="{FF2B5EF4-FFF2-40B4-BE49-F238E27FC236}">
              <a16:creationId xmlns:a16="http://schemas.microsoft.com/office/drawing/2014/main" id="{16D4FA37-A10C-4897-A786-2E35B432999A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30" name="TextBox 5">
          <a:extLst>
            <a:ext uri="{FF2B5EF4-FFF2-40B4-BE49-F238E27FC236}">
              <a16:creationId xmlns:a16="http://schemas.microsoft.com/office/drawing/2014/main" id="{23410E3D-9FD0-4432-9B98-DE167976E026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731" name="TextBox 5">
          <a:extLst>
            <a:ext uri="{FF2B5EF4-FFF2-40B4-BE49-F238E27FC236}">
              <a16:creationId xmlns:a16="http://schemas.microsoft.com/office/drawing/2014/main" id="{F1EC5C9F-50C8-47F4-9992-D48DF0F9FC42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732" name="TextBox 5">
          <a:extLst>
            <a:ext uri="{FF2B5EF4-FFF2-40B4-BE49-F238E27FC236}">
              <a16:creationId xmlns:a16="http://schemas.microsoft.com/office/drawing/2014/main" id="{A156EB76-1281-4F55-9436-8617E1E4801A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733" name="TextBox 5">
          <a:extLst>
            <a:ext uri="{FF2B5EF4-FFF2-40B4-BE49-F238E27FC236}">
              <a16:creationId xmlns:a16="http://schemas.microsoft.com/office/drawing/2014/main" id="{382F5BA3-CD06-46FC-BD4B-9793E3A97E46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34" name="TextBox 5">
          <a:extLst>
            <a:ext uri="{FF2B5EF4-FFF2-40B4-BE49-F238E27FC236}">
              <a16:creationId xmlns:a16="http://schemas.microsoft.com/office/drawing/2014/main" id="{6611240D-D83E-47DE-8F9A-31EDAE4C1F65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35" name="TextBox 5">
          <a:extLst>
            <a:ext uri="{FF2B5EF4-FFF2-40B4-BE49-F238E27FC236}">
              <a16:creationId xmlns:a16="http://schemas.microsoft.com/office/drawing/2014/main" id="{E0BA039D-E326-46EF-83AA-BCE9443D93EE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736" name="TextBox 5">
          <a:extLst>
            <a:ext uri="{FF2B5EF4-FFF2-40B4-BE49-F238E27FC236}">
              <a16:creationId xmlns:a16="http://schemas.microsoft.com/office/drawing/2014/main" id="{D16B4FF8-1721-4B32-873B-46EA48167CB0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737" name="TextBox 5">
          <a:extLst>
            <a:ext uri="{FF2B5EF4-FFF2-40B4-BE49-F238E27FC236}">
              <a16:creationId xmlns:a16="http://schemas.microsoft.com/office/drawing/2014/main" id="{6ECD65B5-3409-4985-848B-9165169AA267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738" name="TextBox 5">
          <a:extLst>
            <a:ext uri="{FF2B5EF4-FFF2-40B4-BE49-F238E27FC236}">
              <a16:creationId xmlns:a16="http://schemas.microsoft.com/office/drawing/2014/main" id="{5083893C-677C-4344-BD45-4B8EB369B365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39" name="TextBox 5">
          <a:extLst>
            <a:ext uri="{FF2B5EF4-FFF2-40B4-BE49-F238E27FC236}">
              <a16:creationId xmlns:a16="http://schemas.microsoft.com/office/drawing/2014/main" id="{1D337DDD-B07A-4F29-A7D2-F62DED2502C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40" name="TextBox 5">
          <a:extLst>
            <a:ext uri="{FF2B5EF4-FFF2-40B4-BE49-F238E27FC236}">
              <a16:creationId xmlns:a16="http://schemas.microsoft.com/office/drawing/2014/main" id="{693EDE05-DF58-443B-A386-39ED88177E43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741" name="TextBox 5">
          <a:extLst>
            <a:ext uri="{FF2B5EF4-FFF2-40B4-BE49-F238E27FC236}">
              <a16:creationId xmlns:a16="http://schemas.microsoft.com/office/drawing/2014/main" id="{5B0D0E06-CECE-42E5-9B55-165226CA2A07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742" name="TextBox 5">
          <a:extLst>
            <a:ext uri="{FF2B5EF4-FFF2-40B4-BE49-F238E27FC236}">
              <a16:creationId xmlns:a16="http://schemas.microsoft.com/office/drawing/2014/main" id="{AA524287-6A47-4152-8C35-9DCC14D5F753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743" name="TextBox 5">
          <a:extLst>
            <a:ext uri="{FF2B5EF4-FFF2-40B4-BE49-F238E27FC236}">
              <a16:creationId xmlns:a16="http://schemas.microsoft.com/office/drawing/2014/main" id="{799CE453-5401-4D87-B43A-E911FB5B6F82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44" name="TextBox 5">
          <a:extLst>
            <a:ext uri="{FF2B5EF4-FFF2-40B4-BE49-F238E27FC236}">
              <a16:creationId xmlns:a16="http://schemas.microsoft.com/office/drawing/2014/main" id="{CC64C0AB-8E9E-4DFE-9E7B-2D5ED2BCA2E9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45" name="TextBox 5">
          <a:extLst>
            <a:ext uri="{FF2B5EF4-FFF2-40B4-BE49-F238E27FC236}">
              <a16:creationId xmlns:a16="http://schemas.microsoft.com/office/drawing/2014/main" id="{5595EC70-ABEC-4F7E-AC72-D6BF8BC6D531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46" name="TextBox 5">
          <a:extLst>
            <a:ext uri="{FF2B5EF4-FFF2-40B4-BE49-F238E27FC236}">
              <a16:creationId xmlns:a16="http://schemas.microsoft.com/office/drawing/2014/main" id="{3AB635D9-8A98-4CA6-8BDC-A948FE089927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747" name="TextBox 5">
          <a:extLst>
            <a:ext uri="{FF2B5EF4-FFF2-40B4-BE49-F238E27FC236}">
              <a16:creationId xmlns:a16="http://schemas.microsoft.com/office/drawing/2014/main" id="{1369C48F-5C7C-4134-8320-111C5258AA2A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748" name="TextBox 5">
          <a:extLst>
            <a:ext uri="{FF2B5EF4-FFF2-40B4-BE49-F238E27FC236}">
              <a16:creationId xmlns:a16="http://schemas.microsoft.com/office/drawing/2014/main" id="{7EED28BB-FD3C-454A-9646-EC62AC8B2CF8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749" name="TextBox 5">
          <a:extLst>
            <a:ext uri="{FF2B5EF4-FFF2-40B4-BE49-F238E27FC236}">
              <a16:creationId xmlns:a16="http://schemas.microsoft.com/office/drawing/2014/main" id="{8704E131-9C8D-416F-8D12-041C2A33C0A9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50" name="TextBox 5">
          <a:extLst>
            <a:ext uri="{FF2B5EF4-FFF2-40B4-BE49-F238E27FC236}">
              <a16:creationId xmlns:a16="http://schemas.microsoft.com/office/drawing/2014/main" id="{1CE7B6B5-1FDF-4C3A-BF1C-987CC290702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51" name="TextBox 5">
          <a:extLst>
            <a:ext uri="{FF2B5EF4-FFF2-40B4-BE49-F238E27FC236}">
              <a16:creationId xmlns:a16="http://schemas.microsoft.com/office/drawing/2014/main" id="{8F0B1256-0E46-42BB-B292-B89AAF5FF007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52" name="TextBox 5">
          <a:extLst>
            <a:ext uri="{FF2B5EF4-FFF2-40B4-BE49-F238E27FC236}">
              <a16:creationId xmlns:a16="http://schemas.microsoft.com/office/drawing/2014/main" id="{C91DB45C-7E2F-4674-9EE3-CF27F7A11057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53" name="TextBox 5">
          <a:extLst>
            <a:ext uri="{FF2B5EF4-FFF2-40B4-BE49-F238E27FC236}">
              <a16:creationId xmlns:a16="http://schemas.microsoft.com/office/drawing/2014/main" id="{3F709F46-4AA3-457A-B328-5F0E81095DE2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754" name="TextBox 5">
          <a:extLst>
            <a:ext uri="{FF2B5EF4-FFF2-40B4-BE49-F238E27FC236}">
              <a16:creationId xmlns:a16="http://schemas.microsoft.com/office/drawing/2014/main" id="{9BF405A2-983C-4410-BB12-21D17BB92E74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755" name="TextBox 5">
          <a:extLst>
            <a:ext uri="{FF2B5EF4-FFF2-40B4-BE49-F238E27FC236}">
              <a16:creationId xmlns:a16="http://schemas.microsoft.com/office/drawing/2014/main" id="{CFBF8A79-37A0-4B69-82A9-5946B94C4F3E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756" name="TextBox 5">
          <a:extLst>
            <a:ext uri="{FF2B5EF4-FFF2-40B4-BE49-F238E27FC236}">
              <a16:creationId xmlns:a16="http://schemas.microsoft.com/office/drawing/2014/main" id="{1A543640-1F82-407C-899B-E301DAA9EBC9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57" name="TextBox 5">
          <a:extLst>
            <a:ext uri="{FF2B5EF4-FFF2-40B4-BE49-F238E27FC236}">
              <a16:creationId xmlns:a16="http://schemas.microsoft.com/office/drawing/2014/main" id="{B1DB4E06-4D97-4EEC-B78C-F9E2DBA4B18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58" name="TextBox 5">
          <a:extLst>
            <a:ext uri="{FF2B5EF4-FFF2-40B4-BE49-F238E27FC236}">
              <a16:creationId xmlns:a16="http://schemas.microsoft.com/office/drawing/2014/main" id="{AA5B3672-5963-4D5E-9D70-45151461333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759" name="TextBox 5">
          <a:extLst>
            <a:ext uri="{FF2B5EF4-FFF2-40B4-BE49-F238E27FC236}">
              <a16:creationId xmlns:a16="http://schemas.microsoft.com/office/drawing/2014/main" id="{3BFA063F-A849-4485-8BF6-FF267CD985C9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760" name="TextBox 5">
          <a:extLst>
            <a:ext uri="{FF2B5EF4-FFF2-40B4-BE49-F238E27FC236}">
              <a16:creationId xmlns:a16="http://schemas.microsoft.com/office/drawing/2014/main" id="{F23EF54C-B521-47CC-86CC-1150A260610A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761" name="TextBox 5">
          <a:extLst>
            <a:ext uri="{FF2B5EF4-FFF2-40B4-BE49-F238E27FC236}">
              <a16:creationId xmlns:a16="http://schemas.microsoft.com/office/drawing/2014/main" id="{823A08EA-7F9D-4D4F-8B68-BB666BDF1346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62" name="TextBox 5">
          <a:extLst>
            <a:ext uri="{FF2B5EF4-FFF2-40B4-BE49-F238E27FC236}">
              <a16:creationId xmlns:a16="http://schemas.microsoft.com/office/drawing/2014/main" id="{4453E48B-AA47-4E86-87F8-440602418344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63" name="TextBox 5">
          <a:extLst>
            <a:ext uri="{FF2B5EF4-FFF2-40B4-BE49-F238E27FC236}">
              <a16:creationId xmlns:a16="http://schemas.microsoft.com/office/drawing/2014/main" id="{DC66C85C-F632-4EED-BE40-B50F12B9EE8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764" name="TextBox 5">
          <a:extLst>
            <a:ext uri="{FF2B5EF4-FFF2-40B4-BE49-F238E27FC236}">
              <a16:creationId xmlns:a16="http://schemas.microsoft.com/office/drawing/2014/main" id="{479EB0AD-15FF-47C8-9FBF-11A6449D4577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765" name="TextBox 5">
          <a:extLst>
            <a:ext uri="{FF2B5EF4-FFF2-40B4-BE49-F238E27FC236}">
              <a16:creationId xmlns:a16="http://schemas.microsoft.com/office/drawing/2014/main" id="{5869B6FC-6113-46D2-AA99-439259775AAC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766" name="TextBox 5">
          <a:extLst>
            <a:ext uri="{FF2B5EF4-FFF2-40B4-BE49-F238E27FC236}">
              <a16:creationId xmlns:a16="http://schemas.microsoft.com/office/drawing/2014/main" id="{8D3C0F48-2BCF-48E8-B40B-67CCDCF45AB9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67" name="TextBox 5">
          <a:extLst>
            <a:ext uri="{FF2B5EF4-FFF2-40B4-BE49-F238E27FC236}">
              <a16:creationId xmlns:a16="http://schemas.microsoft.com/office/drawing/2014/main" id="{F08D1321-15DB-4100-B9D1-213DEA494C1F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68" name="TextBox 5">
          <a:extLst>
            <a:ext uri="{FF2B5EF4-FFF2-40B4-BE49-F238E27FC236}">
              <a16:creationId xmlns:a16="http://schemas.microsoft.com/office/drawing/2014/main" id="{8A8AE3D2-4F15-4128-A625-84CD291042EC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69" name="TextBox 5">
          <a:extLst>
            <a:ext uri="{FF2B5EF4-FFF2-40B4-BE49-F238E27FC236}">
              <a16:creationId xmlns:a16="http://schemas.microsoft.com/office/drawing/2014/main" id="{72A33B5E-313D-48F9-84A3-867147C7980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770" name="TextBox 5">
          <a:extLst>
            <a:ext uri="{FF2B5EF4-FFF2-40B4-BE49-F238E27FC236}">
              <a16:creationId xmlns:a16="http://schemas.microsoft.com/office/drawing/2014/main" id="{FFF12390-D3C3-4DD8-9D99-C07F6EAE9CB6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771" name="TextBox 5">
          <a:extLst>
            <a:ext uri="{FF2B5EF4-FFF2-40B4-BE49-F238E27FC236}">
              <a16:creationId xmlns:a16="http://schemas.microsoft.com/office/drawing/2014/main" id="{82B45793-76A2-4506-827C-B25A3A55C93A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772" name="TextBox 5">
          <a:extLst>
            <a:ext uri="{FF2B5EF4-FFF2-40B4-BE49-F238E27FC236}">
              <a16:creationId xmlns:a16="http://schemas.microsoft.com/office/drawing/2014/main" id="{5FB6CB82-B60E-4F8A-92AE-35DF1AD62ADD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773" name="TextBox 5">
          <a:extLst>
            <a:ext uri="{FF2B5EF4-FFF2-40B4-BE49-F238E27FC236}">
              <a16:creationId xmlns:a16="http://schemas.microsoft.com/office/drawing/2014/main" id="{EDE8C4BC-DE5B-4228-BEE7-491803E22DDA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74" name="TextBox 5">
          <a:extLst>
            <a:ext uri="{FF2B5EF4-FFF2-40B4-BE49-F238E27FC236}">
              <a16:creationId xmlns:a16="http://schemas.microsoft.com/office/drawing/2014/main" id="{F80E9376-FCAE-475C-A2E9-842A6B66AA17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775" name="TextBox 5">
          <a:extLst>
            <a:ext uri="{FF2B5EF4-FFF2-40B4-BE49-F238E27FC236}">
              <a16:creationId xmlns:a16="http://schemas.microsoft.com/office/drawing/2014/main" id="{D48D21BE-B7E7-4321-9676-737F022A1765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776" name="TextBox 5">
          <a:extLst>
            <a:ext uri="{FF2B5EF4-FFF2-40B4-BE49-F238E27FC236}">
              <a16:creationId xmlns:a16="http://schemas.microsoft.com/office/drawing/2014/main" id="{48CF757C-D935-4B68-BC9D-866F4EC36CBA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777" name="TextBox 5">
          <a:extLst>
            <a:ext uri="{FF2B5EF4-FFF2-40B4-BE49-F238E27FC236}">
              <a16:creationId xmlns:a16="http://schemas.microsoft.com/office/drawing/2014/main" id="{0E3A271D-0410-41B9-800C-820B52C9EF6C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78" name="TextBox 5">
          <a:extLst>
            <a:ext uri="{FF2B5EF4-FFF2-40B4-BE49-F238E27FC236}">
              <a16:creationId xmlns:a16="http://schemas.microsoft.com/office/drawing/2014/main" id="{BEA24331-1DEF-4C47-A024-0DDEC9CE02BB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79" name="TextBox 5">
          <a:extLst>
            <a:ext uri="{FF2B5EF4-FFF2-40B4-BE49-F238E27FC236}">
              <a16:creationId xmlns:a16="http://schemas.microsoft.com/office/drawing/2014/main" id="{AAE607BE-2A25-48E4-BBE5-95EABFDCE3BD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80" name="TextBox 5">
          <a:extLst>
            <a:ext uri="{FF2B5EF4-FFF2-40B4-BE49-F238E27FC236}">
              <a16:creationId xmlns:a16="http://schemas.microsoft.com/office/drawing/2014/main" id="{D2381D1D-7892-4096-B093-C7A5320C2AA1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81" name="TextBox 5">
          <a:extLst>
            <a:ext uri="{FF2B5EF4-FFF2-40B4-BE49-F238E27FC236}">
              <a16:creationId xmlns:a16="http://schemas.microsoft.com/office/drawing/2014/main" id="{2BFCBC03-D0F0-4441-8214-83049847830B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782" name="TextBox 5">
          <a:extLst>
            <a:ext uri="{FF2B5EF4-FFF2-40B4-BE49-F238E27FC236}">
              <a16:creationId xmlns:a16="http://schemas.microsoft.com/office/drawing/2014/main" id="{4CBA6C7F-5E63-4D19-A739-7318579B5C24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783" name="TextBox 5">
          <a:extLst>
            <a:ext uri="{FF2B5EF4-FFF2-40B4-BE49-F238E27FC236}">
              <a16:creationId xmlns:a16="http://schemas.microsoft.com/office/drawing/2014/main" id="{9BF4AA30-2411-4535-9A12-D4926EAD92E0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784" name="TextBox 5">
          <a:extLst>
            <a:ext uri="{FF2B5EF4-FFF2-40B4-BE49-F238E27FC236}">
              <a16:creationId xmlns:a16="http://schemas.microsoft.com/office/drawing/2014/main" id="{1D24B876-BF02-41E7-BFE5-DE57D4DD8E8F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85" name="TextBox 5">
          <a:extLst>
            <a:ext uri="{FF2B5EF4-FFF2-40B4-BE49-F238E27FC236}">
              <a16:creationId xmlns:a16="http://schemas.microsoft.com/office/drawing/2014/main" id="{92E6CEEE-560E-49FC-9ADE-A9DC467B49E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86" name="TextBox 5">
          <a:extLst>
            <a:ext uri="{FF2B5EF4-FFF2-40B4-BE49-F238E27FC236}">
              <a16:creationId xmlns:a16="http://schemas.microsoft.com/office/drawing/2014/main" id="{F09F7323-E643-411A-BB83-DEF6C037A7AF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787" name="TextBox 5">
          <a:extLst>
            <a:ext uri="{FF2B5EF4-FFF2-40B4-BE49-F238E27FC236}">
              <a16:creationId xmlns:a16="http://schemas.microsoft.com/office/drawing/2014/main" id="{C396943A-8DB3-46ED-87EB-A000FCC5A82A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788" name="TextBox 5">
          <a:extLst>
            <a:ext uri="{FF2B5EF4-FFF2-40B4-BE49-F238E27FC236}">
              <a16:creationId xmlns:a16="http://schemas.microsoft.com/office/drawing/2014/main" id="{A82D3987-4459-4545-87B8-188F28B5B70A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789" name="TextBox 5">
          <a:extLst>
            <a:ext uri="{FF2B5EF4-FFF2-40B4-BE49-F238E27FC236}">
              <a16:creationId xmlns:a16="http://schemas.microsoft.com/office/drawing/2014/main" id="{65529645-2E00-4CE3-A6D3-957703CF5941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90" name="TextBox 5">
          <a:extLst>
            <a:ext uri="{FF2B5EF4-FFF2-40B4-BE49-F238E27FC236}">
              <a16:creationId xmlns:a16="http://schemas.microsoft.com/office/drawing/2014/main" id="{8537899D-EABF-4EEE-956D-28C29425F128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91" name="TextBox 5">
          <a:extLst>
            <a:ext uri="{FF2B5EF4-FFF2-40B4-BE49-F238E27FC236}">
              <a16:creationId xmlns:a16="http://schemas.microsoft.com/office/drawing/2014/main" id="{4F285524-0E86-4852-9963-ACCA120C2DCA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792" name="TextBox 5">
          <a:extLst>
            <a:ext uri="{FF2B5EF4-FFF2-40B4-BE49-F238E27FC236}">
              <a16:creationId xmlns:a16="http://schemas.microsoft.com/office/drawing/2014/main" id="{9525926B-3730-44CF-A6C3-CB6D92C79808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793" name="TextBox 5">
          <a:extLst>
            <a:ext uri="{FF2B5EF4-FFF2-40B4-BE49-F238E27FC236}">
              <a16:creationId xmlns:a16="http://schemas.microsoft.com/office/drawing/2014/main" id="{92EDD33F-A700-4536-A117-1EA7002FE4A7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794" name="TextBox 5">
          <a:extLst>
            <a:ext uri="{FF2B5EF4-FFF2-40B4-BE49-F238E27FC236}">
              <a16:creationId xmlns:a16="http://schemas.microsoft.com/office/drawing/2014/main" id="{25FFF271-2EBD-4A36-9909-B802600C84AA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95" name="TextBox 5">
          <a:extLst>
            <a:ext uri="{FF2B5EF4-FFF2-40B4-BE49-F238E27FC236}">
              <a16:creationId xmlns:a16="http://schemas.microsoft.com/office/drawing/2014/main" id="{2448C9EC-2388-421E-BFA7-5736615ACE9C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796" name="TextBox 5">
          <a:extLst>
            <a:ext uri="{FF2B5EF4-FFF2-40B4-BE49-F238E27FC236}">
              <a16:creationId xmlns:a16="http://schemas.microsoft.com/office/drawing/2014/main" id="{30EB7526-9175-4E92-8739-5A4BB557F9D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14</xdr:row>
      <xdr:rowOff>158115</xdr:rowOff>
    </xdr:from>
    <xdr:ext cx="76971" cy="157224"/>
    <xdr:sp macro="" textlink="">
      <xdr:nvSpPr>
        <xdr:cNvPr id="1797" name="TextBox 5">
          <a:extLst>
            <a:ext uri="{FF2B5EF4-FFF2-40B4-BE49-F238E27FC236}">
              <a16:creationId xmlns:a16="http://schemas.microsoft.com/office/drawing/2014/main" id="{63AD153D-2CD4-4365-9F17-390260AF0DB6}"/>
            </a:ext>
          </a:extLst>
        </xdr:cNvPr>
        <xdr:cNvSpPr txBox="1"/>
      </xdr:nvSpPr>
      <xdr:spPr>
        <a:xfrm>
          <a:off x="524827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158115</xdr:rowOff>
    </xdr:from>
    <xdr:ext cx="76971" cy="157224"/>
    <xdr:sp macro="" textlink="">
      <xdr:nvSpPr>
        <xdr:cNvPr id="1798" name="TextBox 5">
          <a:extLst>
            <a:ext uri="{FF2B5EF4-FFF2-40B4-BE49-F238E27FC236}">
              <a16:creationId xmlns:a16="http://schemas.microsoft.com/office/drawing/2014/main" id="{3B407254-C83E-413C-958A-24A6220CC396}"/>
            </a:ext>
          </a:extLst>
        </xdr:cNvPr>
        <xdr:cNvSpPr txBox="1"/>
      </xdr:nvSpPr>
      <xdr:spPr>
        <a:xfrm>
          <a:off x="524827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16</xdr:row>
      <xdr:rowOff>158115</xdr:rowOff>
    </xdr:from>
    <xdr:ext cx="76971" cy="157224"/>
    <xdr:sp macro="" textlink="">
      <xdr:nvSpPr>
        <xdr:cNvPr id="1799" name="TextBox 5">
          <a:extLst>
            <a:ext uri="{FF2B5EF4-FFF2-40B4-BE49-F238E27FC236}">
              <a16:creationId xmlns:a16="http://schemas.microsoft.com/office/drawing/2014/main" id="{64337155-EF93-49D6-9262-368D1499C0FD}"/>
            </a:ext>
          </a:extLst>
        </xdr:cNvPr>
        <xdr:cNvSpPr txBox="1"/>
      </xdr:nvSpPr>
      <xdr:spPr>
        <a:xfrm>
          <a:off x="524827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17</xdr:row>
      <xdr:rowOff>158115</xdr:rowOff>
    </xdr:from>
    <xdr:ext cx="76971" cy="157224"/>
    <xdr:sp macro="" textlink="">
      <xdr:nvSpPr>
        <xdr:cNvPr id="1800" name="TextBox 5">
          <a:extLst>
            <a:ext uri="{FF2B5EF4-FFF2-40B4-BE49-F238E27FC236}">
              <a16:creationId xmlns:a16="http://schemas.microsoft.com/office/drawing/2014/main" id="{3F2D5220-1491-462C-A682-E29CBA74A88D}"/>
            </a:ext>
          </a:extLst>
        </xdr:cNvPr>
        <xdr:cNvSpPr txBox="1"/>
      </xdr:nvSpPr>
      <xdr:spPr>
        <a:xfrm>
          <a:off x="524827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01" name="TextBox 5">
          <a:extLst>
            <a:ext uri="{FF2B5EF4-FFF2-40B4-BE49-F238E27FC236}">
              <a16:creationId xmlns:a16="http://schemas.microsoft.com/office/drawing/2014/main" id="{5649A804-B522-4600-AFFE-BEC9534F3A1B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02" name="TextBox 5">
          <a:extLst>
            <a:ext uri="{FF2B5EF4-FFF2-40B4-BE49-F238E27FC236}">
              <a16:creationId xmlns:a16="http://schemas.microsoft.com/office/drawing/2014/main" id="{37E998B6-9B92-4D36-878C-D6DA8FD4EFD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03" name="TextBox 5">
          <a:extLst>
            <a:ext uri="{FF2B5EF4-FFF2-40B4-BE49-F238E27FC236}">
              <a16:creationId xmlns:a16="http://schemas.microsoft.com/office/drawing/2014/main" id="{46BEFB52-6AFB-47DC-83AE-94A5DF4293BB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04" name="TextBox 5">
          <a:extLst>
            <a:ext uri="{FF2B5EF4-FFF2-40B4-BE49-F238E27FC236}">
              <a16:creationId xmlns:a16="http://schemas.microsoft.com/office/drawing/2014/main" id="{62BA84BD-993B-4C16-8725-F01A05BC0C7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05" name="TextBox 5">
          <a:extLst>
            <a:ext uri="{FF2B5EF4-FFF2-40B4-BE49-F238E27FC236}">
              <a16:creationId xmlns:a16="http://schemas.microsoft.com/office/drawing/2014/main" id="{1F2DBE66-3F0F-4CBF-8944-CAE058B33010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06" name="TextBox 5">
          <a:extLst>
            <a:ext uri="{FF2B5EF4-FFF2-40B4-BE49-F238E27FC236}">
              <a16:creationId xmlns:a16="http://schemas.microsoft.com/office/drawing/2014/main" id="{DC13239D-17BF-4A09-9CA6-D48B089B8107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07" name="TextBox 5">
          <a:extLst>
            <a:ext uri="{FF2B5EF4-FFF2-40B4-BE49-F238E27FC236}">
              <a16:creationId xmlns:a16="http://schemas.microsoft.com/office/drawing/2014/main" id="{8E7282CC-100B-4C11-9B1A-E69DA82FAF75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08" name="TextBox 5">
          <a:extLst>
            <a:ext uri="{FF2B5EF4-FFF2-40B4-BE49-F238E27FC236}">
              <a16:creationId xmlns:a16="http://schemas.microsoft.com/office/drawing/2014/main" id="{050DE2D8-29FD-44C1-8920-3A26C472311D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09" name="TextBox 5">
          <a:extLst>
            <a:ext uri="{FF2B5EF4-FFF2-40B4-BE49-F238E27FC236}">
              <a16:creationId xmlns:a16="http://schemas.microsoft.com/office/drawing/2014/main" id="{1C506165-6A55-4A4C-9645-09087F36764D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10" name="TextBox 5">
          <a:extLst>
            <a:ext uri="{FF2B5EF4-FFF2-40B4-BE49-F238E27FC236}">
              <a16:creationId xmlns:a16="http://schemas.microsoft.com/office/drawing/2014/main" id="{66CAAFD3-5C48-49FA-B570-455D71C4BF2B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11" name="TextBox 5">
          <a:extLst>
            <a:ext uri="{FF2B5EF4-FFF2-40B4-BE49-F238E27FC236}">
              <a16:creationId xmlns:a16="http://schemas.microsoft.com/office/drawing/2014/main" id="{78FEFAB3-FE59-456C-BD38-35C0CF3C73AB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12" name="TextBox 5">
          <a:extLst>
            <a:ext uri="{FF2B5EF4-FFF2-40B4-BE49-F238E27FC236}">
              <a16:creationId xmlns:a16="http://schemas.microsoft.com/office/drawing/2014/main" id="{34F1ED65-6808-4D77-9CE9-1ED681830B68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13" name="TextBox 5">
          <a:extLst>
            <a:ext uri="{FF2B5EF4-FFF2-40B4-BE49-F238E27FC236}">
              <a16:creationId xmlns:a16="http://schemas.microsoft.com/office/drawing/2014/main" id="{A44C2DFF-3723-48C0-81B8-F4E65083C4EA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14" name="TextBox 5">
          <a:extLst>
            <a:ext uri="{FF2B5EF4-FFF2-40B4-BE49-F238E27FC236}">
              <a16:creationId xmlns:a16="http://schemas.microsoft.com/office/drawing/2014/main" id="{C1545B11-7A7D-4478-A8ED-4975EEA4246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15" name="TextBox 5">
          <a:extLst>
            <a:ext uri="{FF2B5EF4-FFF2-40B4-BE49-F238E27FC236}">
              <a16:creationId xmlns:a16="http://schemas.microsoft.com/office/drawing/2014/main" id="{A1658C60-CD4C-4FF7-97FA-E33110D07A1E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16" name="TextBox 5">
          <a:extLst>
            <a:ext uri="{FF2B5EF4-FFF2-40B4-BE49-F238E27FC236}">
              <a16:creationId xmlns:a16="http://schemas.microsoft.com/office/drawing/2014/main" id="{ABF7765C-9652-4C6C-9A52-1D64D2147238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17" name="TextBox 5">
          <a:extLst>
            <a:ext uri="{FF2B5EF4-FFF2-40B4-BE49-F238E27FC236}">
              <a16:creationId xmlns:a16="http://schemas.microsoft.com/office/drawing/2014/main" id="{5D51D3FA-722B-44D6-A414-07F5B03AEC93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18" name="TextBox 5">
          <a:extLst>
            <a:ext uri="{FF2B5EF4-FFF2-40B4-BE49-F238E27FC236}">
              <a16:creationId xmlns:a16="http://schemas.microsoft.com/office/drawing/2014/main" id="{F4FD65E7-884D-494B-87BF-DDB422E9264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19" name="TextBox 5">
          <a:extLst>
            <a:ext uri="{FF2B5EF4-FFF2-40B4-BE49-F238E27FC236}">
              <a16:creationId xmlns:a16="http://schemas.microsoft.com/office/drawing/2014/main" id="{D394AF5A-5328-4A6B-87C1-8C04C75D551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20" name="TextBox 5">
          <a:extLst>
            <a:ext uri="{FF2B5EF4-FFF2-40B4-BE49-F238E27FC236}">
              <a16:creationId xmlns:a16="http://schemas.microsoft.com/office/drawing/2014/main" id="{3ACC6149-FE2E-45FA-94D9-59B18E84F79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21" name="TextBox 5">
          <a:extLst>
            <a:ext uri="{FF2B5EF4-FFF2-40B4-BE49-F238E27FC236}">
              <a16:creationId xmlns:a16="http://schemas.microsoft.com/office/drawing/2014/main" id="{58D39C0C-4D05-4A5C-ADF0-4A8EF58BD246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22" name="TextBox 5">
          <a:extLst>
            <a:ext uri="{FF2B5EF4-FFF2-40B4-BE49-F238E27FC236}">
              <a16:creationId xmlns:a16="http://schemas.microsoft.com/office/drawing/2014/main" id="{9BF95BEE-3ABD-4325-A91F-A0EE230545F6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23" name="TextBox 5">
          <a:extLst>
            <a:ext uri="{FF2B5EF4-FFF2-40B4-BE49-F238E27FC236}">
              <a16:creationId xmlns:a16="http://schemas.microsoft.com/office/drawing/2014/main" id="{B130B2F1-7E8D-4F7F-82DE-9C66A1CB003C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24" name="TextBox 5">
          <a:extLst>
            <a:ext uri="{FF2B5EF4-FFF2-40B4-BE49-F238E27FC236}">
              <a16:creationId xmlns:a16="http://schemas.microsoft.com/office/drawing/2014/main" id="{DDFC1BEA-6160-4187-8B63-CC562802ACE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25" name="TextBox 5">
          <a:extLst>
            <a:ext uri="{FF2B5EF4-FFF2-40B4-BE49-F238E27FC236}">
              <a16:creationId xmlns:a16="http://schemas.microsoft.com/office/drawing/2014/main" id="{0613EB26-48E0-4D77-B14D-30C5B33C6FA6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26" name="TextBox 5">
          <a:extLst>
            <a:ext uri="{FF2B5EF4-FFF2-40B4-BE49-F238E27FC236}">
              <a16:creationId xmlns:a16="http://schemas.microsoft.com/office/drawing/2014/main" id="{09437239-CA58-4D52-BD2B-49D62A2E56B5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27" name="TextBox 5">
          <a:extLst>
            <a:ext uri="{FF2B5EF4-FFF2-40B4-BE49-F238E27FC236}">
              <a16:creationId xmlns:a16="http://schemas.microsoft.com/office/drawing/2014/main" id="{DB5E1BCB-1C55-484C-97D0-AF3D91E9777E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28" name="TextBox 5">
          <a:extLst>
            <a:ext uri="{FF2B5EF4-FFF2-40B4-BE49-F238E27FC236}">
              <a16:creationId xmlns:a16="http://schemas.microsoft.com/office/drawing/2014/main" id="{CBFFF718-BD89-41CF-817E-8C2DF33BAD0A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29" name="TextBox 5">
          <a:extLst>
            <a:ext uri="{FF2B5EF4-FFF2-40B4-BE49-F238E27FC236}">
              <a16:creationId xmlns:a16="http://schemas.microsoft.com/office/drawing/2014/main" id="{17A98E9E-1665-4F89-BD3A-D686D0A98E2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30" name="TextBox 5">
          <a:extLst>
            <a:ext uri="{FF2B5EF4-FFF2-40B4-BE49-F238E27FC236}">
              <a16:creationId xmlns:a16="http://schemas.microsoft.com/office/drawing/2014/main" id="{54E7894E-1756-4762-9ECD-8791962B9BC4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31" name="TextBox 5">
          <a:extLst>
            <a:ext uri="{FF2B5EF4-FFF2-40B4-BE49-F238E27FC236}">
              <a16:creationId xmlns:a16="http://schemas.microsoft.com/office/drawing/2014/main" id="{4C2782DF-7056-4F9F-A373-BA75C0C017BA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32" name="TextBox 5">
          <a:extLst>
            <a:ext uri="{FF2B5EF4-FFF2-40B4-BE49-F238E27FC236}">
              <a16:creationId xmlns:a16="http://schemas.microsoft.com/office/drawing/2014/main" id="{49DE7407-83FA-457B-8453-D5A50F1B41FD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33" name="TextBox 5">
          <a:extLst>
            <a:ext uri="{FF2B5EF4-FFF2-40B4-BE49-F238E27FC236}">
              <a16:creationId xmlns:a16="http://schemas.microsoft.com/office/drawing/2014/main" id="{0017BC4F-8D0F-4D61-91F0-F9671827BE0D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34" name="TextBox 5">
          <a:extLst>
            <a:ext uri="{FF2B5EF4-FFF2-40B4-BE49-F238E27FC236}">
              <a16:creationId xmlns:a16="http://schemas.microsoft.com/office/drawing/2014/main" id="{6DBAEF28-EB53-4E61-9815-F3ED1CD5C231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35" name="TextBox 5">
          <a:extLst>
            <a:ext uri="{FF2B5EF4-FFF2-40B4-BE49-F238E27FC236}">
              <a16:creationId xmlns:a16="http://schemas.microsoft.com/office/drawing/2014/main" id="{7E7C0444-2EB5-4C41-896F-A1886B1EADAE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36" name="TextBox 5">
          <a:extLst>
            <a:ext uri="{FF2B5EF4-FFF2-40B4-BE49-F238E27FC236}">
              <a16:creationId xmlns:a16="http://schemas.microsoft.com/office/drawing/2014/main" id="{0C5D39F7-E991-413A-A769-A9C02DF8DCF6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37" name="TextBox 5">
          <a:extLst>
            <a:ext uri="{FF2B5EF4-FFF2-40B4-BE49-F238E27FC236}">
              <a16:creationId xmlns:a16="http://schemas.microsoft.com/office/drawing/2014/main" id="{570D20DD-B4E4-4708-A9B5-9EC18F9D021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38" name="TextBox 5">
          <a:extLst>
            <a:ext uri="{FF2B5EF4-FFF2-40B4-BE49-F238E27FC236}">
              <a16:creationId xmlns:a16="http://schemas.microsoft.com/office/drawing/2014/main" id="{343B9F36-1FD8-407D-9BCB-7153CF3CC089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39" name="TextBox 5">
          <a:extLst>
            <a:ext uri="{FF2B5EF4-FFF2-40B4-BE49-F238E27FC236}">
              <a16:creationId xmlns:a16="http://schemas.microsoft.com/office/drawing/2014/main" id="{ACC86B39-B07D-40EB-9801-C1FBBE7C9600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40" name="TextBox 5">
          <a:extLst>
            <a:ext uri="{FF2B5EF4-FFF2-40B4-BE49-F238E27FC236}">
              <a16:creationId xmlns:a16="http://schemas.microsoft.com/office/drawing/2014/main" id="{E0D216B6-6281-42A6-BAE2-151896915BF8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41" name="TextBox 5">
          <a:extLst>
            <a:ext uri="{FF2B5EF4-FFF2-40B4-BE49-F238E27FC236}">
              <a16:creationId xmlns:a16="http://schemas.microsoft.com/office/drawing/2014/main" id="{FE7EE1FD-4AFA-440E-B067-851DD33E006B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42" name="TextBox 5">
          <a:extLst>
            <a:ext uri="{FF2B5EF4-FFF2-40B4-BE49-F238E27FC236}">
              <a16:creationId xmlns:a16="http://schemas.microsoft.com/office/drawing/2014/main" id="{DAAE1CD4-43C0-411C-9B59-800EFAB000C7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43" name="TextBox 5">
          <a:extLst>
            <a:ext uri="{FF2B5EF4-FFF2-40B4-BE49-F238E27FC236}">
              <a16:creationId xmlns:a16="http://schemas.microsoft.com/office/drawing/2014/main" id="{DBABA9F9-7C29-441D-A674-467CA883D695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44" name="TextBox 5">
          <a:extLst>
            <a:ext uri="{FF2B5EF4-FFF2-40B4-BE49-F238E27FC236}">
              <a16:creationId xmlns:a16="http://schemas.microsoft.com/office/drawing/2014/main" id="{76936444-CBCE-4209-B7A2-101BB431FC8C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45" name="TextBox 5">
          <a:extLst>
            <a:ext uri="{FF2B5EF4-FFF2-40B4-BE49-F238E27FC236}">
              <a16:creationId xmlns:a16="http://schemas.microsoft.com/office/drawing/2014/main" id="{9DB60E61-E15D-4CC2-B0A5-58494969F290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46" name="TextBox 5">
          <a:extLst>
            <a:ext uri="{FF2B5EF4-FFF2-40B4-BE49-F238E27FC236}">
              <a16:creationId xmlns:a16="http://schemas.microsoft.com/office/drawing/2014/main" id="{6FDB9C79-CDAD-4C07-BA6E-31F435C70265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47" name="TextBox 5">
          <a:extLst>
            <a:ext uri="{FF2B5EF4-FFF2-40B4-BE49-F238E27FC236}">
              <a16:creationId xmlns:a16="http://schemas.microsoft.com/office/drawing/2014/main" id="{3364BE79-173B-494A-B9C7-BD279F09DAD5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48" name="TextBox 5">
          <a:extLst>
            <a:ext uri="{FF2B5EF4-FFF2-40B4-BE49-F238E27FC236}">
              <a16:creationId xmlns:a16="http://schemas.microsoft.com/office/drawing/2014/main" id="{44FA1B05-C6FE-46C4-87BB-D34D205FA061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49" name="TextBox 5">
          <a:extLst>
            <a:ext uri="{FF2B5EF4-FFF2-40B4-BE49-F238E27FC236}">
              <a16:creationId xmlns:a16="http://schemas.microsoft.com/office/drawing/2014/main" id="{481DFEE4-51E8-4CC3-81C1-69CB941F1ECD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50" name="TextBox 5">
          <a:extLst>
            <a:ext uri="{FF2B5EF4-FFF2-40B4-BE49-F238E27FC236}">
              <a16:creationId xmlns:a16="http://schemas.microsoft.com/office/drawing/2014/main" id="{594EA157-0CD4-41A9-B3E8-A111F90555FB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51" name="TextBox 5">
          <a:extLst>
            <a:ext uri="{FF2B5EF4-FFF2-40B4-BE49-F238E27FC236}">
              <a16:creationId xmlns:a16="http://schemas.microsoft.com/office/drawing/2014/main" id="{3A7F3F8B-D180-4FDE-B3B5-128D83DAF9EE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52" name="TextBox 5">
          <a:extLst>
            <a:ext uri="{FF2B5EF4-FFF2-40B4-BE49-F238E27FC236}">
              <a16:creationId xmlns:a16="http://schemas.microsoft.com/office/drawing/2014/main" id="{4E288B29-6574-485D-B020-5BC9627E8DC9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53" name="TextBox 5">
          <a:extLst>
            <a:ext uri="{FF2B5EF4-FFF2-40B4-BE49-F238E27FC236}">
              <a16:creationId xmlns:a16="http://schemas.microsoft.com/office/drawing/2014/main" id="{ACD96D6D-7E22-4F4F-BFA9-0335097E71E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854" name="TextBox 5">
          <a:extLst>
            <a:ext uri="{FF2B5EF4-FFF2-40B4-BE49-F238E27FC236}">
              <a16:creationId xmlns:a16="http://schemas.microsoft.com/office/drawing/2014/main" id="{02CB3EFC-2B22-4506-9340-D35F90BBF7FD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55" name="TextBox 5">
          <a:extLst>
            <a:ext uri="{FF2B5EF4-FFF2-40B4-BE49-F238E27FC236}">
              <a16:creationId xmlns:a16="http://schemas.microsoft.com/office/drawing/2014/main" id="{7D6234A8-3133-4F31-8E82-A5811FD40E9B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856" name="TextBox 5">
          <a:extLst>
            <a:ext uri="{FF2B5EF4-FFF2-40B4-BE49-F238E27FC236}">
              <a16:creationId xmlns:a16="http://schemas.microsoft.com/office/drawing/2014/main" id="{6F230568-4A48-484A-9BD5-8220D777C6D4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857" name="TextBox 5">
          <a:extLst>
            <a:ext uri="{FF2B5EF4-FFF2-40B4-BE49-F238E27FC236}">
              <a16:creationId xmlns:a16="http://schemas.microsoft.com/office/drawing/2014/main" id="{7677E80E-7D7A-474B-9208-9DD724CDD14E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858" name="TextBox 5">
          <a:extLst>
            <a:ext uri="{FF2B5EF4-FFF2-40B4-BE49-F238E27FC236}">
              <a16:creationId xmlns:a16="http://schemas.microsoft.com/office/drawing/2014/main" id="{264C1359-F70D-46D1-98CC-0C0D7D21FB7A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859" name="TextBox 5">
          <a:extLst>
            <a:ext uri="{FF2B5EF4-FFF2-40B4-BE49-F238E27FC236}">
              <a16:creationId xmlns:a16="http://schemas.microsoft.com/office/drawing/2014/main" id="{8D68BA87-AA5C-47CB-A091-D44FD9412FD6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60" name="TextBox 5">
          <a:extLst>
            <a:ext uri="{FF2B5EF4-FFF2-40B4-BE49-F238E27FC236}">
              <a16:creationId xmlns:a16="http://schemas.microsoft.com/office/drawing/2014/main" id="{33D5F708-946C-49A3-B165-91B4AD32588E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861" name="TextBox 5">
          <a:extLst>
            <a:ext uri="{FF2B5EF4-FFF2-40B4-BE49-F238E27FC236}">
              <a16:creationId xmlns:a16="http://schemas.microsoft.com/office/drawing/2014/main" id="{B62A1E8C-76CC-4E9B-BC7B-CD5F10911E34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862" name="TextBox 5">
          <a:extLst>
            <a:ext uri="{FF2B5EF4-FFF2-40B4-BE49-F238E27FC236}">
              <a16:creationId xmlns:a16="http://schemas.microsoft.com/office/drawing/2014/main" id="{FD684D69-DAAE-44B7-94E8-7BB7D22CBE0E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863" name="TextBox 5">
          <a:extLst>
            <a:ext uri="{FF2B5EF4-FFF2-40B4-BE49-F238E27FC236}">
              <a16:creationId xmlns:a16="http://schemas.microsoft.com/office/drawing/2014/main" id="{0A77A49A-8D25-45FD-903A-8E25F1F00678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864" name="TextBox 5">
          <a:extLst>
            <a:ext uri="{FF2B5EF4-FFF2-40B4-BE49-F238E27FC236}">
              <a16:creationId xmlns:a16="http://schemas.microsoft.com/office/drawing/2014/main" id="{17E040E1-29A4-4FDD-AFA1-2B2D06F25BCA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65" name="TextBox 5">
          <a:extLst>
            <a:ext uri="{FF2B5EF4-FFF2-40B4-BE49-F238E27FC236}">
              <a16:creationId xmlns:a16="http://schemas.microsoft.com/office/drawing/2014/main" id="{66D0B9B4-563F-4BBF-A663-BCCD029C1289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866" name="TextBox 5">
          <a:extLst>
            <a:ext uri="{FF2B5EF4-FFF2-40B4-BE49-F238E27FC236}">
              <a16:creationId xmlns:a16="http://schemas.microsoft.com/office/drawing/2014/main" id="{78694E69-965C-4C68-B4F0-54DB15381ED6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867" name="TextBox 5">
          <a:extLst>
            <a:ext uri="{FF2B5EF4-FFF2-40B4-BE49-F238E27FC236}">
              <a16:creationId xmlns:a16="http://schemas.microsoft.com/office/drawing/2014/main" id="{84263F40-8B91-41C9-9A38-232DDED82CD8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868" name="TextBox 5">
          <a:extLst>
            <a:ext uri="{FF2B5EF4-FFF2-40B4-BE49-F238E27FC236}">
              <a16:creationId xmlns:a16="http://schemas.microsoft.com/office/drawing/2014/main" id="{3067EB41-F1D2-4AFE-9486-E647C39DC7C1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69" name="TextBox 5">
          <a:extLst>
            <a:ext uri="{FF2B5EF4-FFF2-40B4-BE49-F238E27FC236}">
              <a16:creationId xmlns:a16="http://schemas.microsoft.com/office/drawing/2014/main" id="{4DE820E9-E1A1-464D-B30E-109C2D59884A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870" name="TextBox 5">
          <a:extLst>
            <a:ext uri="{FF2B5EF4-FFF2-40B4-BE49-F238E27FC236}">
              <a16:creationId xmlns:a16="http://schemas.microsoft.com/office/drawing/2014/main" id="{45DF612D-AA1F-43E4-9A4C-E7D3F5EBC857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71" name="TextBox 5">
          <a:extLst>
            <a:ext uri="{FF2B5EF4-FFF2-40B4-BE49-F238E27FC236}">
              <a16:creationId xmlns:a16="http://schemas.microsoft.com/office/drawing/2014/main" id="{EB5E0B37-3EDB-4694-8AE9-CBEE924F83AF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872" name="TextBox 5">
          <a:extLst>
            <a:ext uri="{FF2B5EF4-FFF2-40B4-BE49-F238E27FC236}">
              <a16:creationId xmlns:a16="http://schemas.microsoft.com/office/drawing/2014/main" id="{1A11D92E-7D2F-4E7B-842B-0D36F02A6F36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873" name="TextBox 5">
          <a:extLst>
            <a:ext uri="{FF2B5EF4-FFF2-40B4-BE49-F238E27FC236}">
              <a16:creationId xmlns:a16="http://schemas.microsoft.com/office/drawing/2014/main" id="{BB63C6CD-0967-4664-821D-1BABA41486F5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874" name="TextBox 5">
          <a:extLst>
            <a:ext uri="{FF2B5EF4-FFF2-40B4-BE49-F238E27FC236}">
              <a16:creationId xmlns:a16="http://schemas.microsoft.com/office/drawing/2014/main" id="{CB0EE93C-8C7B-4678-A8A2-874D3FC3DC1D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875" name="TextBox 5">
          <a:extLst>
            <a:ext uri="{FF2B5EF4-FFF2-40B4-BE49-F238E27FC236}">
              <a16:creationId xmlns:a16="http://schemas.microsoft.com/office/drawing/2014/main" id="{C31E4A48-0582-4BF4-825B-BA7B4CDCB2A1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76" name="TextBox 5">
          <a:extLst>
            <a:ext uri="{FF2B5EF4-FFF2-40B4-BE49-F238E27FC236}">
              <a16:creationId xmlns:a16="http://schemas.microsoft.com/office/drawing/2014/main" id="{CF62E14C-68C7-4EB8-9343-AAB64AECD3FC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877" name="TextBox 5">
          <a:extLst>
            <a:ext uri="{FF2B5EF4-FFF2-40B4-BE49-F238E27FC236}">
              <a16:creationId xmlns:a16="http://schemas.microsoft.com/office/drawing/2014/main" id="{90D6A19B-2F96-48C0-BE5A-585598F1F45E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878" name="TextBox 5">
          <a:extLst>
            <a:ext uri="{FF2B5EF4-FFF2-40B4-BE49-F238E27FC236}">
              <a16:creationId xmlns:a16="http://schemas.microsoft.com/office/drawing/2014/main" id="{2B2AECFD-B130-4CB5-9332-AF522D184FAA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879" name="TextBox 5">
          <a:extLst>
            <a:ext uri="{FF2B5EF4-FFF2-40B4-BE49-F238E27FC236}">
              <a16:creationId xmlns:a16="http://schemas.microsoft.com/office/drawing/2014/main" id="{1B16C2FD-7A63-4551-8EBA-9779D3188AF0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80" name="TextBox 5">
          <a:extLst>
            <a:ext uri="{FF2B5EF4-FFF2-40B4-BE49-F238E27FC236}">
              <a16:creationId xmlns:a16="http://schemas.microsoft.com/office/drawing/2014/main" id="{F98283D0-903A-4D3A-AAD2-7B3720888EB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81" name="TextBox 5">
          <a:extLst>
            <a:ext uri="{FF2B5EF4-FFF2-40B4-BE49-F238E27FC236}">
              <a16:creationId xmlns:a16="http://schemas.microsoft.com/office/drawing/2014/main" id="{74877A71-DA38-463B-A765-705ABF87216D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82" name="TextBox 5">
          <a:extLst>
            <a:ext uri="{FF2B5EF4-FFF2-40B4-BE49-F238E27FC236}">
              <a16:creationId xmlns:a16="http://schemas.microsoft.com/office/drawing/2014/main" id="{418587FD-8F44-401A-A546-3AECE6DFB90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83" name="TextBox 5">
          <a:extLst>
            <a:ext uri="{FF2B5EF4-FFF2-40B4-BE49-F238E27FC236}">
              <a16:creationId xmlns:a16="http://schemas.microsoft.com/office/drawing/2014/main" id="{6D63DADF-1B5D-4114-B653-380F6E11D94E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84" name="TextBox 5">
          <a:extLst>
            <a:ext uri="{FF2B5EF4-FFF2-40B4-BE49-F238E27FC236}">
              <a16:creationId xmlns:a16="http://schemas.microsoft.com/office/drawing/2014/main" id="{CA1EDC84-3201-45F9-8FB3-D72167C1D1C1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85" name="TextBox 5">
          <a:extLst>
            <a:ext uri="{FF2B5EF4-FFF2-40B4-BE49-F238E27FC236}">
              <a16:creationId xmlns:a16="http://schemas.microsoft.com/office/drawing/2014/main" id="{0464807F-7343-407A-A820-761F9C8481EF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86" name="TextBox 5">
          <a:extLst>
            <a:ext uri="{FF2B5EF4-FFF2-40B4-BE49-F238E27FC236}">
              <a16:creationId xmlns:a16="http://schemas.microsoft.com/office/drawing/2014/main" id="{1A8DE797-F73A-4156-8E2E-50104977C2A7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87" name="TextBox 5">
          <a:extLst>
            <a:ext uri="{FF2B5EF4-FFF2-40B4-BE49-F238E27FC236}">
              <a16:creationId xmlns:a16="http://schemas.microsoft.com/office/drawing/2014/main" id="{CF69C45B-3567-41A6-9103-AAAA8CD8DC47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88" name="TextBox 5">
          <a:extLst>
            <a:ext uri="{FF2B5EF4-FFF2-40B4-BE49-F238E27FC236}">
              <a16:creationId xmlns:a16="http://schemas.microsoft.com/office/drawing/2014/main" id="{A966AFDA-4D3C-475A-9901-18B5478F5140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89" name="TextBox 5">
          <a:extLst>
            <a:ext uri="{FF2B5EF4-FFF2-40B4-BE49-F238E27FC236}">
              <a16:creationId xmlns:a16="http://schemas.microsoft.com/office/drawing/2014/main" id="{47DAB4B9-F2D0-4B64-B839-930D961995C4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90" name="TextBox 5">
          <a:extLst>
            <a:ext uri="{FF2B5EF4-FFF2-40B4-BE49-F238E27FC236}">
              <a16:creationId xmlns:a16="http://schemas.microsoft.com/office/drawing/2014/main" id="{86C157E0-D6DD-4807-A614-EEF1BEE4AFA8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91" name="TextBox 5">
          <a:extLst>
            <a:ext uri="{FF2B5EF4-FFF2-40B4-BE49-F238E27FC236}">
              <a16:creationId xmlns:a16="http://schemas.microsoft.com/office/drawing/2014/main" id="{EEF3B081-29A2-4901-8222-E28F4C348434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92" name="TextBox 5">
          <a:extLst>
            <a:ext uri="{FF2B5EF4-FFF2-40B4-BE49-F238E27FC236}">
              <a16:creationId xmlns:a16="http://schemas.microsoft.com/office/drawing/2014/main" id="{AB55835B-7C2C-40D6-BCAB-EE2590AF3BDF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93" name="TextBox 5">
          <a:extLst>
            <a:ext uri="{FF2B5EF4-FFF2-40B4-BE49-F238E27FC236}">
              <a16:creationId xmlns:a16="http://schemas.microsoft.com/office/drawing/2014/main" id="{451DED81-140E-4B4D-A0E8-5A38B354F36C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894" name="TextBox 5">
          <a:extLst>
            <a:ext uri="{FF2B5EF4-FFF2-40B4-BE49-F238E27FC236}">
              <a16:creationId xmlns:a16="http://schemas.microsoft.com/office/drawing/2014/main" id="{DB4D1627-29E0-479D-8ADB-C3895F1E1A52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895" name="TextBox 5">
          <a:extLst>
            <a:ext uri="{FF2B5EF4-FFF2-40B4-BE49-F238E27FC236}">
              <a16:creationId xmlns:a16="http://schemas.microsoft.com/office/drawing/2014/main" id="{99E3705F-EB1F-430A-971C-F672A16A87F7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896" name="TextBox 5">
          <a:extLst>
            <a:ext uri="{FF2B5EF4-FFF2-40B4-BE49-F238E27FC236}">
              <a16:creationId xmlns:a16="http://schemas.microsoft.com/office/drawing/2014/main" id="{3BD874C5-46E0-41C0-91DB-C24F6C761C19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97" name="TextBox 5">
          <a:extLst>
            <a:ext uri="{FF2B5EF4-FFF2-40B4-BE49-F238E27FC236}">
              <a16:creationId xmlns:a16="http://schemas.microsoft.com/office/drawing/2014/main" id="{9B14168F-E57C-4E16-9255-1DB497C3CEE5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898" name="TextBox 5">
          <a:extLst>
            <a:ext uri="{FF2B5EF4-FFF2-40B4-BE49-F238E27FC236}">
              <a16:creationId xmlns:a16="http://schemas.microsoft.com/office/drawing/2014/main" id="{0DF0A025-7428-4A64-9E98-D9CB353AB54B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14</xdr:row>
      <xdr:rowOff>158115</xdr:rowOff>
    </xdr:from>
    <xdr:ext cx="76971" cy="157224"/>
    <xdr:sp macro="" textlink="">
      <xdr:nvSpPr>
        <xdr:cNvPr id="1899" name="TextBox 5">
          <a:extLst>
            <a:ext uri="{FF2B5EF4-FFF2-40B4-BE49-F238E27FC236}">
              <a16:creationId xmlns:a16="http://schemas.microsoft.com/office/drawing/2014/main" id="{8E25CAD3-C61F-4377-9ADA-7751BF7E925F}"/>
            </a:ext>
          </a:extLst>
        </xdr:cNvPr>
        <xdr:cNvSpPr txBox="1"/>
      </xdr:nvSpPr>
      <xdr:spPr>
        <a:xfrm>
          <a:off x="449580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158115</xdr:rowOff>
    </xdr:from>
    <xdr:ext cx="76971" cy="157224"/>
    <xdr:sp macro="" textlink="">
      <xdr:nvSpPr>
        <xdr:cNvPr id="1900" name="TextBox 5">
          <a:extLst>
            <a:ext uri="{FF2B5EF4-FFF2-40B4-BE49-F238E27FC236}">
              <a16:creationId xmlns:a16="http://schemas.microsoft.com/office/drawing/2014/main" id="{B41BA78C-45BD-45D7-98E5-FE2511F711D6}"/>
            </a:ext>
          </a:extLst>
        </xdr:cNvPr>
        <xdr:cNvSpPr txBox="1"/>
      </xdr:nvSpPr>
      <xdr:spPr>
        <a:xfrm>
          <a:off x="4495800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16</xdr:row>
      <xdr:rowOff>158115</xdr:rowOff>
    </xdr:from>
    <xdr:ext cx="76971" cy="157224"/>
    <xdr:sp macro="" textlink="">
      <xdr:nvSpPr>
        <xdr:cNvPr id="1901" name="TextBox 5">
          <a:extLst>
            <a:ext uri="{FF2B5EF4-FFF2-40B4-BE49-F238E27FC236}">
              <a16:creationId xmlns:a16="http://schemas.microsoft.com/office/drawing/2014/main" id="{212E710B-82ED-4B67-BB6C-E14B2394B963}"/>
            </a:ext>
          </a:extLst>
        </xdr:cNvPr>
        <xdr:cNvSpPr txBox="1"/>
      </xdr:nvSpPr>
      <xdr:spPr>
        <a:xfrm>
          <a:off x="4495800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17</xdr:row>
      <xdr:rowOff>158115</xdr:rowOff>
    </xdr:from>
    <xdr:ext cx="76971" cy="157224"/>
    <xdr:sp macro="" textlink="">
      <xdr:nvSpPr>
        <xdr:cNvPr id="1902" name="TextBox 5">
          <a:extLst>
            <a:ext uri="{FF2B5EF4-FFF2-40B4-BE49-F238E27FC236}">
              <a16:creationId xmlns:a16="http://schemas.microsoft.com/office/drawing/2014/main" id="{7CEA4405-214D-4BF8-BBDE-D4F4A7731DE3}"/>
            </a:ext>
          </a:extLst>
        </xdr:cNvPr>
        <xdr:cNvSpPr txBox="1"/>
      </xdr:nvSpPr>
      <xdr:spPr>
        <a:xfrm>
          <a:off x="4495800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903" name="TextBox 5">
          <a:extLst>
            <a:ext uri="{FF2B5EF4-FFF2-40B4-BE49-F238E27FC236}">
              <a16:creationId xmlns:a16="http://schemas.microsoft.com/office/drawing/2014/main" id="{7A7C4AA8-1B5C-48C5-8A53-AA96E719B86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904" name="TextBox 5">
          <a:extLst>
            <a:ext uri="{FF2B5EF4-FFF2-40B4-BE49-F238E27FC236}">
              <a16:creationId xmlns:a16="http://schemas.microsoft.com/office/drawing/2014/main" id="{B4E0A782-DC1D-471D-BC9A-8D784D787E23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905" name="TextBox 5">
          <a:extLst>
            <a:ext uri="{FF2B5EF4-FFF2-40B4-BE49-F238E27FC236}">
              <a16:creationId xmlns:a16="http://schemas.microsoft.com/office/drawing/2014/main" id="{D1FF23D9-1D88-4C9D-94CE-624EE9E04245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906" name="TextBox 5">
          <a:extLst>
            <a:ext uri="{FF2B5EF4-FFF2-40B4-BE49-F238E27FC236}">
              <a16:creationId xmlns:a16="http://schemas.microsoft.com/office/drawing/2014/main" id="{797EFC39-1B8D-40F6-9318-D8D50F259DD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907" name="TextBox 5">
          <a:extLst>
            <a:ext uri="{FF2B5EF4-FFF2-40B4-BE49-F238E27FC236}">
              <a16:creationId xmlns:a16="http://schemas.microsoft.com/office/drawing/2014/main" id="{F558F643-400A-4C65-B190-4614B42E98E2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908" name="TextBox 5">
          <a:extLst>
            <a:ext uri="{FF2B5EF4-FFF2-40B4-BE49-F238E27FC236}">
              <a16:creationId xmlns:a16="http://schemas.microsoft.com/office/drawing/2014/main" id="{729A1ECF-D613-4FF9-A2AD-471A90A05C42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909" name="TextBox 5">
          <a:extLst>
            <a:ext uri="{FF2B5EF4-FFF2-40B4-BE49-F238E27FC236}">
              <a16:creationId xmlns:a16="http://schemas.microsoft.com/office/drawing/2014/main" id="{75F931DF-D5DC-47B1-A429-36250EE10BA4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910" name="TextBox 5">
          <a:extLst>
            <a:ext uri="{FF2B5EF4-FFF2-40B4-BE49-F238E27FC236}">
              <a16:creationId xmlns:a16="http://schemas.microsoft.com/office/drawing/2014/main" id="{98231E3A-8E2B-41F9-BC8F-91833DE8CC23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911" name="TextBox 5">
          <a:extLst>
            <a:ext uri="{FF2B5EF4-FFF2-40B4-BE49-F238E27FC236}">
              <a16:creationId xmlns:a16="http://schemas.microsoft.com/office/drawing/2014/main" id="{46075A51-BBA7-453D-B71D-616B8A232C21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912" name="TextBox 5">
          <a:extLst>
            <a:ext uri="{FF2B5EF4-FFF2-40B4-BE49-F238E27FC236}">
              <a16:creationId xmlns:a16="http://schemas.microsoft.com/office/drawing/2014/main" id="{1B62BC45-36A3-45FE-9AD6-0B47DF38C0F6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913" name="TextBox 5">
          <a:extLst>
            <a:ext uri="{FF2B5EF4-FFF2-40B4-BE49-F238E27FC236}">
              <a16:creationId xmlns:a16="http://schemas.microsoft.com/office/drawing/2014/main" id="{D158DE18-D56D-45DF-983E-0F7BE30BE250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914" name="TextBox 5">
          <a:extLst>
            <a:ext uri="{FF2B5EF4-FFF2-40B4-BE49-F238E27FC236}">
              <a16:creationId xmlns:a16="http://schemas.microsoft.com/office/drawing/2014/main" id="{239F6FF4-C917-4B83-B315-15E2046DBE12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915" name="TextBox 5">
          <a:extLst>
            <a:ext uri="{FF2B5EF4-FFF2-40B4-BE49-F238E27FC236}">
              <a16:creationId xmlns:a16="http://schemas.microsoft.com/office/drawing/2014/main" id="{D5AA20AB-7445-43F2-8352-17E8F49FB89A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916" name="TextBox 5">
          <a:extLst>
            <a:ext uri="{FF2B5EF4-FFF2-40B4-BE49-F238E27FC236}">
              <a16:creationId xmlns:a16="http://schemas.microsoft.com/office/drawing/2014/main" id="{6C3E939D-61A0-4666-94BC-3243533F9795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917" name="TextBox 5">
          <a:extLst>
            <a:ext uri="{FF2B5EF4-FFF2-40B4-BE49-F238E27FC236}">
              <a16:creationId xmlns:a16="http://schemas.microsoft.com/office/drawing/2014/main" id="{CC492102-12AD-4B8B-AE07-DE2CB990AFA7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918" name="TextBox 5">
          <a:extLst>
            <a:ext uri="{FF2B5EF4-FFF2-40B4-BE49-F238E27FC236}">
              <a16:creationId xmlns:a16="http://schemas.microsoft.com/office/drawing/2014/main" id="{D59BA65A-1736-4A6B-857A-A216AB286AF8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919" name="TextBox 5">
          <a:extLst>
            <a:ext uri="{FF2B5EF4-FFF2-40B4-BE49-F238E27FC236}">
              <a16:creationId xmlns:a16="http://schemas.microsoft.com/office/drawing/2014/main" id="{EF9C6416-2C3F-4F04-94C6-D260D0D13DAC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920" name="TextBox 5">
          <a:extLst>
            <a:ext uri="{FF2B5EF4-FFF2-40B4-BE49-F238E27FC236}">
              <a16:creationId xmlns:a16="http://schemas.microsoft.com/office/drawing/2014/main" id="{4567354C-22E4-469A-A159-510316197F08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921" name="TextBox 5">
          <a:extLst>
            <a:ext uri="{FF2B5EF4-FFF2-40B4-BE49-F238E27FC236}">
              <a16:creationId xmlns:a16="http://schemas.microsoft.com/office/drawing/2014/main" id="{EDBF7DD8-DFBB-45DE-961C-7999A189624E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922" name="TextBox 5">
          <a:extLst>
            <a:ext uri="{FF2B5EF4-FFF2-40B4-BE49-F238E27FC236}">
              <a16:creationId xmlns:a16="http://schemas.microsoft.com/office/drawing/2014/main" id="{9F048CC1-A868-41D8-9DD7-02C8B81D7990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923" name="TextBox 5">
          <a:extLst>
            <a:ext uri="{FF2B5EF4-FFF2-40B4-BE49-F238E27FC236}">
              <a16:creationId xmlns:a16="http://schemas.microsoft.com/office/drawing/2014/main" id="{FE0FAA10-7387-4A8A-9841-4D08945DB8BB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924" name="TextBox 5">
          <a:extLst>
            <a:ext uri="{FF2B5EF4-FFF2-40B4-BE49-F238E27FC236}">
              <a16:creationId xmlns:a16="http://schemas.microsoft.com/office/drawing/2014/main" id="{1B671091-862E-4D50-9CD6-C0F4C8FBB987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925" name="TextBox 5">
          <a:extLst>
            <a:ext uri="{FF2B5EF4-FFF2-40B4-BE49-F238E27FC236}">
              <a16:creationId xmlns:a16="http://schemas.microsoft.com/office/drawing/2014/main" id="{B0349477-E66E-4E79-A7F8-4202ACC0D066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</xdr:row>
      <xdr:rowOff>158115</xdr:rowOff>
    </xdr:from>
    <xdr:ext cx="76971" cy="157224"/>
    <xdr:sp macro="" textlink="">
      <xdr:nvSpPr>
        <xdr:cNvPr id="1926" name="TextBox 5">
          <a:extLst>
            <a:ext uri="{FF2B5EF4-FFF2-40B4-BE49-F238E27FC236}">
              <a16:creationId xmlns:a16="http://schemas.microsoft.com/office/drawing/2014/main" id="{8A08589B-4E56-4F33-BEFD-C9EA1E47FE4E}"/>
            </a:ext>
          </a:extLst>
        </xdr:cNvPr>
        <xdr:cNvSpPr txBox="1"/>
      </xdr:nvSpPr>
      <xdr:spPr>
        <a:xfrm>
          <a:off x="2990850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</xdr:row>
      <xdr:rowOff>158115</xdr:rowOff>
    </xdr:from>
    <xdr:ext cx="76971" cy="157224"/>
    <xdr:sp macro="" textlink="">
      <xdr:nvSpPr>
        <xdr:cNvPr id="1927" name="TextBox 5">
          <a:extLst>
            <a:ext uri="{FF2B5EF4-FFF2-40B4-BE49-F238E27FC236}">
              <a16:creationId xmlns:a16="http://schemas.microsoft.com/office/drawing/2014/main" id="{32CD3F3E-D8AA-49BC-AA72-BDBC261B4119}"/>
            </a:ext>
          </a:extLst>
        </xdr:cNvPr>
        <xdr:cNvSpPr txBox="1"/>
      </xdr:nvSpPr>
      <xdr:spPr>
        <a:xfrm>
          <a:off x="3743325" y="2177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15</xdr:row>
      <xdr:rowOff>158115</xdr:rowOff>
    </xdr:from>
    <xdr:ext cx="76971" cy="157224"/>
    <xdr:sp macro="" textlink="">
      <xdr:nvSpPr>
        <xdr:cNvPr id="1928" name="TextBox 5">
          <a:extLst>
            <a:ext uri="{FF2B5EF4-FFF2-40B4-BE49-F238E27FC236}">
              <a16:creationId xmlns:a16="http://schemas.microsoft.com/office/drawing/2014/main" id="{7E2E9FF4-3A54-4AA1-9731-0921AA536A04}"/>
            </a:ext>
          </a:extLst>
        </xdr:cNvPr>
        <xdr:cNvSpPr txBox="1"/>
      </xdr:nvSpPr>
      <xdr:spPr>
        <a:xfrm>
          <a:off x="3743325" y="23202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16</xdr:row>
      <xdr:rowOff>158115</xdr:rowOff>
    </xdr:from>
    <xdr:ext cx="76971" cy="157224"/>
    <xdr:sp macro="" textlink="">
      <xdr:nvSpPr>
        <xdr:cNvPr id="1929" name="TextBox 5">
          <a:extLst>
            <a:ext uri="{FF2B5EF4-FFF2-40B4-BE49-F238E27FC236}">
              <a16:creationId xmlns:a16="http://schemas.microsoft.com/office/drawing/2014/main" id="{E66BE2C5-42CA-4CB1-8682-70E7F1DD086E}"/>
            </a:ext>
          </a:extLst>
        </xdr:cNvPr>
        <xdr:cNvSpPr txBox="1"/>
      </xdr:nvSpPr>
      <xdr:spPr>
        <a:xfrm>
          <a:off x="3743325" y="24631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17</xdr:row>
      <xdr:rowOff>158115</xdr:rowOff>
    </xdr:from>
    <xdr:ext cx="76971" cy="157224"/>
    <xdr:sp macro="" textlink="">
      <xdr:nvSpPr>
        <xdr:cNvPr id="1930" name="TextBox 5">
          <a:extLst>
            <a:ext uri="{FF2B5EF4-FFF2-40B4-BE49-F238E27FC236}">
              <a16:creationId xmlns:a16="http://schemas.microsoft.com/office/drawing/2014/main" id="{F2FD4998-24F1-4413-89EB-C19370788A91}"/>
            </a:ext>
          </a:extLst>
        </xdr:cNvPr>
        <xdr:cNvSpPr txBox="1"/>
      </xdr:nvSpPr>
      <xdr:spPr>
        <a:xfrm>
          <a:off x="3743325" y="26060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184731" cy="264560"/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 txBox="1"/>
      </xdr:nvSpPr>
      <xdr:spPr>
        <a:xfrm>
          <a:off x="0" y="302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8" name="TextBox 5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10" name="TextBox 5"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12" name="Text Box 5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13" name="TextBox 5"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14" name="TextBox 5">
          <a:extLst>
            <a:ext uri="{FF2B5EF4-FFF2-40B4-BE49-F238E27FC236}">
              <a16:creationId xmlns:a16="http://schemas.microsoft.com/office/drawing/2014/main" id="{00000000-0008-0000-1D00-00000E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15" name="TextBox 5">
          <a:extLst>
            <a:ext uri="{FF2B5EF4-FFF2-40B4-BE49-F238E27FC236}">
              <a16:creationId xmlns:a16="http://schemas.microsoft.com/office/drawing/2014/main" id="{00000000-0008-0000-1D00-00000F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16" name="Text Box 4">
          <a:extLst>
            <a:ext uri="{FF2B5EF4-FFF2-40B4-BE49-F238E27FC236}">
              <a16:creationId xmlns:a16="http://schemas.microsoft.com/office/drawing/2014/main" id="{00000000-0008-0000-1D00-000010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17" name="Text Box 5">
          <a:extLst>
            <a:ext uri="{FF2B5EF4-FFF2-40B4-BE49-F238E27FC236}">
              <a16:creationId xmlns:a16="http://schemas.microsoft.com/office/drawing/2014/main" id="{00000000-0008-0000-1D00-000011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id="{00000000-0008-0000-1D00-000012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00000000-0008-0000-1D00-000013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20" name="Text Box 4"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21" name="Text Box 5">
          <a:extLst>
            <a:ext uri="{FF2B5EF4-FFF2-40B4-BE49-F238E27FC236}">
              <a16:creationId xmlns:a16="http://schemas.microsoft.com/office/drawing/2014/main" id="{00000000-0008-0000-1D00-000015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id="{00000000-0008-0000-1D00-000016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00000000-0008-0000-1D00-000017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9</xdr:row>
      <xdr:rowOff>0</xdr:rowOff>
    </xdr:from>
    <xdr:ext cx="76971" cy="157224"/>
    <xdr:sp macro="" textlink="">
      <xdr:nvSpPr>
        <xdr:cNvPr id="24" name="Text Box 4">
          <a:extLst>
            <a:ext uri="{FF2B5EF4-FFF2-40B4-BE49-F238E27FC236}">
              <a16:creationId xmlns:a16="http://schemas.microsoft.com/office/drawing/2014/main" id="{00000000-0008-0000-1D00-000018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6" name="Text Box 4">
          <a:extLst>
            <a:ext uri="{FF2B5EF4-FFF2-40B4-BE49-F238E27FC236}">
              <a16:creationId xmlns:a16="http://schemas.microsoft.com/office/drawing/2014/main" id="{00000000-0008-0000-1D00-00001A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7" name="Text Box 5">
          <a:extLst>
            <a:ext uri="{FF2B5EF4-FFF2-40B4-BE49-F238E27FC236}">
              <a16:creationId xmlns:a16="http://schemas.microsoft.com/office/drawing/2014/main" id="{00000000-0008-0000-1D00-00001B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8" name="TextBox 5">
          <a:extLst>
            <a:ext uri="{FF2B5EF4-FFF2-40B4-BE49-F238E27FC236}">
              <a16:creationId xmlns:a16="http://schemas.microsoft.com/office/drawing/2014/main" id="{00000000-0008-0000-1D00-00001C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9" name="TextBox 5">
          <a:extLst>
            <a:ext uri="{FF2B5EF4-FFF2-40B4-BE49-F238E27FC236}">
              <a16:creationId xmlns:a16="http://schemas.microsoft.com/office/drawing/2014/main" id="{00000000-0008-0000-1D00-00001D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30" name="TextBox 5">
          <a:extLst>
            <a:ext uri="{FF2B5EF4-FFF2-40B4-BE49-F238E27FC236}">
              <a16:creationId xmlns:a16="http://schemas.microsoft.com/office/drawing/2014/main" id="{00000000-0008-0000-1D00-00001E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31" name="TextBox 5">
          <a:extLst>
            <a:ext uri="{FF2B5EF4-FFF2-40B4-BE49-F238E27FC236}">
              <a16:creationId xmlns:a16="http://schemas.microsoft.com/office/drawing/2014/main" id="{00000000-0008-0000-1D00-00001F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32" name="TextBox 5">
          <a:extLst>
            <a:ext uri="{FF2B5EF4-FFF2-40B4-BE49-F238E27FC236}">
              <a16:creationId xmlns:a16="http://schemas.microsoft.com/office/drawing/2014/main" id="{00000000-0008-0000-1D00-000020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3" name="TextBox 5">
          <a:extLst>
            <a:ext uri="{FF2B5EF4-FFF2-40B4-BE49-F238E27FC236}">
              <a16:creationId xmlns:a16="http://schemas.microsoft.com/office/drawing/2014/main" id="{00000000-0008-0000-1D00-000021000000}"/>
            </a:ext>
          </a:extLst>
        </xdr:cNvPr>
        <xdr:cNvSpPr txBox="1"/>
      </xdr:nvSpPr>
      <xdr:spPr>
        <a:xfrm>
          <a:off x="0" y="3171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4" name="TextBox 5">
          <a:extLst>
            <a:ext uri="{FF2B5EF4-FFF2-40B4-BE49-F238E27FC236}">
              <a16:creationId xmlns:a16="http://schemas.microsoft.com/office/drawing/2014/main" id="{00000000-0008-0000-1D00-000022000000}"/>
            </a:ext>
          </a:extLst>
        </xdr:cNvPr>
        <xdr:cNvSpPr txBox="1"/>
      </xdr:nvSpPr>
      <xdr:spPr>
        <a:xfrm>
          <a:off x="0" y="3171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5" name="TextBox 5">
          <a:extLst>
            <a:ext uri="{FF2B5EF4-FFF2-40B4-BE49-F238E27FC236}">
              <a16:creationId xmlns:a16="http://schemas.microsoft.com/office/drawing/2014/main" id="{00000000-0008-0000-1D00-000023000000}"/>
            </a:ext>
          </a:extLst>
        </xdr:cNvPr>
        <xdr:cNvSpPr txBox="1"/>
      </xdr:nvSpPr>
      <xdr:spPr>
        <a:xfrm>
          <a:off x="0" y="3171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6" name="TextBox 5">
          <a:extLst>
            <a:ext uri="{FF2B5EF4-FFF2-40B4-BE49-F238E27FC236}">
              <a16:creationId xmlns:a16="http://schemas.microsoft.com/office/drawing/2014/main" id="{00000000-0008-0000-1D00-000024000000}"/>
            </a:ext>
          </a:extLst>
        </xdr:cNvPr>
        <xdr:cNvSpPr txBox="1"/>
      </xdr:nvSpPr>
      <xdr:spPr>
        <a:xfrm>
          <a:off x="0" y="3171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37" name="TextBox 5">
          <a:extLst>
            <a:ext uri="{FF2B5EF4-FFF2-40B4-BE49-F238E27FC236}">
              <a16:creationId xmlns:a16="http://schemas.microsoft.com/office/drawing/2014/main" id="{00000000-0008-0000-1D00-000025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8" name="TextBox 5">
          <a:extLst>
            <a:ext uri="{FF2B5EF4-FFF2-40B4-BE49-F238E27FC236}">
              <a16:creationId xmlns:a16="http://schemas.microsoft.com/office/drawing/2014/main" id="{00000000-0008-0000-1D00-000026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9" name="TextBox 5">
          <a:extLst>
            <a:ext uri="{FF2B5EF4-FFF2-40B4-BE49-F238E27FC236}">
              <a16:creationId xmlns:a16="http://schemas.microsoft.com/office/drawing/2014/main" id="{00000000-0008-0000-1D00-000027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40" name="TextBox 5">
          <a:extLst>
            <a:ext uri="{FF2B5EF4-FFF2-40B4-BE49-F238E27FC236}">
              <a16:creationId xmlns:a16="http://schemas.microsoft.com/office/drawing/2014/main" id="{00000000-0008-0000-1D00-000028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41" name="TextBox 5">
          <a:extLst>
            <a:ext uri="{FF2B5EF4-FFF2-40B4-BE49-F238E27FC236}">
              <a16:creationId xmlns:a16="http://schemas.microsoft.com/office/drawing/2014/main" id="{00000000-0008-0000-1D00-000029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42" name="TextBox 5">
          <a:extLst>
            <a:ext uri="{FF2B5EF4-FFF2-40B4-BE49-F238E27FC236}">
              <a16:creationId xmlns:a16="http://schemas.microsoft.com/office/drawing/2014/main" id="{00000000-0008-0000-1D00-00002A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43" name="TextBox 5">
          <a:extLst>
            <a:ext uri="{FF2B5EF4-FFF2-40B4-BE49-F238E27FC236}">
              <a16:creationId xmlns:a16="http://schemas.microsoft.com/office/drawing/2014/main" id="{00000000-0008-0000-1D00-00002B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44" name="TextBox 5">
          <a:extLst>
            <a:ext uri="{FF2B5EF4-FFF2-40B4-BE49-F238E27FC236}">
              <a16:creationId xmlns:a16="http://schemas.microsoft.com/office/drawing/2014/main" id="{00000000-0008-0000-1D00-00002C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45" name="TextBox 5">
          <a:extLst>
            <a:ext uri="{FF2B5EF4-FFF2-40B4-BE49-F238E27FC236}">
              <a16:creationId xmlns:a16="http://schemas.microsoft.com/office/drawing/2014/main" id="{00000000-0008-0000-1D00-00002D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46" name="TextBox 5">
          <a:extLst>
            <a:ext uri="{FF2B5EF4-FFF2-40B4-BE49-F238E27FC236}">
              <a16:creationId xmlns:a16="http://schemas.microsoft.com/office/drawing/2014/main" id="{00000000-0008-0000-1D00-00002E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47" name="TextBox 5">
          <a:extLst>
            <a:ext uri="{FF2B5EF4-FFF2-40B4-BE49-F238E27FC236}">
              <a16:creationId xmlns:a16="http://schemas.microsoft.com/office/drawing/2014/main" id="{00000000-0008-0000-1D00-00002F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48" name="TextBox 5">
          <a:extLst>
            <a:ext uri="{FF2B5EF4-FFF2-40B4-BE49-F238E27FC236}">
              <a16:creationId xmlns:a16="http://schemas.microsoft.com/office/drawing/2014/main" id="{00000000-0008-0000-1D00-000030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49" name="TextBox 5">
          <a:extLst>
            <a:ext uri="{FF2B5EF4-FFF2-40B4-BE49-F238E27FC236}">
              <a16:creationId xmlns:a16="http://schemas.microsoft.com/office/drawing/2014/main" id="{00000000-0008-0000-1D00-000031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50" name="TextBox 5">
          <a:extLst>
            <a:ext uri="{FF2B5EF4-FFF2-40B4-BE49-F238E27FC236}">
              <a16:creationId xmlns:a16="http://schemas.microsoft.com/office/drawing/2014/main" id="{00000000-0008-0000-1D00-000032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51" name="TextBox 5">
          <a:extLst>
            <a:ext uri="{FF2B5EF4-FFF2-40B4-BE49-F238E27FC236}">
              <a16:creationId xmlns:a16="http://schemas.microsoft.com/office/drawing/2014/main" id="{00000000-0008-0000-1D00-000033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52" name="TextBox 5">
          <a:extLst>
            <a:ext uri="{FF2B5EF4-FFF2-40B4-BE49-F238E27FC236}">
              <a16:creationId xmlns:a16="http://schemas.microsoft.com/office/drawing/2014/main" id="{00000000-0008-0000-1D00-000034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53" name="TextBox 5">
          <a:extLst>
            <a:ext uri="{FF2B5EF4-FFF2-40B4-BE49-F238E27FC236}">
              <a16:creationId xmlns:a16="http://schemas.microsoft.com/office/drawing/2014/main" id="{00000000-0008-0000-1D00-000035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54" name="TextBox 5">
          <a:extLst>
            <a:ext uri="{FF2B5EF4-FFF2-40B4-BE49-F238E27FC236}">
              <a16:creationId xmlns:a16="http://schemas.microsoft.com/office/drawing/2014/main" id="{00000000-0008-0000-1D00-000036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55" name="TextBox 5">
          <a:extLst>
            <a:ext uri="{FF2B5EF4-FFF2-40B4-BE49-F238E27FC236}">
              <a16:creationId xmlns:a16="http://schemas.microsoft.com/office/drawing/2014/main" id="{00000000-0008-0000-1D00-000037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56" name="TextBox 5">
          <a:extLst>
            <a:ext uri="{FF2B5EF4-FFF2-40B4-BE49-F238E27FC236}">
              <a16:creationId xmlns:a16="http://schemas.microsoft.com/office/drawing/2014/main" id="{00000000-0008-0000-1D00-000038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158115</xdr:rowOff>
    </xdr:from>
    <xdr:ext cx="184731" cy="264560"/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SpPr txBox="1"/>
      </xdr:nvSpPr>
      <xdr:spPr>
        <a:xfrm>
          <a:off x="4486275" y="21012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6</xdr:col>
      <xdr:colOff>0</xdr:colOff>
      <xdr:row>13</xdr:row>
      <xdr:rowOff>158115</xdr:rowOff>
    </xdr:from>
    <xdr:ext cx="184731" cy="264560"/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 txBox="1"/>
      </xdr:nvSpPr>
      <xdr:spPr>
        <a:xfrm>
          <a:off x="4486275" y="21012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00000000-0008-0000-1E00-000008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158115</xdr:rowOff>
    </xdr:from>
    <xdr:ext cx="76971" cy="157224"/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1E00-000009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6</xdr:row>
      <xdr:rowOff>158115</xdr:rowOff>
    </xdr:from>
    <xdr:ext cx="76971" cy="157224"/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1E00-00000A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0</xdr:rowOff>
    </xdr:from>
    <xdr:ext cx="76971" cy="157224"/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1E00-00000B000000}"/>
            </a:ext>
          </a:extLst>
        </xdr:cNvPr>
        <xdr:cNvSpPr txBox="1"/>
      </xdr:nvSpPr>
      <xdr:spPr>
        <a:xfrm>
          <a:off x="392430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15</xdr:row>
      <xdr:rowOff>0</xdr:rowOff>
    </xdr:from>
    <xdr:ext cx="76971" cy="157224"/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00000000-0008-0000-1E00-00000C000000}"/>
            </a:ext>
          </a:extLst>
        </xdr:cNvPr>
        <xdr:cNvSpPr txBox="1"/>
      </xdr:nvSpPr>
      <xdr:spPr>
        <a:xfrm>
          <a:off x="392430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1E00-00000D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14" name="Text Box 5">
          <a:extLst>
            <a:ext uri="{FF2B5EF4-FFF2-40B4-BE49-F238E27FC236}">
              <a16:creationId xmlns:a16="http://schemas.microsoft.com/office/drawing/2014/main" id="{00000000-0008-0000-1E00-00000E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1E00-000011000000}"/>
            </a:ext>
          </a:extLst>
        </xdr:cNvPr>
        <xdr:cNvSpPr txBox="1"/>
      </xdr:nvSpPr>
      <xdr:spPr>
        <a:xfrm>
          <a:off x="3924300" y="3072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00000000-0008-0000-1E00-000012000000}"/>
            </a:ext>
          </a:extLst>
        </xdr:cNvPr>
        <xdr:cNvSpPr txBox="1"/>
      </xdr:nvSpPr>
      <xdr:spPr>
        <a:xfrm>
          <a:off x="3924300" y="3072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0</xdr:rowOff>
    </xdr:from>
    <xdr:ext cx="76971" cy="157224"/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1E00-00000F000000}"/>
            </a:ext>
          </a:extLst>
        </xdr:cNvPr>
        <xdr:cNvSpPr txBox="1"/>
      </xdr:nvSpPr>
      <xdr:spPr>
        <a:xfrm>
          <a:off x="3362325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0</xdr:rowOff>
    </xdr:from>
    <xdr:ext cx="76971" cy="157224"/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1E00-000010000000}"/>
            </a:ext>
          </a:extLst>
        </xdr:cNvPr>
        <xdr:cNvSpPr txBox="1"/>
      </xdr:nvSpPr>
      <xdr:spPr>
        <a:xfrm>
          <a:off x="3362325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00000000-0008-0000-1E00-000013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20" name="Text Box 5">
          <a:extLst>
            <a:ext uri="{FF2B5EF4-FFF2-40B4-BE49-F238E27FC236}">
              <a16:creationId xmlns:a16="http://schemas.microsoft.com/office/drawing/2014/main" id="{00000000-0008-0000-1E00-000014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1E00-000015000000}"/>
            </a:ext>
          </a:extLst>
        </xdr:cNvPr>
        <xdr:cNvSpPr txBox="1"/>
      </xdr:nvSpPr>
      <xdr:spPr>
        <a:xfrm>
          <a:off x="3362325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2" name="Text Box 3">
          <a:extLst>
            <a:ext uri="{FF2B5EF4-FFF2-40B4-BE49-F238E27FC236}">
              <a16:creationId xmlns:a16="http://schemas.microsoft.com/office/drawing/2014/main" id="{00000000-0008-0000-1E00-000016000000}"/>
            </a:ext>
          </a:extLst>
        </xdr:cNvPr>
        <xdr:cNvSpPr txBox="1"/>
      </xdr:nvSpPr>
      <xdr:spPr>
        <a:xfrm>
          <a:off x="3362325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6</xdr:row>
      <xdr:rowOff>158115</xdr:rowOff>
    </xdr:from>
    <xdr:ext cx="76971" cy="157224"/>
    <xdr:sp macro="" textlink="">
      <xdr:nvSpPr>
        <xdr:cNvPr id="23" name="Text Box 4">
          <a:extLst>
            <a:ext uri="{FF2B5EF4-FFF2-40B4-BE49-F238E27FC236}">
              <a16:creationId xmlns:a16="http://schemas.microsoft.com/office/drawing/2014/main" id="{00000000-0008-0000-1E00-000017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6</xdr:row>
      <xdr:rowOff>158115</xdr:rowOff>
    </xdr:from>
    <xdr:ext cx="76971" cy="157224"/>
    <xdr:sp macro="" textlink="">
      <xdr:nvSpPr>
        <xdr:cNvPr id="24" name="Text Box 5">
          <a:extLst>
            <a:ext uri="{FF2B5EF4-FFF2-40B4-BE49-F238E27FC236}">
              <a16:creationId xmlns:a16="http://schemas.microsoft.com/office/drawing/2014/main" id="{00000000-0008-0000-1E00-000018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0000000-0008-0000-1E00-000019000000}"/>
            </a:ext>
          </a:extLst>
        </xdr:cNvPr>
        <xdr:cNvSpPr txBox="1"/>
      </xdr:nvSpPr>
      <xdr:spPr>
        <a:xfrm>
          <a:off x="280035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00000000-0008-0000-1E00-00001A000000}"/>
            </a:ext>
          </a:extLst>
        </xdr:cNvPr>
        <xdr:cNvSpPr txBox="1"/>
      </xdr:nvSpPr>
      <xdr:spPr>
        <a:xfrm>
          <a:off x="280035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1E00-00001B000000}"/>
            </a:ext>
          </a:extLst>
        </xdr:cNvPr>
        <xdr:cNvSpPr txBox="1"/>
      </xdr:nvSpPr>
      <xdr:spPr>
        <a:xfrm>
          <a:off x="3924300" y="11296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00000000-0008-0000-1E00-00001C000000}"/>
            </a:ext>
          </a:extLst>
        </xdr:cNvPr>
        <xdr:cNvSpPr txBox="1"/>
      </xdr:nvSpPr>
      <xdr:spPr>
        <a:xfrm>
          <a:off x="3924300" y="11296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1E00-00001D000000}"/>
            </a:ext>
          </a:extLst>
        </xdr:cNvPr>
        <xdr:cNvSpPr txBox="1"/>
      </xdr:nvSpPr>
      <xdr:spPr>
        <a:xfrm>
          <a:off x="3362325" y="11296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id="{00000000-0008-0000-1E00-00001E000000}"/>
            </a:ext>
          </a:extLst>
        </xdr:cNvPr>
        <xdr:cNvSpPr txBox="1"/>
      </xdr:nvSpPr>
      <xdr:spPr>
        <a:xfrm>
          <a:off x="3362325" y="11296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1E00-00001F000000}"/>
            </a:ext>
          </a:extLst>
        </xdr:cNvPr>
        <xdr:cNvSpPr txBox="1"/>
      </xdr:nvSpPr>
      <xdr:spPr>
        <a:xfrm>
          <a:off x="2800350" y="11296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00000000-0008-0000-1E00-000020000000}"/>
            </a:ext>
          </a:extLst>
        </xdr:cNvPr>
        <xdr:cNvSpPr txBox="1"/>
      </xdr:nvSpPr>
      <xdr:spPr>
        <a:xfrm>
          <a:off x="2800350" y="11296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1E00-000021000000}"/>
            </a:ext>
          </a:extLst>
        </xdr:cNvPr>
        <xdr:cNvSpPr txBox="1"/>
      </xdr:nvSpPr>
      <xdr:spPr>
        <a:xfrm>
          <a:off x="3362325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00000000-0008-0000-1E00-000022000000}"/>
            </a:ext>
          </a:extLst>
        </xdr:cNvPr>
        <xdr:cNvSpPr txBox="1"/>
      </xdr:nvSpPr>
      <xdr:spPr>
        <a:xfrm>
          <a:off x="3362325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1E00-000023000000}"/>
            </a:ext>
          </a:extLst>
        </xdr:cNvPr>
        <xdr:cNvSpPr txBox="1"/>
      </xdr:nvSpPr>
      <xdr:spPr>
        <a:xfrm>
          <a:off x="280035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6" name="Text Box 3">
          <a:extLst>
            <a:ext uri="{FF2B5EF4-FFF2-40B4-BE49-F238E27FC236}">
              <a16:creationId xmlns:a16="http://schemas.microsoft.com/office/drawing/2014/main" id="{00000000-0008-0000-1E00-000024000000}"/>
            </a:ext>
          </a:extLst>
        </xdr:cNvPr>
        <xdr:cNvSpPr txBox="1"/>
      </xdr:nvSpPr>
      <xdr:spPr>
        <a:xfrm>
          <a:off x="280035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0</xdr:rowOff>
    </xdr:from>
    <xdr:ext cx="76971" cy="157224"/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00000000-0008-0000-1E00-000025000000}"/>
            </a:ext>
          </a:extLst>
        </xdr:cNvPr>
        <xdr:cNvSpPr txBox="1"/>
      </xdr:nvSpPr>
      <xdr:spPr>
        <a:xfrm>
          <a:off x="3362325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15</xdr:row>
      <xdr:rowOff>0</xdr:rowOff>
    </xdr:from>
    <xdr:ext cx="76971" cy="157224"/>
    <xdr:sp macro="" textlink="">
      <xdr:nvSpPr>
        <xdr:cNvPr id="38" name="Text Box 3">
          <a:extLst>
            <a:ext uri="{FF2B5EF4-FFF2-40B4-BE49-F238E27FC236}">
              <a16:creationId xmlns:a16="http://schemas.microsoft.com/office/drawing/2014/main" id="{00000000-0008-0000-1E00-000026000000}"/>
            </a:ext>
          </a:extLst>
        </xdr:cNvPr>
        <xdr:cNvSpPr txBox="1"/>
      </xdr:nvSpPr>
      <xdr:spPr>
        <a:xfrm>
          <a:off x="3362325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39" name="Text Box 4">
          <a:extLst>
            <a:ext uri="{FF2B5EF4-FFF2-40B4-BE49-F238E27FC236}">
              <a16:creationId xmlns:a16="http://schemas.microsoft.com/office/drawing/2014/main" id="{00000000-0008-0000-1E00-000027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40" name="Text Box 5">
          <a:extLst>
            <a:ext uri="{FF2B5EF4-FFF2-40B4-BE49-F238E27FC236}">
              <a16:creationId xmlns:a16="http://schemas.microsoft.com/office/drawing/2014/main" id="{00000000-0008-0000-1E00-000028000000}"/>
            </a:ext>
          </a:extLst>
        </xdr:cNvPr>
        <xdr:cNvSpPr txBox="1"/>
      </xdr:nvSpPr>
      <xdr:spPr>
        <a:xfrm>
          <a:off x="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0</xdr:rowOff>
    </xdr:from>
    <xdr:ext cx="76971" cy="157224"/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1E00-000029000000}"/>
            </a:ext>
          </a:extLst>
        </xdr:cNvPr>
        <xdr:cNvSpPr txBox="1"/>
      </xdr:nvSpPr>
      <xdr:spPr>
        <a:xfrm>
          <a:off x="280035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15</xdr:row>
      <xdr:rowOff>0</xdr:rowOff>
    </xdr:from>
    <xdr:ext cx="76971" cy="157224"/>
    <xdr:sp macro="" textlink="">
      <xdr:nvSpPr>
        <xdr:cNvPr id="42" name="Text Box 3">
          <a:extLst>
            <a:ext uri="{FF2B5EF4-FFF2-40B4-BE49-F238E27FC236}">
              <a16:creationId xmlns:a16="http://schemas.microsoft.com/office/drawing/2014/main" id="{00000000-0008-0000-1E00-00002A000000}"/>
            </a:ext>
          </a:extLst>
        </xdr:cNvPr>
        <xdr:cNvSpPr txBox="1"/>
      </xdr:nvSpPr>
      <xdr:spPr>
        <a:xfrm>
          <a:off x="2800350" y="116776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00000000-0008-0000-1E00-00002B000000}"/>
            </a:ext>
          </a:extLst>
        </xdr:cNvPr>
        <xdr:cNvSpPr txBox="1"/>
      </xdr:nvSpPr>
      <xdr:spPr>
        <a:xfrm>
          <a:off x="0" y="302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44" name="TextBox 5">
          <a:extLst>
            <a:ext uri="{FF2B5EF4-FFF2-40B4-BE49-F238E27FC236}">
              <a16:creationId xmlns:a16="http://schemas.microsoft.com/office/drawing/2014/main" id="{00000000-0008-0000-1E00-00002C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45" name="Text Box 4">
          <a:extLst>
            <a:ext uri="{FF2B5EF4-FFF2-40B4-BE49-F238E27FC236}">
              <a16:creationId xmlns:a16="http://schemas.microsoft.com/office/drawing/2014/main" id="{00000000-0008-0000-1E00-00002D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46" name="Text Box 5">
          <a:extLst>
            <a:ext uri="{FF2B5EF4-FFF2-40B4-BE49-F238E27FC236}">
              <a16:creationId xmlns:a16="http://schemas.microsoft.com/office/drawing/2014/main" id="{00000000-0008-0000-1E00-00002E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47" name="TextBox 5">
          <a:extLst>
            <a:ext uri="{FF2B5EF4-FFF2-40B4-BE49-F238E27FC236}">
              <a16:creationId xmlns:a16="http://schemas.microsoft.com/office/drawing/2014/main" id="{00000000-0008-0000-1E00-00002F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48" name="TextBox 5">
          <a:extLst>
            <a:ext uri="{FF2B5EF4-FFF2-40B4-BE49-F238E27FC236}">
              <a16:creationId xmlns:a16="http://schemas.microsoft.com/office/drawing/2014/main" id="{00000000-0008-0000-1E00-000030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49" name="TextBox 5">
          <a:extLst>
            <a:ext uri="{FF2B5EF4-FFF2-40B4-BE49-F238E27FC236}">
              <a16:creationId xmlns:a16="http://schemas.microsoft.com/office/drawing/2014/main" id="{00000000-0008-0000-1E00-000031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50" name="Text Box 4">
          <a:extLst>
            <a:ext uri="{FF2B5EF4-FFF2-40B4-BE49-F238E27FC236}">
              <a16:creationId xmlns:a16="http://schemas.microsoft.com/office/drawing/2014/main" id="{00000000-0008-0000-1E00-000032000000}"/>
            </a:ext>
          </a:extLst>
        </xdr:cNvPr>
        <xdr:cNvSpPr txBox="1"/>
      </xdr:nvSpPr>
      <xdr:spPr>
        <a:xfrm>
          <a:off x="0" y="302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1" name="TextBox 5">
          <a:extLst>
            <a:ext uri="{FF2B5EF4-FFF2-40B4-BE49-F238E27FC236}">
              <a16:creationId xmlns:a16="http://schemas.microsoft.com/office/drawing/2014/main" id="{00000000-0008-0000-1E00-000033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2" name="Text Box 4">
          <a:extLst>
            <a:ext uri="{FF2B5EF4-FFF2-40B4-BE49-F238E27FC236}">
              <a16:creationId xmlns:a16="http://schemas.microsoft.com/office/drawing/2014/main" id="{00000000-0008-0000-1E00-000034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3" name="Text Box 5">
          <a:extLst>
            <a:ext uri="{FF2B5EF4-FFF2-40B4-BE49-F238E27FC236}">
              <a16:creationId xmlns:a16="http://schemas.microsoft.com/office/drawing/2014/main" id="{00000000-0008-0000-1E00-000035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4" name="TextBox 5">
          <a:extLst>
            <a:ext uri="{FF2B5EF4-FFF2-40B4-BE49-F238E27FC236}">
              <a16:creationId xmlns:a16="http://schemas.microsoft.com/office/drawing/2014/main" id="{00000000-0008-0000-1E00-000036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5" name="TextBox 5">
          <a:extLst>
            <a:ext uri="{FF2B5EF4-FFF2-40B4-BE49-F238E27FC236}">
              <a16:creationId xmlns:a16="http://schemas.microsoft.com/office/drawing/2014/main" id="{00000000-0008-0000-1E00-000037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6" name="TextBox 5">
          <a:extLst>
            <a:ext uri="{FF2B5EF4-FFF2-40B4-BE49-F238E27FC236}">
              <a16:creationId xmlns:a16="http://schemas.microsoft.com/office/drawing/2014/main" id="{00000000-0008-0000-1E00-000038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7" name="Text Box 4">
          <a:extLst>
            <a:ext uri="{FF2B5EF4-FFF2-40B4-BE49-F238E27FC236}">
              <a16:creationId xmlns:a16="http://schemas.microsoft.com/office/drawing/2014/main" id="{00000000-0008-0000-1E00-000039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8" name="Text Box 5">
          <a:extLst>
            <a:ext uri="{FF2B5EF4-FFF2-40B4-BE49-F238E27FC236}">
              <a16:creationId xmlns:a16="http://schemas.microsoft.com/office/drawing/2014/main" id="{00000000-0008-0000-1E00-00003A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9" name="Text Box 4">
          <a:extLst>
            <a:ext uri="{FF2B5EF4-FFF2-40B4-BE49-F238E27FC236}">
              <a16:creationId xmlns:a16="http://schemas.microsoft.com/office/drawing/2014/main" id="{00000000-0008-0000-1E00-00003B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60" name="Text Box 5">
          <a:extLst>
            <a:ext uri="{FF2B5EF4-FFF2-40B4-BE49-F238E27FC236}">
              <a16:creationId xmlns:a16="http://schemas.microsoft.com/office/drawing/2014/main" id="{00000000-0008-0000-1E00-00003C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61" name="Text Box 4">
          <a:extLst>
            <a:ext uri="{FF2B5EF4-FFF2-40B4-BE49-F238E27FC236}">
              <a16:creationId xmlns:a16="http://schemas.microsoft.com/office/drawing/2014/main" id="{00000000-0008-0000-1E00-00003D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62" name="Text Box 5">
          <a:extLst>
            <a:ext uri="{FF2B5EF4-FFF2-40B4-BE49-F238E27FC236}">
              <a16:creationId xmlns:a16="http://schemas.microsoft.com/office/drawing/2014/main" id="{00000000-0008-0000-1E00-00003E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63" name="Text Box 4">
          <a:extLst>
            <a:ext uri="{FF2B5EF4-FFF2-40B4-BE49-F238E27FC236}">
              <a16:creationId xmlns:a16="http://schemas.microsoft.com/office/drawing/2014/main" id="{00000000-0008-0000-1E00-00003F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64" name="Text Box 5">
          <a:extLst>
            <a:ext uri="{FF2B5EF4-FFF2-40B4-BE49-F238E27FC236}">
              <a16:creationId xmlns:a16="http://schemas.microsoft.com/office/drawing/2014/main" id="{00000000-0008-0000-1E00-000040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65" name="Text Box 4">
          <a:extLst>
            <a:ext uri="{FF2B5EF4-FFF2-40B4-BE49-F238E27FC236}">
              <a16:creationId xmlns:a16="http://schemas.microsoft.com/office/drawing/2014/main" id="{00000000-0008-0000-1E00-000041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66" name="Text Box 5">
          <a:extLst>
            <a:ext uri="{FF2B5EF4-FFF2-40B4-BE49-F238E27FC236}">
              <a16:creationId xmlns:a16="http://schemas.microsoft.com/office/drawing/2014/main" id="{00000000-0008-0000-1E00-000042000000}"/>
            </a:ext>
          </a:extLst>
        </xdr:cNvPr>
        <xdr:cNvSpPr txBox="1"/>
      </xdr:nvSpPr>
      <xdr:spPr>
        <a:xfrm>
          <a:off x="0" y="3028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67" name="Text Box 4">
          <a:extLst>
            <a:ext uri="{FF2B5EF4-FFF2-40B4-BE49-F238E27FC236}">
              <a16:creationId xmlns:a16="http://schemas.microsoft.com/office/drawing/2014/main" id="{00000000-0008-0000-1E00-000043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68" name="Text Box 5">
          <a:extLst>
            <a:ext uri="{FF2B5EF4-FFF2-40B4-BE49-F238E27FC236}">
              <a16:creationId xmlns:a16="http://schemas.microsoft.com/office/drawing/2014/main" id="{00000000-0008-0000-1E00-000044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69" name="TextBox 5">
          <a:extLst>
            <a:ext uri="{FF2B5EF4-FFF2-40B4-BE49-F238E27FC236}">
              <a16:creationId xmlns:a16="http://schemas.microsoft.com/office/drawing/2014/main" id="{00000000-0008-0000-1E00-000045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70" name="TextBox 5">
          <a:extLst>
            <a:ext uri="{FF2B5EF4-FFF2-40B4-BE49-F238E27FC236}">
              <a16:creationId xmlns:a16="http://schemas.microsoft.com/office/drawing/2014/main" id="{00000000-0008-0000-1E00-000046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71" name="TextBox 5">
          <a:extLst>
            <a:ext uri="{FF2B5EF4-FFF2-40B4-BE49-F238E27FC236}">
              <a16:creationId xmlns:a16="http://schemas.microsoft.com/office/drawing/2014/main" id="{00000000-0008-0000-1E00-000047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72" name="TextBox 5">
          <a:extLst>
            <a:ext uri="{FF2B5EF4-FFF2-40B4-BE49-F238E27FC236}">
              <a16:creationId xmlns:a16="http://schemas.microsoft.com/office/drawing/2014/main" id="{00000000-0008-0000-1E00-000048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73" name="TextBox 5">
          <a:extLst>
            <a:ext uri="{FF2B5EF4-FFF2-40B4-BE49-F238E27FC236}">
              <a16:creationId xmlns:a16="http://schemas.microsoft.com/office/drawing/2014/main" id="{00000000-0008-0000-1E00-000049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74" name="TextBox 5">
          <a:extLst>
            <a:ext uri="{FF2B5EF4-FFF2-40B4-BE49-F238E27FC236}">
              <a16:creationId xmlns:a16="http://schemas.microsoft.com/office/drawing/2014/main" id="{00000000-0008-0000-1E00-00004A000000}"/>
            </a:ext>
          </a:extLst>
        </xdr:cNvPr>
        <xdr:cNvSpPr txBox="1"/>
      </xdr:nvSpPr>
      <xdr:spPr>
        <a:xfrm>
          <a:off x="0" y="3171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75" name="TextBox 5">
          <a:extLst>
            <a:ext uri="{FF2B5EF4-FFF2-40B4-BE49-F238E27FC236}">
              <a16:creationId xmlns:a16="http://schemas.microsoft.com/office/drawing/2014/main" id="{00000000-0008-0000-1E00-00004B000000}"/>
            </a:ext>
          </a:extLst>
        </xdr:cNvPr>
        <xdr:cNvSpPr txBox="1"/>
      </xdr:nvSpPr>
      <xdr:spPr>
        <a:xfrm>
          <a:off x="0" y="3171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76" name="TextBox 5">
          <a:extLst>
            <a:ext uri="{FF2B5EF4-FFF2-40B4-BE49-F238E27FC236}">
              <a16:creationId xmlns:a16="http://schemas.microsoft.com/office/drawing/2014/main" id="{00000000-0008-0000-1E00-00004C000000}"/>
            </a:ext>
          </a:extLst>
        </xdr:cNvPr>
        <xdr:cNvSpPr txBox="1"/>
      </xdr:nvSpPr>
      <xdr:spPr>
        <a:xfrm>
          <a:off x="0" y="3171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77" name="TextBox 5">
          <a:extLst>
            <a:ext uri="{FF2B5EF4-FFF2-40B4-BE49-F238E27FC236}">
              <a16:creationId xmlns:a16="http://schemas.microsoft.com/office/drawing/2014/main" id="{00000000-0008-0000-1E00-00004D000000}"/>
            </a:ext>
          </a:extLst>
        </xdr:cNvPr>
        <xdr:cNvSpPr txBox="1"/>
      </xdr:nvSpPr>
      <xdr:spPr>
        <a:xfrm>
          <a:off x="0" y="3171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78" name="TextBox 5">
          <a:extLst>
            <a:ext uri="{FF2B5EF4-FFF2-40B4-BE49-F238E27FC236}">
              <a16:creationId xmlns:a16="http://schemas.microsoft.com/office/drawing/2014/main" id="{00000000-0008-0000-1E00-00004E000000}"/>
            </a:ext>
          </a:extLst>
        </xdr:cNvPr>
        <xdr:cNvSpPr txBox="1"/>
      </xdr:nvSpPr>
      <xdr:spPr>
        <a:xfrm>
          <a:off x="0" y="3314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79" name="Text Box 4">
          <a:extLst>
            <a:ext uri="{FF2B5EF4-FFF2-40B4-BE49-F238E27FC236}">
              <a16:creationId xmlns:a16="http://schemas.microsoft.com/office/drawing/2014/main" id="{00000000-0008-0000-1E00-00004F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80" name="Text Box 5">
          <a:extLst>
            <a:ext uri="{FF2B5EF4-FFF2-40B4-BE49-F238E27FC236}">
              <a16:creationId xmlns:a16="http://schemas.microsoft.com/office/drawing/2014/main" id="{00000000-0008-0000-1E00-000050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81" name="TextBox 5">
          <a:extLst>
            <a:ext uri="{FF2B5EF4-FFF2-40B4-BE49-F238E27FC236}">
              <a16:creationId xmlns:a16="http://schemas.microsoft.com/office/drawing/2014/main" id="{00000000-0008-0000-1E00-000051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82" name="TextBox 5">
          <a:extLst>
            <a:ext uri="{FF2B5EF4-FFF2-40B4-BE49-F238E27FC236}">
              <a16:creationId xmlns:a16="http://schemas.microsoft.com/office/drawing/2014/main" id="{00000000-0008-0000-1E00-000052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83" name="TextBox 5">
          <a:extLst>
            <a:ext uri="{FF2B5EF4-FFF2-40B4-BE49-F238E27FC236}">
              <a16:creationId xmlns:a16="http://schemas.microsoft.com/office/drawing/2014/main" id="{00000000-0008-0000-1E00-000053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84" name="TextBox 5">
          <a:extLst>
            <a:ext uri="{FF2B5EF4-FFF2-40B4-BE49-F238E27FC236}">
              <a16:creationId xmlns:a16="http://schemas.microsoft.com/office/drawing/2014/main" id="{00000000-0008-0000-1E00-000054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85" name="TextBox 5">
          <a:extLst>
            <a:ext uri="{FF2B5EF4-FFF2-40B4-BE49-F238E27FC236}">
              <a16:creationId xmlns:a16="http://schemas.microsoft.com/office/drawing/2014/main" id="{00000000-0008-0000-1E00-000055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86" name="TextBox 5">
          <a:extLst>
            <a:ext uri="{FF2B5EF4-FFF2-40B4-BE49-F238E27FC236}">
              <a16:creationId xmlns:a16="http://schemas.microsoft.com/office/drawing/2014/main" id="{00000000-0008-0000-1E00-000056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87" name="TextBox 5">
          <a:extLst>
            <a:ext uri="{FF2B5EF4-FFF2-40B4-BE49-F238E27FC236}">
              <a16:creationId xmlns:a16="http://schemas.microsoft.com/office/drawing/2014/main" id="{00000000-0008-0000-1E00-000057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88" name="TextBox 5">
          <a:extLst>
            <a:ext uri="{FF2B5EF4-FFF2-40B4-BE49-F238E27FC236}">
              <a16:creationId xmlns:a16="http://schemas.microsoft.com/office/drawing/2014/main" id="{00000000-0008-0000-1E00-000058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89" name="TextBox 5">
          <a:extLst>
            <a:ext uri="{FF2B5EF4-FFF2-40B4-BE49-F238E27FC236}">
              <a16:creationId xmlns:a16="http://schemas.microsoft.com/office/drawing/2014/main" id="{00000000-0008-0000-1E00-000059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91" name="TextBox 5">
          <a:extLst>
            <a:ext uri="{FF2B5EF4-FFF2-40B4-BE49-F238E27FC236}">
              <a16:creationId xmlns:a16="http://schemas.microsoft.com/office/drawing/2014/main" id="{00000000-0008-0000-1E00-00005B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92" name="TextBox 5">
          <a:extLst>
            <a:ext uri="{FF2B5EF4-FFF2-40B4-BE49-F238E27FC236}">
              <a16:creationId xmlns:a16="http://schemas.microsoft.com/office/drawing/2014/main" id="{00000000-0008-0000-1E00-00005C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93" name="TextBox 5">
          <a:extLst>
            <a:ext uri="{FF2B5EF4-FFF2-40B4-BE49-F238E27FC236}">
              <a16:creationId xmlns:a16="http://schemas.microsoft.com/office/drawing/2014/main" id="{00000000-0008-0000-1E00-00005D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94" name="TextBox 5">
          <a:extLst>
            <a:ext uri="{FF2B5EF4-FFF2-40B4-BE49-F238E27FC236}">
              <a16:creationId xmlns:a16="http://schemas.microsoft.com/office/drawing/2014/main" id="{00000000-0008-0000-1E00-00005E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95" name="TextBox 5">
          <a:extLst>
            <a:ext uri="{FF2B5EF4-FFF2-40B4-BE49-F238E27FC236}">
              <a16:creationId xmlns:a16="http://schemas.microsoft.com/office/drawing/2014/main" id="{00000000-0008-0000-1E00-00005F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98" name="TextBox 5">
          <a:extLst>
            <a:ext uri="{FF2B5EF4-FFF2-40B4-BE49-F238E27FC236}">
              <a16:creationId xmlns:a16="http://schemas.microsoft.com/office/drawing/2014/main" id="{00000000-0008-0000-1E00-000062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99" name="Text Box 4">
          <a:extLst>
            <a:ext uri="{FF2B5EF4-FFF2-40B4-BE49-F238E27FC236}">
              <a16:creationId xmlns:a16="http://schemas.microsoft.com/office/drawing/2014/main" id="{00000000-0008-0000-1E00-000063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id="{00000000-0008-0000-1E00-000064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01" name="TextBox 5">
          <a:extLst>
            <a:ext uri="{FF2B5EF4-FFF2-40B4-BE49-F238E27FC236}">
              <a16:creationId xmlns:a16="http://schemas.microsoft.com/office/drawing/2014/main" id="{00000000-0008-0000-1E00-000065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02" name="TextBox 5">
          <a:extLst>
            <a:ext uri="{FF2B5EF4-FFF2-40B4-BE49-F238E27FC236}">
              <a16:creationId xmlns:a16="http://schemas.microsoft.com/office/drawing/2014/main" id="{00000000-0008-0000-1E00-000066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03" name="TextBox 5">
          <a:extLst>
            <a:ext uri="{FF2B5EF4-FFF2-40B4-BE49-F238E27FC236}">
              <a16:creationId xmlns:a16="http://schemas.microsoft.com/office/drawing/2014/main" id="{00000000-0008-0000-1E00-000067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04" name="TextBox 5">
          <a:extLst>
            <a:ext uri="{FF2B5EF4-FFF2-40B4-BE49-F238E27FC236}">
              <a16:creationId xmlns:a16="http://schemas.microsoft.com/office/drawing/2014/main" id="{00000000-0008-0000-1E00-000068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05" name="Text Box 4">
          <a:extLst>
            <a:ext uri="{FF2B5EF4-FFF2-40B4-BE49-F238E27FC236}">
              <a16:creationId xmlns:a16="http://schemas.microsoft.com/office/drawing/2014/main" id="{00000000-0008-0000-1E00-000069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06" name="Text Box 5">
          <a:extLst>
            <a:ext uri="{FF2B5EF4-FFF2-40B4-BE49-F238E27FC236}">
              <a16:creationId xmlns:a16="http://schemas.microsoft.com/office/drawing/2014/main" id="{00000000-0008-0000-1E00-00006A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07" name="TextBox 5">
          <a:extLst>
            <a:ext uri="{FF2B5EF4-FFF2-40B4-BE49-F238E27FC236}">
              <a16:creationId xmlns:a16="http://schemas.microsoft.com/office/drawing/2014/main" id="{00000000-0008-0000-1E00-00006B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08" name="TextBox 5">
          <a:extLst>
            <a:ext uri="{FF2B5EF4-FFF2-40B4-BE49-F238E27FC236}">
              <a16:creationId xmlns:a16="http://schemas.microsoft.com/office/drawing/2014/main" id="{00000000-0008-0000-1E00-00006C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09" name="TextBox 5">
          <a:extLst>
            <a:ext uri="{FF2B5EF4-FFF2-40B4-BE49-F238E27FC236}">
              <a16:creationId xmlns:a16="http://schemas.microsoft.com/office/drawing/2014/main" id="{00000000-0008-0000-1E00-00006D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10" name="Text Box 4">
          <a:extLst>
            <a:ext uri="{FF2B5EF4-FFF2-40B4-BE49-F238E27FC236}">
              <a16:creationId xmlns:a16="http://schemas.microsoft.com/office/drawing/2014/main" id="{00000000-0008-0000-1E00-00006E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11" name="Text Box 5">
          <a:extLst>
            <a:ext uri="{FF2B5EF4-FFF2-40B4-BE49-F238E27FC236}">
              <a16:creationId xmlns:a16="http://schemas.microsoft.com/office/drawing/2014/main" id="{00000000-0008-0000-1E00-00006F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12" name="Text Box 4">
          <a:extLst>
            <a:ext uri="{FF2B5EF4-FFF2-40B4-BE49-F238E27FC236}">
              <a16:creationId xmlns:a16="http://schemas.microsoft.com/office/drawing/2014/main" id="{00000000-0008-0000-1E00-000070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13" name="Text Box 5">
          <a:extLst>
            <a:ext uri="{FF2B5EF4-FFF2-40B4-BE49-F238E27FC236}">
              <a16:creationId xmlns:a16="http://schemas.microsoft.com/office/drawing/2014/main" id="{00000000-0008-0000-1E00-000071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14" name="Text Box 4">
          <a:extLst>
            <a:ext uri="{FF2B5EF4-FFF2-40B4-BE49-F238E27FC236}">
              <a16:creationId xmlns:a16="http://schemas.microsoft.com/office/drawing/2014/main" id="{00000000-0008-0000-1E00-000072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15" name="Text Box 5">
          <a:extLst>
            <a:ext uri="{FF2B5EF4-FFF2-40B4-BE49-F238E27FC236}">
              <a16:creationId xmlns:a16="http://schemas.microsoft.com/office/drawing/2014/main" id="{00000000-0008-0000-1E00-000073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16" name="Text Box 4">
          <a:extLst>
            <a:ext uri="{FF2B5EF4-FFF2-40B4-BE49-F238E27FC236}">
              <a16:creationId xmlns:a16="http://schemas.microsoft.com/office/drawing/2014/main" id="{00000000-0008-0000-1E00-000074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17" name="Text Box 5">
          <a:extLst>
            <a:ext uri="{FF2B5EF4-FFF2-40B4-BE49-F238E27FC236}">
              <a16:creationId xmlns:a16="http://schemas.microsoft.com/office/drawing/2014/main" id="{00000000-0008-0000-1E00-000075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76971" cy="157224"/>
    <xdr:sp macro="" textlink="">
      <xdr:nvSpPr>
        <xdr:cNvPr id="118" name="Text Box 4">
          <a:extLst>
            <a:ext uri="{FF2B5EF4-FFF2-40B4-BE49-F238E27FC236}">
              <a16:creationId xmlns:a16="http://schemas.microsoft.com/office/drawing/2014/main" id="{00000000-0008-0000-1E00-000076000000}"/>
            </a:ext>
          </a:extLst>
        </xdr:cNvPr>
        <xdr:cNvSpPr txBox="1"/>
      </xdr:nvSpPr>
      <xdr:spPr>
        <a:xfrm>
          <a:off x="0" y="1304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76971" cy="157224"/>
    <xdr:sp macro="" textlink="">
      <xdr:nvSpPr>
        <xdr:cNvPr id="119" name="Text Box 4">
          <a:extLst>
            <a:ext uri="{FF2B5EF4-FFF2-40B4-BE49-F238E27FC236}">
              <a16:creationId xmlns:a16="http://schemas.microsoft.com/office/drawing/2014/main" id="{00000000-0008-0000-1E00-000077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76971" cy="157224"/>
    <xdr:sp macro="" textlink="">
      <xdr:nvSpPr>
        <xdr:cNvPr id="120" name="Text Box 5">
          <a:extLst>
            <a:ext uri="{FF2B5EF4-FFF2-40B4-BE49-F238E27FC236}">
              <a16:creationId xmlns:a16="http://schemas.microsoft.com/office/drawing/2014/main" id="{00000000-0008-0000-1E00-000078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76971" cy="157224"/>
    <xdr:sp macro="" textlink="">
      <xdr:nvSpPr>
        <xdr:cNvPr id="121" name="TextBox 5">
          <a:extLst>
            <a:ext uri="{FF2B5EF4-FFF2-40B4-BE49-F238E27FC236}">
              <a16:creationId xmlns:a16="http://schemas.microsoft.com/office/drawing/2014/main" id="{00000000-0008-0000-1E00-000079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76971" cy="157224"/>
    <xdr:sp macro="" textlink="">
      <xdr:nvSpPr>
        <xdr:cNvPr id="122" name="TextBox 5">
          <a:extLst>
            <a:ext uri="{FF2B5EF4-FFF2-40B4-BE49-F238E27FC236}">
              <a16:creationId xmlns:a16="http://schemas.microsoft.com/office/drawing/2014/main" id="{00000000-0008-0000-1E00-00007A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76971" cy="157224"/>
    <xdr:sp macro="" textlink="">
      <xdr:nvSpPr>
        <xdr:cNvPr id="123" name="TextBox 5">
          <a:extLst>
            <a:ext uri="{FF2B5EF4-FFF2-40B4-BE49-F238E27FC236}">
              <a16:creationId xmlns:a16="http://schemas.microsoft.com/office/drawing/2014/main" id="{00000000-0008-0000-1E00-00007B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76971" cy="157224"/>
    <xdr:sp macro="" textlink="">
      <xdr:nvSpPr>
        <xdr:cNvPr id="124" name="TextBox 5">
          <a:extLst>
            <a:ext uri="{FF2B5EF4-FFF2-40B4-BE49-F238E27FC236}">
              <a16:creationId xmlns:a16="http://schemas.microsoft.com/office/drawing/2014/main" id="{00000000-0008-0000-1E00-00007C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76971" cy="157224"/>
    <xdr:sp macro="" textlink="">
      <xdr:nvSpPr>
        <xdr:cNvPr id="125" name="TextBox 5">
          <a:extLst>
            <a:ext uri="{FF2B5EF4-FFF2-40B4-BE49-F238E27FC236}">
              <a16:creationId xmlns:a16="http://schemas.microsoft.com/office/drawing/2014/main" id="{00000000-0008-0000-1E00-00007D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76971" cy="157224"/>
    <xdr:sp macro="" textlink="">
      <xdr:nvSpPr>
        <xdr:cNvPr id="126" name="TextBox 5">
          <a:extLst>
            <a:ext uri="{FF2B5EF4-FFF2-40B4-BE49-F238E27FC236}">
              <a16:creationId xmlns:a16="http://schemas.microsoft.com/office/drawing/2014/main" id="{00000000-0008-0000-1E00-00007E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76971" cy="157224"/>
    <xdr:sp macro="" textlink="">
      <xdr:nvSpPr>
        <xdr:cNvPr id="127" name="TextBox 5">
          <a:extLst>
            <a:ext uri="{FF2B5EF4-FFF2-40B4-BE49-F238E27FC236}">
              <a16:creationId xmlns:a16="http://schemas.microsoft.com/office/drawing/2014/main" id="{00000000-0008-0000-1E00-00007F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76971" cy="157224"/>
    <xdr:sp macro="" textlink="">
      <xdr:nvSpPr>
        <xdr:cNvPr id="128" name="TextBox 5">
          <a:extLst>
            <a:ext uri="{FF2B5EF4-FFF2-40B4-BE49-F238E27FC236}">
              <a16:creationId xmlns:a16="http://schemas.microsoft.com/office/drawing/2014/main" id="{00000000-0008-0000-1E00-000080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76971" cy="157224"/>
    <xdr:sp macro="" textlink="">
      <xdr:nvSpPr>
        <xdr:cNvPr id="129" name="TextBox 5">
          <a:extLst>
            <a:ext uri="{FF2B5EF4-FFF2-40B4-BE49-F238E27FC236}">
              <a16:creationId xmlns:a16="http://schemas.microsoft.com/office/drawing/2014/main" id="{00000000-0008-0000-1E00-000081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76971" cy="157224"/>
    <xdr:sp macro="" textlink="">
      <xdr:nvSpPr>
        <xdr:cNvPr id="130" name="TextBox 5">
          <a:extLst>
            <a:ext uri="{FF2B5EF4-FFF2-40B4-BE49-F238E27FC236}">
              <a16:creationId xmlns:a16="http://schemas.microsoft.com/office/drawing/2014/main" id="{00000000-0008-0000-1E00-000082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76971" cy="157224"/>
    <xdr:sp macro="" textlink="">
      <xdr:nvSpPr>
        <xdr:cNvPr id="131" name="TextBox 5">
          <a:extLst>
            <a:ext uri="{FF2B5EF4-FFF2-40B4-BE49-F238E27FC236}">
              <a16:creationId xmlns:a16="http://schemas.microsoft.com/office/drawing/2014/main" id="{00000000-0008-0000-1E00-000083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76971" cy="157224"/>
    <xdr:sp macro="" textlink="">
      <xdr:nvSpPr>
        <xdr:cNvPr id="132" name="TextBox 5">
          <a:extLst>
            <a:ext uri="{FF2B5EF4-FFF2-40B4-BE49-F238E27FC236}">
              <a16:creationId xmlns:a16="http://schemas.microsoft.com/office/drawing/2014/main" id="{00000000-0008-0000-1E00-000084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76971" cy="157224"/>
    <xdr:sp macro="" textlink="">
      <xdr:nvSpPr>
        <xdr:cNvPr id="133" name="TextBox 5">
          <a:extLst>
            <a:ext uri="{FF2B5EF4-FFF2-40B4-BE49-F238E27FC236}">
              <a16:creationId xmlns:a16="http://schemas.microsoft.com/office/drawing/2014/main" id="{00000000-0008-0000-1E00-000085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76971" cy="157224"/>
    <xdr:sp macro="" textlink="">
      <xdr:nvSpPr>
        <xdr:cNvPr id="134" name="TextBox 5">
          <a:extLst>
            <a:ext uri="{FF2B5EF4-FFF2-40B4-BE49-F238E27FC236}">
              <a16:creationId xmlns:a16="http://schemas.microsoft.com/office/drawing/2014/main" id="{00000000-0008-0000-1E00-000086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76971" cy="157224"/>
    <xdr:sp macro="" textlink="">
      <xdr:nvSpPr>
        <xdr:cNvPr id="135" name="TextBox 5">
          <a:extLst>
            <a:ext uri="{FF2B5EF4-FFF2-40B4-BE49-F238E27FC236}">
              <a16:creationId xmlns:a16="http://schemas.microsoft.com/office/drawing/2014/main" id="{00000000-0008-0000-1E00-000087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76971" cy="157224"/>
    <xdr:sp macro="" textlink="">
      <xdr:nvSpPr>
        <xdr:cNvPr id="136" name="TextBox 5">
          <a:extLst>
            <a:ext uri="{FF2B5EF4-FFF2-40B4-BE49-F238E27FC236}">
              <a16:creationId xmlns:a16="http://schemas.microsoft.com/office/drawing/2014/main" id="{00000000-0008-0000-1E00-000088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76971" cy="157224"/>
    <xdr:sp macro="" textlink="">
      <xdr:nvSpPr>
        <xdr:cNvPr id="137" name="TextBox 5">
          <a:extLst>
            <a:ext uri="{FF2B5EF4-FFF2-40B4-BE49-F238E27FC236}">
              <a16:creationId xmlns:a16="http://schemas.microsoft.com/office/drawing/2014/main" id="{00000000-0008-0000-1E00-000089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76971" cy="157224"/>
    <xdr:sp macro="" textlink="">
      <xdr:nvSpPr>
        <xdr:cNvPr id="138" name="TextBox 5">
          <a:extLst>
            <a:ext uri="{FF2B5EF4-FFF2-40B4-BE49-F238E27FC236}">
              <a16:creationId xmlns:a16="http://schemas.microsoft.com/office/drawing/2014/main" id="{00000000-0008-0000-1E00-00008A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76971" cy="157224"/>
    <xdr:sp macro="" textlink="">
      <xdr:nvSpPr>
        <xdr:cNvPr id="139" name="TextBox 5">
          <a:extLst>
            <a:ext uri="{FF2B5EF4-FFF2-40B4-BE49-F238E27FC236}">
              <a16:creationId xmlns:a16="http://schemas.microsoft.com/office/drawing/2014/main" id="{00000000-0008-0000-1E00-00008B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76971" cy="157224"/>
    <xdr:sp macro="" textlink="">
      <xdr:nvSpPr>
        <xdr:cNvPr id="140" name="TextBox 5">
          <a:extLst>
            <a:ext uri="{FF2B5EF4-FFF2-40B4-BE49-F238E27FC236}">
              <a16:creationId xmlns:a16="http://schemas.microsoft.com/office/drawing/2014/main" id="{00000000-0008-0000-1E00-00008C000000}"/>
            </a:ext>
          </a:extLst>
        </xdr:cNvPr>
        <xdr:cNvSpPr txBox="1"/>
      </xdr:nvSpPr>
      <xdr:spPr>
        <a:xfrm>
          <a:off x="0" y="17335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76971" cy="157224"/>
    <xdr:sp macro="" textlink="">
      <xdr:nvSpPr>
        <xdr:cNvPr id="141" name="TextBox 5">
          <a:extLst>
            <a:ext uri="{FF2B5EF4-FFF2-40B4-BE49-F238E27FC236}">
              <a16:creationId xmlns:a16="http://schemas.microsoft.com/office/drawing/2014/main" id="{00000000-0008-0000-1E00-00008D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76971" cy="157224"/>
    <xdr:sp macro="" textlink="">
      <xdr:nvSpPr>
        <xdr:cNvPr id="142" name="TextBox 5">
          <a:extLst>
            <a:ext uri="{FF2B5EF4-FFF2-40B4-BE49-F238E27FC236}">
              <a16:creationId xmlns:a16="http://schemas.microsoft.com/office/drawing/2014/main" id="{00000000-0008-0000-1E00-00008E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76971" cy="157224"/>
    <xdr:sp macro="" textlink="">
      <xdr:nvSpPr>
        <xdr:cNvPr id="143" name="TextBox 5">
          <a:extLst>
            <a:ext uri="{FF2B5EF4-FFF2-40B4-BE49-F238E27FC236}">
              <a16:creationId xmlns:a16="http://schemas.microsoft.com/office/drawing/2014/main" id="{00000000-0008-0000-1E00-00008F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76971" cy="157224"/>
    <xdr:sp macro="" textlink="">
      <xdr:nvSpPr>
        <xdr:cNvPr id="144" name="TextBox 5">
          <a:extLst>
            <a:ext uri="{FF2B5EF4-FFF2-40B4-BE49-F238E27FC236}">
              <a16:creationId xmlns:a16="http://schemas.microsoft.com/office/drawing/2014/main" id="{00000000-0008-0000-1E00-000090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76971" cy="157224"/>
    <xdr:sp macro="" textlink="">
      <xdr:nvSpPr>
        <xdr:cNvPr id="145" name="TextBox 5">
          <a:extLst>
            <a:ext uri="{FF2B5EF4-FFF2-40B4-BE49-F238E27FC236}">
              <a16:creationId xmlns:a16="http://schemas.microsoft.com/office/drawing/2014/main" id="{00000000-0008-0000-1E00-000091000000}"/>
            </a:ext>
          </a:extLst>
        </xdr:cNvPr>
        <xdr:cNvSpPr txBox="1"/>
      </xdr:nvSpPr>
      <xdr:spPr>
        <a:xfrm>
          <a:off x="0" y="1447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76971" cy="157224"/>
    <xdr:sp macro="" textlink="">
      <xdr:nvSpPr>
        <xdr:cNvPr id="146" name="TextBox 5">
          <a:extLst>
            <a:ext uri="{FF2B5EF4-FFF2-40B4-BE49-F238E27FC236}">
              <a16:creationId xmlns:a16="http://schemas.microsoft.com/office/drawing/2014/main" id="{00000000-0008-0000-1E00-000092000000}"/>
            </a:ext>
          </a:extLst>
        </xdr:cNvPr>
        <xdr:cNvSpPr txBox="1"/>
      </xdr:nvSpPr>
      <xdr:spPr>
        <a:xfrm>
          <a:off x="0" y="1447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76971" cy="157224"/>
    <xdr:sp macro="" textlink="">
      <xdr:nvSpPr>
        <xdr:cNvPr id="147" name="TextBox 5">
          <a:extLst>
            <a:ext uri="{FF2B5EF4-FFF2-40B4-BE49-F238E27FC236}">
              <a16:creationId xmlns:a16="http://schemas.microsoft.com/office/drawing/2014/main" id="{00000000-0008-0000-1E00-000093000000}"/>
            </a:ext>
          </a:extLst>
        </xdr:cNvPr>
        <xdr:cNvSpPr txBox="1"/>
      </xdr:nvSpPr>
      <xdr:spPr>
        <a:xfrm>
          <a:off x="0" y="1447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76971" cy="157224"/>
    <xdr:sp macro="" textlink="">
      <xdr:nvSpPr>
        <xdr:cNvPr id="148" name="TextBox 5">
          <a:extLst>
            <a:ext uri="{FF2B5EF4-FFF2-40B4-BE49-F238E27FC236}">
              <a16:creationId xmlns:a16="http://schemas.microsoft.com/office/drawing/2014/main" id="{00000000-0008-0000-1E00-000094000000}"/>
            </a:ext>
          </a:extLst>
        </xdr:cNvPr>
        <xdr:cNvSpPr txBox="1"/>
      </xdr:nvSpPr>
      <xdr:spPr>
        <a:xfrm>
          <a:off x="0" y="1447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76971" cy="157224"/>
    <xdr:sp macro="" textlink="">
      <xdr:nvSpPr>
        <xdr:cNvPr id="149" name="TextBox 5">
          <a:extLst>
            <a:ext uri="{FF2B5EF4-FFF2-40B4-BE49-F238E27FC236}">
              <a16:creationId xmlns:a16="http://schemas.microsoft.com/office/drawing/2014/main" id="{00000000-0008-0000-1E00-000095000000}"/>
            </a:ext>
          </a:extLst>
        </xdr:cNvPr>
        <xdr:cNvSpPr txBox="1"/>
      </xdr:nvSpPr>
      <xdr:spPr>
        <a:xfrm>
          <a:off x="0" y="1590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0" name="TextBox 5">
          <a:extLst>
            <a:ext uri="{FF2B5EF4-FFF2-40B4-BE49-F238E27FC236}">
              <a16:creationId xmlns:a16="http://schemas.microsoft.com/office/drawing/2014/main" id="{00000000-0008-0000-1E00-000096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1" name="Text Box 4">
          <a:extLst>
            <a:ext uri="{FF2B5EF4-FFF2-40B4-BE49-F238E27FC236}">
              <a16:creationId xmlns:a16="http://schemas.microsoft.com/office/drawing/2014/main" id="{00000000-0008-0000-1E00-000097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2" name="Text Box 5">
          <a:extLst>
            <a:ext uri="{FF2B5EF4-FFF2-40B4-BE49-F238E27FC236}">
              <a16:creationId xmlns:a16="http://schemas.microsoft.com/office/drawing/2014/main" id="{00000000-0008-0000-1E00-000098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3" name="TextBox 5">
          <a:extLst>
            <a:ext uri="{FF2B5EF4-FFF2-40B4-BE49-F238E27FC236}">
              <a16:creationId xmlns:a16="http://schemas.microsoft.com/office/drawing/2014/main" id="{00000000-0008-0000-1E00-000099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4" name="TextBox 5">
          <a:extLst>
            <a:ext uri="{FF2B5EF4-FFF2-40B4-BE49-F238E27FC236}">
              <a16:creationId xmlns:a16="http://schemas.microsoft.com/office/drawing/2014/main" id="{00000000-0008-0000-1E00-00009A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5" name="TextBox 5">
          <a:extLst>
            <a:ext uri="{FF2B5EF4-FFF2-40B4-BE49-F238E27FC236}">
              <a16:creationId xmlns:a16="http://schemas.microsoft.com/office/drawing/2014/main" id="{00000000-0008-0000-1E00-00009B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6" name="TextBox 5">
          <a:extLst>
            <a:ext uri="{FF2B5EF4-FFF2-40B4-BE49-F238E27FC236}">
              <a16:creationId xmlns:a16="http://schemas.microsoft.com/office/drawing/2014/main" id="{00000000-0008-0000-1E00-00009C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7" name="Text Box 4">
          <a:extLst>
            <a:ext uri="{FF2B5EF4-FFF2-40B4-BE49-F238E27FC236}">
              <a16:creationId xmlns:a16="http://schemas.microsoft.com/office/drawing/2014/main" id="{00000000-0008-0000-1E00-00009D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8" name="Text Box 5">
          <a:extLst>
            <a:ext uri="{FF2B5EF4-FFF2-40B4-BE49-F238E27FC236}">
              <a16:creationId xmlns:a16="http://schemas.microsoft.com/office/drawing/2014/main" id="{00000000-0008-0000-1E00-00009E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9" name="TextBox 5">
          <a:extLst>
            <a:ext uri="{FF2B5EF4-FFF2-40B4-BE49-F238E27FC236}">
              <a16:creationId xmlns:a16="http://schemas.microsoft.com/office/drawing/2014/main" id="{00000000-0008-0000-1E00-00009F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0" name="TextBox 5">
          <a:extLst>
            <a:ext uri="{FF2B5EF4-FFF2-40B4-BE49-F238E27FC236}">
              <a16:creationId xmlns:a16="http://schemas.microsoft.com/office/drawing/2014/main" id="{00000000-0008-0000-1E00-0000A0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1" name="TextBox 5">
          <a:extLst>
            <a:ext uri="{FF2B5EF4-FFF2-40B4-BE49-F238E27FC236}">
              <a16:creationId xmlns:a16="http://schemas.microsoft.com/office/drawing/2014/main" id="{00000000-0008-0000-1E00-0000A1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2" name="Text Box 4">
          <a:extLst>
            <a:ext uri="{FF2B5EF4-FFF2-40B4-BE49-F238E27FC236}">
              <a16:creationId xmlns:a16="http://schemas.microsoft.com/office/drawing/2014/main" id="{00000000-0008-0000-1E00-0000A2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3" name="Text Box 5">
          <a:extLst>
            <a:ext uri="{FF2B5EF4-FFF2-40B4-BE49-F238E27FC236}">
              <a16:creationId xmlns:a16="http://schemas.microsoft.com/office/drawing/2014/main" id="{00000000-0008-0000-1E00-0000A3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4" name="Text Box 4">
          <a:extLst>
            <a:ext uri="{FF2B5EF4-FFF2-40B4-BE49-F238E27FC236}">
              <a16:creationId xmlns:a16="http://schemas.microsoft.com/office/drawing/2014/main" id="{00000000-0008-0000-1E00-0000A4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5" name="Text Box 5">
          <a:extLst>
            <a:ext uri="{FF2B5EF4-FFF2-40B4-BE49-F238E27FC236}">
              <a16:creationId xmlns:a16="http://schemas.microsoft.com/office/drawing/2014/main" id="{00000000-0008-0000-1E00-0000A5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6" name="Text Box 4">
          <a:extLst>
            <a:ext uri="{FF2B5EF4-FFF2-40B4-BE49-F238E27FC236}">
              <a16:creationId xmlns:a16="http://schemas.microsoft.com/office/drawing/2014/main" id="{00000000-0008-0000-1E00-0000A6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7" name="Text Box 5">
          <a:extLst>
            <a:ext uri="{FF2B5EF4-FFF2-40B4-BE49-F238E27FC236}">
              <a16:creationId xmlns:a16="http://schemas.microsoft.com/office/drawing/2014/main" id="{00000000-0008-0000-1E00-0000A7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8" name="Text Box 4">
          <a:extLst>
            <a:ext uri="{FF2B5EF4-FFF2-40B4-BE49-F238E27FC236}">
              <a16:creationId xmlns:a16="http://schemas.microsoft.com/office/drawing/2014/main" id="{00000000-0008-0000-1E00-0000A8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9" name="Text Box 5">
          <a:extLst>
            <a:ext uri="{FF2B5EF4-FFF2-40B4-BE49-F238E27FC236}">
              <a16:creationId xmlns:a16="http://schemas.microsoft.com/office/drawing/2014/main" id="{00000000-0008-0000-1E00-0000A9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70" name="Text Box 4">
          <a:extLst>
            <a:ext uri="{FF2B5EF4-FFF2-40B4-BE49-F238E27FC236}">
              <a16:creationId xmlns:a16="http://schemas.microsoft.com/office/drawing/2014/main" id="{00000000-0008-0000-1E00-0000AA000000}"/>
            </a:ext>
          </a:extLst>
        </xdr:cNvPr>
        <xdr:cNvSpPr txBox="1"/>
      </xdr:nvSpPr>
      <xdr:spPr>
        <a:xfrm>
          <a:off x="504825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71" name="Text Box 4">
          <a:extLst>
            <a:ext uri="{FF2B5EF4-FFF2-40B4-BE49-F238E27FC236}">
              <a16:creationId xmlns:a16="http://schemas.microsoft.com/office/drawing/2014/main" id="{00000000-0008-0000-1E00-0000AB000000}"/>
            </a:ext>
          </a:extLst>
        </xdr:cNvPr>
        <xdr:cNvSpPr txBox="1"/>
      </xdr:nvSpPr>
      <xdr:spPr>
        <a:xfrm>
          <a:off x="504825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72" name="Text Box 5">
          <a:extLst>
            <a:ext uri="{FF2B5EF4-FFF2-40B4-BE49-F238E27FC236}">
              <a16:creationId xmlns:a16="http://schemas.microsoft.com/office/drawing/2014/main" id="{00000000-0008-0000-1E00-0000AC000000}"/>
            </a:ext>
          </a:extLst>
        </xdr:cNvPr>
        <xdr:cNvSpPr txBox="1"/>
      </xdr:nvSpPr>
      <xdr:spPr>
        <a:xfrm>
          <a:off x="504825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73" name="TextBox 5">
          <a:extLst>
            <a:ext uri="{FF2B5EF4-FFF2-40B4-BE49-F238E27FC236}">
              <a16:creationId xmlns:a16="http://schemas.microsoft.com/office/drawing/2014/main" id="{00000000-0008-0000-1E00-0000AD000000}"/>
            </a:ext>
          </a:extLst>
        </xdr:cNvPr>
        <xdr:cNvSpPr txBox="1"/>
      </xdr:nvSpPr>
      <xdr:spPr>
        <a:xfrm>
          <a:off x="504825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74" name="TextBox 5">
          <a:extLst>
            <a:ext uri="{FF2B5EF4-FFF2-40B4-BE49-F238E27FC236}">
              <a16:creationId xmlns:a16="http://schemas.microsoft.com/office/drawing/2014/main" id="{00000000-0008-0000-1E00-0000AE000000}"/>
            </a:ext>
          </a:extLst>
        </xdr:cNvPr>
        <xdr:cNvSpPr txBox="1"/>
      </xdr:nvSpPr>
      <xdr:spPr>
        <a:xfrm>
          <a:off x="504825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75" name="TextBox 5">
          <a:extLst>
            <a:ext uri="{FF2B5EF4-FFF2-40B4-BE49-F238E27FC236}">
              <a16:creationId xmlns:a16="http://schemas.microsoft.com/office/drawing/2014/main" id="{00000000-0008-0000-1E00-0000AF000000}"/>
            </a:ext>
          </a:extLst>
        </xdr:cNvPr>
        <xdr:cNvSpPr txBox="1"/>
      </xdr:nvSpPr>
      <xdr:spPr>
        <a:xfrm>
          <a:off x="504825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76" name="TextBox 5">
          <a:extLst>
            <a:ext uri="{FF2B5EF4-FFF2-40B4-BE49-F238E27FC236}">
              <a16:creationId xmlns:a16="http://schemas.microsoft.com/office/drawing/2014/main" id="{00000000-0008-0000-1E00-0000B0000000}"/>
            </a:ext>
          </a:extLst>
        </xdr:cNvPr>
        <xdr:cNvSpPr txBox="1"/>
      </xdr:nvSpPr>
      <xdr:spPr>
        <a:xfrm>
          <a:off x="504825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77" name="TextBox 5">
          <a:extLst>
            <a:ext uri="{FF2B5EF4-FFF2-40B4-BE49-F238E27FC236}">
              <a16:creationId xmlns:a16="http://schemas.microsoft.com/office/drawing/2014/main" id="{00000000-0008-0000-1E00-0000B1000000}"/>
            </a:ext>
          </a:extLst>
        </xdr:cNvPr>
        <xdr:cNvSpPr txBox="1"/>
      </xdr:nvSpPr>
      <xdr:spPr>
        <a:xfrm>
          <a:off x="504825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78" name="TextBox 5">
          <a:extLst>
            <a:ext uri="{FF2B5EF4-FFF2-40B4-BE49-F238E27FC236}">
              <a16:creationId xmlns:a16="http://schemas.microsoft.com/office/drawing/2014/main" id="{00000000-0008-0000-1E00-0000B2000000}"/>
            </a:ext>
          </a:extLst>
        </xdr:cNvPr>
        <xdr:cNvSpPr txBox="1"/>
      </xdr:nvSpPr>
      <xdr:spPr>
        <a:xfrm>
          <a:off x="504825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79" name="TextBox 5">
          <a:extLst>
            <a:ext uri="{FF2B5EF4-FFF2-40B4-BE49-F238E27FC236}">
              <a16:creationId xmlns:a16="http://schemas.microsoft.com/office/drawing/2014/main" id="{00000000-0008-0000-1E00-0000B3000000}"/>
            </a:ext>
          </a:extLst>
        </xdr:cNvPr>
        <xdr:cNvSpPr txBox="1"/>
      </xdr:nvSpPr>
      <xdr:spPr>
        <a:xfrm>
          <a:off x="504825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80" name="TextBox 5">
          <a:extLst>
            <a:ext uri="{FF2B5EF4-FFF2-40B4-BE49-F238E27FC236}">
              <a16:creationId xmlns:a16="http://schemas.microsoft.com/office/drawing/2014/main" id="{00000000-0008-0000-1E00-0000B4000000}"/>
            </a:ext>
          </a:extLst>
        </xdr:cNvPr>
        <xdr:cNvSpPr txBox="1"/>
      </xdr:nvSpPr>
      <xdr:spPr>
        <a:xfrm>
          <a:off x="504825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81" name="TextBox 5">
          <a:extLst>
            <a:ext uri="{FF2B5EF4-FFF2-40B4-BE49-F238E27FC236}">
              <a16:creationId xmlns:a16="http://schemas.microsoft.com/office/drawing/2014/main" id="{00000000-0008-0000-1E00-0000B5000000}"/>
            </a:ext>
          </a:extLst>
        </xdr:cNvPr>
        <xdr:cNvSpPr txBox="1"/>
      </xdr:nvSpPr>
      <xdr:spPr>
        <a:xfrm>
          <a:off x="504825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82" name="TextBox 5">
          <a:extLst>
            <a:ext uri="{FF2B5EF4-FFF2-40B4-BE49-F238E27FC236}">
              <a16:creationId xmlns:a16="http://schemas.microsoft.com/office/drawing/2014/main" id="{00000000-0008-0000-1E00-0000B6000000}"/>
            </a:ext>
          </a:extLst>
        </xdr:cNvPr>
        <xdr:cNvSpPr txBox="1"/>
      </xdr:nvSpPr>
      <xdr:spPr>
        <a:xfrm>
          <a:off x="504825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83" name="TextBox 5">
          <a:extLst>
            <a:ext uri="{FF2B5EF4-FFF2-40B4-BE49-F238E27FC236}">
              <a16:creationId xmlns:a16="http://schemas.microsoft.com/office/drawing/2014/main" id="{00000000-0008-0000-1E00-0000B7000000}"/>
            </a:ext>
          </a:extLst>
        </xdr:cNvPr>
        <xdr:cNvSpPr txBox="1"/>
      </xdr:nvSpPr>
      <xdr:spPr>
        <a:xfrm>
          <a:off x="504825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84" name="TextBox 5">
          <a:extLst>
            <a:ext uri="{FF2B5EF4-FFF2-40B4-BE49-F238E27FC236}">
              <a16:creationId xmlns:a16="http://schemas.microsoft.com/office/drawing/2014/main" id="{00000000-0008-0000-1E00-0000B8000000}"/>
            </a:ext>
          </a:extLst>
        </xdr:cNvPr>
        <xdr:cNvSpPr txBox="1"/>
      </xdr:nvSpPr>
      <xdr:spPr>
        <a:xfrm>
          <a:off x="504825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85" name="TextBox 5">
          <a:extLst>
            <a:ext uri="{FF2B5EF4-FFF2-40B4-BE49-F238E27FC236}">
              <a16:creationId xmlns:a16="http://schemas.microsoft.com/office/drawing/2014/main" id="{00000000-0008-0000-1E00-0000B9000000}"/>
            </a:ext>
          </a:extLst>
        </xdr:cNvPr>
        <xdr:cNvSpPr txBox="1"/>
      </xdr:nvSpPr>
      <xdr:spPr>
        <a:xfrm>
          <a:off x="504825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86" name="TextBox 5">
          <a:extLst>
            <a:ext uri="{FF2B5EF4-FFF2-40B4-BE49-F238E27FC236}">
              <a16:creationId xmlns:a16="http://schemas.microsoft.com/office/drawing/2014/main" id="{00000000-0008-0000-1E00-0000BA000000}"/>
            </a:ext>
          </a:extLst>
        </xdr:cNvPr>
        <xdr:cNvSpPr txBox="1"/>
      </xdr:nvSpPr>
      <xdr:spPr>
        <a:xfrm>
          <a:off x="504825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87" name="TextBox 5">
          <a:extLst>
            <a:ext uri="{FF2B5EF4-FFF2-40B4-BE49-F238E27FC236}">
              <a16:creationId xmlns:a16="http://schemas.microsoft.com/office/drawing/2014/main" id="{00000000-0008-0000-1E00-0000BB000000}"/>
            </a:ext>
          </a:extLst>
        </xdr:cNvPr>
        <xdr:cNvSpPr txBox="1"/>
      </xdr:nvSpPr>
      <xdr:spPr>
        <a:xfrm>
          <a:off x="504825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188" name="TextBox 5">
          <a:extLst>
            <a:ext uri="{FF2B5EF4-FFF2-40B4-BE49-F238E27FC236}">
              <a16:creationId xmlns:a16="http://schemas.microsoft.com/office/drawing/2014/main" id="{00000000-0008-0000-1E00-0000BC000000}"/>
            </a:ext>
          </a:extLst>
        </xdr:cNvPr>
        <xdr:cNvSpPr txBox="1"/>
      </xdr:nvSpPr>
      <xdr:spPr>
        <a:xfrm>
          <a:off x="504825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189" name="TextBox 5">
          <a:extLst>
            <a:ext uri="{FF2B5EF4-FFF2-40B4-BE49-F238E27FC236}">
              <a16:creationId xmlns:a16="http://schemas.microsoft.com/office/drawing/2014/main" id="{00000000-0008-0000-1E00-0000BD000000}"/>
            </a:ext>
          </a:extLst>
        </xdr:cNvPr>
        <xdr:cNvSpPr txBox="1"/>
      </xdr:nvSpPr>
      <xdr:spPr>
        <a:xfrm>
          <a:off x="504825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190" name="TextBox 5">
          <a:extLst>
            <a:ext uri="{FF2B5EF4-FFF2-40B4-BE49-F238E27FC236}">
              <a16:creationId xmlns:a16="http://schemas.microsoft.com/office/drawing/2014/main" id="{00000000-0008-0000-1E00-0000BE000000}"/>
            </a:ext>
          </a:extLst>
        </xdr:cNvPr>
        <xdr:cNvSpPr txBox="1"/>
      </xdr:nvSpPr>
      <xdr:spPr>
        <a:xfrm>
          <a:off x="504825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191" name="TextBox 5">
          <a:extLst>
            <a:ext uri="{FF2B5EF4-FFF2-40B4-BE49-F238E27FC236}">
              <a16:creationId xmlns:a16="http://schemas.microsoft.com/office/drawing/2014/main" id="{00000000-0008-0000-1E00-0000BF000000}"/>
            </a:ext>
          </a:extLst>
        </xdr:cNvPr>
        <xdr:cNvSpPr txBox="1"/>
      </xdr:nvSpPr>
      <xdr:spPr>
        <a:xfrm>
          <a:off x="504825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92" name="TextBox 5">
          <a:extLst>
            <a:ext uri="{FF2B5EF4-FFF2-40B4-BE49-F238E27FC236}">
              <a16:creationId xmlns:a16="http://schemas.microsoft.com/office/drawing/2014/main" id="{00000000-0008-0000-1E00-0000C0000000}"/>
            </a:ext>
          </a:extLst>
        </xdr:cNvPr>
        <xdr:cNvSpPr txBox="1"/>
      </xdr:nvSpPr>
      <xdr:spPr>
        <a:xfrm>
          <a:off x="504825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193" name="TextBox 5">
          <a:extLst>
            <a:ext uri="{FF2B5EF4-FFF2-40B4-BE49-F238E27FC236}">
              <a16:creationId xmlns:a16="http://schemas.microsoft.com/office/drawing/2014/main" id="{00000000-0008-0000-1E00-0000C1000000}"/>
            </a:ext>
          </a:extLst>
        </xdr:cNvPr>
        <xdr:cNvSpPr txBox="1"/>
      </xdr:nvSpPr>
      <xdr:spPr>
        <a:xfrm>
          <a:off x="504825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194" name="TextBox 5">
          <a:extLst>
            <a:ext uri="{FF2B5EF4-FFF2-40B4-BE49-F238E27FC236}">
              <a16:creationId xmlns:a16="http://schemas.microsoft.com/office/drawing/2014/main" id="{00000000-0008-0000-1E00-0000C2000000}"/>
            </a:ext>
          </a:extLst>
        </xdr:cNvPr>
        <xdr:cNvSpPr txBox="1"/>
      </xdr:nvSpPr>
      <xdr:spPr>
        <a:xfrm>
          <a:off x="504825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195" name="TextBox 5">
          <a:extLst>
            <a:ext uri="{FF2B5EF4-FFF2-40B4-BE49-F238E27FC236}">
              <a16:creationId xmlns:a16="http://schemas.microsoft.com/office/drawing/2014/main" id="{00000000-0008-0000-1E00-0000C3000000}"/>
            </a:ext>
          </a:extLst>
        </xdr:cNvPr>
        <xdr:cNvSpPr txBox="1"/>
      </xdr:nvSpPr>
      <xdr:spPr>
        <a:xfrm>
          <a:off x="504825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196" name="TextBox 5">
          <a:extLst>
            <a:ext uri="{FF2B5EF4-FFF2-40B4-BE49-F238E27FC236}">
              <a16:creationId xmlns:a16="http://schemas.microsoft.com/office/drawing/2014/main" id="{00000000-0008-0000-1E00-0000C4000000}"/>
            </a:ext>
          </a:extLst>
        </xdr:cNvPr>
        <xdr:cNvSpPr txBox="1"/>
      </xdr:nvSpPr>
      <xdr:spPr>
        <a:xfrm>
          <a:off x="504825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97" name="TextBox 5">
          <a:extLst>
            <a:ext uri="{FF2B5EF4-FFF2-40B4-BE49-F238E27FC236}">
              <a16:creationId xmlns:a16="http://schemas.microsoft.com/office/drawing/2014/main" id="{00000000-0008-0000-1E00-0000C5000000}"/>
            </a:ext>
          </a:extLst>
        </xdr:cNvPr>
        <xdr:cNvSpPr txBox="1"/>
      </xdr:nvSpPr>
      <xdr:spPr>
        <a:xfrm>
          <a:off x="504825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98" name="TextBox 5">
          <a:extLst>
            <a:ext uri="{FF2B5EF4-FFF2-40B4-BE49-F238E27FC236}">
              <a16:creationId xmlns:a16="http://schemas.microsoft.com/office/drawing/2014/main" id="{00000000-0008-0000-1E00-0000C6000000}"/>
            </a:ext>
          </a:extLst>
        </xdr:cNvPr>
        <xdr:cNvSpPr txBox="1"/>
      </xdr:nvSpPr>
      <xdr:spPr>
        <a:xfrm>
          <a:off x="504825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99" name="TextBox 5">
          <a:extLst>
            <a:ext uri="{FF2B5EF4-FFF2-40B4-BE49-F238E27FC236}">
              <a16:creationId xmlns:a16="http://schemas.microsoft.com/office/drawing/2014/main" id="{00000000-0008-0000-1E00-0000C7000000}"/>
            </a:ext>
          </a:extLst>
        </xdr:cNvPr>
        <xdr:cNvSpPr txBox="1"/>
      </xdr:nvSpPr>
      <xdr:spPr>
        <a:xfrm>
          <a:off x="504825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00" name="TextBox 5">
          <a:extLst>
            <a:ext uri="{FF2B5EF4-FFF2-40B4-BE49-F238E27FC236}">
              <a16:creationId xmlns:a16="http://schemas.microsoft.com/office/drawing/2014/main" id="{00000000-0008-0000-1E00-0000C8000000}"/>
            </a:ext>
          </a:extLst>
        </xdr:cNvPr>
        <xdr:cNvSpPr txBox="1"/>
      </xdr:nvSpPr>
      <xdr:spPr>
        <a:xfrm>
          <a:off x="504825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76971" cy="157224"/>
    <xdr:sp macro="" textlink="">
      <xdr:nvSpPr>
        <xdr:cNvPr id="201" name="TextBox 5">
          <a:extLst>
            <a:ext uri="{FF2B5EF4-FFF2-40B4-BE49-F238E27FC236}">
              <a16:creationId xmlns:a16="http://schemas.microsoft.com/office/drawing/2014/main" id="{00000000-0008-0000-1E00-0000C9000000}"/>
            </a:ext>
          </a:extLst>
        </xdr:cNvPr>
        <xdr:cNvSpPr txBox="1"/>
      </xdr:nvSpPr>
      <xdr:spPr>
        <a:xfrm>
          <a:off x="504825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202" name="Text Box 4">
          <a:extLst>
            <a:ext uri="{FF2B5EF4-FFF2-40B4-BE49-F238E27FC236}">
              <a16:creationId xmlns:a16="http://schemas.microsoft.com/office/drawing/2014/main" id="{00000000-0008-0000-1E00-0000CA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203" name="Text Box 5">
          <a:extLst>
            <a:ext uri="{FF2B5EF4-FFF2-40B4-BE49-F238E27FC236}">
              <a16:creationId xmlns:a16="http://schemas.microsoft.com/office/drawing/2014/main" id="{00000000-0008-0000-1E00-0000CB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204" name="TextBox 5">
          <a:extLst>
            <a:ext uri="{FF2B5EF4-FFF2-40B4-BE49-F238E27FC236}">
              <a16:creationId xmlns:a16="http://schemas.microsoft.com/office/drawing/2014/main" id="{00000000-0008-0000-1E00-0000CC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205" name="TextBox 5">
          <a:extLst>
            <a:ext uri="{FF2B5EF4-FFF2-40B4-BE49-F238E27FC236}">
              <a16:creationId xmlns:a16="http://schemas.microsoft.com/office/drawing/2014/main" id="{00000000-0008-0000-1E00-0000CD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206" name="TextBox 5">
          <a:extLst>
            <a:ext uri="{FF2B5EF4-FFF2-40B4-BE49-F238E27FC236}">
              <a16:creationId xmlns:a16="http://schemas.microsoft.com/office/drawing/2014/main" id="{00000000-0008-0000-1E00-0000CE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207" name="TextBox 5">
          <a:extLst>
            <a:ext uri="{FF2B5EF4-FFF2-40B4-BE49-F238E27FC236}">
              <a16:creationId xmlns:a16="http://schemas.microsoft.com/office/drawing/2014/main" id="{00000000-0008-0000-1E00-0000CF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208" name="TextBox 5">
          <a:extLst>
            <a:ext uri="{FF2B5EF4-FFF2-40B4-BE49-F238E27FC236}">
              <a16:creationId xmlns:a16="http://schemas.microsoft.com/office/drawing/2014/main" id="{00000000-0008-0000-1E00-0000D0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209" name="TextBox 5">
          <a:extLst>
            <a:ext uri="{FF2B5EF4-FFF2-40B4-BE49-F238E27FC236}">
              <a16:creationId xmlns:a16="http://schemas.microsoft.com/office/drawing/2014/main" id="{00000000-0008-0000-1E00-0000D1000000}"/>
            </a:ext>
          </a:extLst>
        </xdr:cNvPr>
        <xdr:cNvSpPr txBox="1"/>
      </xdr:nvSpPr>
      <xdr:spPr>
        <a:xfrm>
          <a:off x="0" y="18764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00000000-0008-0000-1E00-0000D2000000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11" name="Text Box 3">
          <a:extLst>
            <a:ext uri="{FF2B5EF4-FFF2-40B4-BE49-F238E27FC236}">
              <a16:creationId xmlns:a16="http://schemas.microsoft.com/office/drawing/2014/main" id="{00000000-0008-0000-1E00-0000D3000000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00000000-0008-0000-1E00-0000D4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13" name="Text Box 3">
          <a:extLst>
            <a:ext uri="{FF2B5EF4-FFF2-40B4-BE49-F238E27FC236}">
              <a16:creationId xmlns:a16="http://schemas.microsoft.com/office/drawing/2014/main" id="{00000000-0008-0000-1E00-0000D5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00000000-0008-0000-1E00-0000D6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15" name="Text Box 3">
          <a:extLst>
            <a:ext uri="{FF2B5EF4-FFF2-40B4-BE49-F238E27FC236}">
              <a16:creationId xmlns:a16="http://schemas.microsoft.com/office/drawing/2014/main" id="{00000000-0008-0000-1E00-0000D7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16" name="Text Box 2">
          <a:extLst>
            <a:ext uri="{FF2B5EF4-FFF2-40B4-BE49-F238E27FC236}">
              <a16:creationId xmlns:a16="http://schemas.microsoft.com/office/drawing/2014/main" id="{00000000-0008-0000-1E00-0000D8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17" name="Text Box 3">
          <a:extLst>
            <a:ext uri="{FF2B5EF4-FFF2-40B4-BE49-F238E27FC236}">
              <a16:creationId xmlns:a16="http://schemas.microsoft.com/office/drawing/2014/main" id="{00000000-0008-0000-1E00-0000D9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00000000-0008-0000-1E00-0000DA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19" name="Text Box 3">
          <a:extLst>
            <a:ext uri="{FF2B5EF4-FFF2-40B4-BE49-F238E27FC236}">
              <a16:creationId xmlns:a16="http://schemas.microsoft.com/office/drawing/2014/main" id="{00000000-0008-0000-1E00-0000DB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220" name="Text Box 2">
          <a:extLst>
            <a:ext uri="{FF2B5EF4-FFF2-40B4-BE49-F238E27FC236}">
              <a16:creationId xmlns:a16="http://schemas.microsoft.com/office/drawing/2014/main" id="{00000000-0008-0000-1E00-0000DC000000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221" name="Text Box 3">
          <a:extLst>
            <a:ext uri="{FF2B5EF4-FFF2-40B4-BE49-F238E27FC236}">
              <a16:creationId xmlns:a16="http://schemas.microsoft.com/office/drawing/2014/main" id="{00000000-0008-0000-1E00-0000DD000000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22" name="Text Box 2">
          <a:extLst>
            <a:ext uri="{FF2B5EF4-FFF2-40B4-BE49-F238E27FC236}">
              <a16:creationId xmlns:a16="http://schemas.microsoft.com/office/drawing/2014/main" id="{00000000-0008-0000-1E00-0000DE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23" name="Text Box 3">
          <a:extLst>
            <a:ext uri="{FF2B5EF4-FFF2-40B4-BE49-F238E27FC236}">
              <a16:creationId xmlns:a16="http://schemas.microsoft.com/office/drawing/2014/main" id="{00000000-0008-0000-1E00-0000DF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24" name="Text Box 2">
          <a:extLst>
            <a:ext uri="{FF2B5EF4-FFF2-40B4-BE49-F238E27FC236}">
              <a16:creationId xmlns:a16="http://schemas.microsoft.com/office/drawing/2014/main" id="{00000000-0008-0000-1E00-0000E0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25" name="Text Box 3">
          <a:extLst>
            <a:ext uri="{FF2B5EF4-FFF2-40B4-BE49-F238E27FC236}">
              <a16:creationId xmlns:a16="http://schemas.microsoft.com/office/drawing/2014/main" id="{00000000-0008-0000-1E00-0000E1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26" name="Text Box 2">
          <a:extLst>
            <a:ext uri="{FF2B5EF4-FFF2-40B4-BE49-F238E27FC236}">
              <a16:creationId xmlns:a16="http://schemas.microsoft.com/office/drawing/2014/main" id="{00000000-0008-0000-1E00-0000E2000000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27" name="Text Box 3">
          <a:extLst>
            <a:ext uri="{FF2B5EF4-FFF2-40B4-BE49-F238E27FC236}">
              <a16:creationId xmlns:a16="http://schemas.microsoft.com/office/drawing/2014/main" id="{00000000-0008-0000-1E00-0000E3000000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28" name="Text Box 2">
          <a:extLst>
            <a:ext uri="{FF2B5EF4-FFF2-40B4-BE49-F238E27FC236}">
              <a16:creationId xmlns:a16="http://schemas.microsoft.com/office/drawing/2014/main" id="{00000000-0008-0000-1E00-0000E4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29" name="Text Box 3">
          <a:extLst>
            <a:ext uri="{FF2B5EF4-FFF2-40B4-BE49-F238E27FC236}">
              <a16:creationId xmlns:a16="http://schemas.microsoft.com/office/drawing/2014/main" id="{00000000-0008-0000-1E00-0000E5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30" name="Text Box 2">
          <a:extLst>
            <a:ext uri="{FF2B5EF4-FFF2-40B4-BE49-F238E27FC236}">
              <a16:creationId xmlns:a16="http://schemas.microsoft.com/office/drawing/2014/main" id="{00000000-0008-0000-1E00-0000E6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31" name="Text Box 3">
          <a:extLst>
            <a:ext uri="{FF2B5EF4-FFF2-40B4-BE49-F238E27FC236}">
              <a16:creationId xmlns:a16="http://schemas.microsoft.com/office/drawing/2014/main" id="{00000000-0008-0000-1E00-0000E7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32" name="Text Box 2">
          <a:extLst>
            <a:ext uri="{FF2B5EF4-FFF2-40B4-BE49-F238E27FC236}">
              <a16:creationId xmlns:a16="http://schemas.microsoft.com/office/drawing/2014/main" id="{00000000-0008-0000-1E00-0000E8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33" name="Text Box 3">
          <a:extLst>
            <a:ext uri="{FF2B5EF4-FFF2-40B4-BE49-F238E27FC236}">
              <a16:creationId xmlns:a16="http://schemas.microsoft.com/office/drawing/2014/main" id="{00000000-0008-0000-1E00-0000E9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34" name="Text Box 2">
          <a:extLst>
            <a:ext uri="{FF2B5EF4-FFF2-40B4-BE49-F238E27FC236}">
              <a16:creationId xmlns:a16="http://schemas.microsoft.com/office/drawing/2014/main" id="{00000000-0008-0000-1E00-0000EA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35" name="Text Box 3">
          <a:extLst>
            <a:ext uri="{FF2B5EF4-FFF2-40B4-BE49-F238E27FC236}">
              <a16:creationId xmlns:a16="http://schemas.microsoft.com/office/drawing/2014/main" id="{00000000-0008-0000-1E00-0000EB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236" name="Text Box 2">
          <a:extLst>
            <a:ext uri="{FF2B5EF4-FFF2-40B4-BE49-F238E27FC236}">
              <a16:creationId xmlns:a16="http://schemas.microsoft.com/office/drawing/2014/main" id="{00000000-0008-0000-1E00-0000EC000000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237" name="Text Box 3">
          <a:extLst>
            <a:ext uri="{FF2B5EF4-FFF2-40B4-BE49-F238E27FC236}">
              <a16:creationId xmlns:a16="http://schemas.microsoft.com/office/drawing/2014/main" id="{00000000-0008-0000-1E00-0000ED000000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id="{00000000-0008-0000-1E00-0000EE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39" name="Text Box 3">
          <a:extLst>
            <a:ext uri="{FF2B5EF4-FFF2-40B4-BE49-F238E27FC236}">
              <a16:creationId xmlns:a16="http://schemas.microsoft.com/office/drawing/2014/main" id="{00000000-0008-0000-1E00-0000EF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40" name="Text Box 2">
          <a:extLst>
            <a:ext uri="{FF2B5EF4-FFF2-40B4-BE49-F238E27FC236}">
              <a16:creationId xmlns:a16="http://schemas.microsoft.com/office/drawing/2014/main" id="{00000000-0008-0000-1E00-0000F0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41" name="Text Box 3">
          <a:extLst>
            <a:ext uri="{FF2B5EF4-FFF2-40B4-BE49-F238E27FC236}">
              <a16:creationId xmlns:a16="http://schemas.microsoft.com/office/drawing/2014/main" id="{00000000-0008-0000-1E00-0000F1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42" name="Text Box 2">
          <a:extLst>
            <a:ext uri="{FF2B5EF4-FFF2-40B4-BE49-F238E27FC236}">
              <a16:creationId xmlns:a16="http://schemas.microsoft.com/office/drawing/2014/main" id="{00000000-0008-0000-1E00-0000F2000000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43" name="Text Box 3">
          <a:extLst>
            <a:ext uri="{FF2B5EF4-FFF2-40B4-BE49-F238E27FC236}">
              <a16:creationId xmlns:a16="http://schemas.microsoft.com/office/drawing/2014/main" id="{00000000-0008-0000-1E00-0000F3000000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44" name="Text Box 2">
          <a:extLst>
            <a:ext uri="{FF2B5EF4-FFF2-40B4-BE49-F238E27FC236}">
              <a16:creationId xmlns:a16="http://schemas.microsoft.com/office/drawing/2014/main" id="{00000000-0008-0000-1E00-0000F4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45" name="Text Box 3">
          <a:extLst>
            <a:ext uri="{FF2B5EF4-FFF2-40B4-BE49-F238E27FC236}">
              <a16:creationId xmlns:a16="http://schemas.microsoft.com/office/drawing/2014/main" id="{00000000-0008-0000-1E00-0000F5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46" name="Text Box 2">
          <a:extLst>
            <a:ext uri="{FF2B5EF4-FFF2-40B4-BE49-F238E27FC236}">
              <a16:creationId xmlns:a16="http://schemas.microsoft.com/office/drawing/2014/main" id="{00000000-0008-0000-1E00-0000F6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47" name="Text Box 3">
          <a:extLst>
            <a:ext uri="{FF2B5EF4-FFF2-40B4-BE49-F238E27FC236}">
              <a16:creationId xmlns:a16="http://schemas.microsoft.com/office/drawing/2014/main" id="{00000000-0008-0000-1E00-0000F7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48" name="Text Box 2">
          <a:extLst>
            <a:ext uri="{FF2B5EF4-FFF2-40B4-BE49-F238E27FC236}">
              <a16:creationId xmlns:a16="http://schemas.microsoft.com/office/drawing/2014/main" id="{00000000-0008-0000-1E00-0000F8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49" name="Text Box 3">
          <a:extLst>
            <a:ext uri="{FF2B5EF4-FFF2-40B4-BE49-F238E27FC236}">
              <a16:creationId xmlns:a16="http://schemas.microsoft.com/office/drawing/2014/main" id="{00000000-0008-0000-1E00-0000F9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50" name="Text Box 2">
          <a:extLst>
            <a:ext uri="{FF2B5EF4-FFF2-40B4-BE49-F238E27FC236}">
              <a16:creationId xmlns:a16="http://schemas.microsoft.com/office/drawing/2014/main" id="{00000000-0008-0000-1E00-0000FA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51" name="Text Box 3">
          <a:extLst>
            <a:ext uri="{FF2B5EF4-FFF2-40B4-BE49-F238E27FC236}">
              <a16:creationId xmlns:a16="http://schemas.microsoft.com/office/drawing/2014/main" id="{00000000-0008-0000-1E00-0000FB00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252" name="Text Box 2">
          <a:extLst>
            <a:ext uri="{FF2B5EF4-FFF2-40B4-BE49-F238E27FC236}">
              <a16:creationId xmlns:a16="http://schemas.microsoft.com/office/drawing/2014/main" id="{00000000-0008-0000-1E00-0000FC000000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253" name="Text Box 3">
          <a:extLst>
            <a:ext uri="{FF2B5EF4-FFF2-40B4-BE49-F238E27FC236}">
              <a16:creationId xmlns:a16="http://schemas.microsoft.com/office/drawing/2014/main" id="{00000000-0008-0000-1E00-0000FD000000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54" name="Text Box 2">
          <a:extLst>
            <a:ext uri="{FF2B5EF4-FFF2-40B4-BE49-F238E27FC236}">
              <a16:creationId xmlns:a16="http://schemas.microsoft.com/office/drawing/2014/main" id="{00000000-0008-0000-1E00-0000FE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55" name="Text Box 3">
          <a:extLst>
            <a:ext uri="{FF2B5EF4-FFF2-40B4-BE49-F238E27FC236}">
              <a16:creationId xmlns:a16="http://schemas.microsoft.com/office/drawing/2014/main" id="{00000000-0008-0000-1E00-0000FF000000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56" name="Text Box 2">
          <a:extLst>
            <a:ext uri="{FF2B5EF4-FFF2-40B4-BE49-F238E27FC236}">
              <a16:creationId xmlns:a16="http://schemas.microsoft.com/office/drawing/2014/main" id="{00000000-0008-0000-1E00-00000001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57" name="Text Box 3">
          <a:extLst>
            <a:ext uri="{FF2B5EF4-FFF2-40B4-BE49-F238E27FC236}">
              <a16:creationId xmlns:a16="http://schemas.microsoft.com/office/drawing/2014/main" id="{00000000-0008-0000-1E00-00000101000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58" name="Text Box 2">
          <a:extLst>
            <a:ext uri="{FF2B5EF4-FFF2-40B4-BE49-F238E27FC236}">
              <a16:creationId xmlns:a16="http://schemas.microsoft.com/office/drawing/2014/main" id="{860E9985-F571-4850-9B51-2F6D5825DEBA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59" name="Text Box 3">
          <a:extLst>
            <a:ext uri="{FF2B5EF4-FFF2-40B4-BE49-F238E27FC236}">
              <a16:creationId xmlns:a16="http://schemas.microsoft.com/office/drawing/2014/main" id="{D6A2226B-9AF7-4326-9CD3-AAB15E8D1BBC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60" name="Text Box 2">
          <a:extLst>
            <a:ext uri="{FF2B5EF4-FFF2-40B4-BE49-F238E27FC236}">
              <a16:creationId xmlns:a16="http://schemas.microsoft.com/office/drawing/2014/main" id="{8741926A-95DE-411C-AEAA-93B196A3404D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61" name="Text Box 3">
          <a:extLst>
            <a:ext uri="{FF2B5EF4-FFF2-40B4-BE49-F238E27FC236}">
              <a16:creationId xmlns:a16="http://schemas.microsoft.com/office/drawing/2014/main" id="{2FAA0278-0C76-40F0-AFBA-F0FD4C370CD2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62" name="Text Box 2">
          <a:extLst>
            <a:ext uri="{FF2B5EF4-FFF2-40B4-BE49-F238E27FC236}">
              <a16:creationId xmlns:a16="http://schemas.microsoft.com/office/drawing/2014/main" id="{36A1194A-2CB4-4314-8E14-540D36D5A5A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63" name="Text Box 3">
          <a:extLst>
            <a:ext uri="{FF2B5EF4-FFF2-40B4-BE49-F238E27FC236}">
              <a16:creationId xmlns:a16="http://schemas.microsoft.com/office/drawing/2014/main" id="{92CA44F0-D412-444A-965E-A11C263DB477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64" name="Text Box 2">
          <a:extLst>
            <a:ext uri="{FF2B5EF4-FFF2-40B4-BE49-F238E27FC236}">
              <a16:creationId xmlns:a16="http://schemas.microsoft.com/office/drawing/2014/main" id="{67BB4CDF-FAF0-4C22-A01A-B24DA45D1BFD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65" name="Text Box 3">
          <a:extLst>
            <a:ext uri="{FF2B5EF4-FFF2-40B4-BE49-F238E27FC236}">
              <a16:creationId xmlns:a16="http://schemas.microsoft.com/office/drawing/2014/main" id="{BE2AFABA-0BEA-4B98-A10F-23D8A7EA8D95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66" name="Text Box 2">
          <a:extLst>
            <a:ext uri="{FF2B5EF4-FFF2-40B4-BE49-F238E27FC236}">
              <a16:creationId xmlns:a16="http://schemas.microsoft.com/office/drawing/2014/main" id="{C8D9D5D9-1D62-48E6-80D7-BC06AC90A836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67" name="Text Box 3">
          <a:extLst>
            <a:ext uri="{FF2B5EF4-FFF2-40B4-BE49-F238E27FC236}">
              <a16:creationId xmlns:a16="http://schemas.microsoft.com/office/drawing/2014/main" id="{DF5EFE75-C108-4C2A-92B0-41202B8663C5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F45190C2-58F0-47A4-AF14-3A36A94FC272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269" name="Text Box 3">
          <a:extLst>
            <a:ext uri="{FF2B5EF4-FFF2-40B4-BE49-F238E27FC236}">
              <a16:creationId xmlns:a16="http://schemas.microsoft.com/office/drawing/2014/main" id="{A89F2AF6-0184-4330-BDCB-2F74C523F679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70" name="Text Box 2">
          <a:extLst>
            <a:ext uri="{FF2B5EF4-FFF2-40B4-BE49-F238E27FC236}">
              <a16:creationId xmlns:a16="http://schemas.microsoft.com/office/drawing/2014/main" id="{D15CCD8B-8605-4383-9801-78B2701863BB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71" name="Text Box 3">
          <a:extLst>
            <a:ext uri="{FF2B5EF4-FFF2-40B4-BE49-F238E27FC236}">
              <a16:creationId xmlns:a16="http://schemas.microsoft.com/office/drawing/2014/main" id="{C47C1904-3A11-416D-89C6-C5684C2089F9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72" name="Text Box 2">
          <a:extLst>
            <a:ext uri="{FF2B5EF4-FFF2-40B4-BE49-F238E27FC236}">
              <a16:creationId xmlns:a16="http://schemas.microsoft.com/office/drawing/2014/main" id="{1A78B969-A8F8-4984-9C1F-651DC2B6A93C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73" name="Text Box 3">
          <a:extLst>
            <a:ext uri="{FF2B5EF4-FFF2-40B4-BE49-F238E27FC236}">
              <a16:creationId xmlns:a16="http://schemas.microsoft.com/office/drawing/2014/main" id="{7F781A0D-CA0B-4819-A6AC-2C48256D1F3B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74" name="Text Box 2">
          <a:extLst>
            <a:ext uri="{FF2B5EF4-FFF2-40B4-BE49-F238E27FC236}">
              <a16:creationId xmlns:a16="http://schemas.microsoft.com/office/drawing/2014/main" id="{EB09E8AA-C5B1-4B1B-813C-F7C92582FA29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75" name="Text Box 3">
          <a:extLst>
            <a:ext uri="{FF2B5EF4-FFF2-40B4-BE49-F238E27FC236}">
              <a16:creationId xmlns:a16="http://schemas.microsoft.com/office/drawing/2014/main" id="{3CE3BCCA-BA3B-4691-9FC2-0E2D625692E9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76" name="Text Box 2">
          <a:extLst>
            <a:ext uri="{FF2B5EF4-FFF2-40B4-BE49-F238E27FC236}">
              <a16:creationId xmlns:a16="http://schemas.microsoft.com/office/drawing/2014/main" id="{C41A6E15-0345-4E45-97BC-598EC1F22D1D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77" name="Text Box 3">
          <a:extLst>
            <a:ext uri="{FF2B5EF4-FFF2-40B4-BE49-F238E27FC236}">
              <a16:creationId xmlns:a16="http://schemas.microsoft.com/office/drawing/2014/main" id="{2F2134BF-F5B5-44D1-BBD5-C41BCCC2EED5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78" name="Text Box 2">
          <a:extLst>
            <a:ext uri="{FF2B5EF4-FFF2-40B4-BE49-F238E27FC236}">
              <a16:creationId xmlns:a16="http://schemas.microsoft.com/office/drawing/2014/main" id="{9491FB66-40F0-4E0A-B893-56C93FE1F1C8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79" name="Text Box 3">
          <a:extLst>
            <a:ext uri="{FF2B5EF4-FFF2-40B4-BE49-F238E27FC236}">
              <a16:creationId xmlns:a16="http://schemas.microsoft.com/office/drawing/2014/main" id="{6EE15FC6-4D1B-4CDC-9796-68BDCAF63B1D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80" name="Text Box 2">
          <a:extLst>
            <a:ext uri="{FF2B5EF4-FFF2-40B4-BE49-F238E27FC236}">
              <a16:creationId xmlns:a16="http://schemas.microsoft.com/office/drawing/2014/main" id="{3FCA8A73-1D95-4BDB-9D92-0105C4B9F7EE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81" name="Text Box 3">
          <a:extLst>
            <a:ext uri="{FF2B5EF4-FFF2-40B4-BE49-F238E27FC236}">
              <a16:creationId xmlns:a16="http://schemas.microsoft.com/office/drawing/2014/main" id="{F7DA8757-338D-43E5-9BC2-3E5F0E7FDA6C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82" name="Text Box 2">
          <a:extLst>
            <a:ext uri="{FF2B5EF4-FFF2-40B4-BE49-F238E27FC236}">
              <a16:creationId xmlns:a16="http://schemas.microsoft.com/office/drawing/2014/main" id="{0E42282B-52BF-40AF-A6EB-CA733A726028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83" name="Text Box 3">
          <a:extLst>
            <a:ext uri="{FF2B5EF4-FFF2-40B4-BE49-F238E27FC236}">
              <a16:creationId xmlns:a16="http://schemas.microsoft.com/office/drawing/2014/main" id="{4265CC93-B981-4C86-AB81-60E8F34EC405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284" name="Text Box 2">
          <a:extLst>
            <a:ext uri="{FF2B5EF4-FFF2-40B4-BE49-F238E27FC236}">
              <a16:creationId xmlns:a16="http://schemas.microsoft.com/office/drawing/2014/main" id="{25DE2676-9B2C-484F-9E18-850D09F73438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285" name="Text Box 3">
          <a:extLst>
            <a:ext uri="{FF2B5EF4-FFF2-40B4-BE49-F238E27FC236}">
              <a16:creationId xmlns:a16="http://schemas.microsoft.com/office/drawing/2014/main" id="{473E2141-E1F2-4EE2-99D6-95DD0E4429A5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86" name="Text Box 2">
          <a:extLst>
            <a:ext uri="{FF2B5EF4-FFF2-40B4-BE49-F238E27FC236}">
              <a16:creationId xmlns:a16="http://schemas.microsoft.com/office/drawing/2014/main" id="{BBB4B981-4FE4-4A3C-B821-EF153A54E54C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87" name="Text Box 3">
          <a:extLst>
            <a:ext uri="{FF2B5EF4-FFF2-40B4-BE49-F238E27FC236}">
              <a16:creationId xmlns:a16="http://schemas.microsoft.com/office/drawing/2014/main" id="{0C3E7643-3075-4367-89D5-17AB75AE7968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88" name="Text Box 2">
          <a:extLst>
            <a:ext uri="{FF2B5EF4-FFF2-40B4-BE49-F238E27FC236}">
              <a16:creationId xmlns:a16="http://schemas.microsoft.com/office/drawing/2014/main" id="{8F768055-DB1F-4E9A-AD1E-B5AEC2C36D1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89" name="Text Box 3">
          <a:extLst>
            <a:ext uri="{FF2B5EF4-FFF2-40B4-BE49-F238E27FC236}">
              <a16:creationId xmlns:a16="http://schemas.microsoft.com/office/drawing/2014/main" id="{8020FAF6-FE38-4404-B777-D89195E4D519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90" name="Text Box 2">
          <a:extLst>
            <a:ext uri="{FF2B5EF4-FFF2-40B4-BE49-F238E27FC236}">
              <a16:creationId xmlns:a16="http://schemas.microsoft.com/office/drawing/2014/main" id="{D85B7878-1D0A-4D8B-84A2-DB87EA6A8077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6</xdr:row>
      <xdr:rowOff>158115</xdr:rowOff>
    </xdr:from>
    <xdr:ext cx="76971" cy="157224"/>
    <xdr:sp macro="" textlink="">
      <xdr:nvSpPr>
        <xdr:cNvPr id="291" name="Text Box 3">
          <a:extLst>
            <a:ext uri="{FF2B5EF4-FFF2-40B4-BE49-F238E27FC236}">
              <a16:creationId xmlns:a16="http://schemas.microsoft.com/office/drawing/2014/main" id="{35CD864B-EE98-4F25-A457-0133E2243842}"/>
            </a:ext>
          </a:extLst>
        </xdr:cNvPr>
        <xdr:cNvSpPr txBox="1"/>
      </xdr:nvSpPr>
      <xdr:spPr>
        <a:xfrm>
          <a:off x="393382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92" name="Text Box 2">
          <a:extLst>
            <a:ext uri="{FF2B5EF4-FFF2-40B4-BE49-F238E27FC236}">
              <a16:creationId xmlns:a16="http://schemas.microsoft.com/office/drawing/2014/main" id="{380F0523-46F7-4874-9269-FB7E869E849D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93" name="Text Box 3">
          <a:extLst>
            <a:ext uri="{FF2B5EF4-FFF2-40B4-BE49-F238E27FC236}">
              <a16:creationId xmlns:a16="http://schemas.microsoft.com/office/drawing/2014/main" id="{DE113537-949D-42B1-BFA7-6B8A3D76B286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CD3B347F-EFC3-4200-8258-02C7F5FA25DB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95" name="Text Box 3">
          <a:extLst>
            <a:ext uri="{FF2B5EF4-FFF2-40B4-BE49-F238E27FC236}">
              <a16:creationId xmlns:a16="http://schemas.microsoft.com/office/drawing/2014/main" id="{461EF7D5-1942-4011-A119-4689FF8218CB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96" name="Text Box 2">
          <a:extLst>
            <a:ext uri="{FF2B5EF4-FFF2-40B4-BE49-F238E27FC236}">
              <a16:creationId xmlns:a16="http://schemas.microsoft.com/office/drawing/2014/main" id="{F5DA661C-28F7-45E5-A8C9-A39065B6B6F5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297" name="Text Box 3">
          <a:extLst>
            <a:ext uri="{FF2B5EF4-FFF2-40B4-BE49-F238E27FC236}">
              <a16:creationId xmlns:a16="http://schemas.microsoft.com/office/drawing/2014/main" id="{2331E1BC-1DE4-4203-B8A4-26A3B4536678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80233E73-5348-4B81-8FF4-3B5EB5CCD630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299" name="Text Box 3">
          <a:extLst>
            <a:ext uri="{FF2B5EF4-FFF2-40B4-BE49-F238E27FC236}">
              <a16:creationId xmlns:a16="http://schemas.microsoft.com/office/drawing/2014/main" id="{C98B76B9-2C18-4D62-B9D3-44EDAEB65F42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00" name="Text Box 2">
          <a:extLst>
            <a:ext uri="{FF2B5EF4-FFF2-40B4-BE49-F238E27FC236}">
              <a16:creationId xmlns:a16="http://schemas.microsoft.com/office/drawing/2014/main" id="{8946747F-90E2-4DA4-ABC7-853130100977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01" name="Text Box 3">
          <a:extLst>
            <a:ext uri="{FF2B5EF4-FFF2-40B4-BE49-F238E27FC236}">
              <a16:creationId xmlns:a16="http://schemas.microsoft.com/office/drawing/2014/main" id="{E412FB0E-5F56-4545-8E43-D3D42C640222}"/>
            </a:ext>
          </a:extLst>
        </xdr:cNvPr>
        <xdr:cNvSpPr txBox="1"/>
      </xdr:nvSpPr>
      <xdr:spPr>
        <a:xfrm>
          <a:off x="224790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02" name="Text Box 2">
          <a:extLst>
            <a:ext uri="{FF2B5EF4-FFF2-40B4-BE49-F238E27FC236}">
              <a16:creationId xmlns:a16="http://schemas.microsoft.com/office/drawing/2014/main" id="{BEA67F13-D242-476B-A65F-6DEAA4667FC5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03" name="Text Box 3">
          <a:extLst>
            <a:ext uri="{FF2B5EF4-FFF2-40B4-BE49-F238E27FC236}">
              <a16:creationId xmlns:a16="http://schemas.microsoft.com/office/drawing/2014/main" id="{8B47A7A0-D7E9-46DA-89E3-A29DC9BDA60A}"/>
            </a:ext>
          </a:extLst>
        </xdr:cNvPr>
        <xdr:cNvSpPr txBox="1"/>
      </xdr:nvSpPr>
      <xdr:spPr>
        <a:xfrm>
          <a:off x="3371850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04" name="Text Box 2">
          <a:extLst>
            <a:ext uri="{FF2B5EF4-FFF2-40B4-BE49-F238E27FC236}">
              <a16:creationId xmlns:a16="http://schemas.microsoft.com/office/drawing/2014/main" id="{6EE659E6-7D18-448C-B58A-D809EB3A65B9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05" name="Text Box 3">
          <a:extLst>
            <a:ext uri="{FF2B5EF4-FFF2-40B4-BE49-F238E27FC236}">
              <a16:creationId xmlns:a16="http://schemas.microsoft.com/office/drawing/2014/main" id="{9DB39890-1EAF-4A30-8003-EE97257DC49C}"/>
            </a:ext>
          </a:extLst>
        </xdr:cNvPr>
        <xdr:cNvSpPr txBox="1"/>
      </xdr:nvSpPr>
      <xdr:spPr>
        <a:xfrm>
          <a:off x="2809875" y="10439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06" name="Text Box 2">
          <a:extLst>
            <a:ext uri="{FF2B5EF4-FFF2-40B4-BE49-F238E27FC236}">
              <a16:creationId xmlns:a16="http://schemas.microsoft.com/office/drawing/2014/main" id="{08831887-0495-424B-BE5A-BD1F6379C631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07" name="Text Box 3">
          <a:extLst>
            <a:ext uri="{FF2B5EF4-FFF2-40B4-BE49-F238E27FC236}">
              <a16:creationId xmlns:a16="http://schemas.microsoft.com/office/drawing/2014/main" id="{825A369E-E080-47A5-B768-A501AE84DE1F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08" name="Text Box 2">
          <a:extLst>
            <a:ext uri="{FF2B5EF4-FFF2-40B4-BE49-F238E27FC236}">
              <a16:creationId xmlns:a16="http://schemas.microsoft.com/office/drawing/2014/main" id="{D0105073-8E7F-49C9-8642-6B45425967CF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09" name="Text Box 3">
          <a:extLst>
            <a:ext uri="{FF2B5EF4-FFF2-40B4-BE49-F238E27FC236}">
              <a16:creationId xmlns:a16="http://schemas.microsoft.com/office/drawing/2014/main" id="{BCD57C57-256F-490C-8F01-6FCE382F466C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10" name="Text Box 2">
          <a:extLst>
            <a:ext uri="{FF2B5EF4-FFF2-40B4-BE49-F238E27FC236}">
              <a16:creationId xmlns:a16="http://schemas.microsoft.com/office/drawing/2014/main" id="{B6D73EFF-0760-42F2-94A2-95880CE265DA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11" name="Text Box 3">
          <a:extLst>
            <a:ext uri="{FF2B5EF4-FFF2-40B4-BE49-F238E27FC236}">
              <a16:creationId xmlns:a16="http://schemas.microsoft.com/office/drawing/2014/main" id="{6700482A-EE98-459C-B25C-70D8AC2B78FA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12" name="Text Box 2">
          <a:extLst>
            <a:ext uri="{FF2B5EF4-FFF2-40B4-BE49-F238E27FC236}">
              <a16:creationId xmlns:a16="http://schemas.microsoft.com/office/drawing/2014/main" id="{6A6EEBE6-113F-44E1-ABC4-21BFB8473E97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13" name="Text Box 3">
          <a:extLst>
            <a:ext uri="{FF2B5EF4-FFF2-40B4-BE49-F238E27FC236}">
              <a16:creationId xmlns:a16="http://schemas.microsoft.com/office/drawing/2014/main" id="{0C808BE6-8EE2-499C-AE55-60070945AB86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9805D883-D6C1-4572-A9BF-2E078EEAD8DC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15" name="Text Box 3">
          <a:extLst>
            <a:ext uri="{FF2B5EF4-FFF2-40B4-BE49-F238E27FC236}">
              <a16:creationId xmlns:a16="http://schemas.microsoft.com/office/drawing/2014/main" id="{DC5E0030-5C4A-439F-8DDF-7A84DD0CBDA0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16" name="Text Box 2">
          <a:extLst>
            <a:ext uri="{FF2B5EF4-FFF2-40B4-BE49-F238E27FC236}">
              <a16:creationId xmlns:a16="http://schemas.microsoft.com/office/drawing/2014/main" id="{619E577C-BECA-4980-A225-6388C1D1ED8C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17" name="Text Box 3">
          <a:extLst>
            <a:ext uri="{FF2B5EF4-FFF2-40B4-BE49-F238E27FC236}">
              <a16:creationId xmlns:a16="http://schemas.microsoft.com/office/drawing/2014/main" id="{FA34CC5E-BA99-436E-A644-C3AEFAD69133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18" name="Text Box 2">
          <a:extLst>
            <a:ext uri="{FF2B5EF4-FFF2-40B4-BE49-F238E27FC236}">
              <a16:creationId xmlns:a16="http://schemas.microsoft.com/office/drawing/2014/main" id="{B0F1DF38-05BF-4068-8BC7-647BC0EBA2DD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19" name="Text Box 3">
          <a:extLst>
            <a:ext uri="{FF2B5EF4-FFF2-40B4-BE49-F238E27FC236}">
              <a16:creationId xmlns:a16="http://schemas.microsoft.com/office/drawing/2014/main" id="{B3F04A86-7A30-40FE-90CD-1E0DF2287F40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20" name="Text Box 2">
          <a:extLst>
            <a:ext uri="{FF2B5EF4-FFF2-40B4-BE49-F238E27FC236}">
              <a16:creationId xmlns:a16="http://schemas.microsoft.com/office/drawing/2014/main" id="{BFBE4D87-08AA-42C2-BE8B-EE52FA06FAFE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21" name="Text Box 3">
          <a:extLst>
            <a:ext uri="{FF2B5EF4-FFF2-40B4-BE49-F238E27FC236}">
              <a16:creationId xmlns:a16="http://schemas.microsoft.com/office/drawing/2014/main" id="{DF4D4105-BD20-4CFA-A6C4-C9F04749D5E8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22" name="Text Box 2">
          <a:extLst>
            <a:ext uri="{FF2B5EF4-FFF2-40B4-BE49-F238E27FC236}">
              <a16:creationId xmlns:a16="http://schemas.microsoft.com/office/drawing/2014/main" id="{287C230D-54C9-4636-B745-68A939F05C68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23" name="Text Box 3">
          <a:extLst>
            <a:ext uri="{FF2B5EF4-FFF2-40B4-BE49-F238E27FC236}">
              <a16:creationId xmlns:a16="http://schemas.microsoft.com/office/drawing/2014/main" id="{A2D58104-A522-4808-A843-3C5CFCF22854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24" name="Text Box 2">
          <a:extLst>
            <a:ext uri="{FF2B5EF4-FFF2-40B4-BE49-F238E27FC236}">
              <a16:creationId xmlns:a16="http://schemas.microsoft.com/office/drawing/2014/main" id="{2617F770-FCC0-4A8B-8C02-76692DCE9AED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25" name="Text Box 3">
          <a:extLst>
            <a:ext uri="{FF2B5EF4-FFF2-40B4-BE49-F238E27FC236}">
              <a16:creationId xmlns:a16="http://schemas.microsoft.com/office/drawing/2014/main" id="{87BFA8A7-56D4-41BF-A409-B64F854123AE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26" name="Text Box 2">
          <a:extLst>
            <a:ext uri="{FF2B5EF4-FFF2-40B4-BE49-F238E27FC236}">
              <a16:creationId xmlns:a16="http://schemas.microsoft.com/office/drawing/2014/main" id="{AF3A17A0-1362-45F2-B979-7B39F09FF73F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27" name="Text Box 3">
          <a:extLst>
            <a:ext uri="{FF2B5EF4-FFF2-40B4-BE49-F238E27FC236}">
              <a16:creationId xmlns:a16="http://schemas.microsoft.com/office/drawing/2014/main" id="{F5D83141-52F6-4EA6-B668-E2516D9B8B9D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28" name="Text Box 2">
          <a:extLst>
            <a:ext uri="{FF2B5EF4-FFF2-40B4-BE49-F238E27FC236}">
              <a16:creationId xmlns:a16="http://schemas.microsoft.com/office/drawing/2014/main" id="{D7C0D307-9E32-44B8-A815-F1CF00710505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29" name="Text Box 3">
          <a:extLst>
            <a:ext uri="{FF2B5EF4-FFF2-40B4-BE49-F238E27FC236}">
              <a16:creationId xmlns:a16="http://schemas.microsoft.com/office/drawing/2014/main" id="{CEE557F4-0E8F-4E15-ABF1-BAB3FA033888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30" name="Text Box 2">
          <a:extLst>
            <a:ext uri="{FF2B5EF4-FFF2-40B4-BE49-F238E27FC236}">
              <a16:creationId xmlns:a16="http://schemas.microsoft.com/office/drawing/2014/main" id="{9910A170-6F29-4C88-AC96-FA5AAB8F0285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31" name="Text Box 3">
          <a:extLst>
            <a:ext uri="{FF2B5EF4-FFF2-40B4-BE49-F238E27FC236}">
              <a16:creationId xmlns:a16="http://schemas.microsoft.com/office/drawing/2014/main" id="{E15A8C61-2E9C-4031-97D2-7252413BB2F1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32" name="Text Box 2">
          <a:extLst>
            <a:ext uri="{FF2B5EF4-FFF2-40B4-BE49-F238E27FC236}">
              <a16:creationId xmlns:a16="http://schemas.microsoft.com/office/drawing/2014/main" id="{F1E12F4E-1D63-4E6B-81FD-C349190608D1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33" name="Text Box 3">
          <a:extLst>
            <a:ext uri="{FF2B5EF4-FFF2-40B4-BE49-F238E27FC236}">
              <a16:creationId xmlns:a16="http://schemas.microsoft.com/office/drawing/2014/main" id="{A4841FAF-03CB-42C3-A45A-8AC0AE991BC6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34" name="Text Box 2">
          <a:extLst>
            <a:ext uri="{FF2B5EF4-FFF2-40B4-BE49-F238E27FC236}">
              <a16:creationId xmlns:a16="http://schemas.microsoft.com/office/drawing/2014/main" id="{3E3A328A-4682-4358-8EA3-4698215BA2CA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35" name="Text Box 3">
          <a:extLst>
            <a:ext uri="{FF2B5EF4-FFF2-40B4-BE49-F238E27FC236}">
              <a16:creationId xmlns:a16="http://schemas.microsoft.com/office/drawing/2014/main" id="{D7840A85-E750-4C35-9835-400BBAE352B7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36" name="Text Box 2">
          <a:extLst>
            <a:ext uri="{FF2B5EF4-FFF2-40B4-BE49-F238E27FC236}">
              <a16:creationId xmlns:a16="http://schemas.microsoft.com/office/drawing/2014/main" id="{2225530B-4104-4168-B228-7F3928D31770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37" name="Text Box 3">
          <a:extLst>
            <a:ext uri="{FF2B5EF4-FFF2-40B4-BE49-F238E27FC236}">
              <a16:creationId xmlns:a16="http://schemas.microsoft.com/office/drawing/2014/main" id="{13826407-F609-4313-A348-774D31C60485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38" name="Text Box 2">
          <a:extLst>
            <a:ext uri="{FF2B5EF4-FFF2-40B4-BE49-F238E27FC236}">
              <a16:creationId xmlns:a16="http://schemas.microsoft.com/office/drawing/2014/main" id="{8E3345D7-896B-40E2-BA2A-EE0DCACD3B30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39" name="Text Box 3">
          <a:extLst>
            <a:ext uri="{FF2B5EF4-FFF2-40B4-BE49-F238E27FC236}">
              <a16:creationId xmlns:a16="http://schemas.microsoft.com/office/drawing/2014/main" id="{964CCDE2-F3B6-4184-8353-ABB6509A9245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8CF1068A-E632-434D-B54D-CAE105F27E17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41" name="Text Box 3">
          <a:extLst>
            <a:ext uri="{FF2B5EF4-FFF2-40B4-BE49-F238E27FC236}">
              <a16:creationId xmlns:a16="http://schemas.microsoft.com/office/drawing/2014/main" id="{F8A40F8A-7C7F-491D-8B20-0AC59A45C931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42" name="Text Box 2">
          <a:extLst>
            <a:ext uri="{FF2B5EF4-FFF2-40B4-BE49-F238E27FC236}">
              <a16:creationId xmlns:a16="http://schemas.microsoft.com/office/drawing/2014/main" id="{00EC2403-3A68-45E5-95CF-7F4286DE6743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43" name="Text Box 3">
          <a:extLst>
            <a:ext uri="{FF2B5EF4-FFF2-40B4-BE49-F238E27FC236}">
              <a16:creationId xmlns:a16="http://schemas.microsoft.com/office/drawing/2014/main" id="{29877B4C-FC3F-4461-8260-8ED1C902005E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44" name="Text Box 2">
          <a:extLst>
            <a:ext uri="{FF2B5EF4-FFF2-40B4-BE49-F238E27FC236}">
              <a16:creationId xmlns:a16="http://schemas.microsoft.com/office/drawing/2014/main" id="{BA85E09F-3FD5-460E-83E3-CF4F83223B76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45" name="Text Box 3">
          <a:extLst>
            <a:ext uri="{FF2B5EF4-FFF2-40B4-BE49-F238E27FC236}">
              <a16:creationId xmlns:a16="http://schemas.microsoft.com/office/drawing/2014/main" id="{09183768-C4E8-4A5B-84C3-91A5FA37D9ED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46" name="Text Box 2">
          <a:extLst>
            <a:ext uri="{FF2B5EF4-FFF2-40B4-BE49-F238E27FC236}">
              <a16:creationId xmlns:a16="http://schemas.microsoft.com/office/drawing/2014/main" id="{9FDB5BAD-FA3A-4848-869D-ADD3EE1B92B1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47" name="Text Box 3">
          <a:extLst>
            <a:ext uri="{FF2B5EF4-FFF2-40B4-BE49-F238E27FC236}">
              <a16:creationId xmlns:a16="http://schemas.microsoft.com/office/drawing/2014/main" id="{3F24E039-0A89-45E2-A77C-D91DC45412AE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48" name="Text Box 2">
          <a:extLst>
            <a:ext uri="{FF2B5EF4-FFF2-40B4-BE49-F238E27FC236}">
              <a16:creationId xmlns:a16="http://schemas.microsoft.com/office/drawing/2014/main" id="{9A2E05E6-EC9E-4605-B4EF-F7097FA0F52A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49" name="Text Box 3">
          <a:extLst>
            <a:ext uri="{FF2B5EF4-FFF2-40B4-BE49-F238E27FC236}">
              <a16:creationId xmlns:a16="http://schemas.microsoft.com/office/drawing/2014/main" id="{951194DD-A3B2-4ECD-92A9-D5397580123A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50" name="Text Box 2">
          <a:extLst>
            <a:ext uri="{FF2B5EF4-FFF2-40B4-BE49-F238E27FC236}">
              <a16:creationId xmlns:a16="http://schemas.microsoft.com/office/drawing/2014/main" id="{A4BBEAD9-7405-4A41-94C2-4D5E6861001D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51" name="Text Box 3">
          <a:extLst>
            <a:ext uri="{FF2B5EF4-FFF2-40B4-BE49-F238E27FC236}">
              <a16:creationId xmlns:a16="http://schemas.microsoft.com/office/drawing/2014/main" id="{FFB9F1E5-D98D-4AE8-9E6C-5FCEAC0E2309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52" name="Text Box 2">
          <a:extLst>
            <a:ext uri="{FF2B5EF4-FFF2-40B4-BE49-F238E27FC236}">
              <a16:creationId xmlns:a16="http://schemas.microsoft.com/office/drawing/2014/main" id="{9938FA3A-0D75-41C3-89FE-CA3D178E6DA9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53" name="Text Box 3">
          <a:extLst>
            <a:ext uri="{FF2B5EF4-FFF2-40B4-BE49-F238E27FC236}">
              <a16:creationId xmlns:a16="http://schemas.microsoft.com/office/drawing/2014/main" id="{4C1ABFC8-3A1B-4E8A-BD2D-7ADFF485C822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54" name="Text Box 2">
          <a:extLst>
            <a:ext uri="{FF2B5EF4-FFF2-40B4-BE49-F238E27FC236}">
              <a16:creationId xmlns:a16="http://schemas.microsoft.com/office/drawing/2014/main" id="{F00D78F8-7354-4895-8AF0-5546323E00BA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55" name="Text Box 3">
          <a:extLst>
            <a:ext uri="{FF2B5EF4-FFF2-40B4-BE49-F238E27FC236}">
              <a16:creationId xmlns:a16="http://schemas.microsoft.com/office/drawing/2014/main" id="{D8D46C30-6972-4B2C-8D56-1DCE7E718792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56" name="Text Box 2">
          <a:extLst>
            <a:ext uri="{FF2B5EF4-FFF2-40B4-BE49-F238E27FC236}">
              <a16:creationId xmlns:a16="http://schemas.microsoft.com/office/drawing/2014/main" id="{6D8B865E-54ED-4E3E-A9D3-129BB2908395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57" name="Text Box 3">
          <a:extLst>
            <a:ext uri="{FF2B5EF4-FFF2-40B4-BE49-F238E27FC236}">
              <a16:creationId xmlns:a16="http://schemas.microsoft.com/office/drawing/2014/main" id="{4B22F8E3-BA23-491D-9938-D62B2904EDF0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58" name="Text Box 2">
          <a:extLst>
            <a:ext uri="{FF2B5EF4-FFF2-40B4-BE49-F238E27FC236}">
              <a16:creationId xmlns:a16="http://schemas.microsoft.com/office/drawing/2014/main" id="{1F75BBBD-5492-4C7E-ADA9-64D751591E1D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59" name="Text Box 3">
          <a:extLst>
            <a:ext uri="{FF2B5EF4-FFF2-40B4-BE49-F238E27FC236}">
              <a16:creationId xmlns:a16="http://schemas.microsoft.com/office/drawing/2014/main" id="{83E59AE2-EF95-42C9-A110-A31F741A777E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B6B70CC2-9FE3-472E-B3B2-1811625D32C5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61" name="Text Box 3">
          <a:extLst>
            <a:ext uri="{FF2B5EF4-FFF2-40B4-BE49-F238E27FC236}">
              <a16:creationId xmlns:a16="http://schemas.microsoft.com/office/drawing/2014/main" id="{9E84B4EB-1E65-46B6-963D-2B3EDB581039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62" name="Text Box 2">
          <a:extLst>
            <a:ext uri="{FF2B5EF4-FFF2-40B4-BE49-F238E27FC236}">
              <a16:creationId xmlns:a16="http://schemas.microsoft.com/office/drawing/2014/main" id="{572DDA11-7F64-41E3-8776-9838ADE5B4A9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63" name="Text Box 3">
          <a:extLst>
            <a:ext uri="{FF2B5EF4-FFF2-40B4-BE49-F238E27FC236}">
              <a16:creationId xmlns:a16="http://schemas.microsoft.com/office/drawing/2014/main" id="{7386A476-CD0E-4B27-88C6-8E489034630A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64" name="Text Box 2">
          <a:extLst>
            <a:ext uri="{FF2B5EF4-FFF2-40B4-BE49-F238E27FC236}">
              <a16:creationId xmlns:a16="http://schemas.microsoft.com/office/drawing/2014/main" id="{6FE0F384-AD10-414F-8D05-8C81F0DAD6E2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65" name="Text Box 3">
          <a:extLst>
            <a:ext uri="{FF2B5EF4-FFF2-40B4-BE49-F238E27FC236}">
              <a16:creationId xmlns:a16="http://schemas.microsoft.com/office/drawing/2014/main" id="{676E5CA4-8F18-485F-903F-6E705950AA23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66" name="Text Box 2">
          <a:extLst>
            <a:ext uri="{FF2B5EF4-FFF2-40B4-BE49-F238E27FC236}">
              <a16:creationId xmlns:a16="http://schemas.microsoft.com/office/drawing/2014/main" id="{11F5455F-E3B4-4658-8256-380C97E5230A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67" name="Text Box 3">
          <a:extLst>
            <a:ext uri="{FF2B5EF4-FFF2-40B4-BE49-F238E27FC236}">
              <a16:creationId xmlns:a16="http://schemas.microsoft.com/office/drawing/2014/main" id="{422B9FC8-8175-4E85-AF30-C85877DD6BB9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68" name="Text Box 2">
          <a:extLst>
            <a:ext uri="{FF2B5EF4-FFF2-40B4-BE49-F238E27FC236}">
              <a16:creationId xmlns:a16="http://schemas.microsoft.com/office/drawing/2014/main" id="{E49AF1AC-F8DB-4E69-A106-07B05D728122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69" name="Text Box 3">
          <a:extLst>
            <a:ext uri="{FF2B5EF4-FFF2-40B4-BE49-F238E27FC236}">
              <a16:creationId xmlns:a16="http://schemas.microsoft.com/office/drawing/2014/main" id="{1723DC30-C3A7-43F8-A47D-12D468E19E66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70" name="Text Box 2">
          <a:extLst>
            <a:ext uri="{FF2B5EF4-FFF2-40B4-BE49-F238E27FC236}">
              <a16:creationId xmlns:a16="http://schemas.microsoft.com/office/drawing/2014/main" id="{67BAF36F-B085-4E2D-985A-2635DD9F7FA9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71" name="Text Box 3">
          <a:extLst>
            <a:ext uri="{FF2B5EF4-FFF2-40B4-BE49-F238E27FC236}">
              <a16:creationId xmlns:a16="http://schemas.microsoft.com/office/drawing/2014/main" id="{A6684E2E-8666-4F92-8218-2DBDEF76B0A4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72" name="Text Box 2">
          <a:extLst>
            <a:ext uri="{FF2B5EF4-FFF2-40B4-BE49-F238E27FC236}">
              <a16:creationId xmlns:a16="http://schemas.microsoft.com/office/drawing/2014/main" id="{E983908F-B349-47DC-A193-9E0B3FDBF5F4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73" name="Text Box 3">
          <a:extLst>
            <a:ext uri="{FF2B5EF4-FFF2-40B4-BE49-F238E27FC236}">
              <a16:creationId xmlns:a16="http://schemas.microsoft.com/office/drawing/2014/main" id="{E96A7EE4-447B-4C29-9D4E-56B9715FB18F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74" name="Text Box 2">
          <a:extLst>
            <a:ext uri="{FF2B5EF4-FFF2-40B4-BE49-F238E27FC236}">
              <a16:creationId xmlns:a16="http://schemas.microsoft.com/office/drawing/2014/main" id="{B8679350-C94B-448E-8B8E-4A876C41EEAA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75" name="Text Box 3">
          <a:extLst>
            <a:ext uri="{FF2B5EF4-FFF2-40B4-BE49-F238E27FC236}">
              <a16:creationId xmlns:a16="http://schemas.microsoft.com/office/drawing/2014/main" id="{CECB6292-9FCA-453B-9D99-2221F1C39E42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76" name="Text Box 2">
          <a:extLst>
            <a:ext uri="{FF2B5EF4-FFF2-40B4-BE49-F238E27FC236}">
              <a16:creationId xmlns:a16="http://schemas.microsoft.com/office/drawing/2014/main" id="{0919B8D1-F644-4FFC-9904-FB3DFF051D41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77" name="Text Box 3">
          <a:extLst>
            <a:ext uri="{FF2B5EF4-FFF2-40B4-BE49-F238E27FC236}">
              <a16:creationId xmlns:a16="http://schemas.microsoft.com/office/drawing/2014/main" id="{40FF3957-97C8-436C-8508-8C656A602A76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78" name="Text Box 2">
          <a:extLst>
            <a:ext uri="{FF2B5EF4-FFF2-40B4-BE49-F238E27FC236}">
              <a16:creationId xmlns:a16="http://schemas.microsoft.com/office/drawing/2014/main" id="{068EDC28-E943-4CE2-8AB0-65D572B8F913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79" name="Text Box 3">
          <a:extLst>
            <a:ext uri="{FF2B5EF4-FFF2-40B4-BE49-F238E27FC236}">
              <a16:creationId xmlns:a16="http://schemas.microsoft.com/office/drawing/2014/main" id="{F1B526B2-6297-4D0A-9650-D339DC8F83E9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80" name="Text Box 2">
          <a:extLst>
            <a:ext uri="{FF2B5EF4-FFF2-40B4-BE49-F238E27FC236}">
              <a16:creationId xmlns:a16="http://schemas.microsoft.com/office/drawing/2014/main" id="{D16F2F11-05D4-4D80-B28E-3D8484AE4957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81" name="Text Box 3">
          <a:extLst>
            <a:ext uri="{FF2B5EF4-FFF2-40B4-BE49-F238E27FC236}">
              <a16:creationId xmlns:a16="http://schemas.microsoft.com/office/drawing/2014/main" id="{8E0C0316-8466-4931-9AFC-2AED13ED7EE9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82" name="Text Box 2">
          <a:extLst>
            <a:ext uri="{FF2B5EF4-FFF2-40B4-BE49-F238E27FC236}">
              <a16:creationId xmlns:a16="http://schemas.microsoft.com/office/drawing/2014/main" id="{3A145F71-1670-40FA-BAEA-D44CDD656308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83" name="Text Box 3">
          <a:extLst>
            <a:ext uri="{FF2B5EF4-FFF2-40B4-BE49-F238E27FC236}">
              <a16:creationId xmlns:a16="http://schemas.microsoft.com/office/drawing/2014/main" id="{02BE89FA-3A40-4989-9349-2C2B4FFA8F25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84" name="Text Box 2">
          <a:extLst>
            <a:ext uri="{FF2B5EF4-FFF2-40B4-BE49-F238E27FC236}">
              <a16:creationId xmlns:a16="http://schemas.microsoft.com/office/drawing/2014/main" id="{D02CE799-753E-4984-A4F9-ECF3B10B1FCC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85" name="Text Box 3">
          <a:extLst>
            <a:ext uri="{FF2B5EF4-FFF2-40B4-BE49-F238E27FC236}">
              <a16:creationId xmlns:a16="http://schemas.microsoft.com/office/drawing/2014/main" id="{980C1A70-34A7-48C6-B167-08EEAABF8840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86" name="Text Box 2">
          <a:extLst>
            <a:ext uri="{FF2B5EF4-FFF2-40B4-BE49-F238E27FC236}">
              <a16:creationId xmlns:a16="http://schemas.microsoft.com/office/drawing/2014/main" id="{C12F0258-524F-4C2F-8F4D-4E0B453F9CE8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387" name="Text Box 3">
          <a:extLst>
            <a:ext uri="{FF2B5EF4-FFF2-40B4-BE49-F238E27FC236}">
              <a16:creationId xmlns:a16="http://schemas.microsoft.com/office/drawing/2014/main" id="{85486457-7222-4524-AE13-AF1F85AB5C0D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88" name="Text Box 2">
          <a:extLst>
            <a:ext uri="{FF2B5EF4-FFF2-40B4-BE49-F238E27FC236}">
              <a16:creationId xmlns:a16="http://schemas.microsoft.com/office/drawing/2014/main" id="{D502FA49-DA5A-4D4C-85EF-E8CDC04A0B25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89" name="Text Box 3">
          <a:extLst>
            <a:ext uri="{FF2B5EF4-FFF2-40B4-BE49-F238E27FC236}">
              <a16:creationId xmlns:a16="http://schemas.microsoft.com/office/drawing/2014/main" id="{DE775A67-FF76-41F7-BE1B-5E2025FC773E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39B72FF6-4178-4CBC-9190-9282F913A771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91" name="Text Box 3">
          <a:extLst>
            <a:ext uri="{FF2B5EF4-FFF2-40B4-BE49-F238E27FC236}">
              <a16:creationId xmlns:a16="http://schemas.microsoft.com/office/drawing/2014/main" id="{F91C6122-388D-48AB-BFCC-9055652727DF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92" name="Text Box 2">
          <a:extLst>
            <a:ext uri="{FF2B5EF4-FFF2-40B4-BE49-F238E27FC236}">
              <a16:creationId xmlns:a16="http://schemas.microsoft.com/office/drawing/2014/main" id="{204E6A3E-FAF9-41ED-9356-E671937D033F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93" name="Text Box 3">
          <a:extLst>
            <a:ext uri="{FF2B5EF4-FFF2-40B4-BE49-F238E27FC236}">
              <a16:creationId xmlns:a16="http://schemas.microsoft.com/office/drawing/2014/main" id="{31F4BDEF-0C02-4737-8871-98C13573FA27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F51220B8-03BC-44B2-88CC-6F3302A28BFC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395" name="Text Box 3">
          <a:extLst>
            <a:ext uri="{FF2B5EF4-FFF2-40B4-BE49-F238E27FC236}">
              <a16:creationId xmlns:a16="http://schemas.microsoft.com/office/drawing/2014/main" id="{7582B7D7-2294-4C1D-B5F3-7D804BFC6438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96" name="Text Box 2">
          <a:extLst>
            <a:ext uri="{FF2B5EF4-FFF2-40B4-BE49-F238E27FC236}">
              <a16:creationId xmlns:a16="http://schemas.microsoft.com/office/drawing/2014/main" id="{E3609625-6AD1-43F3-B17F-A4E57D92CD6C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397" name="Text Box 3">
          <a:extLst>
            <a:ext uri="{FF2B5EF4-FFF2-40B4-BE49-F238E27FC236}">
              <a16:creationId xmlns:a16="http://schemas.microsoft.com/office/drawing/2014/main" id="{FB5714D2-7CDA-4440-9F14-46DD2E0EE2B9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FB67E9FF-0A23-49C9-B821-2FB134586173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399" name="Text Box 3">
          <a:extLst>
            <a:ext uri="{FF2B5EF4-FFF2-40B4-BE49-F238E27FC236}">
              <a16:creationId xmlns:a16="http://schemas.microsoft.com/office/drawing/2014/main" id="{E2FF312F-0B7C-40F9-B4C8-CF17834EF30A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400" name="Text Box 2">
          <a:extLst>
            <a:ext uri="{FF2B5EF4-FFF2-40B4-BE49-F238E27FC236}">
              <a16:creationId xmlns:a16="http://schemas.microsoft.com/office/drawing/2014/main" id="{7A796D25-72B3-4F06-A585-7493BBB25710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401" name="Text Box 3">
          <a:extLst>
            <a:ext uri="{FF2B5EF4-FFF2-40B4-BE49-F238E27FC236}">
              <a16:creationId xmlns:a16="http://schemas.microsoft.com/office/drawing/2014/main" id="{2FC726CA-89E0-47F4-9047-07D57FDBDEE3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402" name="Text Box 2">
          <a:extLst>
            <a:ext uri="{FF2B5EF4-FFF2-40B4-BE49-F238E27FC236}">
              <a16:creationId xmlns:a16="http://schemas.microsoft.com/office/drawing/2014/main" id="{F1856101-CF79-4262-81EB-97522C844110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</xdr:row>
      <xdr:rowOff>158115</xdr:rowOff>
    </xdr:from>
    <xdr:ext cx="76971" cy="157224"/>
    <xdr:sp macro="" textlink="">
      <xdr:nvSpPr>
        <xdr:cNvPr id="403" name="Text Box 3">
          <a:extLst>
            <a:ext uri="{FF2B5EF4-FFF2-40B4-BE49-F238E27FC236}">
              <a16:creationId xmlns:a16="http://schemas.microsoft.com/office/drawing/2014/main" id="{3B5809CC-C90B-47D4-B98C-4CF4DB3FF994}"/>
            </a:ext>
          </a:extLst>
        </xdr:cNvPr>
        <xdr:cNvSpPr txBox="1"/>
      </xdr:nvSpPr>
      <xdr:spPr>
        <a:xfrm>
          <a:off x="393382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404" name="Text Box 2">
          <a:extLst>
            <a:ext uri="{FF2B5EF4-FFF2-40B4-BE49-F238E27FC236}">
              <a16:creationId xmlns:a16="http://schemas.microsoft.com/office/drawing/2014/main" id="{0A5B4DE1-036D-4A8D-BA34-124ACAE9D9EA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405" name="Text Box 3">
          <a:extLst>
            <a:ext uri="{FF2B5EF4-FFF2-40B4-BE49-F238E27FC236}">
              <a16:creationId xmlns:a16="http://schemas.microsoft.com/office/drawing/2014/main" id="{57A762D4-B2F5-44C9-B4F3-B3F886C8D5F5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id="{3ADB3088-5627-4522-B364-B077986D918A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407" name="Text Box 3">
          <a:extLst>
            <a:ext uri="{FF2B5EF4-FFF2-40B4-BE49-F238E27FC236}">
              <a16:creationId xmlns:a16="http://schemas.microsoft.com/office/drawing/2014/main" id="{1D6657D7-5FC8-45FF-BE1D-48AD85D1207C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408" name="Text Box 2">
          <a:extLst>
            <a:ext uri="{FF2B5EF4-FFF2-40B4-BE49-F238E27FC236}">
              <a16:creationId xmlns:a16="http://schemas.microsoft.com/office/drawing/2014/main" id="{B8FBE501-387D-4BEA-B170-43D472582181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409" name="Text Box 3">
          <a:extLst>
            <a:ext uri="{FF2B5EF4-FFF2-40B4-BE49-F238E27FC236}">
              <a16:creationId xmlns:a16="http://schemas.microsoft.com/office/drawing/2014/main" id="{736921A7-68D5-457A-93F9-A69A38EA0F0B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410" name="Text Box 2">
          <a:extLst>
            <a:ext uri="{FF2B5EF4-FFF2-40B4-BE49-F238E27FC236}">
              <a16:creationId xmlns:a16="http://schemas.microsoft.com/office/drawing/2014/main" id="{FE36AF40-CE81-421B-9A4E-905651AE697D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411" name="Text Box 3">
          <a:extLst>
            <a:ext uri="{FF2B5EF4-FFF2-40B4-BE49-F238E27FC236}">
              <a16:creationId xmlns:a16="http://schemas.microsoft.com/office/drawing/2014/main" id="{27D4160B-3E0C-4D22-B683-77584FF4C2AF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412" name="Text Box 2">
          <a:extLst>
            <a:ext uri="{FF2B5EF4-FFF2-40B4-BE49-F238E27FC236}">
              <a16:creationId xmlns:a16="http://schemas.microsoft.com/office/drawing/2014/main" id="{E6CA11EA-776E-4247-B89E-3EED663B63B3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158115</xdr:rowOff>
    </xdr:from>
    <xdr:ext cx="76971" cy="157224"/>
    <xdr:sp macro="" textlink="">
      <xdr:nvSpPr>
        <xdr:cNvPr id="413" name="Text Box 3">
          <a:extLst>
            <a:ext uri="{FF2B5EF4-FFF2-40B4-BE49-F238E27FC236}">
              <a16:creationId xmlns:a16="http://schemas.microsoft.com/office/drawing/2014/main" id="{3EAB4956-3B1A-4015-99DB-8A0C890A46E5}"/>
            </a:ext>
          </a:extLst>
        </xdr:cNvPr>
        <xdr:cNvSpPr txBox="1"/>
      </xdr:nvSpPr>
      <xdr:spPr>
        <a:xfrm>
          <a:off x="224790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414" name="Text Box 2">
          <a:extLst>
            <a:ext uri="{FF2B5EF4-FFF2-40B4-BE49-F238E27FC236}">
              <a16:creationId xmlns:a16="http://schemas.microsoft.com/office/drawing/2014/main" id="{BAF4BF95-B71A-4BD5-9AFD-69CD57A71FBF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</xdr:row>
      <xdr:rowOff>158115</xdr:rowOff>
    </xdr:from>
    <xdr:ext cx="76971" cy="157224"/>
    <xdr:sp macro="" textlink="">
      <xdr:nvSpPr>
        <xdr:cNvPr id="415" name="Text Box 3">
          <a:extLst>
            <a:ext uri="{FF2B5EF4-FFF2-40B4-BE49-F238E27FC236}">
              <a16:creationId xmlns:a16="http://schemas.microsoft.com/office/drawing/2014/main" id="{BA38C1BD-943A-4162-B026-6BB65CF04B88}"/>
            </a:ext>
          </a:extLst>
        </xdr:cNvPr>
        <xdr:cNvSpPr txBox="1"/>
      </xdr:nvSpPr>
      <xdr:spPr>
        <a:xfrm>
          <a:off x="3371850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416" name="Text Box 2">
          <a:extLst>
            <a:ext uri="{FF2B5EF4-FFF2-40B4-BE49-F238E27FC236}">
              <a16:creationId xmlns:a16="http://schemas.microsoft.com/office/drawing/2014/main" id="{9AEC2C01-CF37-4BCC-8551-DD656CF89A2C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6</xdr:row>
      <xdr:rowOff>158115</xdr:rowOff>
    </xdr:from>
    <xdr:ext cx="76971" cy="157224"/>
    <xdr:sp macro="" textlink="">
      <xdr:nvSpPr>
        <xdr:cNvPr id="417" name="Text Box 3">
          <a:extLst>
            <a:ext uri="{FF2B5EF4-FFF2-40B4-BE49-F238E27FC236}">
              <a16:creationId xmlns:a16="http://schemas.microsoft.com/office/drawing/2014/main" id="{002EC12B-003C-4A3D-A896-243E536FE9BB}"/>
            </a:ext>
          </a:extLst>
        </xdr:cNvPr>
        <xdr:cNvSpPr txBox="1"/>
      </xdr:nvSpPr>
      <xdr:spPr>
        <a:xfrm>
          <a:off x="2809875" y="103441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158115</xdr:rowOff>
    </xdr:from>
    <xdr:ext cx="76971" cy="157224"/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 txBox="1"/>
      </xdr:nvSpPr>
      <xdr:spPr>
        <a:xfrm>
          <a:off x="0" y="10248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4</xdr:row>
      <xdr:rowOff>158115</xdr:rowOff>
    </xdr:from>
    <xdr:ext cx="76971" cy="157224"/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 txBox="1"/>
      </xdr:nvSpPr>
      <xdr:spPr>
        <a:xfrm>
          <a:off x="0" y="10248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 txBox="1"/>
      </xdr:nvSpPr>
      <xdr:spPr>
        <a:xfrm>
          <a:off x="0" y="10248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SpPr txBox="1"/>
      </xdr:nvSpPr>
      <xdr:spPr>
        <a:xfrm>
          <a:off x="0" y="10248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9" name="Text Box 5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SpPr txBox="1"/>
      </xdr:nvSpPr>
      <xdr:spPr>
        <a:xfrm>
          <a:off x="0" y="10248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SpPr txBox="1"/>
      </xdr:nvSpPr>
      <xdr:spPr>
        <a:xfrm>
          <a:off x="0" y="10248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1" name="Text Box 5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SpPr txBox="1"/>
      </xdr:nvSpPr>
      <xdr:spPr>
        <a:xfrm>
          <a:off x="0" y="10248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 txBox="1"/>
      </xdr:nvSpPr>
      <xdr:spPr>
        <a:xfrm>
          <a:off x="0" y="102489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 txBox="1"/>
      </xdr:nvSpPr>
      <xdr:spPr>
        <a:xfrm>
          <a:off x="0" y="8915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14" name="Text Box 6">
          <a:extLst>
            <a:ext uri="{FF2B5EF4-FFF2-40B4-BE49-F238E27FC236}">
              <a16:creationId xmlns:a16="http://schemas.microsoft.com/office/drawing/2014/main" id="{00000000-0008-0000-1F00-00000E000000}"/>
            </a:ext>
          </a:extLst>
        </xdr:cNvPr>
        <xdr:cNvSpPr txBox="1"/>
      </xdr:nvSpPr>
      <xdr:spPr>
        <a:xfrm>
          <a:off x="0" y="89154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1F00-00000F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6" name="Text Box 5">
          <a:extLst>
            <a:ext uri="{FF2B5EF4-FFF2-40B4-BE49-F238E27FC236}">
              <a16:creationId xmlns:a16="http://schemas.microsoft.com/office/drawing/2014/main" id="{00000000-0008-0000-1F00-000010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7" name="Text Box 4">
          <a:extLst>
            <a:ext uri="{FF2B5EF4-FFF2-40B4-BE49-F238E27FC236}">
              <a16:creationId xmlns:a16="http://schemas.microsoft.com/office/drawing/2014/main" id="{00000000-0008-0000-1F00-000011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8" name="Text Box 5">
          <a:extLst>
            <a:ext uri="{FF2B5EF4-FFF2-40B4-BE49-F238E27FC236}">
              <a16:creationId xmlns:a16="http://schemas.microsoft.com/office/drawing/2014/main" id="{00000000-0008-0000-1F00-000012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00000000-0008-0000-1F00-000013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0" name="Text Box 5">
          <a:extLst>
            <a:ext uri="{FF2B5EF4-FFF2-40B4-BE49-F238E27FC236}">
              <a16:creationId xmlns:a16="http://schemas.microsoft.com/office/drawing/2014/main" id="{00000000-0008-0000-1F00-000014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1F00-000015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1F00-000016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184731" cy="264560"/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1F00-000017000000}"/>
            </a:ext>
          </a:extLst>
        </xdr:cNvPr>
        <xdr:cNvSpPr txBox="1"/>
      </xdr:nvSpPr>
      <xdr:spPr>
        <a:xfrm>
          <a:off x="0" y="1885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4" name="TextBox 5">
          <a:extLst>
            <a:ext uri="{FF2B5EF4-FFF2-40B4-BE49-F238E27FC236}">
              <a16:creationId xmlns:a16="http://schemas.microsoft.com/office/drawing/2014/main" id="{00000000-0008-0000-1F00-000018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5" name="Text Box 4">
          <a:extLst>
            <a:ext uri="{FF2B5EF4-FFF2-40B4-BE49-F238E27FC236}">
              <a16:creationId xmlns:a16="http://schemas.microsoft.com/office/drawing/2014/main" id="{00000000-0008-0000-1F00-000019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1F00-00001A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7" name="TextBox 5">
          <a:extLst>
            <a:ext uri="{FF2B5EF4-FFF2-40B4-BE49-F238E27FC236}">
              <a16:creationId xmlns:a16="http://schemas.microsoft.com/office/drawing/2014/main" id="{00000000-0008-0000-1F00-00001B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8" name="TextBox 5">
          <a:extLst>
            <a:ext uri="{FF2B5EF4-FFF2-40B4-BE49-F238E27FC236}">
              <a16:creationId xmlns:a16="http://schemas.microsoft.com/office/drawing/2014/main" id="{00000000-0008-0000-1F00-00001C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9" name="TextBox 5">
          <a:extLst>
            <a:ext uri="{FF2B5EF4-FFF2-40B4-BE49-F238E27FC236}">
              <a16:creationId xmlns:a16="http://schemas.microsoft.com/office/drawing/2014/main" id="{00000000-0008-0000-1F00-00001D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184731" cy="264560"/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1F00-00001E000000}"/>
            </a:ext>
          </a:extLst>
        </xdr:cNvPr>
        <xdr:cNvSpPr txBox="1"/>
      </xdr:nvSpPr>
      <xdr:spPr>
        <a:xfrm>
          <a:off x="0" y="1885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1" name="TextBox 5">
          <a:extLst>
            <a:ext uri="{FF2B5EF4-FFF2-40B4-BE49-F238E27FC236}">
              <a16:creationId xmlns:a16="http://schemas.microsoft.com/office/drawing/2014/main" id="{00000000-0008-0000-1F00-00001F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2" name="Text Box 4">
          <a:extLst>
            <a:ext uri="{FF2B5EF4-FFF2-40B4-BE49-F238E27FC236}">
              <a16:creationId xmlns:a16="http://schemas.microsoft.com/office/drawing/2014/main" id="{00000000-0008-0000-1F00-000020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3" name="Text Box 5">
          <a:extLst>
            <a:ext uri="{FF2B5EF4-FFF2-40B4-BE49-F238E27FC236}">
              <a16:creationId xmlns:a16="http://schemas.microsoft.com/office/drawing/2014/main" id="{00000000-0008-0000-1F00-000021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4" name="TextBox 5">
          <a:extLst>
            <a:ext uri="{FF2B5EF4-FFF2-40B4-BE49-F238E27FC236}">
              <a16:creationId xmlns:a16="http://schemas.microsoft.com/office/drawing/2014/main" id="{00000000-0008-0000-1F00-000022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5" name="TextBox 5">
          <a:extLst>
            <a:ext uri="{FF2B5EF4-FFF2-40B4-BE49-F238E27FC236}">
              <a16:creationId xmlns:a16="http://schemas.microsoft.com/office/drawing/2014/main" id="{00000000-0008-0000-1F00-000023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6" name="TextBox 5">
          <a:extLst>
            <a:ext uri="{FF2B5EF4-FFF2-40B4-BE49-F238E27FC236}">
              <a16:creationId xmlns:a16="http://schemas.microsoft.com/office/drawing/2014/main" id="{00000000-0008-0000-1F00-000024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7" name="Text Box 4">
          <a:extLst>
            <a:ext uri="{FF2B5EF4-FFF2-40B4-BE49-F238E27FC236}">
              <a16:creationId xmlns:a16="http://schemas.microsoft.com/office/drawing/2014/main" id="{00000000-0008-0000-1F00-000025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8" name="Text Box 5">
          <a:extLst>
            <a:ext uri="{FF2B5EF4-FFF2-40B4-BE49-F238E27FC236}">
              <a16:creationId xmlns:a16="http://schemas.microsoft.com/office/drawing/2014/main" id="{00000000-0008-0000-1F00-000026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39" name="Text Box 4">
          <a:extLst>
            <a:ext uri="{FF2B5EF4-FFF2-40B4-BE49-F238E27FC236}">
              <a16:creationId xmlns:a16="http://schemas.microsoft.com/office/drawing/2014/main" id="{00000000-0008-0000-1F00-000027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40" name="Text Box 5">
          <a:extLst>
            <a:ext uri="{FF2B5EF4-FFF2-40B4-BE49-F238E27FC236}">
              <a16:creationId xmlns:a16="http://schemas.microsoft.com/office/drawing/2014/main" id="{00000000-0008-0000-1F00-000028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00000000-0008-0000-1F00-000029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42" name="Text Box 5">
          <a:extLst>
            <a:ext uri="{FF2B5EF4-FFF2-40B4-BE49-F238E27FC236}">
              <a16:creationId xmlns:a16="http://schemas.microsoft.com/office/drawing/2014/main" id="{00000000-0008-0000-1F00-00002A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43" name="Text Box 4">
          <a:extLst>
            <a:ext uri="{FF2B5EF4-FFF2-40B4-BE49-F238E27FC236}">
              <a16:creationId xmlns:a16="http://schemas.microsoft.com/office/drawing/2014/main" id="{00000000-0008-0000-1F00-00002B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44" name="Text Box 5">
          <a:extLst>
            <a:ext uri="{FF2B5EF4-FFF2-40B4-BE49-F238E27FC236}">
              <a16:creationId xmlns:a16="http://schemas.microsoft.com/office/drawing/2014/main" id="{00000000-0008-0000-1F00-00002C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45" name="Text Box 4">
          <a:extLst>
            <a:ext uri="{FF2B5EF4-FFF2-40B4-BE49-F238E27FC236}">
              <a16:creationId xmlns:a16="http://schemas.microsoft.com/office/drawing/2014/main" id="{00000000-0008-0000-1F00-00002D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46" name="Text Box 5">
          <a:extLst>
            <a:ext uri="{FF2B5EF4-FFF2-40B4-BE49-F238E27FC236}">
              <a16:creationId xmlns:a16="http://schemas.microsoft.com/office/drawing/2014/main" id="{00000000-0008-0000-1F00-00002E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47" name="Text Box 4">
          <a:extLst>
            <a:ext uri="{FF2B5EF4-FFF2-40B4-BE49-F238E27FC236}">
              <a16:creationId xmlns:a16="http://schemas.microsoft.com/office/drawing/2014/main" id="{00000000-0008-0000-1F00-00002F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48" name="Text Box 5">
          <a:extLst>
            <a:ext uri="{FF2B5EF4-FFF2-40B4-BE49-F238E27FC236}">
              <a16:creationId xmlns:a16="http://schemas.microsoft.com/office/drawing/2014/main" id="{00000000-0008-0000-1F00-000030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49" name="TextBox 5">
          <a:extLst>
            <a:ext uri="{FF2B5EF4-FFF2-40B4-BE49-F238E27FC236}">
              <a16:creationId xmlns:a16="http://schemas.microsoft.com/office/drawing/2014/main" id="{00000000-0008-0000-1F00-000031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0" name="TextBox 5">
          <a:extLst>
            <a:ext uri="{FF2B5EF4-FFF2-40B4-BE49-F238E27FC236}">
              <a16:creationId xmlns:a16="http://schemas.microsoft.com/office/drawing/2014/main" id="{00000000-0008-0000-1F00-000032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1" name="TextBox 5">
          <a:extLst>
            <a:ext uri="{FF2B5EF4-FFF2-40B4-BE49-F238E27FC236}">
              <a16:creationId xmlns:a16="http://schemas.microsoft.com/office/drawing/2014/main" id="{00000000-0008-0000-1F00-000033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2" name="TextBox 5">
          <a:extLst>
            <a:ext uri="{FF2B5EF4-FFF2-40B4-BE49-F238E27FC236}">
              <a16:creationId xmlns:a16="http://schemas.microsoft.com/office/drawing/2014/main" id="{00000000-0008-0000-1F00-000034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3" name="TextBox 5">
          <a:extLst>
            <a:ext uri="{FF2B5EF4-FFF2-40B4-BE49-F238E27FC236}">
              <a16:creationId xmlns:a16="http://schemas.microsoft.com/office/drawing/2014/main" id="{00000000-0008-0000-1F00-000035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54" name="TextBox 5">
          <a:extLst>
            <a:ext uri="{FF2B5EF4-FFF2-40B4-BE49-F238E27FC236}">
              <a16:creationId xmlns:a16="http://schemas.microsoft.com/office/drawing/2014/main" id="{00000000-0008-0000-1F00-000036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55" name="TextBox 5">
          <a:extLst>
            <a:ext uri="{FF2B5EF4-FFF2-40B4-BE49-F238E27FC236}">
              <a16:creationId xmlns:a16="http://schemas.microsoft.com/office/drawing/2014/main" id="{00000000-0008-0000-1F00-000037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56" name="TextBox 5">
          <a:extLst>
            <a:ext uri="{FF2B5EF4-FFF2-40B4-BE49-F238E27FC236}">
              <a16:creationId xmlns:a16="http://schemas.microsoft.com/office/drawing/2014/main" id="{00000000-0008-0000-1F00-000038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57" name="TextBox 5">
          <a:extLst>
            <a:ext uri="{FF2B5EF4-FFF2-40B4-BE49-F238E27FC236}">
              <a16:creationId xmlns:a16="http://schemas.microsoft.com/office/drawing/2014/main" id="{00000000-0008-0000-1F00-000039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58" name="TextBox 5">
          <a:extLst>
            <a:ext uri="{FF2B5EF4-FFF2-40B4-BE49-F238E27FC236}">
              <a16:creationId xmlns:a16="http://schemas.microsoft.com/office/drawing/2014/main" id="{00000000-0008-0000-1F00-00003A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59" name="Text Box 4">
          <a:extLst>
            <a:ext uri="{FF2B5EF4-FFF2-40B4-BE49-F238E27FC236}">
              <a16:creationId xmlns:a16="http://schemas.microsoft.com/office/drawing/2014/main" id="{00000000-0008-0000-1F00-00003B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60" name="Text Box 5">
          <a:extLst>
            <a:ext uri="{FF2B5EF4-FFF2-40B4-BE49-F238E27FC236}">
              <a16:creationId xmlns:a16="http://schemas.microsoft.com/office/drawing/2014/main" id="{00000000-0008-0000-1F00-00003C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61" name="Text Box 4">
          <a:extLst>
            <a:ext uri="{FF2B5EF4-FFF2-40B4-BE49-F238E27FC236}">
              <a16:creationId xmlns:a16="http://schemas.microsoft.com/office/drawing/2014/main" id="{00000000-0008-0000-1F00-00003D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62" name="Text Box 5">
          <a:extLst>
            <a:ext uri="{FF2B5EF4-FFF2-40B4-BE49-F238E27FC236}">
              <a16:creationId xmlns:a16="http://schemas.microsoft.com/office/drawing/2014/main" id="{00000000-0008-0000-1F00-00003E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63" name="Text Box 4">
          <a:extLst>
            <a:ext uri="{FF2B5EF4-FFF2-40B4-BE49-F238E27FC236}">
              <a16:creationId xmlns:a16="http://schemas.microsoft.com/office/drawing/2014/main" id="{00000000-0008-0000-1F00-00003F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64" name="Text Box 5">
          <a:extLst>
            <a:ext uri="{FF2B5EF4-FFF2-40B4-BE49-F238E27FC236}">
              <a16:creationId xmlns:a16="http://schemas.microsoft.com/office/drawing/2014/main" id="{00000000-0008-0000-1F00-000040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65" name="Text Box 4">
          <a:extLst>
            <a:ext uri="{FF2B5EF4-FFF2-40B4-BE49-F238E27FC236}">
              <a16:creationId xmlns:a16="http://schemas.microsoft.com/office/drawing/2014/main" id="{00000000-0008-0000-1F00-000041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66" name="Text Box 5">
          <a:extLst>
            <a:ext uri="{FF2B5EF4-FFF2-40B4-BE49-F238E27FC236}">
              <a16:creationId xmlns:a16="http://schemas.microsoft.com/office/drawing/2014/main" id="{00000000-0008-0000-1F00-000042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00000000-0008-0000-1F00-000043000000}"/>
            </a:ext>
          </a:extLst>
        </xdr:cNvPr>
        <xdr:cNvSpPr txBox="1"/>
      </xdr:nvSpPr>
      <xdr:spPr>
        <a:xfrm>
          <a:off x="0" y="1885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68" name="TextBox 5">
          <a:extLst>
            <a:ext uri="{FF2B5EF4-FFF2-40B4-BE49-F238E27FC236}">
              <a16:creationId xmlns:a16="http://schemas.microsoft.com/office/drawing/2014/main" id="{00000000-0008-0000-1F00-000044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69" name="Text Box 4">
          <a:extLst>
            <a:ext uri="{FF2B5EF4-FFF2-40B4-BE49-F238E27FC236}">
              <a16:creationId xmlns:a16="http://schemas.microsoft.com/office/drawing/2014/main" id="{00000000-0008-0000-1F00-000045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70" name="Text Box 5">
          <a:extLst>
            <a:ext uri="{FF2B5EF4-FFF2-40B4-BE49-F238E27FC236}">
              <a16:creationId xmlns:a16="http://schemas.microsoft.com/office/drawing/2014/main" id="{00000000-0008-0000-1F00-000046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71" name="TextBox 5">
          <a:extLst>
            <a:ext uri="{FF2B5EF4-FFF2-40B4-BE49-F238E27FC236}">
              <a16:creationId xmlns:a16="http://schemas.microsoft.com/office/drawing/2014/main" id="{00000000-0008-0000-1F00-000047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72" name="TextBox 5">
          <a:extLst>
            <a:ext uri="{FF2B5EF4-FFF2-40B4-BE49-F238E27FC236}">
              <a16:creationId xmlns:a16="http://schemas.microsoft.com/office/drawing/2014/main" id="{00000000-0008-0000-1F00-000048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73" name="TextBox 5">
          <a:extLst>
            <a:ext uri="{FF2B5EF4-FFF2-40B4-BE49-F238E27FC236}">
              <a16:creationId xmlns:a16="http://schemas.microsoft.com/office/drawing/2014/main" id="{00000000-0008-0000-1F00-000049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74" name="Text Box 4">
          <a:extLst>
            <a:ext uri="{FF2B5EF4-FFF2-40B4-BE49-F238E27FC236}">
              <a16:creationId xmlns:a16="http://schemas.microsoft.com/office/drawing/2014/main" id="{00000000-0008-0000-1F00-00004A000000}"/>
            </a:ext>
          </a:extLst>
        </xdr:cNvPr>
        <xdr:cNvSpPr txBox="1"/>
      </xdr:nvSpPr>
      <xdr:spPr>
        <a:xfrm>
          <a:off x="0" y="1885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75" name="TextBox 5">
          <a:extLst>
            <a:ext uri="{FF2B5EF4-FFF2-40B4-BE49-F238E27FC236}">
              <a16:creationId xmlns:a16="http://schemas.microsoft.com/office/drawing/2014/main" id="{00000000-0008-0000-1F00-00004B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76" name="Text Box 4">
          <a:extLst>
            <a:ext uri="{FF2B5EF4-FFF2-40B4-BE49-F238E27FC236}">
              <a16:creationId xmlns:a16="http://schemas.microsoft.com/office/drawing/2014/main" id="{00000000-0008-0000-1F00-00004C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77" name="Text Box 5">
          <a:extLst>
            <a:ext uri="{FF2B5EF4-FFF2-40B4-BE49-F238E27FC236}">
              <a16:creationId xmlns:a16="http://schemas.microsoft.com/office/drawing/2014/main" id="{00000000-0008-0000-1F00-00004D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78" name="TextBox 5">
          <a:extLst>
            <a:ext uri="{FF2B5EF4-FFF2-40B4-BE49-F238E27FC236}">
              <a16:creationId xmlns:a16="http://schemas.microsoft.com/office/drawing/2014/main" id="{00000000-0008-0000-1F00-00004E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79" name="TextBox 5">
          <a:extLst>
            <a:ext uri="{FF2B5EF4-FFF2-40B4-BE49-F238E27FC236}">
              <a16:creationId xmlns:a16="http://schemas.microsoft.com/office/drawing/2014/main" id="{00000000-0008-0000-1F00-00004F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80" name="TextBox 5">
          <a:extLst>
            <a:ext uri="{FF2B5EF4-FFF2-40B4-BE49-F238E27FC236}">
              <a16:creationId xmlns:a16="http://schemas.microsoft.com/office/drawing/2014/main" id="{00000000-0008-0000-1F00-000050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81" name="Text Box 4">
          <a:extLst>
            <a:ext uri="{FF2B5EF4-FFF2-40B4-BE49-F238E27FC236}">
              <a16:creationId xmlns:a16="http://schemas.microsoft.com/office/drawing/2014/main" id="{00000000-0008-0000-1F00-000051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82" name="Text Box 5">
          <a:extLst>
            <a:ext uri="{FF2B5EF4-FFF2-40B4-BE49-F238E27FC236}">
              <a16:creationId xmlns:a16="http://schemas.microsoft.com/office/drawing/2014/main" id="{00000000-0008-0000-1F00-000052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83" name="Text Box 4">
          <a:extLst>
            <a:ext uri="{FF2B5EF4-FFF2-40B4-BE49-F238E27FC236}">
              <a16:creationId xmlns:a16="http://schemas.microsoft.com/office/drawing/2014/main" id="{00000000-0008-0000-1F00-000053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84" name="Text Box 5">
          <a:extLst>
            <a:ext uri="{FF2B5EF4-FFF2-40B4-BE49-F238E27FC236}">
              <a16:creationId xmlns:a16="http://schemas.microsoft.com/office/drawing/2014/main" id="{00000000-0008-0000-1F00-000054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85" name="Text Box 4">
          <a:extLst>
            <a:ext uri="{FF2B5EF4-FFF2-40B4-BE49-F238E27FC236}">
              <a16:creationId xmlns:a16="http://schemas.microsoft.com/office/drawing/2014/main" id="{00000000-0008-0000-1F00-000055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86" name="Text Box 5">
          <a:extLst>
            <a:ext uri="{FF2B5EF4-FFF2-40B4-BE49-F238E27FC236}">
              <a16:creationId xmlns:a16="http://schemas.microsoft.com/office/drawing/2014/main" id="{00000000-0008-0000-1F00-000056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87" name="Text Box 4">
          <a:extLst>
            <a:ext uri="{FF2B5EF4-FFF2-40B4-BE49-F238E27FC236}">
              <a16:creationId xmlns:a16="http://schemas.microsoft.com/office/drawing/2014/main" id="{00000000-0008-0000-1F00-000057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88" name="Text Box 5">
          <a:extLst>
            <a:ext uri="{FF2B5EF4-FFF2-40B4-BE49-F238E27FC236}">
              <a16:creationId xmlns:a16="http://schemas.microsoft.com/office/drawing/2014/main" id="{00000000-0008-0000-1F00-000058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89" name="Text Box 4">
          <a:extLst>
            <a:ext uri="{FF2B5EF4-FFF2-40B4-BE49-F238E27FC236}">
              <a16:creationId xmlns:a16="http://schemas.microsoft.com/office/drawing/2014/main" id="{00000000-0008-0000-1F00-000059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90" name="Text Box 5">
          <a:extLst>
            <a:ext uri="{FF2B5EF4-FFF2-40B4-BE49-F238E27FC236}">
              <a16:creationId xmlns:a16="http://schemas.microsoft.com/office/drawing/2014/main" id="{00000000-0008-0000-1F00-00005A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91" name="Text Box 4">
          <a:extLst>
            <a:ext uri="{FF2B5EF4-FFF2-40B4-BE49-F238E27FC236}">
              <a16:creationId xmlns:a16="http://schemas.microsoft.com/office/drawing/2014/main" id="{00000000-0008-0000-1F00-00005B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id="{00000000-0008-0000-1F00-00005C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93" name="TextBox 5">
          <a:extLst>
            <a:ext uri="{FF2B5EF4-FFF2-40B4-BE49-F238E27FC236}">
              <a16:creationId xmlns:a16="http://schemas.microsoft.com/office/drawing/2014/main" id="{00000000-0008-0000-1F00-00005D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94" name="TextBox 5">
          <a:extLst>
            <a:ext uri="{FF2B5EF4-FFF2-40B4-BE49-F238E27FC236}">
              <a16:creationId xmlns:a16="http://schemas.microsoft.com/office/drawing/2014/main" id="{00000000-0008-0000-1F00-00005E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95" name="TextBox 5">
          <a:extLst>
            <a:ext uri="{FF2B5EF4-FFF2-40B4-BE49-F238E27FC236}">
              <a16:creationId xmlns:a16="http://schemas.microsoft.com/office/drawing/2014/main" id="{00000000-0008-0000-1F00-00005F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96" name="TextBox 5">
          <a:extLst>
            <a:ext uri="{FF2B5EF4-FFF2-40B4-BE49-F238E27FC236}">
              <a16:creationId xmlns:a16="http://schemas.microsoft.com/office/drawing/2014/main" id="{00000000-0008-0000-1F00-000060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97" name="TextBox 5">
          <a:extLst>
            <a:ext uri="{FF2B5EF4-FFF2-40B4-BE49-F238E27FC236}">
              <a16:creationId xmlns:a16="http://schemas.microsoft.com/office/drawing/2014/main" id="{00000000-0008-0000-1F00-000061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98" name="TextBox 5">
          <a:extLst>
            <a:ext uri="{FF2B5EF4-FFF2-40B4-BE49-F238E27FC236}">
              <a16:creationId xmlns:a16="http://schemas.microsoft.com/office/drawing/2014/main" id="{00000000-0008-0000-1F00-000062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99" name="TextBox 5">
          <a:extLst>
            <a:ext uri="{FF2B5EF4-FFF2-40B4-BE49-F238E27FC236}">
              <a16:creationId xmlns:a16="http://schemas.microsoft.com/office/drawing/2014/main" id="{00000000-0008-0000-1F00-000063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00" name="TextBox 5">
          <a:extLst>
            <a:ext uri="{FF2B5EF4-FFF2-40B4-BE49-F238E27FC236}">
              <a16:creationId xmlns:a16="http://schemas.microsoft.com/office/drawing/2014/main" id="{00000000-0008-0000-1F00-000064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01" name="TextBox 5">
          <a:extLst>
            <a:ext uri="{FF2B5EF4-FFF2-40B4-BE49-F238E27FC236}">
              <a16:creationId xmlns:a16="http://schemas.microsoft.com/office/drawing/2014/main" id="{00000000-0008-0000-1F00-000065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02" name="TextBox 5">
          <a:extLst>
            <a:ext uri="{FF2B5EF4-FFF2-40B4-BE49-F238E27FC236}">
              <a16:creationId xmlns:a16="http://schemas.microsoft.com/office/drawing/2014/main" id="{00000000-0008-0000-1F00-000066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03" name="Text Box 4">
          <a:extLst>
            <a:ext uri="{FF2B5EF4-FFF2-40B4-BE49-F238E27FC236}">
              <a16:creationId xmlns:a16="http://schemas.microsoft.com/office/drawing/2014/main" id="{00000000-0008-0000-1F00-000067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04" name="Text Box 5">
          <a:extLst>
            <a:ext uri="{FF2B5EF4-FFF2-40B4-BE49-F238E27FC236}">
              <a16:creationId xmlns:a16="http://schemas.microsoft.com/office/drawing/2014/main" id="{00000000-0008-0000-1F00-000068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05" name="TextBox 5">
          <a:extLst>
            <a:ext uri="{FF2B5EF4-FFF2-40B4-BE49-F238E27FC236}">
              <a16:creationId xmlns:a16="http://schemas.microsoft.com/office/drawing/2014/main" id="{00000000-0008-0000-1F00-000069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06" name="TextBox 5">
          <a:extLst>
            <a:ext uri="{FF2B5EF4-FFF2-40B4-BE49-F238E27FC236}">
              <a16:creationId xmlns:a16="http://schemas.microsoft.com/office/drawing/2014/main" id="{00000000-0008-0000-1F00-00006A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07" name="TextBox 5">
          <a:extLst>
            <a:ext uri="{FF2B5EF4-FFF2-40B4-BE49-F238E27FC236}">
              <a16:creationId xmlns:a16="http://schemas.microsoft.com/office/drawing/2014/main" id="{00000000-0008-0000-1F00-00006B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08" name="TextBox 5">
          <a:extLst>
            <a:ext uri="{FF2B5EF4-FFF2-40B4-BE49-F238E27FC236}">
              <a16:creationId xmlns:a16="http://schemas.microsoft.com/office/drawing/2014/main" id="{00000000-0008-0000-1F00-00006C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09" name="TextBox 5">
          <a:extLst>
            <a:ext uri="{FF2B5EF4-FFF2-40B4-BE49-F238E27FC236}">
              <a16:creationId xmlns:a16="http://schemas.microsoft.com/office/drawing/2014/main" id="{00000000-0008-0000-1F00-00006D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10" name="TextBox 5">
          <a:extLst>
            <a:ext uri="{FF2B5EF4-FFF2-40B4-BE49-F238E27FC236}">
              <a16:creationId xmlns:a16="http://schemas.microsoft.com/office/drawing/2014/main" id="{00000000-0008-0000-1F00-00006E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11" name="TextBox 5">
          <a:extLst>
            <a:ext uri="{FF2B5EF4-FFF2-40B4-BE49-F238E27FC236}">
              <a16:creationId xmlns:a16="http://schemas.microsoft.com/office/drawing/2014/main" id="{00000000-0008-0000-1F00-00006F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12" name="TextBox 5">
          <a:extLst>
            <a:ext uri="{FF2B5EF4-FFF2-40B4-BE49-F238E27FC236}">
              <a16:creationId xmlns:a16="http://schemas.microsoft.com/office/drawing/2014/main" id="{00000000-0008-0000-1F00-000070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13" name="TextBox 5">
          <a:extLst>
            <a:ext uri="{FF2B5EF4-FFF2-40B4-BE49-F238E27FC236}">
              <a16:creationId xmlns:a16="http://schemas.microsoft.com/office/drawing/2014/main" id="{00000000-0008-0000-1F00-000071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14" name="TextBox 5">
          <a:extLst>
            <a:ext uri="{FF2B5EF4-FFF2-40B4-BE49-F238E27FC236}">
              <a16:creationId xmlns:a16="http://schemas.microsoft.com/office/drawing/2014/main" id="{00000000-0008-0000-1F00-000072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15" name="TextBox 5">
          <a:extLst>
            <a:ext uri="{FF2B5EF4-FFF2-40B4-BE49-F238E27FC236}">
              <a16:creationId xmlns:a16="http://schemas.microsoft.com/office/drawing/2014/main" id="{00000000-0008-0000-1F00-000073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16" name="TextBox 5">
          <a:extLst>
            <a:ext uri="{FF2B5EF4-FFF2-40B4-BE49-F238E27FC236}">
              <a16:creationId xmlns:a16="http://schemas.microsoft.com/office/drawing/2014/main" id="{00000000-0008-0000-1F00-000074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17" name="TextBox 5">
          <a:extLst>
            <a:ext uri="{FF2B5EF4-FFF2-40B4-BE49-F238E27FC236}">
              <a16:creationId xmlns:a16="http://schemas.microsoft.com/office/drawing/2014/main" id="{00000000-0008-0000-1F00-000075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18" name="TextBox 5">
          <a:extLst>
            <a:ext uri="{FF2B5EF4-FFF2-40B4-BE49-F238E27FC236}">
              <a16:creationId xmlns:a16="http://schemas.microsoft.com/office/drawing/2014/main" id="{00000000-0008-0000-1F00-000076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19" name="TextBox 5">
          <a:extLst>
            <a:ext uri="{FF2B5EF4-FFF2-40B4-BE49-F238E27FC236}">
              <a16:creationId xmlns:a16="http://schemas.microsoft.com/office/drawing/2014/main" id="{00000000-0008-0000-1F00-000077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20" name="Text Box 4">
          <a:extLst>
            <a:ext uri="{FF2B5EF4-FFF2-40B4-BE49-F238E27FC236}">
              <a16:creationId xmlns:a16="http://schemas.microsoft.com/office/drawing/2014/main" id="{00000000-0008-0000-1F00-000078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21" name="Text Box 5">
          <a:extLst>
            <a:ext uri="{FF2B5EF4-FFF2-40B4-BE49-F238E27FC236}">
              <a16:creationId xmlns:a16="http://schemas.microsoft.com/office/drawing/2014/main" id="{00000000-0008-0000-1F00-000079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22" name="TextBox 5">
          <a:extLst>
            <a:ext uri="{FF2B5EF4-FFF2-40B4-BE49-F238E27FC236}">
              <a16:creationId xmlns:a16="http://schemas.microsoft.com/office/drawing/2014/main" id="{00000000-0008-0000-1F00-00007A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23" name="TextBox 5">
          <a:extLst>
            <a:ext uri="{FF2B5EF4-FFF2-40B4-BE49-F238E27FC236}">
              <a16:creationId xmlns:a16="http://schemas.microsoft.com/office/drawing/2014/main" id="{00000000-0008-0000-1F00-00007B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24" name="TextBox 5">
          <a:extLst>
            <a:ext uri="{FF2B5EF4-FFF2-40B4-BE49-F238E27FC236}">
              <a16:creationId xmlns:a16="http://schemas.microsoft.com/office/drawing/2014/main" id="{00000000-0008-0000-1F00-00007C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25" name="TextBox 5">
          <a:extLst>
            <a:ext uri="{FF2B5EF4-FFF2-40B4-BE49-F238E27FC236}">
              <a16:creationId xmlns:a16="http://schemas.microsoft.com/office/drawing/2014/main" id="{00000000-0008-0000-1F00-00007D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26" name="Text Box 4">
          <a:extLst>
            <a:ext uri="{FF2B5EF4-FFF2-40B4-BE49-F238E27FC236}">
              <a16:creationId xmlns:a16="http://schemas.microsoft.com/office/drawing/2014/main" id="{00000000-0008-0000-1F00-00007E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27" name="Text Box 5">
          <a:extLst>
            <a:ext uri="{FF2B5EF4-FFF2-40B4-BE49-F238E27FC236}">
              <a16:creationId xmlns:a16="http://schemas.microsoft.com/office/drawing/2014/main" id="{00000000-0008-0000-1F00-00007F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28" name="TextBox 5">
          <a:extLst>
            <a:ext uri="{FF2B5EF4-FFF2-40B4-BE49-F238E27FC236}">
              <a16:creationId xmlns:a16="http://schemas.microsoft.com/office/drawing/2014/main" id="{00000000-0008-0000-1F00-000080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29" name="TextBox 5">
          <a:extLst>
            <a:ext uri="{FF2B5EF4-FFF2-40B4-BE49-F238E27FC236}">
              <a16:creationId xmlns:a16="http://schemas.microsoft.com/office/drawing/2014/main" id="{00000000-0008-0000-1F00-000081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30" name="TextBox 5">
          <a:extLst>
            <a:ext uri="{FF2B5EF4-FFF2-40B4-BE49-F238E27FC236}">
              <a16:creationId xmlns:a16="http://schemas.microsoft.com/office/drawing/2014/main" id="{00000000-0008-0000-1F00-000082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31" name="Text Box 4">
          <a:extLst>
            <a:ext uri="{FF2B5EF4-FFF2-40B4-BE49-F238E27FC236}">
              <a16:creationId xmlns:a16="http://schemas.microsoft.com/office/drawing/2014/main" id="{00000000-0008-0000-1F00-000083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32" name="Text Box 5">
          <a:extLst>
            <a:ext uri="{FF2B5EF4-FFF2-40B4-BE49-F238E27FC236}">
              <a16:creationId xmlns:a16="http://schemas.microsoft.com/office/drawing/2014/main" id="{00000000-0008-0000-1F00-000084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33" name="Text Box 4">
          <a:extLst>
            <a:ext uri="{FF2B5EF4-FFF2-40B4-BE49-F238E27FC236}">
              <a16:creationId xmlns:a16="http://schemas.microsoft.com/office/drawing/2014/main" id="{00000000-0008-0000-1F00-000085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34" name="Text Box 5">
          <a:extLst>
            <a:ext uri="{FF2B5EF4-FFF2-40B4-BE49-F238E27FC236}">
              <a16:creationId xmlns:a16="http://schemas.microsoft.com/office/drawing/2014/main" id="{00000000-0008-0000-1F00-000086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35" name="Text Box 4">
          <a:extLst>
            <a:ext uri="{FF2B5EF4-FFF2-40B4-BE49-F238E27FC236}">
              <a16:creationId xmlns:a16="http://schemas.microsoft.com/office/drawing/2014/main" id="{00000000-0008-0000-1F00-000087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36" name="Text Box 5">
          <a:extLst>
            <a:ext uri="{FF2B5EF4-FFF2-40B4-BE49-F238E27FC236}">
              <a16:creationId xmlns:a16="http://schemas.microsoft.com/office/drawing/2014/main" id="{00000000-0008-0000-1F00-000088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37" name="Text Box 4">
          <a:extLst>
            <a:ext uri="{FF2B5EF4-FFF2-40B4-BE49-F238E27FC236}">
              <a16:creationId xmlns:a16="http://schemas.microsoft.com/office/drawing/2014/main" id="{00000000-0008-0000-1F00-000089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38" name="Text Box 5">
          <a:extLst>
            <a:ext uri="{FF2B5EF4-FFF2-40B4-BE49-F238E27FC236}">
              <a16:creationId xmlns:a16="http://schemas.microsoft.com/office/drawing/2014/main" id="{00000000-0008-0000-1F00-00008A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76971" cy="157224"/>
    <xdr:sp macro="" textlink="">
      <xdr:nvSpPr>
        <xdr:cNvPr id="139" name="Text Box 4">
          <a:extLst>
            <a:ext uri="{FF2B5EF4-FFF2-40B4-BE49-F238E27FC236}">
              <a16:creationId xmlns:a16="http://schemas.microsoft.com/office/drawing/2014/main" id="{00000000-0008-0000-1F00-00008B000000}"/>
            </a:ext>
          </a:extLst>
        </xdr:cNvPr>
        <xdr:cNvSpPr txBox="1"/>
      </xdr:nvSpPr>
      <xdr:spPr>
        <a:xfrm>
          <a:off x="0" y="17430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40" name="Text Box 4">
          <a:extLst>
            <a:ext uri="{FF2B5EF4-FFF2-40B4-BE49-F238E27FC236}">
              <a16:creationId xmlns:a16="http://schemas.microsoft.com/office/drawing/2014/main" id="{00000000-0008-0000-1F00-00008C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41" name="Text Box 5">
          <a:extLst>
            <a:ext uri="{FF2B5EF4-FFF2-40B4-BE49-F238E27FC236}">
              <a16:creationId xmlns:a16="http://schemas.microsoft.com/office/drawing/2014/main" id="{00000000-0008-0000-1F00-00008D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42" name="TextBox 5">
          <a:extLst>
            <a:ext uri="{FF2B5EF4-FFF2-40B4-BE49-F238E27FC236}">
              <a16:creationId xmlns:a16="http://schemas.microsoft.com/office/drawing/2014/main" id="{00000000-0008-0000-1F00-00008E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43" name="TextBox 5">
          <a:extLst>
            <a:ext uri="{FF2B5EF4-FFF2-40B4-BE49-F238E27FC236}">
              <a16:creationId xmlns:a16="http://schemas.microsoft.com/office/drawing/2014/main" id="{00000000-0008-0000-1F00-00008F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44" name="TextBox 5">
          <a:extLst>
            <a:ext uri="{FF2B5EF4-FFF2-40B4-BE49-F238E27FC236}">
              <a16:creationId xmlns:a16="http://schemas.microsoft.com/office/drawing/2014/main" id="{00000000-0008-0000-1F00-000090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45" name="TextBox 5">
          <a:extLst>
            <a:ext uri="{FF2B5EF4-FFF2-40B4-BE49-F238E27FC236}">
              <a16:creationId xmlns:a16="http://schemas.microsoft.com/office/drawing/2014/main" id="{00000000-0008-0000-1F00-000091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46" name="TextBox 5">
          <a:extLst>
            <a:ext uri="{FF2B5EF4-FFF2-40B4-BE49-F238E27FC236}">
              <a16:creationId xmlns:a16="http://schemas.microsoft.com/office/drawing/2014/main" id="{00000000-0008-0000-1F00-000092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47" name="TextBox 5">
          <a:extLst>
            <a:ext uri="{FF2B5EF4-FFF2-40B4-BE49-F238E27FC236}">
              <a16:creationId xmlns:a16="http://schemas.microsoft.com/office/drawing/2014/main" id="{00000000-0008-0000-1F00-000093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48" name="TextBox 5">
          <a:extLst>
            <a:ext uri="{FF2B5EF4-FFF2-40B4-BE49-F238E27FC236}">
              <a16:creationId xmlns:a16="http://schemas.microsoft.com/office/drawing/2014/main" id="{00000000-0008-0000-1F00-000094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49" name="TextBox 5">
          <a:extLst>
            <a:ext uri="{FF2B5EF4-FFF2-40B4-BE49-F238E27FC236}">
              <a16:creationId xmlns:a16="http://schemas.microsoft.com/office/drawing/2014/main" id="{00000000-0008-0000-1F00-000095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50" name="TextBox 5">
          <a:extLst>
            <a:ext uri="{FF2B5EF4-FFF2-40B4-BE49-F238E27FC236}">
              <a16:creationId xmlns:a16="http://schemas.microsoft.com/office/drawing/2014/main" id="{00000000-0008-0000-1F00-000096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51" name="TextBox 5">
          <a:extLst>
            <a:ext uri="{FF2B5EF4-FFF2-40B4-BE49-F238E27FC236}">
              <a16:creationId xmlns:a16="http://schemas.microsoft.com/office/drawing/2014/main" id="{00000000-0008-0000-1F00-000097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52" name="TextBox 5">
          <a:extLst>
            <a:ext uri="{FF2B5EF4-FFF2-40B4-BE49-F238E27FC236}">
              <a16:creationId xmlns:a16="http://schemas.microsoft.com/office/drawing/2014/main" id="{00000000-0008-0000-1F00-000098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53" name="TextBox 5">
          <a:extLst>
            <a:ext uri="{FF2B5EF4-FFF2-40B4-BE49-F238E27FC236}">
              <a16:creationId xmlns:a16="http://schemas.microsoft.com/office/drawing/2014/main" id="{00000000-0008-0000-1F00-000099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54" name="TextBox 5">
          <a:extLst>
            <a:ext uri="{FF2B5EF4-FFF2-40B4-BE49-F238E27FC236}">
              <a16:creationId xmlns:a16="http://schemas.microsoft.com/office/drawing/2014/main" id="{00000000-0008-0000-1F00-00009A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55" name="TextBox 5">
          <a:extLst>
            <a:ext uri="{FF2B5EF4-FFF2-40B4-BE49-F238E27FC236}">
              <a16:creationId xmlns:a16="http://schemas.microsoft.com/office/drawing/2014/main" id="{00000000-0008-0000-1F00-00009B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56" name="TextBox 5">
          <a:extLst>
            <a:ext uri="{FF2B5EF4-FFF2-40B4-BE49-F238E27FC236}">
              <a16:creationId xmlns:a16="http://schemas.microsoft.com/office/drawing/2014/main" id="{00000000-0008-0000-1F00-00009C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57" name="TextBox 5">
          <a:extLst>
            <a:ext uri="{FF2B5EF4-FFF2-40B4-BE49-F238E27FC236}">
              <a16:creationId xmlns:a16="http://schemas.microsoft.com/office/drawing/2014/main" id="{00000000-0008-0000-1F00-00009D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58" name="TextBox 5">
          <a:extLst>
            <a:ext uri="{FF2B5EF4-FFF2-40B4-BE49-F238E27FC236}">
              <a16:creationId xmlns:a16="http://schemas.microsoft.com/office/drawing/2014/main" id="{00000000-0008-0000-1F00-00009E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59" name="TextBox 5">
          <a:extLst>
            <a:ext uri="{FF2B5EF4-FFF2-40B4-BE49-F238E27FC236}">
              <a16:creationId xmlns:a16="http://schemas.microsoft.com/office/drawing/2014/main" id="{00000000-0008-0000-1F00-00009F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60" name="TextBox 5">
          <a:extLst>
            <a:ext uri="{FF2B5EF4-FFF2-40B4-BE49-F238E27FC236}">
              <a16:creationId xmlns:a16="http://schemas.microsoft.com/office/drawing/2014/main" id="{00000000-0008-0000-1F00-0000A0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76971" cy="157224"/>
    <xdr:sp macro="" textlink="">
      <xdr:nvSpPr>
        <xdr:cNvPr id="161" name="TextBox 5">
          <a:extLst>
            <a:ext uri="{FF2B5EF4-FFF2-40B4-BE49-F238E27FC236}">
              <a16:creationId xmlns:a16="http://schemas.microsoft.com/office/drawing/2014/main" id="{00000000-0008-0000-1F00-0000A1000000}"/>
            </a:ext>
          </a:extLst>
        </xdr:cNvPr>
        <xdr:cNvSpPr txBox="1"/>
      </xdr:nvSpPr>
      <xdr:spPr>
        <a:xfrm>
          <a:off x="0" y="21717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62" name="TextBox 5">
          <a:extLst>
            <a:ext uri="{FF2B5EF4-FFF2-40B4-BE49-F238E27FC236}">
              <a16:creationId xmlns:a16="http://schemas.microsoft.com/office/drawing/2014/main" id="{00000000-0008-0000-1F00-0000A2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63" name="TextBox 5">
          <a:extLst>
            <a:ext uri="{FF2B5EF4-FFF2-40B4-BE49-F238E27FC236}">
              <a16:creationId xmlns:a16="http://schemas.microsoft.com/office/drawing/2014/main" id="{00000000-0008-0000-1F00-0000A3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64" name="TextBox 5">
          <a:extLst>
            <a:ext uri="{FF2B5EF4-FFF2-40B4-BE49-F238E27FC236}">
              <a16:creationId xmlns:a16="http://schemas.microsoft.com/office/drawing/2014/main" id="{00000000-0008-0000-1F00-0000A4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65" name="TextBox 5">
          <a:extLst>
            <a:ext uri="{FF2B5EF4-FFF2-40B4-BE49-F238E27FC236}">
              <a16:creationId xmlns:a16="http://schemas.microsoft.com/office/drawing/2014/main" id="{00000000-0008-0000-1F00-0000A5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66" name="TextBox 5">
          <a:extLst>
            <a:ext uri="{FF2B5EF4-FFF2-40B4-BE49-F238E27FC236}">
              <a16:creationId xmlns:a16="http://schemas.microsoft.com/office/drawing/2014/main" id="{00000000-0008-0000-1F00-0000A6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67" name="TextBox 5">
          <a:extLst>
            <a:ext uri="{FF2B5EF4-FFF2-40B4-BE49-F238E27FC236}">
              <a16:creationId xmlns:a16="http://schemas.microsoft.com/office/drawing/2014/main" id="{00000000-0008-0000-1F00-0000A7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68" name="TextBox 5">
          <a:extLst>
            <a:ext uri="{FF2B5EF4-FFF2-40B4-BE49-F238E27FC236}">
              <a16:creationId xmlns:a16="http://schemas.microsoft.com/office/drawing/2014/main" id="{00000000-0008-0000-1F00-0000A8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76971" cy="157224"/>
    <xdr:sp macro="" textlink="">
      <xdr:nvSpPr>
        <xdr:cNvPr id="169" name="TextBox 5">
          <a:extLst>
            <a:ext uri="{FF2B5EF4-FFF2-40B4-BE49-F238E27FC236}">
              <a16:creationId xmlns:a16="http://schemas.microsoft.com/office/drawing/2014/main" id="{00000000-0008-0000-1F00-0000A9000000}"/>
            </a:ext>
          </a:extLst>
        </xdr:cNvPr>
        <xdr:cNvSpPr txBox="1"/>
      </xdr:nvSpPr>
      <xdr:spPr>
        <a:xfrm>
          <a:off x="0" y="18859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76971" cy="157224"/>
    <xdr:sp macro="" textlink="">
      <xdr:nvSpPr>
        <xdr:cNvPr id="170" name="TextBox 5">
          <a:extLst>
            <a:ext uri="{FF2B5EF4-FFF2-40B4-BE49-F238E27FC236}">
              <a16:creationId xmlns:a16="http://schemas.microsoft.com/office/drawing/2014/main" id="{00000000-0008-0000-1F00-0000AA000000}"/>
            </a:ext>
          </a:extLst>
        </xdr:cNvPr>
        <xdr:cNvSpPr txBox="1"/>
      </xdr:nvSpPr>
      <xdr:spPr>
        <a:xfrm>
          <a:off x="0" y="20288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71" name="Text Box 4">
          <a:extLst>
            <a:ext uri="{FF2B5EF4-FFF2-40B4-BE49-F238E27FC236}">
              <a16:creationId xmlns:a16="http://schemas.microsoft.com/office/drawing/2014/main" id="{00000000-0008-0000-1F00-0000AB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72" name="Text Box 5">
          <a:extLst>
            <a:ext uri="{FF2B5EF4-FFF2-40B4-BE49-F238E27FC236}">
              <a16:creationId xmlns:a16="http://schemas.microsoft.com/office/drawing/2014/main" id="{00000000-0008-0000-1F00-0000AC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73" name="TextBox 5">
          <a:extLst>
            <a:ext uri="{FF2B5EF4-FFF2-40B4-BE49-F238E27FC236}">
              <a16:creationId xmlns:a16="http://schemas.microsoft.com/office/drawing/2014/main" id="{00000000-0008-0000-1F00-0000AD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74" name="TextBox 5">
          <a:extLst>
            <a:ext uri="{FF2B5EF4-FFF2-40B4-BE49-F238E27FC236}">
              <a16:creationId xmlns:a16="http://schemas.microsoft.com/office/drawing/2014/main" id="{00000000-0008-0000-1F00-0000AE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75" name="TextBox 5">
          <a:extLst>
            <a:ext uri="{FF2B5EF4-FFF2-40B4-BE49-F238E27FC236}">
              <a16:creationId xmlns:a16="http://schemas.microsoft.com/office/drawing/2014/main" id="{00000000-0008-0000-1F00-0000AF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76" name="TextBox 5">
          <a:extLst>
            <a:ext uri="{FF2B5EF4-FFF2-40B4-BE49-F238E27FC236}">
              <a16:creationId xmlns:a16="http://schemas.microsoft.com/office/drawing/2014/main" id="{00000000-0008-0000-1F00-0000B0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77" name="TextBox 5">
          <a:extLst>
            <a:ext uri="{FF2B5EF4-FFF2-40B4-BE49-F238E27FC236}">
              <a16:creationId xmlns:a16="http://schemas.microsoft.com/office/drawing/2014/main" id="{00000000-0008-0000-1F00-0000B1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76971" cy="157224"/>
    <xdr:sp macro="" textlink="">
      <xdr:nvSpPr>
        <xdr:cNvPr id="178" name="TextBox 5">
          <a:extLst>
            <a:ext uri="{FF2B5EF4-FFF2-40B4-BE49-F238E27FC236}">
              <a16:creationId xmlns:a16="http://schemas.microsoft.com/office/drawing/2014/main" id="{00000000-0008-0000-1F00-0000B2000000}"/>
            </a:ext>
          </a:extLst>
        </xdr:cNvPr>
        <xdr:cNvSpPr txBox="1"/>
      </xdr:nvSpPr>
      <xdr:spPr>
        <a:xfrm>
          <a:off x="0" y="23145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179" name="Text Box 4">
          <a:extLst>
            <a:ext uri="{FF2B5EF4-FFF2-40B4-BE49-F238E27FC236}">
              <a16:creationId xmlns:a16="http://schemas.microsoft.com/office/drawing/2014/main" id="{00000000-0008-0000-1F00-0000B3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180" name="Text Box 5">
          <a:extLst>
            <a:ext uri="{FF2B5EF4-FFF2-40B4-BE49-F238E27FC236}">
              <a16:creationId xmlns:a16="http://schemas.microsoft.com/office/drawing/2014/main" id="{00000000-0008-0000-1F00-0000B4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181" name="Text Box 4">
          <a:extLst>
            <a:ext uri="{FF2B5EF4-FFF2-40B4-BE49-F238E27FC236}">
              <a16:creationId xmlns:a16="http://schemas.microsoft.com/office/drawing/2014/main" id="{00000000-0008-0000-1F00-0000B5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182" name="Text Box 5">
          <a:extLst>
            <a:ext uri="{FF2B5EF4-FFF2-40B4-BE49-F238E27FC236}">
              <a16:creationId xmlns:a16="http://schemas.microsoft.com/office/drawing/2014/main" id="{00000000-0008-0000-1F00-0000B6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183" name="Text Box 4">
          <a:extLst>
            <a:ext uri="{FF2B5EF4-FFF2-40B4-BE49-F238E27FC236}">
              <a16:creationId xmlns:a16="http://schemas.microsoft.com/office/drawing/2014/main" id="{00000000-0008-0000-1F00-0000B7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184" name="Text Box 5">
          <a:extLst>
            <a:ext uri="{FF2B5EF4-FFF2-40B4-BE49-F238E27FC236}">
              <a16:creationId xmlns:a16="http://schemas.microsoft.com/office/drawing/2014/main" id="{00000000-0008-0000-1F00-0000B8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185" name="Text Box 4">
          <a:extLst>
            <a:ext uri="{FF2B5EF4-FFF2-40B4-BE49-F238E27FC236}">
              <a16:creationId xmlns:a16="http://schemas.microsoft.com/office/drawing/2014/main" id="{00000000-0008-0000-1F00-0000B9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186" name="Text Box 5">
          <a:extLst>
            <a:ext uri="{FF2B5EF4-FFF2-40B4-BE49-F238E27FC236}">
              <a16:creationId xmlns:a16="http://schemas.microsoft.com/office/drawing/2014/main" id="{00000000-0008-0000-1F00-0000BA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184731" cy="264560"/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00000000-0008-0000-1F00-0000BB000000}"/>
            </a:ext>
          </a:extLst>
        </xdr:cNvPr>
        <xdr:cNvSpPr txBox="1"/>
      </xdr:nvSpPr>
      <xdr:spPr>
        <a:xfrm>
          <a:off x="0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188" name="TextBox 5">
          <a:extLst>
            <a:ext uri="{FF2B5EF4-FFF2-40B4-BE49-F238E27FC236}">
              <a16:creationId xmlns:a16="http://schemas.microsoft.com/office/drawing/2014/main" id="{00000000-0008-0000-1F00-0000BC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189" name="Text Box 4">
          <a:extLst>
            <a:ext uri="{FF2B5EF4-FFF2-40B4-BE49-F238E27FC236}">
              <a16:creationId xmlns:a16="http://schemas.microsoft.com/office/drawing/2014/main" id="{00000000-0008-0000-1F00-0000BD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190" name="Text Box 5">
          <a:extLst>
            <a:ext uri="{FF2B5EF4-FFF2-40B4-BE49-F238E27FC236}">
              <a16:creationId xmlns:a16="http://schemas.microsoft.com/office/drawing/2014/main" id="{00000000-0008-0000-1F00-0000BE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191" name="TextBox 5">
          <a:extLst>
            <a:ext uri="{FF2B5EF4-FFF2-40B4-BE49-F238E27FC236}">
              <a16:creationId xmlns:a16="http://schemas.microsoft.com/office/drawing/2014/main" id="{00000000-0008-0000-1F00-0000BF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192" name="TextBox 5">
          <a:extLst>
            <a:ext uri="{FF2B5EF4-FFF2-40B4-BE49-F238E27FC236}">
              <a16:creationId xmlns:a16="http://schemas.microsoft.com/office/drawing/2014/main" id="{00000000-0008-0000-1F00-0000C0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193" name="TextBox 5">
          <a:extLst>
            <a:ext uri="{FF2B5EF4-FFF2-40B4-BE49-F238E27FC236}">
              <a16:creationId xmlns:a16="http://schemas.microsoft.com/office/drawing/2014/main" id="{00000000-0008-0000-1F00-0000C1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184731" cy="264560"/>
    <xdr:sp macro="" textlink="">
      <xdr:nvSpPr>
        <xdr:cNvPr id="194" name="Text Box 4">
          <a:extLst>
            <a:ext uri="{FF2B5EF4-FFF2-40B4-BE49-F238E27FC236}">
              <a16:creationId xmlns:a16="http://schemas.microsoft.com/office/drawing/2014/main" id="{00000000-0008-0000-1F00-0000C2000000}"/>
            </a:ext>
          </a:extLst>
        </xdr:cNvPr>
        <xdr:cNvSpPr txBox="1"/>
      </xdr:nvSpPr>
      <xdr:spPr>
        <a:xfrm>
          <a:off x="0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CH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195" name="TextBox 5">
          <a:extLst>
            <a:ext uri="{FF2B5EF4-FFF2-40B4-BE49-F238E27FC236}">
              <a16:creationId xmlns:a16="http://schemas.microsoft.com/office/drawing/2014/main" id="{00000000-0008-0000-1F00-0000C3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196" name="Text Box 4">
          <a:extLst>
            <a:ext uri="{FF2B5EF4-FFF2-40B4-BE49-F238E27FC236}">
              <a16:creationId xmlns:a16="http://schemas.microsoft.com/office/drawing/2014/main" id="{00000000-0008-0000-1F00-0000C4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197" name="Text Box 5">
          <a:extLst>
            <a:ext uri="{FF2B5EF4-FFF2-40B4-BE49-F238E27FC236}">
              <a16:creationId xmlns:a16="http://schemas.microsoft.com/office/drawing/2014/main" id="{00000000-0008-0000-1F00-0000C5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198" name="TextBox 5">
          <a:extLst>
            <a:ext uri="{FF2B5EF4-FFF2-40B4-BE49-F238E27FC236}">
              <a16:creationId xmlns:a16="http://schemas.microsoft.com/office/drawing/2014/main" id="{00000000-0008-0000-1F00-0000C6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199" name="TextBox 5">
          <a:extLst>
            <a:ext uri="{FF2B5EF4-FFF2-40B4-BE49-F238E27FC236}">
              <a16:creationId xmlns:a16="http://schemas.microsoft.com/office/drawing/2014/main" id="{00000000-0008-0000-1F00-0000C7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00" name="TextBox 5">
          <a:extLst>
            <a:ext uri="{FF2B5EF4-FFF2-40B4-BE49-F238E27FC236}">
              <a16:creationId xmlns:a16="http://schemas.microsoft.com/office/drawing/2014/main" id="{00000000-0008-0000-1F00-0000C8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01" name="Text Box 4">
          <a:extLst>
            <a:ext uri="{FF2B5EF4-FFF2-40B4-BE49-F238E27FC236}">
              <a16:creationId xmlns:a16="http://schemas.microsoft.com/office/drawing/2014/main" id="{00000000-0008-0000-1F00-0000C9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02" name="Text Box 5">
          <a:extLst>
            <a:ext uri="{FF2B5EF4-FFF2-40B4-BE49-F238E27FC236}">
              <a16:creationId xmlns:a16="http://schemas.microsoft.com/office/drawing/2014/main" id="{00000000-0008-0000-1F00-0000CA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03" name="Text Box 4">
          <a:extLst>
            <a:ext uri="{FF2B5EF4-FFF2-40B4-BE49-F238E27FC236}">
              <a16:creationId xmlns:a16="http://schemas.microsoft.com/office/drawing/2014/main" id="{00000000-0008-0000-1F00-0000CB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04" name="Text Box 5">
          <a:extLst>
            <a:ext uri="{FF2B5EF4-FFF2-40B4-BE49-F238E27FC236}">
              <a16:creationId xmlns:a16="http://schemas.microsoft.com/office/drawing/2014/main" id="{00000000-0008-0000-1F00-0000CC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05" name="Text Box 4">
          <a:extLst>
            <a:ext uri="{FF2B5EF4-FFF2-40B4-BE49-F238E27FC236}">
              <a16:creationId xmlns:a16="http://schemas.microsoft.com/office/drawing/2014/main" id="{00000000-0008-0000-1F00-0000CD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06" name="Text Box 5">
          <a:extLst>
            <a:ext uri="{FF2B5EF4-FFF2-40B4-BE49-F238E27FC236}">
              <a16:creationId xmlns:a16="http://schemas.microsoft.com/office/drawing/2014/main" id="{00000000-0008-0000-1F00-0000CE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07" name="Text Box 4">
          <a:extLst>
            <a:ext uri="{FF2B5EF4-FFF2-40B4-BE49-F238E27FC236}">
              <a16:creationId xmlns:a16="http://schemas.microsoft.com/office/drawing/2014/main" id="{00000000-0008-0000-1F00-0000CF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08" name="Text Box 5">
          <a:extLst>
            <a:ext uri="{FF2B5EF4-FFF2-40B4-BE49-F238E27FC236}">
              <a16:creationId xmlns:a16="http://schemas.microsoft.com/office/drawing/2014/main" id="{00000000-0008-0000-1F00-0000D0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09" name="Text Box 4">
          <a:extLst>
            <a:ext uri="{FF2B5EF4-FFF2-40B4-BE49-F238E27FC236}">
              <a16:creationId xmlns:a16="http://schemas.microsoft.com/office/drawing/2014/main" id="{00000000-0008-0000-1F00-0000D1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10" name="Text Box 5">
          <a:extLst>
            <a:ext uri="{FF2B5EF4-FFF2-40B4-BE49-F238E27FC236}">
              <a16:creationId xmlns:a16="http://schemas.microsoft.com/office/drawing/2014/main" id="{00000000-0008-0000-1F00-0000D200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11" name="Text Box 4">
          <a:extLst>
            <a:ext uri="{FF2B5EF4-FFF2-40B4-BE49-F238E27FC236}">
              <a16:creationId xmlns:a16="http://schemas.microsoft.com/office/drawing/2014/main" id="{00000000-0008-0000-1F00-0000D3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12" name="Text Box 5">
          <a:extLst>
            <a:ext uri="{FF2B5EF4-FFF2-40B4-BE49-F238E27FC236}">
              <a16:creationId xmlns:a16="http://schemas.microsoft.com/office/drawing/2014/main" id="{00000000-0008-0000-1F00-0000D4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13" name="TextBox 5">
          <a:extLst>
            <a:ext uri="{FF2B5EF4-FFF2-40B4-BE49-F238E27FC236}">
              <a16:creationId xmlns:a16="http://schemas.microsoft.com/office/drawing/2014/main" id="{00000000-0008-0000-1F00-0000D5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14" name="TextBox 5">
          <a:extLst>
            <a:ext uri="{FF2B5EF4-FFF2-40B4-BE49-F238E27FC236}">
              <a16:creationId xmlns:a16="http://schemas.microsoft.com/office/drawing/2014/main" id="{00000000-0008-0000-1F00-0000D6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15" name="TextBox 5">
          <a:extLst>
            <a:ext uri="{FF2B5EF4-FFF2-40B4-BE49-F238E27FC236}">
              <a16:creationId xmlns:a16="http://schemas.microsoft.com/office/drawing/2014/main" id="{00000000-0008-0000-1F00-0000D7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16" name="TextBox 5">
          <a:extLst>
            <a:ext uri="{FF2B5EF4-FFF2-40B4-BE49-F238E27FC236}">
              <a16:creationId xmlns:a16="http://schemas.microsoft.com/office/drawing/2014/main" id="{00000000-0008-0000-1F00-0000D8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17" name="TextBox 5">
          <a:extLst>
            <a:ext uri="{FF2B5EF4-FFF2-40B4-BE49-F238E27FC236}">
              <a16:creationId xmlns:a16="http://schemas.microsoft.com/office/drawing/2014/main" id="{00000000-0008-0000-1F00-0000D9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18" name="TextBox 5">
          <a:extLst>
            <a:ext uri="{FF2B5EF4-FFF2-40B4-BE49-F238E27FC236}">
              <a16:creationId xmlns:a16="http://schemas.microsoft.com/office/drawing/2014/main" id="{00000000-0008-0000-1F00-0000DA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19" name="TextBox 5">
          <a:extLst>
            <a:ext uri="{FF2B5EF4-FFF2-40B4-BE49-F238E27FC236}">
              <a16:creationId xmlns:a16="http://schemas.microsoft.com/office/drawing/2014/main" id="{00000000-0008-0000-1F00-0000DB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20" name="TextBox 5">
          <a:extLst>
            <a:ext uri="{FF2B5EF4-FFF2-40B4-BE49-F238E27FC236}">
              <a16:creationId xmlns:a16="http://schemas.microsoft.com/office/drawing/2014/main" id="{00000000-0008-0000-1F00-0000DC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21" name="TextBox 5">
          <a:extLst>
            <a:ext uri="{FF2B5EF4-FFF2-40B4-BE49-F238E27FC236}">
              <a16:creationId xmlns:a16="http://schemas.microsoft.com/office/drawing/2014/main" id="{00000000-0008-0000-1F00-0000DD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22" name="TextBox 5">
          <a:extLst>
            <a:ext uri="{FF2B5EF4-FFF2-40B4-BE49-F238E27FC236}">
              <a16:creationId xmlns:a16="http://schemas.microsoft.com/office/drawing/2014/main" id="{00000000-0008-0000-1F00-0000DE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23" name="Text Box 4">
          <a:extLst>
            <a:ext uri="{FF2B5EF4-FFF2-40B4-BE49-F238E27FC236}">
              <a16:creationId xmlns:a16="http://schemas.microsoft.com/office/drawing/2014/main" id="{00000000-0008-0000-1F00-0000DF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24" name="Text Box 5">
          <a:extLst>
            <a:ext uri="{FF2B5EF4-FFF2-40B4-BE49-F238E27FC236}">
              <a16:creationId xmlns:a16="http://schemas.microsoft.com/office/drawing/2014/main" id="{00000000-0008-0000-1F00-0000E0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25" name="TextBox 5">
          <a:extLst>
            <a:ext uri="{FF2B5EF4-FFF2-40B4-BE49-F238E27FC236}">
              <a16:creationId xmlns:a16="http://schemas.microsoft.com/office/drawing/2014/main" id="{00000000-0008-0000-1F00-0000E1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26" name="TextBox 5">
          <a:extLst>
            <a:ext uri="{FF2B5EF4-FFF2-40B4-BE49-F238E27FC236}">
              <a16:creationId xmlns:a16="http://schemas.microsoft.com/office/drawing/2014/main" id="{00000000-0008-0000-1F00-0000E2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27" name="TextBox 5">
          <a:extLst>
            <a:ext uri="{FF2B5EF4-FFF2-40B4-BE49-F238E27FC236}">
              <a16:creationId xmlns:a16="http://schemas.microsoft.com/office/drawing/2014/main" id="{00000000-0008-0000-1F00-0000E3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28" name="TextBox 5">
          <a:extLst>
            <a:ext uri="{FF2B5EF4-FFF2-40B4-BE49-F238E27FC236}">
              <a16:creationId xmlns:a16="http://schemas.microsoft.com/office/drawing/2014/main" id="{00000000-0008-0000-1F00-0000E4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29" name="TextBox 5">
          <a:extLst>
            <a:ext uri="{FF2B5EF4-FFF2-40B4-BE49-F238E27FC236}">
              <a16:creationId xmlns:a16="http://schemas.microsoft.com/office/drawing/2014/main" id="{00000000-0008-0000-1F00-0000E500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30" name="TextBox 5">
          <a:extLst>
            <a:ext uri="{FF2B5EF4-FFF2-40B4-BE49-F238E27FC236}">
              <a16:creationId xmlns:a16="http://schemas.microsoft.com/office/drawing/2014/main" id="{00000000-0008-0000-1F00-0000E6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31" name="TextBox 5">
          <a:extLst>
            <a:ext uri="{FF2B5EF4-FFF2-40B4-BE49-F238E27FC236}">
              <a16:creationId xmlns:a16="http://schemas.microsoft.com/office/drawing/2014/main" id="{00000000-0008-0000-1F00-0000E7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32" name="TextBox 5">
          <a:extLst>
            <a:ext uri="{FF2B5EF4-FFF2-40B4-BE49-F238E27FC236}">
              <a16:creationId xmlns:a16="http://schemas.microsoft.com/office/drawing/2014/main" id="{00000000-0008-0000-1F00-0000E8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33" name="TextBox 5">
          <a:extLst>
            <a:ext uri="{FF2B5EF4-FFF2-40B4-BE49-F238E27FC236}">
              <a16:creationId xmlns:a16="http://schemas.microsoft.com/office/drawing/2014/main" id="{00000000-0008-0000-1F00-0000E9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34" name="TextBox 5">
          <a:extLst>
            <a:ext uri="{FF2B5EF4-FFF2-40B4-BE49-F238E27FC236}">
              <a16:creationId xmlns:a16="http://schemas.microsoft.com/office/drawing/2014/main" id="{00000000-0008-0000-1F00-0000EA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35" name="TextBox 5">
          <a:extLst>
            <a:ext uri="{FF2B5EF4-FFF2-40B4-BE49-F238E27FC236}">
              <a16:creationId xmlns:a16="http://schemas.microsoft.com/office/drawing/2014/main" id="{00000000-0008-0000-1F00-0000EB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36" name="TextBox 5">
          <a:extLst>
            <a:ext uri="{FF2B5EF4-FFF2-40B4-BE49-F238E27FC236}">
              <a16:creationId xmlns:a16="http://schemas.microsoft.com/office/drawing/2014/main" id="{00000000-0008-0000-1F00-0000EC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37" name="TextBox 5">
          <a:extLst>
            <a:ext uri="{FF2B5EF4-FFF2-40B4-BE49-F238E27FC236}">
              <a16:creationId xmlns:a16="http://schemas.microsoft.com/office/drawing/2014/main" id="{00000000-0008-0000-1F00-0000ED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38" name="TextBox 5">
          <a:extLst>
            <a:ext uri="{FF2B5EF4-FFF2-40B4-BE49-F238E27FC236}">
              <a16:creationId xmlns:a16="http://schemas.microsoft.com/office/drawing/2014/main" id="{00000000-0008-0000-1F00-0000EE00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39" name="TextBox 5">
          <a:extLst>
            <a:ext uri="{FF2B5EF4-FFF2-40B4-BE49-F238E27FC236}">
              <a16:creationId xmlns:a16="http://schemas.microsoft.com/office/drawing/2014/main" id="{00000000-0008-0000-1F00-0000EF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40" name="Text Box 4">
          <a:extLst>
            <a:ext uri="{FF2B5EF4-FFF2-40B4-BE49-F238E27FC236}">
              <a16:creationId xmlns:a16="http://schemas.microsoft.com/office/drawing/2014/main" id="{00000000-0008-0000-1F00-0000F0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41" name="Text Box 5">
          <a:extLst>
            <a:ext uri="{FF2B5EF4-FFF2-40B4-BE49-F238E27FC236}">
              <a16:creationId xmlns:a16="http://schemas.microsoft.com/office/drawing/2014/main" id="{00000000-0008-0000-1F00-0000F1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42" name="TextBox 5">
          <a:extLst>
            <a:ext uri="{FF2B5EF4-FFF2-40B4-BE49-F238E27FC236}">
              <a16:creationId xmlns:a16="http://schemas.microsoft.com/office/drawing/2014/main" id="{00000000-0008-0000-1F00-0000F2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43" name="TextBox 5">
          <a:extLst>
            <a:ext uri="{FF2B5EF4-FFF2-40B4-BE49-F238E27FC236}">
              <a16:creationId xmlns:a16="http://schemas.microsoft.com/office/drawing/2014/main" id="{00000000-0008-0000-1F00-0000F3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44" name="TextBox 5">
          <a:extLst>
            <a:ext uri="{FF2B5EF4-FFF2-40B4-BE49-F238E27FC236}">
              <a16:creationId xmlns:a16="http://schemas.microsoft.com/office/drawing/2014/main" id="{00000000-0008-0000-1F00-0000F4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45" name="TextBox 5">
          <a:extLst>
            <a:ext uri="{FF2B5EF4-FFF2-40B4-BE49-F238E27FC236}">
              <a16:creationId xmlns:a16="http://schemas.microsoft.com/office/drawing/2014/main" id="{00000000-0008-0000-1F00-0000F5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46" name="Text Box 4">
          <a:extLst>
            <a:ext uri="{FF2B5EF4-FFF2-40B4-BE49-F238E27FC236}">
              <a16:creationId xmlns:a16="http://schemas.microsoft.com/office/drawing/2014/main" id="{00000000-0008-0000-1F00-0000F6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47" name="Text Box 5">
          <a:extLst>
            <a:ext uri="{FF2B5EF4-FFF2-40B4-BE49-F238E27FC236}">
              <a16:creationId xmlns:a16="http://schemas.microsoft.com/office/drawing/2014/main" id="{00000000-0008-0000-1F00-0000F7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48" name="TextBox 5">
          <a:extLst>
            <a:ext uri="{FF2B5EF4-FFF2-40B4-BE49-F238E27FC236}">
              <a16:creationId xmlns:a16="http://schemas.microsoft.com/office/drawing/2014/main" id="{00000000-0008-0000-1F00-0000F8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49" name="TextBox 5">
          <a:extLst>
            <a:ext uri="{FF2B5EF4-FFF2-40B4-BE49-F238E27FC236}">
              <a16:creationId xmlns:a16="http://schemas.microsoft.com/office/drawing/2014/main" id="{00000000-0008-0000-1F00-0000F9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50" name="TextBox 5">
          <a:extLst>
            <a:ext uri="{FF2B5EF4-FFF2-40B4-BE49-F238E27FC236}">
              <a16:creationId xmlns:a16="http://schemas.microsoft.com/office/drawing/2014/main" id="{00000000-0008-0000-1F00-0000FA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51" name="Text Box 4">
          <a:extLst>
            <a:ext uri="{FF2B5EF4-FFF2-40B4-BE49-F238E27FC236}">
              <a16:creationId xmlns:a16="http://schemas.microsoft.com/office/drawing/2014/main" id="{00000000-0008-0000-1F00-0000FB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52" name="Text Box 5">
          <a:extLst>
            <a:ext uri="{FF2B5EF4-FFF2-40B4-BE49-F238E27FC236}">
              <a16:creationId xmlns:a16="http://schemas.microsoft.com/office/drawing/2014/main" id="{00000000-0008-0000-1F00-0000FC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53" name="Text Box 4">
          <a:extLst>
            <a:ext uri="{FF2B5EF4-FFF2-40B4-BE49-F238E27FC236}">
              <a16:creationId xmlns:a16="http://schemas.microsoft.com/office/drawing/2014/main" id="{00000000-0008-0000-1F00-0000FD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54" name="Text Box 5">
          <a:extLst>
            <a:ext uri="{FF2B5EF4-FFF2-40B4-BE49-F238E27FC236}">
              <a16:creationId xmlns:a16="http://schemas.microsoft.com/office/drawing/2014/main" id="{00000000-0008-0000-1F00-0000FE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55" name="Text Box 4">
          <a:extLst>
            <a:ext uri="{FF2B5EF4-FFF2-40B4-BE49-F238E27FC236}">
              <a16:creationId xmlns:a16="http://schemas.microsoft.com/office/drawing/2014/main" id="{00000000-0008-0000-1F00-0000FF00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56" name="Text Box 5">
          <a:extLst>
            <a:ext uri="{FF2B5EF4-FFF2-40B4-BE49-F238E27FC236}">
              <a16:creationId xmlns:a16="http://schemas.microsoft.com/office/drawing/2014/main" id="{00000000-0008-0000-1F00-00000001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57" name="Text Box 4">
          <a:extLst>
            <a:ext uri="{FF2B5EF4-FFF2-40B4-BE49-F238E27FC236}">
              <a16:creationId xmlns:a16="http://schemas.microsoft.com/office/drawing/2014/main" id="{00000000-0008-0000-1F00-00000101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58" name="Text Box 5">
          <a:extLst>
            <a:ext uri="{FF2B5EF4-FFF2-40B4-BE49-F238E27FC236}">
              <a16:creationId xmlns:a16="http://schemas.microsoft.com/office/drawing/2014/main" id="{00000000-0008-0000-1F00-00000201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76971" cy="157224"/>
    <xdr:sp macro="" textlink="">
      <xdr:nvSpPr>
        <xdr:cNvPr id="259" name="Text Box 4">
          <a:extLst>
            <a:ext uri="{FF2B5EF4-FFF2-40B4-BE49-F238E27FC236}">
              <a16:creationId xmlns:a16="http://schemas.microsoft.com/office/drawing/2014/main" id="{00000000-0008-0000-1F00-000003010000}"/>
            </a:ext>
          </a:extLst>
        </xdr:cNvPr>
        <xdr:cNvSpPr txBox="1"/>
      </xdr:nvSpPr>
      <xdr:spPr>
        <a:xfrm>
          <a:off x="0" y="21621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60" name="Text Box 4">
          <a:extLst>
            <a:ext uri="{FF2B5EF4-FFF2-40B4-BE49-F238E27FC236}">
              <a16:creationId xmlns:a16="http://schemas.microsoft.com/office/drawing/2014/main" id="{00000000-0008-0000-1F00-000004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61" name="Text Box 5">
          <a:extLst>
            <a:ext uri="{FF2B5EF4-FFF2-40B4-BE49-F238E27FC236}">
              <a16:creationId xmlns:a16="http://schemas.microsoft.com/office/drawing/2014/main" id="{00000000-0008-0000-1F00-000005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62" name="TextBox 5">
          <a:extLst>
            <a:ext uri="{FF2B5EF4-FFF2-40B4-BE49-F238E27FC236}">
              <a16:creationId xmlns:a16="http://schemas.microsoft.com/office/drawing/2014/main" id="{00000000-0008-0000-1F00-000006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63" name="TextBox 5">
          <a:extLst>
            <a:ext uri="{FF2B5EF4-FFF2-40B4-BE49-F238E27FC236}">
              <a16:creationId xmlns:a16="http://schemas.microsoft.com/office/drawing/2014/main" id="{00000000-0008-0000-1F00-000007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64" name="TextBox 5">
          <a:extLst>
            <a:ext uri="{FF2B5EF4-FFF2-40B4-BE49-F238E27FC236}">
              <a16:creationId xmlns:a16="http://schemas.microsoft.com/office/drawing/2014/main" id="{00000000-0008-0000-1F00-000008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65" name="TextBox 5">
          <a:extLst>
            <a:ext uri="{FF2B5EF4-FFF2-40B4-BE49-F238E27FC236}">
              <a16:creationId xmlns:a16="http://schemas.microsoft.com/office/drawing/2014/main" id="{00000000-0008-0000-1F00-000009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66" name="TextBox 5">
          <a:extLst>
            <a:ext uri="{FF2B5EF4-FFF2-40B4-BE49-F238E27FC236}">
              <a16:creationId xmlns:a16="http://schemas.microsoft.com/office/drawing/2014/main" id="{00000000-0008-0000-1F00-00000A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67" name="TextBox 5">
          <a:extLst>
            <a:ext uri="{FF2B5EF4-FFF2-40B4-BE49-F238E27FC236}">
              <a16:creationId xmlns:a16="http://schemas.microsoft.com/office/drawing/2014/main" id="{00000000-0008-0000-1F00-00000B01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68" name="TextBox 5">
          <a:extLst>
            <a:ext uri="{FF2B5EF4-FFF2-40B4-BE49-F238E27FC236}">
              <a16:creationId xmlns:a16="http://schemas.microsoft.com/office/drawing/2014/main" id="{00000000-0008-0000-1F00-00000C01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69" name="TextBox 5">
          <a:extLst>
            <a:ext uri="{FF2B5EF4-FFF2-40B4-BE49-F238E27FC236}">
              <a16:creationId xmlns:a16="http://schemas.microsoft.com/office/drawing/2014/main" id="{00000000-0008-0000-1F00-00000D01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70" name="TextBox 5">
          <a:extLst>
            <a:ext uri="{FF2B5EF4-FFF2-40B4-BE49-F238E27FC236}">
              <a16:creationId xmlns:a16="http://schemas.microsoft.com/office/drawing/2014/main" id="{00000000-0008-0000-1F00-00000E01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71" name="TextBox 5">
          <a:extLst>
            <a:ext uri="{FF2B5EF4-FFF2-40B4-BE49-F238E27FC236}">
              <a16:creationId xmlns:a16="http://schemas.microsoft.com/office/drawing/2014/main" id="{00000000-0008-0000-1F00-00000F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72" name="TextBox 5">
          <a:extLst>
            <a:ext uri="{FF2B5EF4-FFF2-40B4-BE49-F238E27FC236}">
              <a16:creationId xmlns:a16="http://schemas.microsoft.com/office/drawing/2014/main" id="{00000000-0008-0000-1F00-00001001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73" name="TextBox 5">
          <a:extLst>
            <a:ext uri="{FF2B5EF4-FFF2-40B4-BE49-F238E27FC236}">
              <a16:creationId xmlns:a16="http://schemas.microsoft.com/office/drawing/2014/main" id="{00000000-0008-0000-1F00-00001101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74" name="TextBox 5">
          <a:extLst>
            <a:ext uri="{FF2B5EF4-FFF2-40B4-BE49-F238E27FC236}">
              <a16:creationId xmlns:a16="http://schemas.microsoft.com/office/drawing/2014/main" id="{00000000-0008-0000-1F00-00001201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75" name="TextBox 5">
          <a:extLst>
            <a:ext uri="{FF2B5EF4-FFF2-40B4-BE49-F238E27FC236}">
              <a16:creationId xmlns:a16="http://schemas.microsoft.com/office/drawing/2014/main" id="{00000000-0008-0000-1F00-00001301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76" name="TextBox 5">
          <a:extLst>
            <a:ext uri="{FF2B5EF4-FFF2-40B4-BE49-F238E27FC236}">
              <a16:creationId xmlns:a16="http://schemas.microsoft.com/office/drawing/2014/main" id="{00000000-0008-0000-1F00-00001401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77" name="TextBox 5">
          <a:extLst>
            <a:ext uri="{FF2B5EF4-FFF2-40B4-BE49-F238E27FC236}">
              <a16:creationId xmlns:a16="http://schemas.microsoft.com/office/drawing/2014/main" id="{00000000-0008-0000-1F00-00001501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78" name="TextBox 5">
          <a:extLst>
            <a:ext uri="{FF2B5EF4-FFF2-40B4-BE49-F238E27FC236}">
              <a16:creationId xmlns:a16="http://schemas.microsoft.com/office/drawing/2014/main" id="{00000000-0008-0000-1F00-00001601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79" name="TextBox 5">
          <a:extLst>
            <a:ext uri="{FF2B5EF4-FFF2-40B4-BE49-F238E27FC236}">
              <a16:creationId xmlns:a16="http://schemas.microsoft.com/office/drawing/2014/main" id="{00000000-0008-0000-1F00-00001701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80" name="TextBox 5">
          <a:extLst>
            <a:ext uri="{FF2B5EF4-FFF2-40B4-BE49-F238E27FC236}">
              <a16:creationId xmlns:a16="http://schemas.microsoft.com/office/drawing/2014/main" id="{00000000-0008-0000-1F00-00001801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76971" cy="157224"/>
    <xdr:sp macro="" textlink="">
      <xdr:nvSpPr>
        <xdr:cNvPr id="281" name="TextBox 5">
          <a:extLst>
            <a:ext uri="{FF2B5EF4-FFF2-40B4-BE49-F238E27FC236}">
              <a16:creationId xmlns:a16="http://schemas.microsoft.com/office/drawing/2014/main" id="{00000000-0008-0000-1F00-000019010000}"/>
            </a:ext>
          </a:extLst>
        </xdr:cNvPr>
        <xdr:cNvSpPr txBox="1"/>
      </xdr:nvSpPr>
      <xdr:spPr>
        <a:xfrm>
          <a:off x="0" y="259080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82" name="TextBox 5">
          <a:extLst>
            <a:ext uri="{FF2B5EF4-FFF2-40B4-BE49-F238E27FC236}">
              <a16:creationId xmlns:a16="http://schemas.microsoft.com/office/drawing/2014/main" id="{00000000-0008-0000-1F00-00001A01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83" name="TextBox 5">
          <a:extLst>
            <a:ext uri="{FF2B5EF4-FFF2-40B4-BE49-F238E27FC236}">
              <a16:creationId xmlns:a16="http://schemas.microsoft.com/office/drawing/2014/main" id="{00000000-0008-0000-1F00-00001B01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84" name="TextBox 5">
          <a:extLst>
            <a:ext uri="{FF2B5EF4-FFF2-40B4-BE49-F238E27FC236}">
              <a16:creationId xmlns:a16="http://schemas.microsoft.com/office/drawing/2014/main" id="{00000000-0008-0000-1F00-00001C01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85" name="TextBox 5">
          <a:extLst>
            <a:ext uri="{FF2B5EF4-FFF2-40B4-BE49-F238E27FC236}">
              <a16:creationId xmlns:a16="http://schemas.microsoft.com/office/drawing/2014/main" id="{00000000-0008-0000-1F00-00001D01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86" name="TextBox 5">
          <a:extLst>
            <a:ext uri="{FF2B5EF4-FFF2-40B4-BE49-F238E27FC236}">
              <a16:creationId xmlns:a16="http://schemas.microsoft.com/office/drawing/2014/main" id="{00000000-0008-0000-1F00-00001E01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87" name="TextBox 5">
          <a:extLst>
            <a:ext uri="{FF2B5EF4-FFF2-40B4-BE49-F238E27FC236}">
              <a16:creationId xmlns:a16="http://schemas.microsoft.com/office/drawing/2014/main" id="{00000000-0008-0000-1F00-00001F01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88" name="TextBox 5">
          <a:extLst>
            <a:ext uri="{FF2B5EF4-FFF2-40B4-BE49-F238E27FC236}">
              <a16:creationId xmlns:a16="http://schemas.microsoft.com/office/drawing/2014/main" id="{00000000-0008-0000-1F00-00002001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11</xdr:row>
      <xdr:rowOff>0</xdr:rowOff>
    </xdr:from>
    <xdr:ext cx="76971" cy="157224"/>
    <xdr:sp macro="" textlink="">
      <xdr:nvSpPr>
        <xdr:cNvPr id="289" name="TextBox 5">
          <a:extLst>
            <a:ext uri="{FF2B5EF4-FFF2-40B4-BE49-F238E27FC236}">
              <a16:creationId xmlns:a16="http://schemas.microsoft.com/office/drawing/2014/main" id="{00000000-0008-0000-1F00-000021010000}"/>
            </a:ext>
          </a:extLst>
        </xdr:cNvPr>
        <xdr:cNvSpPr txBox="1"/>
      </xdr:nvSpPr>
      <xdr:spPr>
        <a:xfrm>
          <a:off x="0" y="2305050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12</xdr:row>
      <xdr:rowOff>0</xdr:rowOff>
    </xdr:from>
    <xdr:ext cx="76971" cy="157224"/>
    <xdr:sp macro="" textlink="">
      <xdr:nvSpPr>
        <xdr:cNvPr id="290" name="TextBox 5">
          <a:extLst>
            <a:ext uri="{FF2B5EF4-FFF2-40B4-BE49-F238E27FC236}">
              <a16:creationId xmlns:a16="http://schemas.microsoft.com/office/drawing/2014/main" id="{00000000-0008-0000-1F00-000022010000}"/>
            </a:ext>
          </a:extLst>
        </xdr:cNvPr>
        <xdr:cNvSpPr txBox="1"/>
      </xdr:nvSpPr>
      <xdr:spPr>
        <a:xfrm>
          <a:off x="0" y="244792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91" name="Text Box 4">
          <a:extLst>
            <a:ext uri="{FF2B5EF4-FFF2-40B4-BE49-F238E27FC236}">
              <a16:creationId xmlns:a16="http://schemas.microsoft.com/office/drawing/2014/main" id="{00000000-0008-0000-1F00-000023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92" name="Text Box 5">
          <a:extLst>
            <a:ext uri="{FF2B5EF4-FFF2-40B4-BE49-F238E27FC236}">
              <a16:creationId xmlns:a16="http://schemas.microsoft.com/office/drawing/2014/main" id="{00000000-0008-0000-1F00-000024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93" name="TextBox 5">
          <a:extLst>
            <a:ext uri="{FF2B5EF4-FFF2-40B4-BE49-F238E27FC236}">
              <a16:creationId xmlns:a16="http://schemas.microsoft.com/office/drawing/2014/main" id="{00000000-0008-0000-1F00-000025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94" name="TextBox 5">
          <a:extLst>
            <a:ext uri="{FF2B5EF4-FFF2-40B4-BE49-F238E27FC236}">
              <a16:creationId xmlns:a16="http://schemas.microsoft.com/office/drawing/2014/main" id="{00000000-0008-0000-1F00-000026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95" name="TextBox 5">
          <a:extLst>
            <a:ext uri="{FF2B5EF4-FFF2-40B4-BE49-F238E27FC236}">
              <a16:creationId xmlns:a16="http://schemas.microsoft.com/office/drawing/2014/main" id="{00000000-0008-0000-1F00-000027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96" name="TextBox 5">
          <a:extLst>
            <a:ext uri="{FF2B5EF4-FFF2-40B4-BE49-F238E27FC236}">
              <a16:creationId xmlns:a16="http://schemas.microsoft.com/office/drawing/2014/main" id="{00000000-0008-0000-1F00-000028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97" name="TextBox 5">
          <a:extLst>
            <a:ext uri="{FF2B5EF4-FFF2-40B4-BE49-F238E27FC236}">
              <a16:creationId xmlns:a16="http://schemas.microsoft.com/office/drawing/2014/main" id="{00000000-0008-0000-1F00-000029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76971" cy="157224"/>
    <xdr:sp macro="" textlink="">
      <xdr:nvSpPr>
        <xdr:cNvPr id="298" name="TextBox 5">
          <a:extLst>
            <a:ext uri="{FF2B5EF4-FFF2-40B4-BE49-F238E27FC236}">
              <a16:creationId xmlns:a16="http://schemas.microsoft.com/office/drawing/2014/main" id="{00000000-0008-0000-1F00-00002A010000}"/>
            </a:ext>
          </a:extLst>
        </xdr:cNvPr>
        <xdr:cNvSpPr txBox="1"/>
      </xdr:nvSpPr>
      <xdr:spPr>
        <a:xfrm>
          <a:off x="0" y="2733675"/>
          <a:ext cx="76971" cy="157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pplNT\ESTAT-F6\Tourism\PUBLICATIONS\STATISTICS%20IN%20FOCUS\2009\2009%20Annual\Data%20nights%200902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_Tbl2 Nights R+NR"/>
      <sheetName val="Tbl1 Nights _Share"/>
      <sheetName val="Fig2 NR"/>
      <sheetName val="Fig3 R"/>
      <sheetName val="Calculation"/>
      <sheetName val="Calculation monthly"/>
      <sheetName val="Sheet1"/>
      <sheetName val="090213data"/>
      <sheetName val="TablesGraphs MONTHLY"/>
      <sheetName val="G 3.7"/>
    </sheetNames>
    <sheetDataSet>
      <sheetData sheetId="0"/>
      <sheetData sheetId="1">
        <row r="4">
          <cell r="A4" t="str">
            <v>Member State</v>
          </cell>
          <cell r="B4" t="str">
            <v>Percentage 
of EU-27</v>
          </cell>
          <cell r="C4" t="str">
            <v>Cumulative 
percentage</v>
          </cell>
          <cell r="E4" t="str">
            <v>Member State</v>
          </cell>
          <cell r="F4" t="str">
            <v>Percentage 
of EU-27</v>
          </cell>
          <cell r="G4" t="str">
            <v>Cumulative 
percentage</v>
          </cell>
        </row>
        <row r="5">
          <cell r="A5" t="str">
            <v>ES</v>
          </cell>
          <cell r="B5">
            <v>0.17086122456306868</v>
          </cell>
          <cell r="C5">
            <v>0.17086122456306868</v>
          </cell>
          <cell r="E5" t="str">
            <v>BG</v>
          </cell>
          <cell r="F5">
            <v>1.0780761622233272E-2</v>
          </cell>
          <cell r="G5">
            <v>0.93317635303885826</v>
          </cell>
        </row>
        <row r="6">
          <cell r="A6" t="str">
            <v>IT</v>
          </cell>
          <cell r="B6">
            <v>0.15641770101841307</v>
          </cell>
          <cell r="C6">
            <v>0.32727892558148175</v>
          </cell>
          <cell r="E6" t="str">
            <v>BE</v>
          </cell>
          <cell r="F6">
            <v>1.0482067493398171E-2</v>
          </cell>
          <cell r="G6">
            <v>0.94365842053225646</v>
          </cell>
        </row>
        <row r="7">
          <cell r="A7" t="str">
            <v>DE</v>
          </cell>
          <cell r="B7">
            <v>0.13895672029804629</v>
          </cell>
          <cell r="C7">
            <v>0.46623564587952804</v>
          </cell>
          <cell r="E7" t="str">
            <v>HU</v>
          </cell>
          <cell r="F7">
            <v>1.0299186098783811E-2</v>
          </cell>
          <cell r="G7">
            <v>0.95395760663104023</v>
          </cell>
        </row>
        <row r="8">
          <cell r="A8" t="str">
            <v>FR</v>
          </cell>
          <cell r="B8">
            <v>0.12922972274947137</v>
          </cell>
          <cell r="C8">
            <v>0.59546536862899946</v>
          </cell>
          <cell r="E8" t="str">
            <v>FI</v>
          </cell>
          <cell r="F8">
            <v>1.020375718335894E-2</v>
          </cell>
          <cell r="G8">
            <v>0.96416136381439921</v>
          </cell>
        </row>
        <row r="9">
          <cell r="A9" t="str">
            <v>UK</v>
          </cell>
          <cell r="B9">
            <v>0.10949906645617413</v>
          </cell>
          <cell r="C9">
            <v>0.70496443508517359</v>
          </cell>
          <cell r="E9" t="str">
            <v>CY</v>
          </cell>
          <cell r="F9">
            <v>8.6266102505053489E-3</v>
          </cell>
          <cell r="G9">
            <v>0.97278797406490458</v>
          </cell>
        </row>
        <row r="10">
          <cell r="A10" t="str">
            <v>AT</v>
          </cell>
          <cell r="B10">
            <v>5.2018905347154774E-2</v>
          </cell>
          <cell r="C10">
            <v>0.7569833404323284</v>
          </cell>
          <cell r="E10" t="str">
            <v>DK</v>
          </cell>
          <cell r="F10">
            <v>6.8639182128858436E-3</v>
          </cell>
          <cell r="G10">
            <v>0.97965189227779037</v>
          </cell>
        </row>
        <row r="11">
          <cell r="A11" t="str">
            <v>EL</v>
          </cell>
          <cell r="B11">
            <v>3.8726355169856952E-2</v>
          </cell>
          <cell r="C11">
            <v>0.79570969560218541</v>
          </cell>
          <cell r="E11" t="str">
            <v>MT</v>
          </cell>
          <cell r="F11">
            <v>4.9463344504544343E-3</v>
          </cell>
          <cell r="G11">
            <v>0.98459822672824482</v>
          </cell>
        </row>
        <row r="12">
          <cell r="A12" t="str">
            <v>PT</v>
          </cell>
          <cell r="B12">
            <v>2.5024575957529924E-2</v>
          </cell>
          <cell r="C12">
            <v>0.82073427155971534</v>
          </cell>
          <cell r="E12" t="str">
            <v>SK</v>
          </cell>
          <cell r="F12">
            <v>4.9354604779615558E-3</v>
          </cell>
          <cell r="G12">
            <v>0.98953368720620638</v>
          </cell>
        </row>
        <row r="13">
          <cell r="A13" t="str">
            <v>NL</v>
          </cell>
          <cell r="B13">
            <v>2.0829883629164891E-2</v>
          </cell>
          <cell r="C13">
            <v>0.84156415518888028</v>
          </cell>
          <cell r="E13" t="str">
            <v>SI</v>
          </cell>
          <cell r="F13">
            <v>3.581958728670192E-3</v>
          </cell>
          <cell r="G13">
            <v>0.99311564593487656</v>
          </cell>
        </row>
        <row r="14">
          <cell r="A14" t="str">
            <v>IE</v>
          </cell>
          <cell r="B14">
            <v>1.7837808248944327E-2</v>
          </cell>
          <cell r="C14">
            <v>0.8594019634378246</v>
          </cell>
          <cell r="E14" t="str">
            <v>EE</v>
          </cell>
          <cell r="F14">
            <v>2.4569958662961906E-3</v>
          </cell>
          <cell r="G14">
            <v>0.99557264180117278</v>
          </cell>
        </row>
        <row r="15">
          <cell r="A15" t="str">
            <v>CZ</v>
          </cell>
          <cell r="B15">
            <v>1.779336150307818E-2</v>
          </cell>
          <cell r="C15">
            <v>0.8771953249409028</v>
          </cell>
          <cell r="E15" t="str">
            <v>LV</v>
          </cell>
          <cell r="F15">
            <v>1.8292710278568088E-3</v>
          </cell>
          <cell r="G15">
            <v>0.99740191282902957</v>
          </cell>
        </row>
        <row r="16">
          <cell r="A16" t="str">
            <v>SE</v>
          </cell>
          <cell r="B16">
            <v>1.6426079764548119E-2</v>
          </cell>
          <cell r="C16">
            <v>0.89362140470545093</v>
          </cell>
          <cell r="E16" t="str">
            <v>LT</v>
          </cell>
          <cell r="F16">
            <v>1.68716767475283E-3</v>
          </cell>
          <cell r="G16">
            <v>0.99908908050378242</v>
          </cell>
        </row>
        <row r="17">
          <cell r="A17" t="str">
            <v>PL</v>
          </cell>
          <cell r="B17">
            <v>1.6134026180127367E-2</v>
          </cell>
          <cell r="C17">
            <v>0.90975543088557831</v>
          </cell>
          <cell r="E17" t="str">
            <v>LU</v>
          </cell>
          <cell r="F17">
            <v>9.1091949621791859E-4</v>
          </cell>
          <cell r="G17">
            <v>1</v>
          </cell>
        </row>
        <row r="18">
          <cell r="A18" t="str">
            <v>RO</v>
          </cell>
          <cell r="B18">
            <v>1.2640160531046711E-2</v>
          </cell>
          <cell r="C18">
            <v>0.92239559141662497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/hotellerie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/hotellerie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/hotellerie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/hotellerie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info-tour@bfs.admin.ch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/hotellerie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/hotellerie.htm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/hotellerie.html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.html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.htm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.html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.html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.html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.html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www.bfs.admin.ch/bfs/fr/home/statistiques/tourisme/comportement-voyages.html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www.bfs.admin.ch/bfs/fr/home/statistiques/tourisme/comportement-voyages.html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info.vgr-cn@bfs.admin.ch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info.vgr-cn@bfs.admin.ch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https://www.bfs.admin.ch/bfs/fr/home/statistiques/economie-nationale/comptes-nationaux/produit-interieur-brut.html" TargetMode="External"/><Relationship Id="rId1" Type="http://schemas.openxmlformats.org/officeDocument/2006/relationships/hyperlink" Target="mailto:info.vgr-cn@bfs.admin.ch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.html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www.seco.admin.ch/seco/fr/home/wirtschaftslage---wirtschaftspolitik/Wirtschaftslage/Konsumentenstimmung.html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https://www.bfs.admin.ch/bfs/fr/home/statistiques/economie-nationale/comptes-nationaux/produit-interieur-brut.html" TargetMode="External"/><Relationship Id="rId1" Type="http://schemas.openxmlformats.org/officeDocument/2006/relationships/hyperlink" Target="mailto:info.vgr-cn@bfs.admin.ch" TargetMode="External"/><Relationship Id="rId4" Type="http://schemas.openxmlformats.org/officeDocument/2006/relationships/drawing" Target="../drawings/drawing3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s://www.bfs.admin.ch/bfs/fr/home/statistiques/prix/indice-prix-consommation.html" TargetMode="External"/><Relationship Id="rId4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s://www.bfs.admin.ch/bfs/fr/home/statistiques/prix/prix-consommation-harmonise.html" TargetMode="External"/><Relationship Id="rId4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LIK@bfs.admin.ch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/hotellerie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/hotelleri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info-tour@bfs.admin.ch" TargetMode="External"/><Relationship Id="rId1" Type="http://schemas.openxmlformats.org/officeDocument/2006/relationships/hyperlink" Target="https://www.bfs.admin.ch/bfs/fr/home/statistiques/tourisme/hebergement-touristique/hotellerie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info-tour@bfs.admin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showGridLines="0" tabSelected="1" zoomScaleNormal="100" workbookViewId="0"/>
  </sheetViews>
  <sheetFormatPr baseColWidth="10" defaultRowHeight="12.75"/>
  <cols>
    <col min="2" max="2" width="111.7109375" customWidth="1"/>
  </cols>
  <sheetData>
    <row r="1" spans="1:11" ht="15">
      <c r="A1" s="269" t="s">
        <v>483</v>
      </c>
      <c r="B1" s="60"/>
      <c r="C1" s="70"/>
      <c r="D1" s="70"/>
      <c r="E1" s="70"/>
      <c r="F1" s="70"/>
      <c r="G1" s="70"/>
      <c r="H1" s="60"/>
      <c r="I1" s="60"/>
    </row>
    <row r="2" spans="1:11" ht="14.25">
      <c r="A2" s="70" t="s">
        <v>156</v>
      </c>
      <c r="B2" s="63"/>
      <c r="C2" s="63"/>
      <c r="D2" s="63"/>
      <c r="E2" s="63"/>
      <c r="F2" s="63"/>
      <c r="G2" s="63"/>
      <c r="H2" s="60"/>
      <c r="I2" s="60"/>
    </row>
    <row r="3" spans="1:11" ht="15">
      <c r="A3" s="286"/>
      <c r="B3" s="287" t="s">
        <v>182</v>
      </c>
      <c r="C3" s="285"/>
      <c r="D3" s="285"/>
      <c r="E3" s="285"/>
      <c r="F3" s="63"/>
      <c r="G3" s="63"/>
      <c r="H3" s="60"/>
      <c r="I3" s="60"/>
    </row>
    <row r="4" spans="1:11" s="268" customFormat="1">
      <c r="A4" s="273" t="s">
        <v>154</v>
      </c>
      <c r="B4" s="297" t="s">
        <v>319</v>
      </c>
      <c r="C4" s="267"/>
      <c r="D4" s="267"/>
      <c r="E4" s="267"/>
      <c r="F4" s="70"/>
      <c r="G4" s="70"/>
      <c r="H4" s="70"/>
      <c r="I4" s="270"/>
      <c r="J4" s="70"/>
      <c r="K4" s="70"/>
    </row>
    <row r="5" spans="1:11" s="268" customFormat="1">
      <c r="A5" s="273" t="s">
        <v>348</v>
      </c>
      <c r="B5" s="297" t="s">
        <v>410</v>
      </c>
      <c r="C5" s="267"/>
      <c r="D5" s="267"/>
      <c r="E5" s="267"/>
      <c r="F5" s="70"/>
      <c r="G5" s="70"/>
      <c r="H5" s="70"/>
      <c r="I5" s="70"/>
      <c r="J5" s="70"/>
      <c r="K5" s="70"/>
    </row>
    <row r="6" spans="1:11" s="268" customFormat="1">
      <c r="A6" s="273" t="s">
        <v>181</v>
      </c>
      <c r="B6" s="382" t="s">
        <v>411</v>
      </c>
      <c r="C6" s="267"/>
      <c r="D6" s="267"/>
      <c r="E6" s="267"/>
      <c r="F6" s="70"/>
      <c r="G6" s="70"/>
      <c r="H6" s="70"/>
      <c r="I6" s="70"/>
      <c r="J6" s="295"/>
      <c r="K6" s="70"/>
    </row>
    <row r="7" spans="1:11" s="268" customFormat="1">
      <c r="A7" s="273" t="s">
        <v>365</v>
      </c>
      <c r="B7" s="383" t="s">
        <v>412</v>
      </c>
      <c r="C7" s="267"/>
      <c r="D7" s="267"/>
      <c r="E7" s="267"/>
      <c r="F7" s="70"/>
      <c r="G7" s="70"/>
      <c r="H7" s="70"/>
      <c r="I7" s="70"/>
      <c r="J7" s="70"/>
      <c r="K7" s="70"/>
    </row>
    <row r="8" spans="1:11" s="268" customFormat="1">
      <c r="A8" s="274" t="s">
        <v>364</v>
      </c>
      <c r="B8" s="384" t="s">
        <v>450</v>
      </c>
      <c r="C8" s="267"/>
      <c r="D8" s="267"/>
      <c r="E8" s="267"/>
      <c r="F8" s="70"/>
      <c r="G8" s="70"/>
      <c r="H8" s="70"/>
      <c r="I8" s="70"/>
      <c r="J8" s="70"/>
      <c r="K8" s="70"/>
    </row>
    <row r="9" spans="1:11" s="268" customFormat="1">
      <c r="A9" s="273" t="s">
        <v>363</v>
      </c>
      <c r="B9" s="297" t="s">
        <v>464</v>
      </c>
      <c r="C9" s="267"/>
      <c r="D9" s="267"/>
      <c r="E9" s="267"/>
      <c r="F9" s="70"/>
      <c r="G9" s="70"/>
      <c r="H9" s="70"/>
      <c r="I9" s="70"/>
      <c r="J9" s="70"/>
      <c r="K9" s="70"/>
    </row>
    <row r="10" spans="1:11" s="268" customFormat="1">
      <c r="A10" s="275" t="s">
        <v>402</v>
      </c>
      <c r="B10" s="666" t="s">
        <v>458</v>
      </c>
      <c r="C10" s="267"/>
      <c r="D10" s="267"/>
      <c r="E10" s="267"/>
      <c r="F10" s="70"/>
      <c r="G10" s="70"/>
      <c r="H10" s="70"/>
      <c r="I10" s="70"/>
      <c r="J10" s="70"/>
      <c r="K10" s="70"/>
    </row>
    <row r="11" spans="1:11" s="268" customFormat="1">
      <c r="A11" s="275" t="s">
        <v>401</v>
      </c>
      <c r="B11" s="666" t="s">
        <v>459</v>
      </c>
      <c r="C11" s="267"/>
      <c r="D11" s="267"/>
      <c r="E11" s="267"/>
      <c r="F11" s="70"/>
      <c r="G11" s="70"/>
      <c r="H11" s="70"/>
      <c r="I11" s="70"/>
      <c r="J11" s="70"/>
      <c r="K11" s="70"/>
    </row>
    <row r="12" spans="1:11" s="268" customFormat="1">
      <c r="A12" s="275" t="s">
        <v>356</v>
      </c>
      <c r="B12" s="384" t="s">
        <v>417</v>
      </c>
      <c r="C12" s="267"/>
      <c r="D12" s="267"/>
      <c r="E12" s="267"/>
      <c r="F12" s="70"/>
      <c r="G12" s="70"/>
      <c r="H12" s="70"/>
      <c r="I12" s="70"/>
      <c r="J12" s="70"/>
      <c r="K12" s="70"/>
    </row>
    <row r="13" spans="1:11" s="268" customFormat="1">
      <c r="A13" s="275" t="s">
        <v>362</v>
      </c>
      <c r="B13" s="386" t="s">
        <v>460</v>
      </c>
      <c r="C13" s="267"/>
      <c r="D13" s="267"/>
      <c r="E13" s="267"/>
      <c r="F13" s="70"/>
      <c r="G13" s="70"/>
      <c r="H13" s="70"/>
      <c r="I13" s="70"/>
      <c r="J13" s="70"/>
      <c r="K13" s="70"/>
    </row>
    <row r="14" spans="1:11" s="268" customFormat="1">
      <c r="A14" s="275" t="s">
        <v>361</v>
      </c>
      <c r="B14" s="297" t="s">
        <v>422</v>
      </c>
      <c r="C14" s="267"/>
      <c r="D14" s="267"/>
      <c r="E14" s="267"/>
      <c r="F14" s="70"/>
      <c r="G14" s="70"/>
      <c r="H14" s="70"/>
      <c r="I14" s="70"/>
      <c r="J14" s="70"/>
      <c r="K14" s="70"/>
    </row>
    <row r="15" spans="1:11" s="268" customFormat="1">
      <c r="A15" s="275" t="s">
        <v>360</v>
      </c>
      <c r="B15" s="297" t="s">
        <v>461</v>
      </c>
      <c r="C15" s="267"/>
      <c r="D15" s="267"/>
      <c r="E15" s="267"/>
      <c r="F15" s="70"/>
      <c r="G15" s="70"/>
      <c r="H15" s="70"/>
      <c r="I15" s="70"/>
      <c r="J15" s="70"/>
      <c r="K15" s="70"/>
    </row>
    <row r="16" spans="1:11" s="268" customFormat="1">
      <c r="A16" s="275" t="s">
        <v>389</v>
      </c>
      <c r="B16" s="664" t="str">
        <f>'T2.2.7a'!$A$1</f>
        <v>Evolution de la durée de séjour dans l'hôtellerie, de 2013 à 2022</v>
      </c>
      <c r="C16" s="267"/>
      <c r="D16" s="267"/>
      <c r="E16" s="267"/>
      <c r="F16" s="70"/>
      <c r="G16" s="70"/>
      <c r="H16" s="70"/>
      <c r="I16" s="70"/>
      <c r="J16" s="70"/>
      <c r="K16" s="70"/>
    </row>
    <row r="17" spans="1:11" s="268" customFormat="1">
      <c r="A17" s="275" t="s">
        <v>395</v>
      </c>
      <c r="B17" s="665" t="s">
        <v>451</v>
      </c>
      <c r="C17" s="267"/>
      <c r="D17" s="267"/>
      <c r="E17" s="267"/>
      <c r="F17" s="70"/>
      <c r="G17" s="70"/>
      <c r="H17" s="70"/>
      <c r="I17" s="70"/>
      <c r="J17" s="70"/>
      <c r="K17" s="70"/>
    </row>
    <row r="18" spans="1:11" s="268" customFormat="1">
      <c r="A18" s="275" t="s">
        <v>359</v>
      </c>
      <c r="B18" s="297" t="s">
        <v>429</v>
      </c>
      <c r="C18" s="267"/>
      <c r="D18" s="267"/>
      <c r="E18" s="267"/>
      <c r="F18" s="70"/>
      <c r="G18" s="70"/>
      <c r="H18" s="70"/>
      <c r="I18" s="70"/>
      <c r="J18" s="70"/>
      <c r="K18" s="70"/>
    </row>
    <row r="19" spans="1:11" s="268" customFormat="1">
      <c r="A19" s="276" t="s">
        <v>358</v>
      </c>
      <c r="B19" s="382" t="s">
        <v>434</v>
      </c>
      <c r="C19" s="267"/>
      <c r="D19" s="267"/>
      <c r="E19" s="267"/>
      <c r="F19" s="70"/>
      <c r="G19" s="70"/>
      <c r="H19" s="70"/>
      <c r="I19" s="70"/>
      <c r="J19" s="70"/>
      <c r="K19" s="70"/>
    </row>
    <row r="20" spans="1:11" s="268" customFormat="1">
      <c r="A20" s="273" t="s">
        <v>161</v>
      </c>
      <c r="B20" s="382" t="s">
        <v>435</v>
      </c>
      <c r="C20" s="267"/>
      <c r="D20" s="267"/>
      <c r="E20" s="267"/>
      <c r="F20" s="70"/>
      <c r="G20" s="70"/>
      <c r="H20" s="70"/>
      <c r="I20" s="70"/>
      <c r="J20" s="70"/>
      <c r="K20" s="70"/>
    </row>
    <row r="21" spans="1:11" s="268" customFormat="1">
      <c r="A21" s="273" t="s">
        <v>184</v>
      </c>
      <c r="B21" s="382" t="s">
        <v>436</v>
      </c>
      <c r="C21" s="267"/>
      <c r="D21" s="267"/>
      <c r="E21" s="267"/>
      <c r="F21" s="70"/>
      <c r="G21" s="70"/>
      <c r="H21" s="70"/>
      <c r="I21" s="70"/>
      <c r="J21" s="70"/>
      <c r="K21" s="70"/>
    </row>
    <row r="22" spans="1:11" s="268" customFormat="1">
      <c r="A22" s="277" t="s">
        <v>165</v>
      </c>
      <c r="B22" s="297" t="s">
        <v>463</v>
      </c>
      <c r="C22" s="271"/>
      <c r="D22" s="271"/>
      <c r="E22" s="271"/>
      <c r="F22" s="272"/>
      <c r="G22" s="271"/>
      <c r="H22" s="70"/>
      <c r="I22" s="70"/>
      <c r="J22" s="70"/>
      <c r="K22" s="70"/>
    </row>
    <row r="23" spans="1:11" s="268" customFormat="1">
      <c r="A23" s="278" t="s">
        <v>166</v>
      </c>
      <c r="B23" s="382" t="s">
        <v>440</v>
      </c>
      <c r="C23" s="267"/>
      <c r="D23" s="267"/>
      <c r="E23" s="267"/>
      <c r="F23" s="70"/>
      <c r="G23" s="70"/>
      <c r="H23" s="70"/>
      <c r="I23" s="70"/>
      <c r="J23" s="70"/>
      <c r="K23" s="70"/>
    </row>
    <row r="24" spans="1:11" s="268" customFormat="1">
      <c r="A24" s="279" t="s">
        <v>185</v>
      </c>
      <c r="B24" s="382" t="s">
        <v>442</v>
      </c>
      <c r="C24" s="267"/>
      <c r="D24" s="267"/>
      <c r="E24" s="267"/>
      <c r="F24" s="70"/>
      <c r="G24" s="70"/>
      <c r="H24" s="70"/>
      <c r="I24" s="70"/>
      <c r="J24" s="70"/>
      <c r="K24" s="70"/>
    </row>
    <row r="25" spans="1:11" s="268" customFormat="1">
      <c r="A25" s="280" t="s">
        <v>167</v>
      </c>
      <c r="B25" s="385" t="s">
        <v>444</v>
      </c>
      <c r="C25" s="267"/>
      <c r="D25" s="267"/>
      <c r="E25" s="267"/>
      <c r="F25" s="70"/>
      <c r="G25" s="70"/>
      <c r="H25" s="70"/>
      <c r="I25" s="70"/>
      <c r="J25" s="70"/>
      <c r="K25" s="70"/>
    </row>
    <row r="26" spans="1:11" s="268" customFormat="1" ht="15">
      <c r="A26" s="286"/>
      <c r="B26" s="287" t="s">
        <v>452</v>
      </c>
      <c r="C26" s="283"/>
      <c r="D26" s="283"/>
      <c r="E26" s="283"/>
      <c r="F26" s="284"/>
      <c r="G26" s="284"/>
      <c r="H26" s="284"/>
      <c r="I26" s="284"/>
      <c r="J26" s="70"/>
      <c r="K26" s="70"/>
    </row>
    <row r="27" spans="1:11" s="268" customFormat="1">
      <c r="A27" s="280" t="s">
        <v>188</v>
      </c>
      <c r="B27" s="386" t="s">
        <v>189</v>
      </c>
      <c r="C27" s="267"/>
      <c r="D27" s="267"/>
      <c r="E27" s="267"/>
      <c r="F27" s="70"/>
      <c r="G27" s="70"/>
      <c r="H27" s="70"/>
      <c r="I27" s="70"/>
      <c r="J27" s="70"/>
      <c r="K27" s="70"/>
    </row>
    <row r="28" spans="1:11" s="268" customFormat="1">
      <c r="A28" s="280" t="s">
        <v>190</v>
      </c>
      <c r="B28" s="386" t="s">
        <v>191</v>
      </c>
      <c r="C28" s="267"/>
      <c r="D28" s="267"/>
      <c r="E28" s="267"/>
      <c r="F28" s="70"/>
      <c r="G28" s="70"/>
      <c r="H28" s="70"/>
      <c r="I28" s="70"/>
      <c r="J28" s="70"/>
      <c r="K28" s="70"/>
    </row>
    <row r="29" spans="1:11" s="268" customFormat="1" ht="15">
      <c r="A29" s="286"/>
      <c r="B29" s="287" t="s">
        <v>187</v>
      </c>
      <c r="C29" s="267"/>
      <c r="D29" s="267"/>
      <c r="E29" s="267"/>
      <c r="F29" s="70"/>
      <c r="G29" s="70"/>
      <c r="H29" s="70"/>
      <c r="I29" s="70"/>
      <c r="J29" s="70"/>
      <c r="K29" s="70"/>
    </row>
    <row r="30" spans="1:11" s="268" customFormat="1">
      <c r="A30" s="280" t="s">
        <v>192</v>
      </c>
      <c r="B30" s="386" t="s">
        <v>193</v>
      </c>
      <c r="C30" s="267"/>
      <c r="D30" s="267"/>
      <c r="E30" s="267"/>
      <c r="F30" s="70"/>
      <c r="G30" s="70"/>
      <c r="H30" s="70"/>
      <c r="I30" s="70"/>
      <c r="J30" s="70"/>
      <c r="K30" s="70"/>
    </row>
    <row r="31" spans="1:11" s="268" customFormat="1">
      <c r="A31" s="280" t="s">
        <v>194</v>
      </c>
      <c r="B31" s="386" t="s">
        <v>485</v>
      </c>
      <c r="C31" s="267"/>
      <c r="D31" s="267"/>
      <c r="E31" s="267"/>
      <c r="F31" s="70"/>
      <c r="G31" s="70"/>
      <c r="H31" s="70"/>
      <c r="I31" s="70"/>
      <c r="J31" s="70"/>
      <c r="K31" s="70"/>
    </row>
    <row r="32" spans="1:11" s="268" customFormat="1">
      <c r="A32" s="280" t="s">
        <v>195</v>
      </c>
      <c r="B32" s="386" t="s">
        <v>486</v>
      </c>
      <c r="C32" s="267"/>
      <c r="D32" s="267"/>
      <c r="E32" s="267"/>
      <c r="F32" s="70"/>
      <c r="G32" s="70"/>
      <c r="H32" s="70"/>
      <c r="I32" s="70"/>
      <c r="J32" s="70"/>
      <c r="K32" s="70"/>
    </row>
    <row r="33" spans="1:11" s="268" customFormat="1" ht="15">
      <c r="A33" s="286"/>
      <c r="B33" s="287" t="s">
        <v>186</v>
      </c>
      <c r="C33" s="267"/>
      <c r="D33" s="267"/>
      <c r="E33" s="267"/>
      <c r="F33" s="70"/>
      <c r="G33" s="70"/>
      <c r="H33" s="70"/>
      <c r="I33" s="70"/>
      <c r="J33" s="70"/>
      <c r="K33" s="70"/>
    </row>
    <row r="34" spans="1:11" s="268" customFormat="1">
      <c r="A34" s="281" t="s">
        <v>366</v>
      </c>
      <c r="B34" s="382" t="s">
        <v>168</v>
      </c>
      <c r="C34" s="267"/>
      <c r="D34" s="267"/>
      <c r="E34" s="267"/>
      <c r="F34" s="70"/>
      <c r="G34" s="70"/>
      <c r="H34" s="70"/>
      <c r="I34" s="70"/>
      <c r="J34" s="70"/>
      <c r="K34" s="70"/>
    </row>
    <row r="35" spans="1:11" s="268" customFormat="1">
      <c r="A35" s="281" t="s">
        <v>367</v>
      </c>
      <c r="B35" s="382" t="s">
        <v>89</v>
      </c>
      <c r="C35" s="267"/>
      <c r="D35" s="267"/>
      <c r="E35" s="267"/>
      <c r="F35" s="70"/>
      <c r="G35" s="70"/>
      <c r="H35" s="70"/>
      <c r="I35" s="70"/>
      <c r="J35" s="70"/>
      <c r="K35" s="70"/>
    </row>
    <row r="36" spans="1:11" s="268" customFormat="1">
      <c r="A36" s="275" t="s">
        <v>368</v>
      </c>
      <c r="B36" s="297" t="s">
        <v>406</v>
      </c>
      <c r="C36" s="267"/>
      <c r="D36" s="267"/>
      <c r="E36" s="267"/>
      <c r="F36" s="70"/>
      <c r="G36" s="70"/>
      <c r="H36" s="70"/>
      <c r="I36" s="70"/>
      <c r="J36" s="70"/>
      <c r="K36" s="70"/>
    </row>
    <row r="37" spans="1:11" s="268" customFormat="1">
      <c r="A37" s="275" t="s">
        <v>369</v>
      </c>
      <c r="B37" s="382" t="s">
        <v>176</v>
      </c>
      <c r="C37" s="267"/>
      <c r="D37" s="267"/>
      <c r="E37" s="267"/>
      <c r="F37" s="70"/>
      <c r="G37" s="70"/>
      <c r="H37" s="70"/>
      <c r="I37" s="70"/>
      <c r="J37" s="70"/>
      <c r="K37" s="70"/>
    </row>
    <row r="38" spans="1:11">
      <c r="A38" s="275" t="s">
        <v>370</v>
      </c>
      <c r="B38" s="297" t="s">
        <v>178</v>
      </c>
      <c r="C38" s="267"/>
      <c r="D38" s="267"/>
      <c r="E38" s="267"/>
      <c r="F38" s="70"/>
      <c r="G38" s="70"/>
      <c r="H38" s="70"/>
      <c r="I38" s="70"/>
      <c r="J38" s="70"/>
      <c r="K38" s="70"/>
    </row>
    <row r="39" spans="1:11">
      <c r="A39" s="275" t="s">
        <v>371</v>
      </c>
      <c r="B39" s="382" t="s">
        <v>449</v>
      </c>
      <c r="C39" s="267"/>
      <c r="D39" s="267"/>
      <c r="E39" s="267"/>
      <c r="F39" s="70"/>
      <c r="G39" s="70"/>
      <c r="H39" s="70"/>
      <c r="I39" s="70"/>
      <c r="J39" s="70"/>
      <c r="K39" s="70"/>
    </row>
    <row r="40" spans="1:11">
      <c r="A40" s="267"/>
      <c r="B40" s="70"/>
      <c r="C40" s="70"/>
      <c r="D40" s="70"/>
      <c r="E40" s="70"/>
      <c r="F40" s="70"/>
      <c r="G40" s="70"/>
      <c r="H40" s="70"/>
      <c r="I40" s="70"/>
      <c r="J40" s="70"/>
      <c r="K40" s="70"/>
    </row>
    <row r="41" spans="1:11">
      <c r="A41" s="267"/>
      <c r="B41" s="70"/>
      <c r="C41" s="70"/>
      <c r="D41" s="70"/>
      <c r="E41" s="70"/>
      <c r="F41" s="70"/>
      <c r="G41" s="70"/>
      <c r="H41" s="70"/>
      <c r="I41" s="70"/>
      <c r="J41" s="70"/>
      <c r="K41" s="70"/>
    </row>
    <row r="42" spans="1:11">
      <c r="A42" s="267"/>
      <c r="B42" s="70"/>
      <c r="C42" s="70"/>
      <c r="D42" s="70"/>
      <c r="E42" s="70"/>
      <c r="F42" s="70"/>
      <c r="G42" s="70"/>
      <c r="H42" s="70"/>
      <c r="I42" s="70"/>
      <c r="J42" s="70"/>
      <c r="K42" s="70"/>
    </row>
    <row r="43" spans="1:11">
      <c r="A43" s="267"/>
      <c r="B43" s="70"/>
      <c r="C43" s="70"/>
      <c r="D43" s="70"/>
      <c r="E43" s="70"/>
      <c r="F43" s="70"/>
      <c r="G43" s="70"/>
      <c r="H43" s="70"/>
      <c r="I43" s="70"/>
      <c r="J43" s="70"/>
      <c r="K43" s="70"/>
    </row>
    <row r="44" spans="1:11">
      <c r="A44" s="267"/>
      <c r="B44" s="70"/>
      <c r="C44" s="70"/>
      <c r="D44" s="70"/>
      <c r="E44" s="70"/>
      <c r="F44" s="70"/>
      <c r="G44" s="70"/>
      <c r="H44" s="70"/>
      <c r="I44" s="70"/>
      <c r="J44" s="70"/>
      <c r="K44" s="70"/>
    </row>
    <row r="45" spans="1:11">
      <c r="A45" s="267"/>
      <c r="B45" s="70"/>
      <c r="C45" s="70"/>
      <c r="D45" s="70"/>
      <c r="E45" s="70"/>
      <c r="F45" s="70"/>
      <c r="G45" s="70"/>
      <c r="H45" s="70"/>
      <c r="I45" s="70"/>
      <c r="J45" s="70"/>
      <c r="K45" s="70"/>
    </row>
    <row r="46" spans="1:11">
      <c r="A46" s="267"/>
      <c r="B46" s="70"/>
      <c r="C46" s="70"/>
      <c r="D46" s="70"/>
      <c r="E46" s="70"/>
      <c r="F46" s="70"/>
      <c r="G46" s="70"/>
      <c r="H46" s="70"/>
      <c r="I46" s="70"/>
      <c r="J46" s="70"/>
      <c r="K46" s="70"/>
    </row>
    <row r="47" spans="1:11">
      <c r="A47" s="267"/>
      <c r="B47" s="70"/>
      <c r="C47" s="70"/>
      <c r="D47" s="70"/>
      <c r="E47" s="70"/>
      <c r="F47" s="70"/>
      <c r="G47" s="70"/>
      <c r="H47" s="70"/>
      <c r="I47" s="70"/>
      <c r="J47" s="70"/>
      <c r="K47" s="70"/>
    </row>
    <row r="48" spans="1:11">
      <c r="A48" s="267"/>
      <c r="B48" s="70"/>
      <c r="C48" s="70"/>
      <c r="D48" s="70"/>
      <c r="E48" s="70"/>
      <c r="F48" s="70"/>
      <c r="G48" s="70"/>
      <c r="H48" s="70"/>
      <c r="I48" s="70"/>
      <c r="J48" s="70"/>
      <c r="K48" s="70"/>
    </row>
    <row r="49" spans="1:11">
      <c r="A49" s="267"/>
      <c r="B49" s="70"/>
      <c r="C49" s="70"/>
      <c r="D49" s="70"/>
      <c r="E49" s="70"/>
      <c r="F49" s="70"/>
      <c r="G49" s="70"/>
      <c r="H49" s="70"/>
      <c r="I49" s="70"/>
      <c r="J49" s="70"/>
      <c r="K49" s="70"/>
    </row>
    <row r="50" spans="1:1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</row>
    <row r="51" spans="1:1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</row>
    <row r="52" spans="1:1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</row>
    <row r="53" spans="1:1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</row>
    <row r="54" spans="1:1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</row>
  </sheetData>
  <hyperlinks>
    <hyperlink ref="B4" location="T2.1.1!A1" display="Demande suisse et étrangère dans l'hébergement touristique" xr:uid="{00000000-0004-0000-0000-000000000000}"/>
    <hyperlink ref="B5" location="T2.1.2!A1" display="Demande par continent dans l'hébergement touristique, en 2018" xr:uid="{00000000-0004-0000-0000-000001000000}"/>
    <hyperlink ref="B6" location="T2.1.3!A1" display="Ventilation mensuelle des nuitées dans l'hébergement touristique, en 2018" xr:uid="{00000000-0004-0000-0000-000002000000}"/>
    <hyperlink ref="B7" location="T2.1.4!A1" display="Evolution des nuitées dans l'hébergement touristique en Europe et dans les pays limitrophes de la Suisse, de 2017 à 2018" xr:uid="{00000000-0004-0000-0000-000003000000}"/>
    <hyperlink ref="B8" location="T2.2.1!A1" display="Offre dans l'hôtellerie, en 2018" xr:uid="{00000000-0004-0000-0000-000004000000}"/>
    <hyperlink ref="B9" location="T2.2.2!A1" display="Evolution de l'offre dans l'hôtellerie, de 2009 à 2018 et de 2017 à 2018" xr:uid="{00000000-0004-0000-0000-000005000000}"/>
    <hyperlink ref="B10" location="'T 2.2.3a'!A1" display="Demande dans l'hôtellerie, de 2012 à 2021" xr:uid="{00000000-0004-0000-0000-000006000000}"/>
    <hyperlink ref="B14" location="'T 2.2.5a-f'!A1" display="Evolution de la demande par région touristique dans l'hôtellerie, de 2016 à 2020" xr:uid="{00000000-0004-0000-0000-000007000000}"/>
    <hyperlink ref="B18" location="'T 2.2.8'!A1" display="Taux net d'occupation des chambres dans l'hôtellerie, de 2016 à 2020" xr:uid="{00000000-0004-0000-0000-000008000000}"/>
    <hyperlink ref="B19" location="T2.2.9!A1" display="Evolution des nuitées dans les hôtels et établissements similaires selon les pays, de 2019 à 2020" xr:uid="{00000000-0004-0000-0000-000009000000}"/>
    <hyperlink ref="B20" location="T2.3.1!A1" display="Parahôtellerie: offre par grande région par type d'hébergement, en 2018" xr:uid="{00000000-0004-0000-0000-00000A000000}"/>
    <hyperlink ref="B21" location="T2.3.2.1!A1" display="Parahôtellerie: demande par pays de provenance des hôtes par type d'hébergement, de 2017 à 2018" xr:uid="{00000000-0004-0000-0000-00000B000000}"/>
    <hyperlink ref="B22" location="T2.3.2.2!A1" display="Parahôtellerie: demande par grande région par type d'hébergement, de 2017 à 2018" xr:uid="{00000000-0004-0000-0000-00000C000000}"/>
    <hyperlink ref="B23" location="T2.3.3!A1" display="Parahôtellerie: ventilation mensuelle des nuitées par type d'hébergement, de 2017 à 2018" xr:uid="{00000000-0004-0000-0000-00000D000000}"/>
    <hyperlink ref="B24" location="T2.3.4!A1" display="Parahôtellerie: durée de séjour par grande région par type d'hébergement, de 2017 à 2018" xr:uid="{00000000-0004-0000-0000-00000E000000}"/>
    <hyperlink ref="B25" location="T2.3.5!A1" display="Evolution de la demande en Europe et dans les pays limitrophes de la Suisse dans la parahôtellerie, de 2017 à 2018" xr:uid="{00000000-0004-0000-0000-00000F000000}"/>
    <hyperlink ref="B27" location="T3.1!A1" display="Voyages avec nuitées" xr:uid="{00000000-0004-0000-0000-000010000000}"/>
    <hyperlink ref="B28" location="T3.2!A1" display="Voyages sans nuitée" xr:uid="{00000000-0004-0000-0000-000011000000}"/>
    <hyperlink ref="B30" location="T4.1!A1" display="Valeur ajoutée brute du tourisme" xr:uid="{00000000-0004-0000-0000-000012000000}"/>
    <hyperlink ref="B31" location="T4.2!A1" display="Demande touristique" xr:uid="{00000000-0004-0000-0000-000013000000}"/>
    <hyperlink ref="B32" location="T4.3!A1" display="Emploi dans le tourisme" xr:uid="{00000000-0004-0000-0000-000014000000}"/>
    <hyperlink ref="B34" location="T5.1!A1" display="Taux de croissance du produit intérieur brut réel, en %" xr:uid="{00000000-0004-0000-0000-000015000000}"/>
    <hyperlink ref="B35" location="T5.2!A1" display="Indice du climat de consommation" xr:uid="{00000000-0004-0000-0000-000016000000}"/>
    <hyperlink ref="B36" location="T5.3!A1" display="Dépenses de consommation des ménages en Suisse &amp; dépenses restaurants et hôtels en comparaison européenne" xr:uid="{00000000-0004-0000-0000-000017000000}"/>
    <hyperlink ref="B37" location="T5.4!A1" display="Indice suisse des prix à la consommation" xr:uid="{00000000-0004-0000-0000-000018000000}"/>
    <hyperlink ref="B38" location="T5.5!A1" display="Indice des prix à la consommation harmonisé" xr:uid="{00000000-0004-0000-0000-000019000000}"/>
    <hyperlink ref="B39" location="T5.6!A1" display="Indice des niveaux de prix, en 2020" xr:uid="{00000000-0004-0000-0000-00001A000000}"/>
    <hyperlink ref="B12" location="'T 2.2.4a'!A1" display="Evolution des nuitées des hôtes étrangers et suisses dans l'hôtellerie, de 2011 à 2020" xr:uid="{00000000-0004-0000-0000-00001B000000}"/>
    <hyperlink ref="B13" location="'T 2.2.4b'!A1" display="Evolution mensuelle en % des nuitées des hôtes étrangers et suisses dans l'hôtellerie, de 2019 à 2020" xr:uid="{00000000-0004-0000-0000-00001C000000}"/>
    <hyperlink ref="B15" location="T2.2.6!A1" display="Evolution de la demande par région touristique dans l'hôtellerie, de 2016 à 2020" xr:uid="{00000000-0004-0000-0000-00001D000000}"/>
    <hyperlink ref="B17" location="'T 2.2.7b'!A1" display="Durée de séjour dans l'hôtellerie, de 2012 à 2021" xr:uid="{00000000-0004-0000-0000-00001E000000}"/>
    <hyperlink ref="B16" location="T2.2.7a!A1" display="T2.2.7a!A1" xr:uid="{3DF3AD7D-E033-4AA6-8599-EF31D15D7B87}"/>
    <hyperlink ref="B11" location="'T 2.2.3b'!A1" display="Hôtels et établissements de cure, nuitées 2020-2021" xr:uid="{892D9710-C5E7-4003-AE65-DA31890B4F3B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showGridLines="0" zoomScaleNormal="100" workbookViewId="0"/>
  </sheetViews>
  <sheetFormatPr baseColWidth="10" defaultColWidth="11.42578125" defaultRowHeight="12.75"/>
  <cols>
    <col min="1" max="3" width="17.7109375" style="9" customWidth="1"/>
    <col min="4" max="4" width="18.7109375" style="4" customWidth="1"/>
    <col min="5" max="5" width="23" style="4" customWidth="1"/>
    <col min="6" max="6" width="9.5703125" style="4" customWidth="1"/>
    <col min="7" max="7" width="13.28515625" style="4" bestFit="1" customWidth="1"/>
    <col min="8" max="16384" width="11.42578125" style="4"/>
  </cols>
  <sheetData>
    <row r="1" spans="1:6" s="61" customFormat="1" ht="12.75" customHeight="1">
      <c r="A1" s="83" t="s">
        <v>417</v>
      </c>
      <c r="B1" s="83"/>
      <c r="C1" s="83"/>
      <c r="E1" s="150" t="s">
        <v>320</v>
      </c>
    </row>
    <row r="2" spans="1:6" s="2" customFormat="1" ht="12.75" customHeight="1">
      <c r="A2" s="139"/>
      <c r="B2" s="139"/>
      <c r="C2" s="139"/>
    </row>
    <row r="3" spans="1:6" s="2" customFormat="1" ht="12.75" customHeight="1">
      <c r="A3" s="404" t="s">
        <v>18</v>
      </c>
      <c r="B3" s="402" t="s">
        <v>310</v>
      </c>
      <c r="C3" s="402" t="s">
        <v>309</v>
      </c>
      <c r="D3" s="402" t="s">
        <v>311</v>
      </c>
      <c r="E3" s="403" t="s">
        <v>118</v>
      </c>
    </row>
    <row r="4" spans="1:6" s="2" customFormat="1" ht="12.75" customHeight="1">
      <c r="A4" s="59">
        <v>2013</v>
      </c>
      <c r="B4" s="306">
        <v>19734657</v>
      </c>
      <c r="C4" s="306">
        <v>15889226</v>
      </c>
      <c r="D4" s="306">
        <v>35623883</v>
      </c>
      <c r="E4" s="321">
        <v>2.466787279729409</v>
      </c>
      <c r="F4" s="10"/>
    </row>
    <row r="5" spans="1:6" s="2" customFormat="1" ht="12.75" customHeight="1">
      <c r="A5" s="59">
        <v>2014</v>
      </c>
      <c r="B5" s="306">
        <v>19907377</v>
      </c>
      <c r="C5" s="306">
        <v>16026135</v>
      </c>
      <c r="D5" s="306">
        <v>35933512</v>
      </c>
      <c r="E5" s="321">
        <v>0.8691612871061809</v>
      </c>
      <c r="F5" s="10"/>
    </row>
    <row r="6" spans="1:6" s="2" customFormat="1" ht="12.75" customHeight="1">
      <c r="A6" s="59">
        <v>2015</v>
      </c>
      <c r="B6" s="306">
        <v>19576295</v>
      </c>
      <c r="C6" s="306">
        <v>16052181</v>
      </c>
      <c r="D6" s="306">
        <v>35628476</v>
      </c>
      <c r="E6" s="321">
        <v>-0.84889002778242206</v>
      </c>
      <c r="F6" s="10"/>
    </row>
    <row r="7" spans="1:6" s="2" customFormat="1" ht="12.75" customHeight="1">
      <c r="A7" s="59">
        <v>2016</v>
      </c>
      <c r="B7" s="306">
        <v>19288015</v>
      </c>
      <c r="C7" s="306">
        <v>16244561</v>
      </c>
      <c r="D7" s="306">
        <v>35532576</v>
      </c>
      <c r="E7" s="321">
        <v>-0.26916671933988978</v>
      </c>
      <c r="F7" s="58"/>
    </row>
    <row r="8" spans="1:6" s="2" customFormat="1" ht="12.75" customHeight="1">
      <c r="A8" s="59">
        <v>2017</v>
      </c>
      <c r="B8" s="306">
        <v>20472865</v>
      </c>
      <c r="C8" s="306">
        <v>16919875</v>
      </c>
      <c r="D8" s="306">
        <v>37392740</v>
      </c>
      <c r="E8" s="321">
        <v>5.2350946916992447</v>
      </c>
      <c r="F8" s="19"/>
    </row>
    <row r="9" spans="1:6" s="2" customFormat="1" ht="12.75" customHeight="1">
      <c r="A9" s="59">
        <v>2018</v>
      </c>
      <c r="B9" s="306">
        <v>21393736</v>
      </c>
      <c r="C9" s="306">
        <v>17413041</v>
      </c>
      <c r="D9" s="306">
        <v>38806777</v>
      </c>
      <c r="E9" s="321">
        <v>3.7815816653179199</v>
      </c>
      <c r="F9" s="19"/>
    </row>
    <row r="10" spans="1:6" s="2" customFormat="1" ht="12.75" customHeight="1">
      <c r="A10" s="59">
        <v>2019</v>
      </c>
      <c r="B10" s="306">
        <v>21639611</v>
      </c>
      <c r="C10" s="306">
        <v>17922428</v>
      </c>
      <c r="D10" s="306">
        <v>39562039</v>
      </c>
      <c r="E10" s="321">
        <v>1.9462116114409604</v>
      </c>
      <c r="F10" s="19"/>
    </row>
    <row r="11" spans="1:6" s="2" customFormat="1" ht="12.75" customHeight="1">
      <c r="A11" s="59">
        <v>2020</v>
      </c>
      <c r="B11" s="306">
        <v>7341347</v>
      </c>
      <c r="C11" s="306">
        <v>16389391</v>
      </c>
      <c r="D11" s="306">
        <v>23730738</v>
      </c>
      <c r="E11" s="321">
        <v>-40.016392987226972</v>
      </c>
      <c r="F11" s="19"/>
    </row>
    <row r="12" spans="1:6" s="2" customFormat="1" ht="12.75" customHeight="1">
      <c r="A12" s="59">
        <v>2021</v>
      </c>
      <c r="B12" s="292">
        <v>8598184</v>
      </c>
      <c r="C12" s="292">
        <v>20960665</v>
      </c>
      <c r="D12" s="292">
        <v>29558849</v>
      </c>
      <c r="E12" s="321">
        <v>24.559333131569698</v>
      </c>
      <c r="F12" s="19"/>
    </row>
    <row r="13" spans="1:6" s="2" customFormat="1" ht="12.75" customHeight="1">
      <c r="A13" s="583">
        <v>2022</v>
      </c>
      <c r="B13" s="294">
        <v>17178922</v>
      </c>
      <c r="C13" s="294">
        <v>21062223</v>
      </c>
      <c r="D13" s="294">
        <v>38241145</v>
      </c>
      <c r="E13" s="423">
        <v>29.372916381148674</v>
      </c>
      <c r="F13" s="19"/>
    </row>
    <row r="14" spans="1:6" s="2" customFormat="1" ht="12.75" customHeight="1">
      <c r="A14" s="139"/>
      <c r="B14" s="139"/>
      <c r="C14" s="139"/>
    </row>
    <row r="15" spans="1:6" s="2" customFormat="1" ht="12.75" customHeight="1">
      <c r="A15" s="302" t="s">
        <v>288</v>
      </c>
      <c r="B15" s="302"/>
      <c r="C15" s="302"/>
    </row>
    <row r="16" spans="1:6" s="2" customFormat="1" ht="12.75" customHeight="1">
      <c r="A16" s="45" t="s">
        <v>126</v>
      </c>
      <c r="B16" s="45"/>
      <c r="C16" s="45"/>
    </row>
    <row r="17" spans="1:4" s="2" customFormat="1" ht="12.75" customHeight="1">
      <c r="A17" s="64" t="s">
        <v>409</v>
      </c>
      <c r="B17" s="64"/>
      <c r="C17" s="64"/>
    </row>
    <row r="18" spans="1:4" s="2" customFormat="1" ht="12.75" customHeight="1">
      <c r="A18" s="63"/>
      <c r="B18" s="63"/>
      <c r="C18" s="63"/>
    </row>
    <row r="19" spans="1:4" s="2" customFormat="1" ht="12.75" customHeight="1">
      <c r="A19" s="2" t="s">
        <v>197</v>
      </c>
    </row>
    <row r="20" spans="1:4" s="2" customFormat="1" ht="12.75" customHeight="1">
      <c r="A20" s="303" t="s">
        <v>301</v>
      </c>
      <c r="B20" s="303"/>
      <c r="C20" s="303"/>
    </row>
    <row r="21" spans="1:4" s="2" customFormat="1" ht="12.75" customHeight="1">
      <c r="A21" s="139"/>
      <c r="B21" s="139"/>
      <c r="C21" s="139"/>
    </row>
    <row r="22" spans="1:4" s="2" customFormat="1" ht="12.75" customHeight="1">
      <c r="A22" s="139"/>
      <c r="B22" s="139"/>
      <c r="C22" s="139"/>
    </row>
    <row r="23" spans="1:4" s="2" customFormat="1" ht="12.75" customHeight="1">
      <c r="A23" s="139"/>
      <c r="B23" s="139"/>
      <c r="C23" s="139"/>
    </row>
    <row r="24" spans="1:4" s="2" customFormat="1" ht="12.75" customHeight="1">
      <c r="A24" s="139"/>
      <c r="B24" s="139"/>
      <c r="C24" s="139"/>
    </row>
    <row r="25" spans="1:4" s="2" customFormat="1" ht="12.75" customHeight="1">
      <c r="A25" s="139"/>
      <c r="B25" s="139"/>
      <c r="C25" s="139"/>
    </row>
    <row r="26" spans="1:4" s="2" customFormat="1" ht="12.75" customHeight="1">
      <c r="A26" s="139"/>
      <c r="B26" s="139"/>
      <c r="C26" s="139"/>
    </row>
    <row r="27" spans="1:4" s="2" customFormat="1" ht="11.25">
      <c r="A27" s="139"/>
      <c r="B27" s="139"/>
      <c r="C27" s="139"/>
    </row>
    <row r="28" spans="1:4" s="2" customFormat="1" ht="11.25">
      <c r="A28" s="139"/>
      <c r="B28" s="139"/>
      <c r="C28" s="139"/>
    </row>
    <row r="29" spans="1:4" s="2" customFormat="1" ht="11.25">
      <c r="A29" s="139"/>
      <c r="B29" s="139"/>
      <c r="C29" s="139"/>
      <c r="D29" s="108"/>
    </row>
    <row r="30" spans="1:4" s="2" customFormat="1" ht="11.25">
      <c r="A30" s="139"/>
      <c r="B30" s="139"/>
      <c r="C30" s="139"/>
    </row>
    <row r="31" spans="1:4" s="2" customFormat="1" ht="11.25">
      <c r="A31" s="139"/>
      <c r="B31" s="139"/>
      <c r="C31" s="139"/>
    </row>
    <row r="32" spans="1:4" s="2" customFormat="1" ht="11.25">
      <c r="A32" s="139"/>
      <c r="B32" s="139"/>
      <c r="C32" s="139"/>
    </row>
    <row r="33" spans="1:3" s="2" customFormat="1" ht="11.25">
      <c r="A33" s="139"/>
      <c r="B33" s="139"/>
      <c r="C33" s="139"/>
    </row>
    <row r="34" spans="1:3" s="2" customFormat="1" ht="11.25">
      <c r="A34" s="139"/>
      <c r="B34" s="139"/>
      <c r="C34" s="139"/>
    </row>
    <row r="35" spans="1:3" s="2" customFormat="1" ht="11.25">
      <c r="A35" s="139"/>
      <c r="B35" s="139"/>
      <c r="C35" s="139"/>
    </row>
    <row r="36" spans="1:3" s="2" customFormat="1" ht="11.25">
      <c r="A36" s="139"/>
      <c r="B36" s="139"/>
      <c r="C36" s="139"/>
    </row>
    <row r="37" spans="1:3" s="2" customFormat="1" ht="11.25">
      <c r="A37" s="139"/>
      <c r="B37" s="139"/>
      <c r="C37" s="139"/>
    </row>
    <row r="38" spans="1:3" s="2" customFormat="1" ht="11.25">
      <c r="A38" s="139"/>
      <c r="B38" s="139"/>
      <c r="C38" s="139"/>
    </row>
    <row r="39" spans="1:3" s="2" customFormat="1" ht="11.25">
      <c r="A39" s="139"/>
      <c r="B39" s="139"/>
      <c r="C39" s="139"/>
    </row>
    <row r="40" spans="1:3" s="2" customFormat="1" ht="11.25">
      <c r="A40" s="139"/>
      <c r="B40" s="139"/>
      <c r="C40" s="139"/>
    </row>
    <row r="41" spans="1:3" s="2" customFormat="1" ht="11.25">
      <c r="A41" s="139"/>
      <c r="B41" s="139"/>
      <c r="C41" s="139"/>
    </row>
    <row r="42" spans="1:3" s="2" customFormat="1" ht="11.25">
      <c r="A42" s="139"/>
      <c r="B42" s="139"/>
      <c r="C42" s="139"/>
    </row>
    <row r="43" spans="1:3" s="2" customFormat="1" ht="11.25">
      <c r="A43" s="139"/>
      <c r="B43" s="139"/>
      <c r="C43" s="139"/>
    </row>
    <row r="44" spans="1:3" s="2" customFormat="1" ht="11.25">
      <c r="A44" s="139"/>
      <c r="B44" s="139"/>
      <c r="C44" s="139"/>
    </row>
    <row r="45" spans="1:3" s="2" customFormat="1" ht="11.25">
      <c r="A45" s="139"/>
      <c r="B45" s="139"/>
      <c r="C45" s="139"/>
    </row>
    <row r="46" spans="1:3" s="2" customFormat="1" ht="11.25">
      <c r="A46" s="139"/>
      <c r="B46" s="139"/>
      <c r="C46" s="139"/>
    </row>
    <row r="47" spans="1:3" s="2" customFormat="1" ht="11.25">
      <c r="A47" s="139"/>
      <c r="B47" s="139"/>
      <c r="C47" s="139"/>
    </row>
    <row r="48" spans="1:3" s="2" customFormat="1" ht="11.25">
      <c r="A48" s="139"/>
      <c r="B48" s="139"/>
      <c r="C48" s="139"/>
    </row>
  </sheetData>
  <hyperlinks>
    <hyperlink ref="A15" r:id="rId1" xr:uid="{00000000-0004-0000-0800-000000000000}"/>
    <hyperlink ref="A20" r:id="rId2" xr:uid="{00000000-0004-0000-0800-000001000000}"/>
  </hyperlinks>
  <pageMargins left="0.78740157480314965" right="0.78740157480314965" top="0.59055118110236227" bottom="0.59055118110236227" header="0.51181102362204722" footer="0.51181102362204722"/>
  <pageSetup paperSize="9" scale="91" orientation="portrait" r:id="rId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1"/>
  <sheetViews>
    <sheetView showGridLines="0" zoomScaleNormal="100" workbookViewId="0"/>
  </sheetViews>
  <sheetFormatPr baseColWidth="10" defaultColWidth="11.42578125" defaultRowHeight="12.75"/>
  <cols>
    <col min="1" max="1" width="12" style="9" customWidth="1"/>
    <col min="2" max="2" width="22.7109375" style="9" customWidth="1"/>
    <col min="3" max="3" width="24.42578125" style="9" customWidth="1"/>
    <col min="4" max="4" width="24.5703125" style="4" customWidth="1"/>
    <col min="5" max="5" width="19.5703125" style="4" customWidth="1"/>
    <col min="6" max="6" width="19.42578125" style="4" customWidth="1"/>
    <col min="7" max="7" width="22.28515625" style="4" customWidth="1"/>
    <col min="8" max="16384" width="11.42578125" style="4"/>
  </cols>
  <sheetData>
    <row r="1" spans="1:7" s="61" customFormat="1" ht="12.75" customHeight="1">
      <c r="A1" s="83" t="s">
        <v>460</v>
      </c>
      <c r="B1" s="83"/>
      <c r="C1" s="83"/>
      <c r="F1" s="150"/>
      <c r="G1" s="150" t="s">
        <v>321</v>
      </c>
    </row>
    <row r="2" spans="1:7" s="2" customFormat="1" ht="12.75" customHeight="1">
      <c r="A2" s="139"/>
      <c r="B2" s="139"/>
      <c r="C2" s="139"/>
    </row>
    <row r="3" spans="1:7" s="2" customFormat="1" ht="22.15" customHeight="1">
      <c r="A3" s="404"/>
      <c r="B3" s="445" t="s">
        <v>381</v>
      </c>
      <c r="C3" s="445" t="s">
        <v>382</v>
      </c>
      <c r="D3" s="445" t="s">
        <v>418</v>
      </c>
      <c r="E3" s="445" t="s">
        <v>419</v>
      </c>
      <c r="F3" s="446" t="s">
        <v>420</v>
      </c>
      <c r="G3" s="446" t="s">
        <v>421</v>
      </c>
    </row>
    <row r="4" spans="1:7" s="2" customFormat="1" ht="12.75" customHeight="1">
      <c r="A4" s="171" t="s">
        <v>92</v>
      </c>
      <c r="B4" s="444">
        <v>969875</v>
      </c>
      <c r="C4" s="444">
        <v>303315</v>
      </c>
      <c r="D4" s="444">
        <v>1385583</v>
      </c>
      <c r="E4" s="444">
        <v>819401</v>
      </c>
      <c r="F4" s="584">
        <f>((D4-B4)/B4)*100</f>
        <v>42.862018301327495</v>
      </c>
      <c r="G4" s="584">
        <f>((E4-C4)/C4)*100</f>
        <v>170.14852546033001</v>
      </c>
    </row>
    <row r="5" spans="1:7" s="2" customFormat="1" ht="12.75" customHeight="1">
      <c r="A5" s="171" t="s">
        <v>93</v>
      </c>
      <c r="B5" s="444">
        <v>1686398</v>
      </c>
      <c r="C5" s="444">
        <v>329037</v>
      </c>
      <c r="D5" s="444">
        <v>1859026</v>
      </c>
      <c r="E5" s="444">
        <v>1033671</v>
      </c>
      <c r="F5" s="584">
        <f t="shared" ref="F5:G16" si="0">((D5-B5)/B5)*100</f>
        <v>10.236492215953767</v>
      </c>
      <c r="G5" s="584">
        <f t="shared" si="0"/>
        <v>214.15038430328502</v>
      </c>
    </row>
    <row r="6" spans="1:7" s="2" customFormat="1" ht="12.75" customHeight="1">
      <c r="A6" s="171" t="s">
        <v>94</v>
      </c>
      <c r="B6" s="444">
        <v>1473910</v>
      </c>
      <c r="C6" s="444">
        <v>404559</v>
      </c>
      <c r="D6" s="444">
        <v>1818422</v>
      </c>
      <c r="E6" s="444">
        <v>1235538</v>
      </c>
      <c r="F6" s="584">
        <f t="shared" si="0"/>
        <v>23.37401876641043</v>
      </c>
      <c r="G6" s="584">
        <f t="shared" si="0"/>
        <v>205.40366176503304</v>
      </c>
    </row>
    <row r="7" spans="1:7" s="2" customFormat="1" ht="12.75" customHeight="1">
      <c r="A7" s="171" t="s">
        <v>95</v>
      </c>
      <c r="B7" s="444">
        <v>1678678</v>
      </c>
      <c r="C7" s="444">
        <v>319501</v>
      </c>
      <c r="D7" s="444">
        <v>1505484</v>
      </c>
      <c r="E7" s="444">
        <v>1018377</v>
      </c>
      <c r="F7" s="584">
        <f t="shared" si="0"/>
        <v>-10.317285387668154</v>
      </c>
      <c r="G7" s="584">
        <f t="shared" si="0"/>
        <v>218.73984744961678</v>
      </c>
    </row>
    <row r="8" spans="1:7" s="2" customFormat="1" ht="12.75" customHeight="1">
      <c r="A8" s="171" t="s">
        <v>96</v>
      </c>
      <c r="B8" s="444">
        <v>1672506</v>
      </c>
      <c r="C8" s="444">
        <v>355378</v>
      </c>
      <c r="D8" s="444">
        <v>1536542</v>
      </c>
      <c r="E8" s="444">
        <v>1283543</v>
      </c>
      <c r="F8" s="584">
        <f t="shared" si="0"/>
        <v>-8.1293579813764492</v>
      </c>
      <c r="G8" s="584">
        <f t="shared" si="0"/>
        <v>261.17683143019542</v>
      </c>
    </row>
    <row r="9" spans="1:7" s="2" customFormat="1" ht="12.75" customHeight="1">
      <c r="A9" s="171" t="s">
        <v>97</v>
      </c>
      <c r="B9" s="444">
        <v>1789440</v>
      </c>
      <c r="C9" s="444">
        <v>493509</v>
      </c>
      <c r="D9" s="444">
        <v>1895620</v>
      </c>
      <c r="E9" s="444">
        <v>1712883</v>
      </c>
      <c r="F9" s="584">
        <f t="shared" si="0"/>
        <v>5.9336999284692418</v>
      </c>
      <c r="G9" s="584">
        <f t="shared" si="0"/>
        <v>247.08242402874112</v>
      </c>
    </row>
    <row r="10" spans="1:7" s="2" customFormat="1" ht="12.75" customHeight="1">
      <c r="A10" s="171" t="s">
        <v>98</v>
      </c>
      <c r="B10" s="444">
        <v>2567003</v>
      </c>
      <c r="C10" s="444">
        <v>1081284</v>
      </c>
      <c r="D10" s="444">
        <v>2337191</v>
      </c>
      <c r="E10" s="444">
        <v>2177980</v>
      </c>
      <c r="F10" s="584">
        <f t="shared" si="0"/>
        <v>-8.9525411540228035</v>
      </c>
      <c r="G10" s="584">
        <f t="shared" si="0"/>
        <v>101.42534246321966</v>
      </c>
    </row>
    <row r="11" spans="1:7" s="2" customFormat="1" ht="12.75" customHeight="1">
      <c r="A11" s="171" t="s">
        <v>99</v>
      </c>
      <c r="B11" s="444">
        <v>2575058</v>
      </c>
      <c r="C11" s="444">
        <v>1601530</v>
      </c>
      <c r="D11" s="444">
        <v>2231727</v>
      </c>
      <c r="E11" s="444">
        <v>2282612</v>
      </c>
      <c r="F11" s="584">
        <f t="shared" si="0"/>
        <v>-13.332942403627413</v>
      </c>
      <c r="G11" s="584">
        <f t="shared" si="0"/>
        <v>42.526958595842721</v>
      </c>
    </row>
    <row r="12" spans="1:7" s="2" customFormat="1" ht="12.75" customHeight="1">
      <c r="A12" s="171" t="s">
        <v>100</v>
      </c>
      <c r="B12" s="444">
        <v>2107919</v>
      </c>
      <c r="C12" s="444">
        <v>1190788</v>
      </c>
      <c r="D12" s="444">
        <v>2019546</v>
      </c>
      <c r="E12" s="444">
        <v>1759802</v>
      </c>
      <c r="F12" s="584">
        <f t="shared" si="0"/>
        <v>-4.1924286464517841</v>
      </c>
      <c r="G12" s="584">
        <f t="shared" si="0"/>
        <v>47.784660241789474</v>
      </c>
    </row>
    <row r="13" spans="1:7" s="2" customFormat="1" ht="12.75" customHeight="1">
      <c r="A13" s="171" t="s">
        <v>101</v>
      </c>
      <c r="B13" s="444">
        <v>1962447</v>
      </c>
      <c r="C13" s="444">
        <v>931460</v>
      </c>
      <c r="D13" s="444">
        <v>1875022</v>
      </c>
      <c r="E13" s="444">
        <v>1363596</v>
      </c>
      <c r="F13" s="584">
        <f t="shared" si="0"/>
        <v>-4.4548973806681147</v>
      </c>
      <c r="G13" s="584">
        <f t="shared" si="0"/>
        <v>46.39340390354927</v>
      </c>
    </row>
    <row r="14" spans="1:7" s="2" customFormat="1" ht="12.75" customHeight="1">
      <c r="A14" s="171" t="s">
        <v>102</v>
      </c>
      <c r="B14" s="444">
        <v>1052010</v>
      </c>
      <c r="C14" s="444">
        <v>693926</v>
      </c>
      <c r="D14" s="444">
        <v>1131426</v>
      </c>
      <c r="E14" s="444">
        <v>979138</v>
      </c>
      <c r="F14" s="584">
        <f t="shared" si="0"/>
        <v>7.5489776713149119</v>
      </c>
      <c r="G14" s="584">
        <f t="shared" si="0"/>
        <v>41.101212521219843</v>
      </c>
    </row>
    <row r="15" spans="1:7" s="2" customFormat="1" ht="12.75" customHeight="1">
      <c r="A15" s="171" t="s">
        <v>103</v>
      </c>
      <c r="B15" s="444">
        <v>1425421</v>
      </c>
      <c r="C15" s="444">
        <v>893897</v>
      </c>
      <c r="D15" s="444">
        <v>1466634</v>
      </c>
      <c r="E15" s="444">
        <v>1512381</v>
      </c>
      <c r="F15" s="584">
        <f t="shared" si="0"/>
        <v>2.8912861533539913</v>
      </c>
      <c r="G15" s="584">
        <f t="shared" si="0"/>
        <v>69.189626992819086</v>
      </c>
    </row>
    <row r="16" spans="1:7" s="2" customFormat="1" ht="12.75" customHeight="1">
      <c r="A16" s="661" t="s">
        <v>19</v>
      </c>
      <c r="B16" s="662">
        <v>20960665</v>
      </c>
      <c r="C16" s="662">
        <v>8598184</v>
      </c>
      <c r="D16" s="662">
        <v>21062223</v>
      </c>
      <c r="E16" s="662">
        <v>17178922</v>
      </c>
      <c r="F16" s="663">
        <f t="shared" si="0"/>
        <v>0.48451707042691633</v>
      </c>
      <c r="G16" s="663">
        <f t="shared" si="0"/>
        <v>99.797096689254388</v>
      </c>
    </row>
    <row r="17" spans="1:4" s="2" customFormat="1" ht="12.75" customHeight="1">
      <c r="A17" s="139"/>
      <c r="B17" s="139"/>
      <c r="C17" s="139"/>
    </row>
    <row r="18" spans="1:4" s="2" customFormat="1" ht="12.75" customHeight="1">
      <c r="A18" s="302" t="s">
        <v>288</v>
      </c>
      <c r="B18" s="302"/>
      <c r="C18" s="302"/>
    </row>
    <row r="19" spans="1:4" s="2" customFormat="1" ht="12.75" customHeight="1">
      <c r="A19" s="45" t="s">
        <v>126</v>
      </c>
      <c r="B19" s="45"/>
      <c r="C19" s="45"/>
    </row>
    <row r="20" spans="1:4" s="2" customFormat="1" ht="12.75" customHeight="1">
      <c r="A20" s="64" t="s">
        <v>409</v>
      </c>
      <c r="B20" s="64"/>
      <c r="C20" s="64"/>
    </row>
    <row r="21" spans="1:4" s="2" customFormat="1" ht="12.75" customHeight="1">
      <c r="A21" s="63"/>
      <c r="B21" s="63"/>
      <c r="C21" s="63"/>
    </row>
    <row r="22" spans="1:4" s="2" customFormat="1" ht="12.75" customHeight="1">
      <c r="A22" s="2" t="s">
        <v>197</v>
      </c>
    </row>
    <row r="23" spans="1:4" s="2" customFormat="1" ht="12.75" customHeight="1">
      <c r="A23" s="303" t="s">
        <v>301</v>
      </c>
      <c r="B23" s="303"/>
      <c r="C23" s="303"/>
    </row>
    <row r="24" spans="1:4" s="2" customFormat="1" ht="12.75" customHeight="1">
      <c r="A24" s="139"/>
      <c r="B24" s="139"/>
      <c r="C24" s="139"/>
    </row>
    <row r="25" spans="1:4" s="2" customFormat="1" ht="12.75" customHeight="1">
      <c r="A25" s="139"/>
      <c r="B25" s="139"/>
      <c r="C25" s="139"/>
    </row>
    <row r="26" spans="1:4" s="2" customFormat="1" ht="12.75" customHeight="1">
      <c r="A26" s="139"/>
      <c r="B26" s="139"/>
      <c r="C26" s="139"/>
    </row>
    <row r="27" spans="1:4" s="2" customFormat="1" ht="12.75" customHeight="1">
      <c r="A27" s="139"/>
      <c r="B27" s="139"/>
      <c r="C27" s="139"/>
    </row>
    <row r="28" spans="1:4" s="2" customFormat="1" ht="12.75" customHeight="1">
      <c r="A28" s="139"/>
      <c r="B28" s="139"/>
      <c r="C28" s="139"/>
    </row>
    <row r="29" spans="1:4" s="2" customFormat="1" ht="12.75" customHeight="1">
      <c r="A29" s="139"/>
      <c r="B29" s="139"/>
      <c r="C29" s="139"/>
    </row>
    <row r="30" spans="1:4" s="2" customFormat="1" ht="11.25">
      <c r="A30" s="139"/>
      <c r="B30" s="139"/>
      <c r="C30" s="139"/>
    </row>
    <row r="31" spans="1:4" s="2" customFormat="1" ht="11.25">
      <c r="A31" s="139"/>
      <c r="B31" s="139"/>
      <c r="C31" s="139"/>
    </row>
    <row r="32" spans="1:4" s="2" customFormat="1" ht="11.25">
      <c r="A32" s="139"/>
      <c r="B32" s="139"/>
      <c r="C32" s="139"/>
      <c r="D32" s="108"/>
    </row>
    <row r="33" spans="1:3" s="2" customFormat="1" ht="11.25">
      <c r="A33" s="139"/>
      <c r="B33" s="139"/>
      <c r="C33" s="139"/>
    </row>
    <row r="34" spans="1:3" s="2" customFormat="1" ht="11.25">
      <c r="A34" s="139"/>
      <c r="B34" s="139"/>
      <c r="C34" s="139"/>
    </row>
    <row r="35" spans="1:3" s="2" customFormat="1" ht="11.25">
      <c r="A35" s="139"/>
      <c r="B35" s="139"/>
      <c r="C35" s="139"/>
    </row>
    <row r="36" spans="1:3" s="2" customFormat="1" ht="11.25">
      <c r="A36" s="139"/>
      <c r="B36" s="139"/>
      <c r="C36" s="139"/>
    </row>
    <row r="37" spans="1:3" s="2" customFormat="1" ht="11.25">
      <c r="A37" s="139"/>
      <c r="B37" s="139"/>
      <c r="C37" s="139"/>
    </row>
    <row r="38" spans="1:3" s="2" customFormat="1" ht="11.25">
      <c r="A38" s="139"/>
      <c r="B38" s="139"/>
      <c r="C38" s="139"/>
    </row>
    <row r="39" spans="1:3" s="2" customFormat="1" ht="11.25">
      <c r="A39" s="139"/>
      <c r="B39" s="139"/>
      <c r="C39" s="139"/>
    </row>
    <row r="40" spans="1:3" s="2" customFormat="1" ht="11.25">
      <c r="A40" s="139"/>
      <c r="B40" s="139"/>
      <c r="C40" s="139"/>
    </row>
    <row r="41" spans="1:3" s="2" customFormat="1" ht="11.25">
      <c r="A41" s="139"/>
      <c r="B41" s="139"/>
      <c r="C41" s="139"/>
    </row>
    <row r="42" spans="1:3" s="2" customFormat="1" ht="11.25">
      <c r="A42" s="139"/>
      <c r="B42" s="139"/>
      <c r="C42" s="139"/>
    </row>
    <row r="43" spans="1:3" s="2" customFormat="1" ht="11.25">
      <c r="A43" s="139"/>
      <c r="B43" s="139"/>
      <c r="C43" s="139"/>
    </row>
    <row r="44" spans="1:3" s="2" customFormat="1" ht="11.25">
      <c r="A44" s="139"/>
      <c r="B44" s="139"/>
      <c r="C44" s="139"/>
    </row>
    <row r="45" spans="1:3" s="2" customFormat="1" ht="11.25">
      <c r="A45" s="139"/>
      <c r="B45" s="139"/>
      <c r="C45" s="139"/>
    </row>
    <row r="46" spans="1:3" s="2" customFormat="1" ht="11.25">
      <c r="A46" s="139"/>
      <c r="B46" s="139"/>
      <c r="C46" s="139"/>
    </row>
    <row r="47" spans="1:3" s="2" customFormat="1" ht="11.25">
      <c r="A47" s="139"/>
      <c r="B47" s="139"/>
      <c r="C47" s="139"/>
    </row>
    <row r="48" spans="1:3" s="2" customFormat="1" ht="11.25">
      <c r="A48" s="139"/>
      <c r="B48" s="139"/>
      <c r="C48" s="139"/>
    </row>
    <row r="49" spans="1:3" s="2" customFormat="1" ht="11.25">
      <c r="A49" s="139"/>
      <c r="B49" s="139"/>
      <c r="C49" s="139"/>
    </row>
    <row r="50" spans="1:3" s="2" customFormat="1" ht="11.25">
      <c r="A50" s="139"/>
      <c r="B50" s="139"/>
      <c r="C50" s="139"/>
    </row>
    <row r="51" spans="1:3" s="2" customFormat="1" ht="11.25">
      <c r="A51" s="139"/>
      <c r="B51" s="139"/>
      <c r="C51" s="139"/>
    </row>
  </sheetData>
  <hyperlinks>
    <hyperlink ref="A18" r:id="rId1" xr:uid="{00000000-0004-0000-0900-000000000000}"/>
    <hyperlink ref="A23" r:id="rId2" xr:uid="{00000000-0004-0000-0900-000001000000}"/>
  </hyperlinks>
  <pageMargins left="0.78740157480314965" right="0.78740157480314965" top="0.59055118110236227" bottom="0.59055118110236227" header="0.51181102362204722" footer="0.51181102362204722"/>
  <pageSetup paperSize="9" scale="91" orientation="portrait" r:id="rId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76"/>
  <sheetViews>
    <sheetView showGridLines="0" zoomScaleNormal="100" workbookViewId="0"/>
  </sheetViews>
  <sheetFormatPr baseColWidth="10" defaultColWidth="11.42578125" defaultRowHeight="12.75"/>
  <cols>
    <col min="1" max="1" width="20.7109375" style="3" customWidth="1"/>
    <col min="2" max="21" width="12.7109375" style="3" customWidth="1"/>
    <col min="22" max="22" width="13.7109375" style="3" customWidth="1"/>
    <col min="23" max="23" width="11.42578125" style="3"/>
    <col min="24" max="24" width="10.42578125" style="3" customWidth="1"/>
    <col min="25" max="25" width="13.5703125" style="3" bestFit="1" customWidth="1"/>
    <col min="26" max="16384" width="11.42578125" style="3"/>
  </cols>
  <sheetData>
    <row r="1" spans="1:23" s="61" customFormat="1" ht="12.75" customHeight="1">
      <c r="A1" s="552" t="s">
        <v>422</v>
      </c>
      <c r="T1" s="150" t="s">
        <v>322</v>
      </c>
    </row>
    <row r="2" spans="1:23" s="176" customFormat="1" ht="12.75" customHeight="1">
      <c r="S2" s="177"/>
    </row>
    <row r="3" spans="1:23" s="2" customFormat="1" ht="11.25">
      <c r="A3" s="980"/>
      <c r="B3" s="978" t="s">
        <v>21</v>
      </c>
      <c r="C3" s="978"/>
      <c r="D3" s="978"/>
      <c r="E3" s="978"/>
      <c r="F3" s="978"/>
      <c r="G3" s="978"/>
      <c r="H3" s="978"/>
      <c r="I3" s="978"/>
      <c r="J3" s="978"/>
      <c r="K3" s="978"/>
      <c r="L3" s="978" t="s">
        <v>38</v>
      </c>
      <c r="M3" s="978"/>
      <c r="N3" s="978"/>
      <c r="O3" s="978"/>
      <c r="P3" s="978"/>
      <c r="Q3" s="978"/>
      <c r="R3" s="978"/>
      <c r="S3" s="978"/>
      <c r="T3" s="979"/>
      <c r="U3" s="36"/>
      <c r="V3" s="36"/>
    </row>
    <row r="4" spans="1:23" s="2" customFormat="1" ht="11.25">
      <c r="A4" s="981"/>
      <c r="B4" s="585">
        <v>2013</v>
      </c>
      <c r="C4" s="586">
        <v>2014</v>
      </c>
      <c r="D4" s="586">
        <v>2015</v>
      </c>
      <c r="E4" s="586">
        <v>2016</v>
      </c>
      <c r="F4" s="586">
        <v>2017</v>
      </c>
      <c r="G4" s="586">
        <v>2018</v>
      </c>
      <c r="H4" s="586">
        <v>2019</v>
      </c>
      <c r="I4" s="586">
        <v>2020</v>
      </c>
      <c r="J4" s="586">
        <v>2021</v>
      </c>
      <c r="K4" s="586">
        <v>2022</v>
      </c>
      <c r="L4" s="587" t="s">
        <v>78</v>
      </c>
      <c r="M4" s="587" t="s">
        <v>82</v>
      </c>
      <c r="N4" s="587" t="s">
        <v>120</v>
      </c>
      <c r="O4" s="587" t="s">
        <v>104</v>
      </c>
      <c r="P4" s="587" t="s">
        <v>151</v>
      </c>
      <c r="Q4" s="588" t="s">
        <v>323</v>
      </c>
      <c r="R4" s="587" t="s">
        <v>324</v>
      </c>
      <c r="S4" s="588" t="s">
        <v>383</v>
      </c>
      <c r="T4" s="588" t="s">
        <v>423</v>
      </c>
    </row>
    <row r="5" spans="1:23" s="2" customFormat="1" ht="11.25">
      <c r="A5" s="162" t="s">
        <v>19</v>
      </c>
      <c r="B5" s="589">
        <v>35623883</v>
      </c>
      <c r="C5" s="589">
        <v>35933512</v>
      </c>
      <c r="D5" s="589">
        <v>35628476</v>
      </c>
      <c r="E5" s="589">
        <v>35532576</v>
      </c>
      <c r="F5" s="589">
        <v>37392740</v>
      </c>
      <c r="G5" s="589">
        <v>38806777</v>
      </c>
      <c r="H5" s="589">
        <v>39562039</v>
      </c>
      <c r="I5" s="589">
        <v>23730738</v>
      </c>
      <c r="J5" s="589">
        <v>29558849</v>
      </c>
      <c r="K5" s="589">
        <v>38241145</v>
      </c>
      <c r="L5" s="590">
        <f t="shared" ref="L5:T20" si="0">((C5-B5)/B5)*100</f>
        <v>0.8691612871061809</v>
      </c>
      <c r="M5" s="590">
        <f t="shared" si="0"/>
        <v>-0.84889002778242206</v>
      </c>
      <c r="N5" s="590">
        <f t="shared" si="0"/>
        <v>-0.26916671933988978</v>
      </c>
      <c r="O5" s="590">
        <f t="shared" si="0"/>
        <v>5.2350946916992447</v>
      </c>
      <c r="P5" s="590">
        <f t="shared" si="0"/>
        <v>3.7815816653179199</v>
      </c>
      <c r="Q5" s="590">
        <f t="shared" si="0"/>
        <v>1.9462116114409604</v>
      </c>
      <c r="R5" s="590">
        <f t="shared" si="0"/>
        <v>-40.016392987226972</v>
      </c>
      <c r="S5" s="590">
        <f t="shared" si="0"/>
        <v>24.559333131569698</v>
      </c>
      <c r="T5" s="590">
        <f t="shared" si="0"/>
        <v>29.372916381148674</v>
      </c>
    </row>
    <row r="6" spans="1:23" s="119" customFormat="1" ht="11.25">
      <c r="A6" s="179" t="s">
        <v>1</v>
      </c>
      <c r="B6" s="306">
        <v>15889226</v>
      </c>
      <c r="C6" s="306">
        <v>16026135</v>
      </c>
      <c r="D6" s="306">
        <v>16052181</v>
      </c>
      <c r="E6" s="306">
        <v>16244561</v>
      </c>
      <c r="F6" s="306">
        <v>16919875</v>
      </c>
      <c r="G6" s="306">
        <v>17413041</v>
      </c>
      <c r="H6" s="306">
        <v>17922428</v>
      </c>
      <c r="I6" s="306">
        <v>16389391</v>
      </c>
      <c r="J6" s="306">
        <v>20960665</v>
      </c>
      <c r="K6" s="306">
        <v>21062223</v>
      </c>
      <c r="L6" s="322">
        <f t="shared" si="0"/>
        <v>0.86164675359265452</v>
      </c>
      <c r="M6" s="322">
        <f t="shared" si="0"/>
        <v>0.1625220304209343</v>
      </c>
      <c r="N6" s="322">
        <f t="shared" si="0"/>
        <v>1.1984664264625473</v>
      </c>
      <c r="O6" s="322">
        <f t="shared" si="0"/>
        <v>4.1571698982816461</v>
      </c>
      <c r="P6" s="322">
        <f t="shared" si="0"/>
        <v>2.9147142044489103</v>
      </c>
      <c r="Q6" s="322">
        <f t="shared" si="0"/>
        <v>2.9253190180853537</v>
      </c>
      <c r="R6" s="322">
        <f t="shared" si="0"/>
        <v>-8.5537350184919152</v>
      </c>
      <c r="S6" s="322">
        <f t="shared" si="0"/>
        <v>27.89166479706293</v>
      </c>
      <c r="T6" s="322">
        <f t="shared" si="0"/>
        <v>0.48451707042691633</v>
      </c>
    </row>
    <row r="7" spans="1:23" s="119" customFormat="1" ht="11.25">
      <c r="A7" s="179" t="s">
        <v>67</v>
      </c>
      <c r="B7" s="306">
        <v>19734657</v>
      </c>
      <c r="C7" s="306">
        <v>19907377</v>
      </c>
      <c r="D7" s="306">
        <v>19576295</v>
      </c>
      <c r="E7" s="306">
        <v>19288015</v>
      </c>
      <c r="F7" s="306">
        <v>20472865</v>
      </c>
      <c r="G7" s="306">
        <v>21393736</v>
      </c>
      <c r="H7" s="306">
        <v>21639611</v>
      </c>
      <c r="I7" s="306">
        <v>7341347</v>
      </c>
      <c r="J7" s="306">
        <v>8598184</v>
      </c>
      <c r="K7" s="306">
        <v>17178922</v>
      </c>
      <c r="L7" s="322">
        <f t="shared" si="0"/>
        <v>0.87521156308923931</v>
      </c>
      <c r="M7" s="322">
        <f t="shared" si="0"/>
        <v>-1.6631121217024221</v>
      </c>
      <c r="N7" s="322">
        <f t="shared" si="0"/>
        <v>-1.4725973428577777</v>
      </c>
      <c r="O7" s="322">
        <f t="shared" si="0"/>
        <v>6.1429338374114701</v>
      </c>
      <c r="P7" s="322">
        <f t="shared" si="0"/>
        <v>4.4980074845411231</v>
      </c>
      <c r="Q7" s="322">
        <f t="shared" si="0"/>
        <v>1.1492850056670794</v>
      </c>
      <c r="R7" s="322">
        <f t="shared" si="0"/>
        <v>-66.074496440809412</v>
      </c>
      <c r="S7" s="322">
        <f t="shared" si="0"/>
        <v>17.119978118457009</v>
      </c>
      <c r="T7" s="322">
        <f t="shared" si="0"/>
        <v>99.797096689254388</v>
      </c>
    </row>
    <row r="8" spans="1:23" s="119" customFormat="1" ht="11.25">
      <c r="A8" s="189" t="s">
        <v>22</v>
      </c>
      <c r="B8" s="293">
        <v>13257669</v>
      </c>
      <c r="C8" s="293">
        <v>13003781</v>
      </c>
      <c r="D8" s="293">
        <v>11788182</v>
      </c>
      <c r="E8" s="293">
        <v>11616532</v>
      </c>
      <c r="F8" s="293">
        <v>11871346</v>
      </c>
      <c r="G8" s="293">
        <v>12264511</v>
      </c>
      <c r="H8" s="293">
        <v>12238454</v>
      </c>
      <c r="I8" s="308">
        <v>6028024</v>
      </c>
      <c r="J8" s="308">
        <v>6855827</v>
      </c>
      <c r="K8" s="308">
        <v>11077642</v>
      </c>
      <c r="L8" s="323">
        <f t="shared" si="0"/>
        <v>-1.9150274456241136</v>
      </c>
      <c r="M8" s="323">
        <f t="shared" si="0"/>
        <v>-9.3480426961973606</v>
      </c>
      <c r="N8" s="323">
        <f t="shared" si="0"/>
        <v>-1.4561193575056781</v>
      </c>
      <c r="O8" s="323">
        <f t="shared" si="0"/>
        <v>2.1935462322145716</v>
      </c>
      <c r="P8" s="323">
        <f t="shared" si="0"/>
        <v>3.3118822414914026</v>
      </c>
      <c r="Q8" s="323">
        <f t="shared" si="0"/>
        <v>-0.2124585317751356</v>
      </c>
      <c r="R8" s="323">
        <f t="shared" si="0"/>
        <v>-50.745216675243455</v>
      </c>
      <c r="S8" s="323">
        <f t="shared" si="0"/>
        <v>13.732576379921513</v>
      </c>
      <c r="T8" s="323">
        <f t="shared" si="0"/>
        <v>61.579952352940062</v>
      </c>
    </row>
    <row r="9" spans="1:23" s="2" customFormat="1" ht="11.25">
      <c r="A9" s="186" t="s">
        <v>28</v>
      </c>
      <c r="B9" s="309">
        <v>4573496</v>
      </c>
      <c r="C9" s="309">
        <v>4394457</v>
      </c>
      <c r="D9" s="309">
        <v>3853180</v>
      </c>
      <c r="E9" s="309">
        <v>3703753</v>
      </c>
      <c r="F9" s="309">
        <v>3745134</v>
      </c>
      <c r="G9" s="309">
        <v>3891896</v>
      </c>
      <c r="H9" s="309">
        <v>3925653</v>
      </c>
      <c r="I9" s="309">
        <v>2227431</v>
      </c>
      <c r="J9" s="309">
        <v>2595965</v>
      </c>
      <c r="K9" s="309">
        <v>3617513</v>
      </c>
      <c r="L9" s="324">
        <f t="shared" si="0"/>
        <v>-3.9147076984433786</v>
      </c>
      <c r="M9" s="324">
        <f t="shared" si="0"/>
        <v>-12.31726695698695</v>
      </c>
      <c r="N9" s="324">
        <f t="shared" si="0"/>
        <v>-3.8780176373800344</v>
      </c>
      <c r="O9" s="324">
        <f t="shared" si="0"/>
        <v>1.1172721291079615</v>
      </c>
      <c r="P9" s="324">
        <f t="shared" si="0"/>
        <v>3.9187382881360184</v>
      </c>
      <c r="Q9" s="324">
        <f t="shared" si="0"/>
        <v>0.86736644555764075</v>
      </c>
      <c r="R9" s="324">
        <f t="shared" si="0"/>
        <v>-43.259605472006825</v>
      </c>
      <c r="S9" s="324">
        <f t="shared" si="0"/>
        <v>16.545248764159247</v>
      </c>
      <c r="T9" s="324">
        <f t="shared" si="0"/>
        <v>39.351378003940731</v>
      </c>
    </row>
    <row r="10" spans="1:23" s="2" customFormat="1" ht="11.25">
      <c r="A10" s="186" t="s">
        <v>29</v>
      </c>
      <c r="B10" s="309">
        <v>1640091</v>
      </c>
      <c r="C10" s="309">
        <v>1667437</v>
      </c>
      <c r="D10" s="309">
        <v>1640457</v>
      </c>
      <c r="E10" s="309">
        <v>1633232</v>
      </c>
      <c r="F10" s="309">
        <v>1615669</v>
      </c>
      <c r="G10" s="309">
        <v>1652318</v>
      </c>
      <c r="H10" s="309">
        <v>1641429</v>
      </c>
      <c r="I10" s="309">
        <v>523395</v>
      </c>
      <c r="J10" s="309">
        <v>333874</v>
      </c>
      <c r="K10" s="309">
        <v>1365201</v>
      </c>
      <c r="L10" s="324">
        <f t="shared" si="0"/>
        <v>1.6673465069925997</v>
      </c>
      <c r="M10" s="324">
        <f t="shared" si="0"/>
        <v>-1.6180521363026008</v>
      </c>
      <c r="N10" s="324">
        <f t="shared" si="0"/>
        <v>-0.44042605200867813</v>
      </c>
      <c r="O10" s="324">
        <f t="shared" si="0"/>
        <v>-1.0753524300283119</v>
      </c>
      <c r="P10" s="324">
        <f t="shared" si="0"/>
        <v>2.268348281733449</v>
      </c>
      <c r="Q10" s="324">
        <f t="shared" si="0"/>
        <v>-0.65901357971044316</v>
      </c>
      <c r="R10" s="324">
        <f t="shared" si="0"/>
        <v>-68.113454800664542</v>
      </c>
      <c r="S10" s="324">
        <f t="shared" si="0"/>
        <v>-36.209937045634746</v>
      </c>
      <c r="T10" s="324">
        <f t="shared" si="0"/>
        <v>308.89706895415634</v>
      </c>
    </row>
    <row r="11" spans="1:23" s="2" customFormat="1" ht="11.25">
      <c r="A11" s="186" t="s">
        <v>30</v>
      </c>
      <c r="B11" s="309">
        <v>1350164</v>
      </c>
      <c r="C11" s="309">
        <v>1337882</v>
      </c>
      <c r="D11" s="309">
        <v>1254447</v>
      </c>
      <c r="E11" s="309">
        <v>1244607</v>
      </c>
      <c r="F11" s="309">
        <v>1244402</v>
      </c>
      <c r="G11" s="309">
        <v>1285857</v>
      </c>
      <c r="H11" s="309">
        <v>1277105</v>
      </c>
      <c r="I11" s="309">
        <v>795627</v>
      </c>
      <c r="J11" s="309">
        <v>989005</v>
      </c>
      <c r="K11" s="309">
        <v>1312309</v>
      </c>
      <c r="L11" s="324">
        <f t="shared" si="0"/>
        <v>-0.9096672700501568</v>
      </c>
      <c r="M11" s="324">
        <f t="shared" si="0"/>
        <v>-6.2363496930222553</v>
      </c>
      <c r="N11" s="324">
        <f t="shared" si="0"/>
        <v>-0.78440938517131464</v>
      </c>
      <c r="O11" s="324">
        <f t="shared" si="0"/>
        <v>-1.6471062753142154E-2</v>
      </c>
      <c r="P11" s="324">
        <f t="shared" si="0"/>
        <v>3.3313189789151738</v>
      </c>
      <c r="Q11" s="324">
        <f t="shared" si="0"/>
        <v>-0.68063556056388852</v>
      </c>
      <c r="R11" s="324">
        <f t="shared" si="0"/>
        <v>-37.700737214246281</v>
      </c>
      <c r="S11" s="324">
        <f t="shared" si="0"/>
        <v>24.305107795487082</v>
      </c>
      <c r="T11" s="324">
        <f t="shared" si="0"/>
        <v>32.689824621715765</v>
      </c>
    </row>
    <row r="12" spans="1:23" s="2" customFormat="1" ht="11.25">
      <c r="A12" s="186" t="s">
        <v>31</v>
      </c>
      <c r="B12" s="309">
        <v>980646</v>
      </c>
      <c r="C12" s="309">
        <v>1014058</v>
      </c>
      <c r="D12" s="309">
        <v>936913</v>
      </c>
      <c r="E12" s="309">
        <v>919827</v>
      </c>
      <c r="F12" s="309">
        <v>927346</v>
      </c>
      <c r="G12" s="309">
        <v>919812</v>
      </c>
      <c r="H12" s="309">
        <v>887679</v>
      </c>
      <c r="I12" s="309">
        <v>446533</v>
      </c>
      <c r="J12" s="309">
        <v>545988</v>
      </c>
      <c r="K12" s="309">
        <v>816394</v>
      </c>
      <c r="L12" s="324">
        <f t="shared" si="0"/>
        <v>3.4071418228392303</v>
      </c>
      <c r="M12" s="324">
        <f t="shared" si="0"/>
        <v>-7.6075530196497638</v>
      </c>
      <c r="N12" s="324">
        <f t="shared" si="0"/>
        <v>-1.8236485137894343</v>
      </c>
      <c r="O12" s="324">
        <f t="shared" si="0"/>
        <v>0.81743632226494756</v>
      </c>
      <c r="P12" s="324">
        <f t="shared" si="0"/>
        <v>-0.81242599849462882</v>
      </c>
      <c r="Q12" s="324">
        <f t="shared" si="0"/>
        <v>-3.4934312663892184</v>
      </c>
      <c r="R12" s="324">
        <f t="shared" si="0"/>
        <v>-49.696568241447643</v>
      </c>
      <c r="S12" s="324">
        <f t="shared" si="0"/>
        <v>22.27270996768436</v>
      </c>
      <c r="T12" s="324">
        <f t="shared" si="0"/>
        <v>49.525996908356959</v>
      </c>
    </row>
    <row r="13" spans="1:23" s="2" customFormat="1" ht="11.25">
      <c r="A13" s="186" t="s">
        <v>32</v>
      </c>
      <c r="B13" s="309">
        <v>709937</v>
      </c>
      <c r="C13" s="309">
        <v>681671</v>
      </c>
      <c r="D13" s="309">
        <v>583831</v>
      </c>
      <c r="E13" s="309">
        <v>584359</v>
      </c>
      <c r="F13" s="309">
        <v>605835</v>
      </c>
      <c r="G13" s="309">
        <v>632963</v>
      </c>
      <c r="H13" s="309">
        <v>648054</v>
      </c>
      <c r="I13" s="309">
        <v>387771</v>
      </c>
      <c r="J13" s="309">
        <v>397070</v>
      </c>
      <c r="K13" s="309">
        <v>710956</v>
      </c>
      <c r="L13" s="324">
        <f t="shared" si="0"/>
        <v>-3.9814800468210558</v>
      </c>
      <c r="M13" s="324">
        <f t="shared" si="0"/>
        <v>-14.35296499337657</v>
      </c>
      <c r="N13" s="324">
        <f t="shared" si="0"/>
        <v>9.0437129922871506E-2</v>
      </c>
      <c r="O13" s="324">
        <f t="shared" si="0"/>
        <v>3.6751380572558991</v>
      </c>
      <c r="P13" s="324">
        <f t="shared" si="0"/>
        <v>4.4777868561572047</v>
      </c>
      <c r="Q13" s="324">
        <f t="shared" si="0"/>
        <v>2.3841835936697722</v>
      </c>
      <c r="R13" s="324">
        <f t="shared" si="0"/>
        <v>-40.163782647742316</v>
      </c>
      <c r="S13" s="324">
        <f t="shared" si="0"/>
        <v>2.3980648372364102</v>
      </c>
      <c r="T13" s="324">
        <f t="shared" si="0"/>
        <v>79.050545243911657</v>
      </c>
    </row>
    <row r="14" spans="1:23" s="2" customFormat="1">
      <c r="A14" s="186" t="s">
        <v>65</v>
      </c>
      <c r="B14" s="309">
        <v>4003335</v>
      </c>
      <c r="C14" s="309">
        <v>3908276</v>
      </c>
      <c r="D14" s="309">
        <v>3519354</v>
      </c>
      <c r="E14" s="309">
        <v>3530754</v>
      </c>
      <c r="F14" s="309">
        <v>3732960</v>
      </c>
      <c r="G14" s="309">
        <v>3881665</v>
      </c>
      <c r="H14" s="309">
        <v>3858534</v>
      </c>
      <c r="I14" s="309">
        <v>1647267</v>
      </c>
      <c r="J14" s="309">
        <v>1993925</v>
      </c>
      <c r="K14" s="309">
        <v>3255269</v>
      </c>
      <c r="L14" s="324">
        <f t="shared" si="0"/>
        <v>-2.3744952645731621</v>
      </c>
      <c r="M14" s="324">
        <f t="shared" si="0"/>
        <v>-9.9512419286662457</v>
      </c>
      <c r="N14" s="324">
        <f t="shared" si="0"/>
        <v>0.32392308361136729</v>
      </c>
      <c r="O14" s="324">
        <f t="shared" si="0"/>
        <v>5.726992024932918</v>
      </c>
      <c r="P14" s="324">
        <f t="shared" si="0"/>
        <v>3.9835679996571089</v>
      </c>
      <c r="Q14" s="324">
        <f t="shared" si="0"/>
        <v>-0.59590407724520278</v>
      </c>
      <c r="R14" s="324">
        <f t="shared" si="0"/>
        <v>-57.308475187726735</v>
      </c>
      <c r="S14" s="324">
        <f t="shared" si="0"/>
        <v>21.044432991130158</v>
      </c>
      <c r="T14" s="324">
        <f t="shared" si="0"/>
        <v>63.259350276464765</v>
      </c>
      <c r="U14" s="18"/>
      <c r="V14" s="18"/>
      <c r="W14" s="18"/>
    </row>
    <row r="15" spans="1:23" s="119" customFormat="1" ht="11.25">
      <c r="A15" s="190" t="s">
        <v>23</v>
      </c>
      <c r="B15" s="293">
        <v>3635911</v>
      </c>
      <c r="C15" s="293">
        <v>3996839</v>
      </c>
      <c r="D15" s="293">
        <v>4741090</v>
      </c>
      <c r="E15" s="293">
        <v>4581444</v>
      </c>
      <c r="F15" s="293">
        <v>5169870</v>
      </c>
      <c r="G15" s="293">
        <v>5416780</v>
      </c>
      <c r="H15" s="293">
        <v>5439082</v>
      </c>
      <c r="I15" s="308">
        <v>586836</v>
      </c>
      <c r="J15" s="308">
        <v>793764</v>
      </c>
      <c r="K15" s="308">
        <v>2641543</v>
      </c>
      <c r="L15" s="323">
        <f t="shared" si="0"/>
        <v>9.9267556329074065</v>
      </c>
      <c r="M15" s="323">
        <f t="shared" si="0"/>
        <v>18.620990237535214</v>
      </c>
      <c r="N15" s="323">
        <f t="shared" si="0"/>
        <v>-3.3672847383196687</v>
      </c>
      <c r="O15" s="323">
        <f t="shared" si="0"/>
        <v>12.843679852902273</v>
      </c>
      <c r="P15" s="323">
        <f t="shared" si="0"/>
        <v>4.7759421416786108</v>
      </c>
      <c r="Q15" s="323">
        <f t="shared" si="0"/>
        <v>0.41172061630710499</v>
      </c>
      <c r="R15" s="323">
        <f t="shared" si="0"/>
        <v>-89.210752843954182</v>
      </c>
      <c r="S15" s="323">
        <f t="shared" si="0"/>
        <v>35.261640390160117</v>
      </c>
      <c r="T15" s="323">
        <f t="shared" si="0"/>
        <v>232.78694926955617</v>
      </c>
    </row>
    <row r="16" spans="1:23" s="2" customFormat="1" ht="11.25">
      <c r="A16" s="187" t="s">
        <v>121</v>
      </c>
      <c r="B16" s="309">
        <v>894316</v>
      </c>
      <c r="C16" s="309">
        <v>1034275</v>
      </c>
      <c r="D16" s="309">
        <v>1378434</v>
      </c>
      <c r="E16" s="309">
        <v>1130925</v>
      </c>
      <c r="F16" s="309">
        <v>1279216</v>
      </c>
      <c r="G16" s="310">
        <v>1359519</v>
      </c>
      <c r="H16" s="310">
        <v>1392034</v>
      </c>
      <c r="I16" s="310">
        <v>119257</v>
      </c>
      <c r="J16" s="310">
        <v>35960</v>
      </c>
      <c r="K16" s="310">
        <v>119398</v>
      </c>
      <c r="L16" s="324">
        <f t="shared" si="0"/>
        <v>15.649837417646559</v>
      </c>
      <c r="M16" s="324">
        <f t="shared" si="0"/>
        <v>33.275386140049797</v>
      </c>
      <c r="N16" s="324">
        <f t="shared" si="0"/>
        <v>-17.955810724343714</v>
      </c>
      <c r="O16" s="324">
        <f t="shared" si="0"/>
        <v>13.112363773017663</v>
      </c>
      <c r="P16" s="324">
        <f t="shared" si="0"/>
        <v>6.2775168540731201</v>
      </c>
      <c r="Q16" s="324">
        <f t="shared" si="0"/>
        <v>2.3916546955209892</v>
      </c>
      <c r="R16" s="324">
        <f t="shared" si="0"/>
        <v>-91.432896035585344</v>
      </c>
      <c r="S16" s="324">
        <f t="shared" si="0"/>
        <v>-69.846633740577062</v>
      </c>
      <c r="T16" s="324">
        <f t="shared" si="0"/>
        <v>232.03003337041156</v>
      </c>
    </row>
    <row r="17" spans="1:26" s="2" customFormat="1" ht="11.25">
      <c r="A17" s="187" t="s">
        <v>34</v>
      </c>
      <c r="B17" s="309">
        <v>623205</v>
      </c>
      <c r="C17" s="309">
        <v>770725</v>
      </c>
      <c r="D17" s="309">
        <v>929799</v>
      </c>
      <c r="E17" s="309">
        <v>959467</v>
      </c>
      <c r="F17" s="309">
        <v>919968</v>
      </c>
      <c r="G17" s="309">
        <v>946259</v>
      </c>
      <c r="H17" s="309">
        <v>863767</v>
      </c>
      <c r="I17" s="309">
        <v>113788</v>
      </c>
      <c r="J17" s="309">
        <v>425405</v>
      </c>
      <c r="K17" s="309">
        <v>820623</v>
      </c>
      <c r="L17" s="324">
        <f t="shared" si="0"/>
        <v>23.671183639412394</v>
      </c>
      <c r="M17" s="324">
        <f t="shared" si="0"/>
        <v>20.639527717408935</v>
      </c>
      <c r="N17" s="324">
        <f t="shared" si="0"/>
        <v>3.1907971507820507</v>
      </c>
      <c r="O17" s="324">
        <f t="shared" si="0"/>
        <v>-4.1167648288059935</v>
      </c>
      <c r="P17" s="324">
        <f t="shared" si="0"/>
        <v>2.8578167936276042</v>
      </c>
      <c r="Q17" s="324">
        <f t="shared" si="0"/>
        <v>-8.7176977973261014</v>
      </c>
      <c r="R17" s="324">
        <f t="shared" si="0"/>
        <v>-86.826540027576883</v>
      </c>
      <c r="S17" s="324">
        <f t="shared" si="0"/>
        <v>273.85752451928147</v>
      </c>
      <c r="T17" s="324">
        <f t="shared" si="0"/>
        <v>92.903938599687351</v>
      </c>
    </row>
    <row r="18" spans="1:26" s="2" customFormat="1" ht="11.25">
      <c r="A18" s="187" t="s">
        <v>33</v>
      </c>
      <c r="B18" s="309">
        <v>491651</v>
      </c>
      <c r="C18" s="309">
        <v>439894</v>
      </c>
      <c r="D18" s="309">
        <v>394784</v>
      </c>
      <c r="E18" s="309">
        <v>361053</v>
      </c>
      <c r="F18" s="309">
        <v>408258</v>
      </c>
      <c r="G18" s="310">
        <v>382585</v>
      </c>
      <c r="H18" s="310">
        <v>389437</v>
      </c>
      <c r="I18" s="310">
        <v>39032</v>
      </c>
      <c r="J18" s="310">
        <v>16122</v>
      </c>
      <c r="K18" s="310">
        <v>83513</v>
      </c>
      <c r="L18" s="324">
        <f t="shared" si="0"/>
        <v>-10.527182900065291</v>
      </c>
      <c r="M18" s="324">
        <f t="shared" si="0"/>
        <v>-10.254743188131686</v>
      </c>
      <c r="N18" s="324">
        <f t="shared" si="0"/>
        <v>-8.5441659236443215</v>
      </c>
      <c r="O18" s="324">
        <f t="shared" si="0"/>
        <v>13.074257795946856</v>
      </c>
      <c r="P18" s="324">
        <f t="shared" si="0"/>
        <v>-6.2884254564515576</v>
      </c>
      <c r="Q18" s="324">
        <f t="shared" si="0"/>
        <v>1.7909745546741247</v>
      </c>
      <c r="R18" s="324">
        <f t="shared" si="0"/>
        <v>-89.977326242755566</v>
      </c>
      <c r="S18" s="324">
        <f t="shared" si="0"/>
        <v>-58.695429391268704</v>
      </c>
      <c r="T18" s="324">
        <f t="shared" si="0"/>
        <v>418.00645081255425</v>
      </c>
    </row>
    <row r="19" spans="1:26" s="2" customFormat="1" ht="11.25">
      <c r="A19" s="187" t="s">
        <v>35</v>
      </c>
      <c r="B19" s="309">
        <v>467967</v>
      </c>
      <c r="C19" s="309">
        <v>485216</v>
      </c>
      <c r="D19" s="309">
        <v>591924</v>
      </c>
      <c r="E19" s="309">
        <v>599062</v>
      </c>
      <c r="F19" s="309">
        <v>739185</v>
      </c>
      <c r="G19" s="310">
        <v>809940</v>
      </c>
      <c r="H19" s="310">
        <v>792607</v>
      </c>
      <c r="I19" s="310">
        <v>54620</v>
      </c>
      <c r="J19" s="310">
        <v>76048</v>
      </c>
      <c r="K19" s="310">
        <v>380135</v>
      </c>
      <c r="L19" s="324">
        <f t="shared" si="0"/>
        <v>3.6859436669679702</v>
      </c>
      <c r="M19" s="324">
        <f t="shared" si="0"/>
        <v>21.991855173778276</v>
      </c>
      <c r="N19" s="324">
        <f t="shared" si="0"/>
        <v>1.2058980544799671</v>
      </c>
      <c r="O19" s="324">
        <f t="shared" si="0"/>
        <v>23.390400325842734</v>
      </c>
      <c r="P19" s="324">
        <f t="shared" si="0"/>
        <v>9.5720286531788386</v>
      </c>
      <c r="Q19" s="324">
        <f t="shared" si="0"/>
        <v>-2.1400350643257524</v>
      </c>
      <c r="R19" s="324">
        <f t="shared" si="0"/>
        <v>-93.108816853749715</v>
      </c>
      <c r="S19" s="324">
        <f t="shared" si="0"/>
        <v>39.231050897107288</v>
      </c>
      <c r="T19" s="324">
        <f t="shared" si="0"/>
        <v>399.86192930780555</v>
      </c>
    </row>
    <row r="20" spans="1:26" s="2" customFormat="1" ht="11.25">
      <c r="A20" s="187" t="s">
        <v>66</v>
      </c>
      <c r="B20" s="309">
        <v>187966</v>
      </c>
      <c r="C20" s="309">
        <v>263189</v>
      </c>
      <c r="D20" s="309">
        <v>317022</v>
      </c>
      <c r="E20" s="309">
        <v>339473</v>
      </c>
      <c r="F20" s="309">
        <v>457212</v>
      </c>
      <c r="G20" s="310">
        <v>456250</v>
      </c>
      <c r="H20" s="310">
        <v>438204</v>
      </c>
      <c r="I20" s="310">
        <v>50245</v>
      </c>
      <c r="J20" s="310">
        <v>14478</v>
      </c>
      <c r="K20" s="310">
        <v>152269</v>
      </c>
      <c r="L20" s="324">
        <f t="shared" si="0"/>
        <v>40.019471606567144</v>
      </c>
      <c r="M20" s="324">
        <f t="shared" si="0"/>
        <v>20.454122322741451</v>
      </c>
      <c r="N20" s="324">
        <f t="shared" si="0"/>
        <v>7.0818429004927106</v>
      </c>
      <c r="O20" s="324">
        <f t="shared" si="0"/>
        <v>34.682876105021606</v>
      </c>
      <c r="P20" s="324">
        <f t="shared" si="0"/>
        <v>-0.21040567614148362</v>
      </c>
      <c r="Q20" s="324">
        <f t="shared" si="0"/>
        <v>-3.9552876712328766</v>
      </c>
      <c r="R20" s="324">
        <f t="shared" si="0"/>
        <v>-88.533879197816546</v>
      </c>
      <c r="S20" s="324">
        <f t="shared" si="0"/>
        <v>-71.185192556473282</v>
      </c>
      <c r="T20" s="324">
        <f t="shared" si="0"/>
        <v>951.72675783948057</v>
      </c>
    </row>
    <row r="21" spans="1:26" s="2" customFormat="1" ht="11.25">
      <c r="A21" s="187" t="s">
        <v>61</v>
      </c>
      <c r="B21" s="309">
        <v>970806</v>
      </c>
      <c r="C21" s="309">
        <v>1003540</v>
      </c>
      <c r="D21" s="309">
        <v>1129127</v>
      </c>
      <c r="E21" s="309">
        <v>1191464</v>
      </c>
      <c r="F21" s="309">
        <v>1366031</v>
      </c>
      <c r="G21" s="310">
        <v>1462227</v>
      </c>
      <c r="H21" s="310">
        <v>1563033</v>
      </c>
      <c r="I21" s="310">
        <v>209894</v>
      </c>
      <c r="J21" s="310">
        <v>225751</v>
      </c>
      <c r="K21" s="310">
        <v>1085605</v>
      </c>
      <c r="L21" s="324">
        <f t="shared" ref="L21:T28" si="1">((C21-B21)/B21)*100</f>
        <v>3.3718374216887823</v>
      </c>
      <c r="M21" s="324">
        <f t="shared" si="1"/>
        <v>12.514399027442852</v>
      </c>
      <c r="N21" s="324">
        <f t="shared" si="1"/>
        <v>5.5208138677048728</v>
      </c>
      <c r="O21" s="324">
        <f t="shared" si="1"/>
        <v>14.651470795592649</v>
      </c>
      <c r="P21" s="324">
        <f t="shared" si="1"/>
        <v>7.0420070993996466</v>
      </c>
      <c r="Q21" s="324">
        <f t="shared" si="1"/>
        <v>6.8940048296194778</v>
      </c>
      <c r="R21" s="324">
        <f t="shared" si="1"/>
        <v>-86.571364776047602</v>
      </c>
      <c r="S21" s="324">
        <f t="shared" si="1"/>
        <v>7.5547657388967764</v>
      </c>
      <c r="T21" s="324">
        <f t="shared" si="1"/>
        <v>380.88602043844764</v>
      </c>
    </row>
    <row r="22" spans="1:26" s="119" customFormat="1">
      <c r="A22" s="190" t="s">
        <v>24</v>
      </c>
      <c r="B22" s="293">
        <v>2238949</v>
      </c>
      <c r="C22" s="293">
        <v>2310768</v>
      </c>
      <c r="D22" s="293">
        <v>2419448</v>
      </c>
      <c r="E22" s="293">
        <v>2487819</v>
      </c>
      <c r="F22" s="293">
        <v>2794990</v>
      </c>
      <c r="G22" s="293">
        <v>3044301</v>
      </c>
      <c r="H22" s="293">
        <v>3278536</v>
      </c>
      <c r="I22" s="308">
        <v>579937</v>
      </c>
      <c r="J22" s="308">
        <v>835998</v>
      </c>
      <c r="K22" s="308">
        <v>3015397</v>
      </c>
      <c r="L22" s="323">
        <f t="shared" si="1"/>
        <v>3.2077104034080275</v>
      </c>
      <c r="M22" s="323">
        <f t="shared" si="1"/>
        <v>4.7031982440470008</v>
      </c>
      <c r="N22" s="323">
        <f t="shared" si="1"/>
        <v>2.8258925176321212</v>
      </c>
      <c r="O22" s="323">
        <f t="shared" si="1"/>
        <v>12.346999520463505</v>
      </c>
      <c r="P22" s="323">
        <f t="shared" si="1"/>
        <v>8.9199245793365982</v>
      </c>
      <c r="Q22" s="323">
        <f t="shared" si="1"/>
        <v>7.6942128915636134</v>
      </c>
      <c r="R22" s="323">
        <f t="shared" si="1"/>
        <v>-82.311098612307447</v>
      </c>
      <c r="S22" s="323">
        <f t="shared" si="1"/>
        <v>44.153244231701031</v>
      </c>
      <c r="T22" s="323">
        <f t="shared" si="1"/>
        <v>260.69428395761713</v>
      </c>
      <c r="U22" s="191"/>
      <c r="V22" s="188"/>
      <c r="W22" s="191"/>
    </row>
    <row r="23" spans="1:26" s="2" customFormat="1" ht="11.25">
      <c r="A23" s="187" t="s">
        <v>36</v>
      </c>
      <c r="B23" s="309">
        <v>1585467</v>
      </c>
      <c r="C23" s="309">
        <v>1644424</v>
      </c>
      <c r="D23" s="309">
        <v>1738838</v>
      </c>
      <c r="E23" s="309">
        <v>1834500</v>
      </c>
      <c r="F23" s="309">
        <v>2046380</v>
      </c>
      <c r="G23" s="310">
        <v>2252701</v>
      </c>
      <c r="H23" s="310">
        <v>2474360</v>
      </c>
      <c r="I23" s="310">
        <v>389197</v>
      </c>
      <c r="J23" s="310">
        <v>610427</v>
      </c>
      <c r="K23" s="310">
        <v>2300006</v>
      </c>
      <c r="L23" s="324">
        <f t="shared" si="1"/>
        <v>3.7185889078738312</v>
      </c>
      <c r="M23" s="324">
        <f t="shared" si="1"/>
        <v>5.7414632722460874</v>
      </c>
      <c r="N23" s="324">
        <f t="shared" si="1"/>
        <v>5.5014900755562053</v>
      </c>
      <c r="O23" s="324">
        <f t="shared" si="1"/>
        <v>11.549741073862089</v>
      </c>
      <c r="P23" s="324">
        <f t="shared" si="1"/>
        <v>10.082242789706701</v>
      </c>
      <c r="Q23" s="324">
        <f t="shared" si="1"/>
        <v>9.8396990989927193</v>
      </c>
      <c r="R23" s="324">
        <f t="shared" si="1"/>
        <v>-84.270801338527946</v>
      </c>
      <c r="S23" s="324">
        <f t="shared" si="1"/>
        <v>56.842678643463337</v>
      </c>
      <c r="T23" s="324">
        <f t="shared" si="1"/>
        <v>276.78641344501472</v>
      </c>
      <c r="V23" s="24"/>
      <c r="W23" s="24"/>
      <c r="X23" s="24"/>
      <c r="Y23" s="24"/>
      <c r="Z23" s="24"/>
    </row>
    <row r="24" spans="1:26" s="2" customFormat="1" ht="11.25">
      <c r="A24" s="187" t="s">
        <v>63</v>
      </c>
      <c r="B24" s="309">
        <v>206378</v>
      </c>
      <c r="C24" s="309">
        <v>222211</v>
      </c>
      <c r="D24" s="309">
        <v>225239</v>
      </c>
      <c r="E24" s="309">
        <v>201340</v>
      </c>
      <c r="F24" s="309">
        <v>244854</v>
      </c>
      <c r="G24" s="310">
        <v>242052</v>
      </c>
      <c r="H24" s="310">
        <v>248573</v>
      </c>
      <c r="I24" s="553">
        <v>75516</v>
      </c>
      <c r="J24" s="553">
        <v>92265</v>
      </c>
      <c r="K24" s="553">
        <v>220758</v>
      </c>
      <c r="L24" s="324">
        <f t="shared" si="1"/>
        <v>7.6718448671854551</v>
      </c>
      <c r="M24" s="324">
        <f t="shared" si="1"/>
        <v>1.3626688147751462</v>
      </c>
      <c r="N24" s="324">
        <f t="shared" si="1"/>
        <v>-10.610507061388127</v>
      </c>
      <c r="O24" s="324">
        <f t="shared" si="1"/>
        <v>21.612198271580411</v>
      </c>
      <c r="P24" s="324">
        <f t="shared" si="1"/>
        <v>-1.1443554117964174</v>
      </c>
      <c r="Q24" s="324">
        <f t="shared" si="1"/>
        <v>2.6940492125658948</v>
      </c>
      <c r="R24" s="324">
        <f t="shared" si="1"/>
        <v>-69.62019205625711</v>
      </c>
      <c r="S24" s="324">
        <f t="shared" si="1"/>
        <v>22.179405688860641</v>
      </c>
      <c r="T24" s="324">
        <f t="shared" si="1"/>
        <v>139.26516013656317</v>
      </c>
      <c r="V24" s="24"/>
      <c r="W24" s="24"/>
    </row>
    <row r="25" spans="1:26" s="2" customFormat="1" ht="11.25">
      <c r="A25" s="187" t="s">
        <v>62</v>
      </c>
      <c r="B25" s="309">
        <v>230189</v>
      </c>
      <c r="C25" s="309">
        <v>230848</v>
      </c>
      <c r="D25" s="309">
        <v>234218</v>
      </c>
      <c r="E25" s="309">
        <v>227173</v>
      </c>
      <c r="F25" s="309">
        <v>247764</v>
      </c>
      <c r="G25" s="310">
        <v>270959</v>
      </c>
      <c r="H25" s="310">
        <v>275205</v>
      </c>
      <c r="I25" s="553">
        <v>53864</v>
      </c>
      <c r="J25" s="553">
        <v>53978</v>
      </c>
      <c r="K25" s="553">
        <v>227658</v>
      </c>
      <c r="L25" s="324">
        <f t="shared" si="1"/>
        <v>0.28628648632210923</v>
      </c>
      <c r="M25" s="324">
        <f t="shared" si="1"/>
        <v>1.4598350429719988</v>
      </c>
      <c r="N25" s="324">
        <f t="shared" si="1"/>
        <v>-3.0078815462517823</v>
      </c>
      <c r="O25" s="324">
        <f t="shared" si="1"/>
        <v>9.0640172907871985</v>
      </c>
      <c r="P25" s="324">
        <f t="shared" si="1"/>
        <v>9.3617313249705365</v>
      </c>
      <c r="Q25" s="324">
        <f t="shared" si="1"/>
        <v>1.5670267457438209</v>
      </c>
      <c r="R25" s="324">
        <f t="shared" si="1"/>
        <v>-80.42768118311804</v>
      </c>
      <c r="S25" s="324">
        <f t="shared" si="1"/>
        <v>0.21164414079904945</v>
      </c>
      <c r="T25" s="324">
        <f t="shared" si="1"/>
        <v>321.76071732928227</v>
      </c>
      <c r="V25" s="24"/>
      <c r="W25" s="24"/>
    </row>
    <row r="26" spans="1:26" s="2" customFormat="1" ht="11.25">
      <c r="A26" s="187" t="s">
        <v>64</v>
      </c>
      <c r="B26" s="309">
        <v>216915</v>
      </c>
      <c r="C26" s="309">
        <v>213285</v>
      </c>
      <c r="D26" s="309">
        <v>221153</v>
      </c>
      <c r="E26" s="309">
        <v>224806</v>
      </c>
      <c r="F26" s="309">
        <v>255992</v>
      </c>
      <c r="G26" s="309">
        <v>278589</v>
      </c>
      <c r="H26" s="309">
        <v>280398</v>
      </c>
      <c r="I26" s="309">
        <v>61360</v>
      </c>
      <c r="J26" s="309">
        <v>79328</v>
      </c>
      <c r="K26" s="309">
        <v>266975</v>
      </c>
      <c r="L26" s="324">
        <f t="shared" si="1"/>
        <v>-1.6734665652444507</v>
      </c>
      <c r="M26" s="324">
        <f t="shared" si="1"/>
        <v>3.6889607801767585</v>
      </c>
      <c r="N26" s="324">
        <f t="shared" si="1"/>
        <v>1.651797624269171</v>
      </c>
      <c r="O26" s="324">
        <f t="shared" si="1"/>
        <v>13.872405540777383</v>
      </c>
      <c r="P26" s="324">
        <f t="shared" si="1"/>
        <v>8.8272289759054967</v>
      </c>
      <c r="Q26" s="324">
        <f t="shared" si="1"/>
        <v>0.64934365678472583</v>
      </c>
      <c r="R26" s="324">
        <f t="shared" si="1"/>
        <v>-78.116819663478338</v>
      </c>
      <c r="S26" s="324">
        <f t="shared" si="1"/>
        <v>29.282920469361144</v>
      </c>
      <c r="T26" s="324">
        <f t="shared" si="1"/>
        <v>236.54573416700285</v>
      </c>
      <c r="V26" s="24"/>
      <c r="W26" s="24"/>
    </row>
    <row r="27" spans="1:26" s="119" customFormat="1" ht="11.25">
      <c r="A27" s="190" t="s">
        <v>25</v>
      </c>
      <c r="B27" s="293">
        <v>293649</v>
      </c>
      <c r="C27" s="293">
        <v>281179</v>
      </c>
      <c r="D27" s="293">
        <v>302201</v>
      </c>
      <c r="E27" s="293">
        <v>278463</v>
      </c>
      <c r="F27" s="293">
        <v>271946</v>
      </c>
      <c r="G27" s="293">
        <v>279595</v>
      </c>
      <c r="H27" s="293">
        <v>285593</v>
      </c>
      <c r="I27" s="308">
        <v>79697</v>
      </c>
      <c r="J27" s="308">
        <v>92081</v>
      </c>
      <c r="K27" s="308">
        <v>232691</v>
      </c>
      <c r="L27" s="323">
        <f t="shared" si="1"/>
        <v>-4.2465664790276829</v>
      </c>
      <c r="M27" s="323">
        <f t="shared" si="1"/>
        <v>7.4763762585399336</v>
      </c>
      <c r="N27" s="323">
        <f t="shared" si="1"/>
        <v>-7.8550368794279306</v>
      </c>
      <c r="O27" s="323">
        <f t="shared" si="1"/>
        <v>-2.3403468324337524</v>
      </c>
      <c r="P27" s="323">
        <f t="shared" si="1"/>
        <v>2.8126907547821998</v>
      </c>
      <c r="Q27" s="323">
        <f t="shared" si="1"/>
        <v>2.1452458019635543</v>
      </c>
      <c r="R27" s="323">
        <f t="shared" si="1"/>
        <v>-72.094203989593581</v>
      </c>
      <c r="S27" s="323">
        <f t="shared" si="1"/>
        <v>15.538853407280072</v>
      </c>
      <c r="T27" s="323">
        <f t="shared" si="1"/>
        <v>152.70251191885404</v>
      </c>
      <c r="V27" s="24"/>
      <c r="W27" s="24"/>
    </row>
    <row r="28" spans="1:26" s="119" customFormat="1" ht="11.25">
      <c r="A28" s="192" t="s">
        <v>26</v>
      </c>
      <c r="B28" s="591">
        <v>308479</v>
      </c>
      <c r="C28" s="591">
        <v>314810</v>
      </c>
      <c r="D28" s="591">
        <v>325374</v>
      </c>
      <c r="E28" s="591">
        <v>323757</v>
      </c>
      <c r="F28" s="591">
        <v>364713</v>
      </c>
      <c r="G28" s="591">
        <v>388549</v>
      </c>
      <c r="H28" s="591">
        <v>397946</v>
      </c>
      <c r="I28" s="592">
        <v>66853</v>
      </c>
      <c r="J28" s="592">
        <v>20514</v>
      </c>
      <c r="K28" s="592">
        <v>211649</v>
      </c>
      <c r="L28" s="593">
        <f t="shared" si="1"/>
        <v>2.0523277111245819</v>
      </c>
      <c r="M28" s="593">
        <f t="shared" si="1"/>
        <v>3.3556748514977288</v>
      </c>
      <c r="N28" s="593">
        <f t="shared" si="1"/>
        <v>-0.49696656770362724</v>
      </c>
      <c r="O28" s="593">
        <f t="shared" si="1"/>
        <v>12.650228412049778</v>
      </c>
      <c r="P28" s="593">
        <f t="shared" si="1"/>
        <v>6.5355498707202653</v>
      </c>
      <c r="Q28" s="593">
        <f t="shared" si="1"/>
        <v>2.4184851846227891</v>
      </c>
      <c r="R28" s="593">
        <f t="shared" si="1"/>
        <v>-83.200484487845088</v>
      </c>
      <c r="S28" s="593">
        <f t="shared" si="1"/>
        <v>-69.314765231178853</v>
      </c>
      <c r="T28" s="593">
        <f t="shared" si="1"/>
        <v>931.72955055084333</v>
      </c>
      <c r="V28" s="24"/>
      <c r="W28" s="24"/>
    </row>
    <row r="29" spans="1:26">
      <c r="V29" s="24"/>
      <c r="W29" s="24"/>
    </row>
    <row r="30" spans="1:26" s="2" customFormat="1" ht="11.25">
      <c r="B30" s="108"/>
      <c r="M30" s="24"/>
      <c r="N30" s="24"/>
      <c r="V30" s="24"/>
      <c r="W30" s="24"/>
    </row>
    <row r="31" spans="1:26" s="184" customFormat="1" ht="12">
      <c r="A31" s="180" t="s">
        <v>425</v>
      </c>
      <c r="B31" s="180"/>
      <c r="C31" s="180"/>
      <c r="D31" s="180"/>
      <c r="E31" s="180"/>
      <c r="F31" s="180"/>
      <c r="G31" s="180"/>
      <c r="H31" s="180"/>
      <c r="I31" s="180"/>
      <c r="J31" s="181"/>
      <c r="K31" s="181"/>
      <c r="L31" s="181"/>
      <c r="M31" s="181"/>
      <c r="N31" s="181"/>
      <c r="O31" s="181"/>
      <c r="P31" s="181"/>
      <c r="Q31" s="181"/>
      <c r="R31" s="182"/>
      <c r="S31" s="182"/>
      <c r="T31" s="183"/>
      <c r="U31" s="183"/>
      <c r="V31" s="24"/>
      <c r="W31" s="24"/>
    </row>
    <row r="32" spans="1:26" s="2" customFormat="1" ht="12">
      <c r="A32" s="184"/>
      <c r="B32" s="71"/>
      <c r="C32" s="71"/>
      <c r="D32" s="71"/>
      <c r="E32" s="71"/>
      <c r="F32" s="71"/>
      <c r="G32" s="71"/>
      <c r="H32" s="71"/>
      <c r="I32" s="71"/>
      <c r="J32" s="20"/>
      <c r="K32" s="20"/>
      <c r="L32" s="20"/>
      <c r="M32" s="20"/>
      <c r="N32" s="20"/>
      <c r="O32" s="20"/>
      <c r="P32" s="20"/>
      <c r="Q32" s="20"/>
      <c r="R32" s="21"/>
      <c r="S32" s="21"/>
      <c r="T32" s="22"/>
      <c r="U32" s="22"/>
      <c r="V32" s="23"/>
    </row>
    <row r="33" spans="1:21" s="2" customFormat="1" ht="11.25">
      <c r="A33" s="172"/>
      <c r="B33" s="620" t="s">
        <v>70</v>
      </c>
      <c r="C33" s="621"/>
      <c r="D33" s="620" t="s">
        <v>79</v>
      </c>
      <c r="E33" s="621"/>
      <c r="F33" s="620" t="s">
        <v>83</v>
      </c>
      <c r="G33" s="621"/>
      <c r="H33" s="620" t="s">
        <v>122</v>
      </c>
      <c r="I33" s="621"/>
      <c r="J33" s="620" t="s">
        <v>123</v>
      </c>
      <c r="K33" s="621"/>
      <c r="L33" s="620" t="s">
        <v>152</v>
      </c>
      <c r="M33" s="621"/>
      <c r="N33" s="620" t="s">
        <v>325</v>
      </c>
      <c r="O33" s="621"/>
      <c r="P33" s="622" t="s">
        <v>326</v>
      </c>
      <c r="Q33" s="614"/>
      <c r="R33" s="622" t="s">
        <v>386</v>
      </c>
      <c r="S33" s="614"/>
      <c r="T33" s="622" t="s">
        <v>424</v>
      </c>
      <c r="U33" s="615"/>
    </row>
    <row r="34" spans="1:21" s="2" customFormat="1" ht="11.25">
      <c r="A34" s="397"/>
      <c r="B34" s="174" t="s">
        <v>37</v>
      </c>
      <c r="C34" s="174" t="s">
        <v>46</v>
      </c>
      <c r="D34" s="174" t="s">
        <v>37</v>
      </c>
      <c r="E34" s="174" t="s">
        <v>46</v>
      </c>
      <c r="F34" s="174" t="s">
        <v>37</v>
      </c>
      <c r="G34" s="174" t="s">
        <v>46</v>
      </c>
      <c r="H34" s="174" t="s">
        <v>37</v>
      </c>
      <c r="I34" s="174" t="s">
        <v>46</v>
      </c>
      <c r="J34" s="174" t="s">
        <v>37</v>
      </c>
      <c r="K34" s="174" t="s">
        <v>46</v>
      </c>
      <c r="L34" s="174" t="s">
        <v>37</v>
      </c>
      <c r="M34" s="174" t="s">
        <v>46</v>
      </c>
      <c r="N34" s="174" t="s">
        <v>37</v>
      </c>
      <c r="O34" s="174" t="s">
        <v>46</v>
      </c>
      <c r="P34" s="174" t="s">
        <v>37</v>
      </c>
      <c r="Q34" s="174" t="s">
        <v>46</v>
      </c>
      <c r="R34" s="174" t="s">
        <v>37</v>
      </c>
      <c r="S34" s="174" t="s">
        <v>46</v>
      </c>
      <c r="T34" s="173" t="s">
        <v>37</v>
      </c>
      <c r="U34" s="175" t="s">
        <v>46</v>
      </c>
    </row>
    <row r="35" spans="1:21" s="2" customFormat="1" ht="11.25">
      <c r="A35" s="178" t="s">
        <v>19</v>
      </c>
      <c r="B35" s="333">
        <v>100</v>
      </c>
      <c r="C35" s="333">
        <v>100</v>
      </c>
      <c r="D35" s="333">
        <v>100</v>
      </c>
      <c r="E35" s="333">
        <v>100</v>
      </c>
      <c r="F35" s="333">
        <v>100</v>
      </c>
      <c r="G35" s="333">
        <v>100</v>
      </c>
      <c r="H35" s="333">
        <v>100</v>
      </c>
      <c r="I35" s="333">
        <v>100</v>
      </c>
      <c r="J35" s="333">
        <v>100</v>
      </c>
      <c r="K35" s="334">
        <v>100</v>
      </c>
      <c r="L35" s="333">
        <v>100</v>
      </c>
      <c r="M35" s="334">
        <v>100</v>
      </c>
      <c r="N35" s="333">
        <v>100</v>
      </c>
      <c r="O35" s="334">
        <v>100</v>
      </c>
      <c r="P35" s="333">
        <v>100</v>
      </c>
      <c r="Q35" s="334">
        <v>100</v>
      </c>
      <c r="R35" s="333">
        <v>100</v>
      </c>
      <c r="S35" s="334">
        <v>100</v>
      </c>
      <c r="T35" s="333">
        <v>100</v>
      </c>
      <c r="U35" s="333">
        <v>100</v>
      </c>
    </row>
    <row r="36" spans="1:21" s="119" customFormat="1" ht="11.25">
      <c r="A36" s="179" t="s">
        <v>1</v>
      </c>
      <c r="B36" s="325">
        <f>(B6/$B$5)*100</f>
        <v>44.602734631707605</v>
      </c>
      <c r="C36" s="307">
        <v>100</v>
      </c>
      <c r="D36" s="325">
        <f t="shared" ref="D36:D58" si="2">(C6/$C$5)*100</f>
        <v>44.599411824816897</v>
      </c>
      <c r="E36" s="307">
        <v>100</v>
      </c>
      <c r="F36" s="325">
        <f t="shared" ref="F36:F58" si="3">((D6/$D$5)*100)</f>
        <v>45.054357643588233</v>
      </c>
      <c r="G36" s="307">
        <v>100</v>
      </c>
      <c r="H36" s="325">
        <f t="shared" ref="H36:H58" si="4">((E6/$E$5)*100)</f>
        <v>45.717374951931433</v>
      </c>
      <c r="I36" s="307">
        <v>100</v>
      </c>
      <c r="J36" s="325">
        <f t="shared" ref="J36:J58" si="5">(F6/$F$5)*100</f>
        <v>45.249091133733451</v>
      </c>
      <c r="K36" s="307">
        <v>100</v>
      </c>
      <c r="L36" s="325">
        <f t="shared" ref="L36:L58" si="6">(G6/$G$5)*100</f>
        <v>44.871134235136303</v>
      </c>
      <c r="M36" s="307">
        <v>100</v>
      </c>
      <c r="N36" s="325">
        <f t="shared" ref="N36:N58" si="7">(H6/$H$5)*100</f>
        <v>45.302083646396483</v>
      </c>
      <c r="O36" s="307">
        <v>100</v>
      </c>
      <c r="P36" s="325">
        <f t="shared" ref="P36:P58" si="8">(I6/$I$5)*100</f>
        <v>69.063975170093741</v>
      </c>
      <c r="Q36" s="307">
        <v>100</v>
      </c>
      <c r="R36" s="325">
        <f t="shared" ref="R36:R58" si="9">(J6/$J$5)*100</f>
        <v>70.911641383600553</v>
      </c>
      <c r="S36" s="307">
        <v>100</v>
      </c>
      <c r="T36" s="325">
        <f t="shared" ref="T36:T58" si="10">(K6/$K$5)*100</f>
        <v>55.077385888942402</v>
      </c>
      <c r="U36" s="307">
        <v>100</v>
      </c>
    </row>
    <row r="37" spans="1:21" s="119" customFormat="1" ht="11.25">
      <c r="A37" s="179" t="s">
        <v>67</v>
      </c>
      <c r="B37" s="325">
        <f t="shared" ref="B37:B58" si="11">(B7/$B$5)*100</f>
        <v>55.397265368292395</v>
      </c>
      <c r="C37" s="307">
        <v>100</v>
      </c>
      <c r="D37" s="325">
        <f t="shared" si="2"/>
        <v>55.400588175183096</v>
      </c>
      <c r="E37" s="307">
        <v>100</v>
      </c>
      <c r="F37" s="325">
        <f t="shared" si="3"/>
        <v>54.94564235641176</v>
      </c>
      <c r="G37" s="307">
        <v>100</v>
      </c>
      <c r="H37" s="325">
        <f t="shared" si="4"/>
        <v>54.282625048068567</v>
      </c>
      <c r="I37" s="307">
        <v>100</v>
      </c>
      <c r="J37" s="325">
        <f t="shared" si="5"/>
        <v>54.750908866266556</v>
      </c>
      <c r="K37" s="307">
        <v>100</v>
      </c>
      <c r="L37" s="325">
        <f t="shared" si="6"/>
        <v>55.128865764863697</v>
      </c>
      <c r="M37" s="307">
        <v>100</v>
      </c>
      <c r="N37" s="325">
        <f t="shared" si="7"/>
        <v>54.697916353603517</v>
      </c>
      <c r="O37" s="307">
        <v>100</v>
      </c>
      <c r="P37" s="325">
        <f t="shared" si="8"/>
        <v>30.936024829906263</v>
      </c>
      <c r="Q37" s="307">
        <v>100</v>
      </c>
      <c r="R37" s="325">
        <f t="shared" si="9"/>
        <v>29.088358616399439</v>
      </c>
      <c r="S37" s="307">
        <v>100</v>
      </c>
      <c r="T37" s="325">
        <f>(K7/$K$5)*100</f>
        <v>44.922614111057605</v>
      </c>
      <c r="U37" s="307">
        <v>100</v>
      </c>
    </row>
    <row r="38" spans="1:21" s="2" customFormat="1" ht="11.25">
      <c r="A38" s="190" t="s">
        <v>22</v>
      </c>
      <c r="B38" s="319">
        <f t="shared" si="11"/>
        <v>37.215676348364383</v>
      </c>
      <c r="C38" s="293">
        <v>100</v>
      </c>
      <c r="D38" s="319">
        <f t="shared" si="2"/>
        <v>36.188449934979914</v>
      </c>
      <c r="E38" s="293">
        <v>100</v>
      </c>
      <c r="F38" s="319">
        <f t="shared" si="3"/>
        <v>33.086405379786669</v>
      </c>
      <c r="G38" s="293">
        <v>100</v>
      </c>
      <c r="H38" s="319">
        <f t="shared" si="4"/>
        <v>32.692625493856681</v>
      </c>
      <c r="I38" s="293">
        <f>SUM(I39:I44)</f>
        <v>100</v>
      </c>
      <c r="J38" s="319">
        <f>((F8/$F$5)*100)</f>
        <v>31.747729639496864</v>
      </c>
      <c r="K38" s="293">
        <f>SUM(K39:K44)</f>
        <v>100</v>
      </c>
      <c r="L38" s="319">
        <f t="shared" si="6"/>
        <v>31.604044314218623</v>
      </c>
      <c r="M38" s="293">
        <f>SUM(M39:M44)</f>
        <v>100</v>
      </c>
      <c r="N38" s="319">
        <f t="shared" si="7"/>
        <v>30.934841351326707</v>
      </c>
      <c r="O38" s="293">
        <v>100</v>
      </c>
      <c r="P38" s="319">
        <f t="shared" si="8"/>
        <v>25.401755309927569</v>
      </c>
      <c r="Q38" s="293">
        <v>100</v>
      </c>
      <c r="R38" s="319">
        <f t="shared" si="9"/>
        <v>23.193822601143907</v>
      </c>
      <c r="S38" s="293">
        <v>100</v>
      </c>
      <c r="T38" s="319">
        <f>(K8/$K$5)*100</f>
        <v>28.967861710207682</v>
      </c>
      <c r="U38" s="293">
        <v>100</v>
      </c>
    </row>
    <row r="39" spans="1:21" s="2" customFormat="1" ht="11.25">
      <c r="A39" s="186" t="s">
        <v>28</v>
      </c>
      <c r="B39" s="320">
        <f t="shared" si="11"/>
        <v>12.838286045347724</v>
      </c>
      <c r="C39" s="320">
        <f>((B9/$B$8)*100)</f>
        <v>34.496984349209505</v>
      </c>
      <c r="D39" s="320">
        <f t="shared" si="2"/>
        <v>12.22941136396576</v>
      </c>
      <c r="E39" s="320">
        <f t="shared" ref="E39:E44" si="12">((C9/$C$8)*100)</f>
        <v>33.793686620837434</v>
      </c>
      <c r="F39" s="320">
        <f t="shared" si="3"/>
        <v>10.814888630094647</v>
      </c>
      <c r="G39" s="320">
        <f t="shared" ref="G39:G44" si="13">(D9/$D$8)*100</f>
        <v>32.686804462299612</v>
      </c>
      <c r="H39" s="320">
        <f t="shared" si="4"/>
        <v>10.423542047725446</v>
      </c>
      <c r="I39" s="320">
        <f t="shared" ref="I39:I44" si="14">(E9/$E$8)*100</f>
        <v>31.883465736589891</v>
      </c>
      <c r="J39" s="320">
        <f t="shared" si="5"/>
        <v>10.015671491310881</v>
      </c>
      <c r="K39" s="320">
        <f t="shared" ref="K39:K44" si="15">(F9/$F$8)*100</f>
        <v>31.547677912849988</v>
      </c>
      <c r="L39" s="320">
        <f t="shared" si="6"/>
        <v>10.028908095098958</v>
      </c>
      <c r="M39" s="320">
        <f t="shared" ref="M39:M44" si="16">(G9/$G$8)*100</f>
        <v>31.732989599014587</v>
      </c>
      <c r="N39" s="320">
        <f t="shared" si="7"/>
        <v>9.9227772360266879</v>
      </c>
      <c r="O39" s="320">
        <f t="shared" ref="O39:O44" si="17">(H9/$H$8)*100</f>
        <v>32.076379908769518</v>
      </c>
      <c r="P39" s="320">
        <f t="shared" si="8"/>
        <v>9.3862694029996021</v>
      </c>
      <c r="Q39" s="320">
        <f t="shared" ref="Q39:Q44" si="18">(I9/$I$8)*100</f>
        <v>36.951262967765224</v>
      </c>
      <c r="R39" s="320">
        <f t="shared" si="9"/>
        <v>8.7823615865421552</v>
      </c>
      <c r="S39" s="320">
        <f t="shared" ref="S39:S44" si="19">(J9/$J$8)*100</f>
        <v>37.865089069487894</v>
      </c>
      <c r="T39" s="320">
        <f t="shared" si="10"/>
        <v>9.4597402875881453</v>
      </c>
      <c r="U39" s="320">
        <f>(K9/$K$8)*100</f>
        <v>32.655984008149026</v>
      </c>
    </row>
    <row r="40" spans="1:21" s="2" customFormat="1" ht="11.25">
      <c r="A40" s="186" t="s">
        <v>29</v>
      </c>
      <c r="B40" s="320">
        <f t="shared" si="11"/>
        <v>4.6039085632523555</v>
      </c>
      <c r="C40" s="320">
        <f>((B10/$B$8)*100)</f>
        <v>12.370885108083479</v>
      </c>
      <c r="D40" s="320">
        <f t="shared" si="2"/>
        <v>4.6403396361591378</v>
      </c>
      <c r="E40" s="320">
        <f t="shared" si="12"/>
        <v>12.82270902593638</v>
      </c>
      <c r="F40" s="320">
        <f t="shared" si="3"/>
        <v>4.6043423243812054</v>
      </c>
      <c r="G40" s="320">
        <f t="shared" si="13"/>
        <v>13.916115309383583</v>
      </c>
      <c r="H40" s="320">
        <f t="shared" si="4"/>
        <v>4.5964356763776433</v>
      </c>
      <c r="I40" s="320">
        <f t="shared" si="14"/>
        <v>14.059548925617388</v>
      </c>
      <c r="J40" s="320">
        <f t="shared" si="5"/>
        <v>4.3208093335765172</v>
      </c>
      <c r="K40" s="320">
        <f t="shared" si="15"/>
        <v>13.609821497916075</v>
      </c>
      <c r="L40" s="320">
        <f t="shared" si="6"/>
        <v>4.2578078566019535</v>
      </c>
      <c r="M40" s="320">
        <f t="shared" si="16"/>
        <v>13.472351241725006</v>
      </c>
      <c r="N40" s="320">
        <f t="shared" si="7"/>
        <v>4.1490000047773066</v>
      </c>
      <c r="O40" s="320">
        <f t="shared" si="17"/>
        <v>13.412061686876465</v>
      </c>
      <c r="P40" s="320">
        <f t="shared" si="8"/>
        <v>2.2055571975890511</v>
      </c>
      <c r="Q40" s="320">
        <f t="shared" si="18"/>
        <v>8.6826960211173692</v>
      </c>
      <c r="R40" s="320">
        <f t="shared" si="9"/>
        <v>1.1295230067990807</v>
      </c>
      <c r="S40" s="320">
        <f t="shared" si="19"/>
        <v>4.8699303526766355</v>
      </c>
      <c r="T40" s="320">
        <f t="shared" si="10"/>
        <v>3.5699794030748819</v>
      </c>
      <c r="U40" s="320">
        <f t="shared" ref="U40:U44" si="20">(K10/$K$8)*100</f>
        <v>12.323931392619476</v>
      </c>
    </row>
    <row r="41" spans="1:21" s="2" customFormat="1" ht="11.25">
      <c r="A41" s="186" t="s">
        <v>30</v>
      </c>
      <c r="B41" s="320">
        <f t="shared" si="11"/>
        <v>3.7900528698682288</v>
      </c>
      <c r="C41" s="320">
        <f t="shared" ref="C41:C44" si="21">((B11/$B$8)*100)</f>
        <v>10.184022545743147</v>
      </c>
      <c r="D41" s="320">
        <f t="shared" si="2"/>
        <v>3.7232152537720218</v>
      </c>
      <c r="E41" s="320">
        <f t="shared" si="12"/>
        <v>10.288407656203992</v>
      </c>
      <c r="F41" s="320">
        <f t="shared" si="3"/>
        <v>3.5209111947420935</v>
      </c>
      <c r="G41" s="320">
        <f t="shared" si="13"/>
        <v>10.641564577133268</v>
      </c>
      <c r="H41" s="320">
        <f t="shared" si="4"/>
        <v>3.5027209960797658</v>
      </c>
      <c r="I41" s="320">
        <f t="shared" si="14"/>
        <v>10.714101248117769</v>
      </c>
      <c r="J41" s="320">
        <f t="shared" si="5"/>
        <v>3.32792408365902</v>
      </c>
      <c r="K41" s="320">
        <f t="shared" si="15"/>
        <v>10.482400226562346</v>
      </c>
      <c r="L41" s="320">
        <f t="shared" si="6"/>
        <v>3.3134856831836355</v>
      </c>
      <c r="M41" s="320">
        <f t="shared" si="16"/>
        <v>10.484372348803797</v>
      </c>
      <c r="N41" s="320">
        <f t="shared" si="7"/>
        <v>3.2281071256211034</v>
      </c>
      <c r="O41" s="320">
        <f t="shared" si="17"/>
        <v>10.435182417648504</v>
      </c>
      <c r="P41" s="320">
        <f t="shared" si="8"/>
        <v>3.3527275890029213</v>
      </c>
      <c r="Q41" s="320">
        <f t="shared" si="18"/>
        <v>13.198802791760617</v>
      </c>
      <c r="R41" s="320">
        <f t="shared" si="9"/>
        <v>3.3458846790685253</v>
      </c>
      <c r="S41" s="320">
        <f t="shared" si="19"/>
        <v>14.425757826152848</v>
      </c>
      <c r="T41" s="320">
        <f t="shared" si="10"/>
        <v>3.4316676448887709</v>
      </c>
      <c r="U41" s="320">
        <f t="shared" si="20"/>
        <v>11.846465159282092</v>
      </c>
    </row>
    <row r="42" spans="1:21" s="2" customFormat="1" ht="11.25">
      <c r="A42" s="186" t="s">
        <v>31</v>
      </c>
      <c r="B42" s="320">
        <f t="shared" si="11"/>
        <v>2.7527768379432418</v>
      </c>
      <c r="C42" s="320">
        <f t="shared" si="21"/>
        <v>7.3968206628178752</v>
      </c>
      <c r="D42" s="320">
        <f t="shared" si="2"/>
        <v>2.822039771676089</v>
      </c>
      <c r="E42" s="320">
        <f t="shared" si="12"/>
        <v>7.7981780837434904</v>
      </c>
      <c r="F42" s="320">
        <f t="shared" si="3"/>
        <v>2.6296746456401894</v>
      </c>
      <c r="G42" s="320">
        <f t="shared" si="13"/>
        <v>7.947900702585013</v>
      </c>
      <c r="H42" s="320">
        <f t="shared" si="4"/>
        <v>2.5886865055885617</v>
      </c>
      <c r="I42" s="320">
        <f t="shared" si="14"/>
        <v>7.9182582202674601</v>
      </c>
      <c r="J42" s="320">
        <f t="shared" si="5"/>
        <v>2.4800161742627043</v>
      </c>
      <c r="K42" s="320">
        <f t="shared" si="15"/>
        <v>7.8116331543196544</v>
      </c>
      <c r="L42" s="320">
        <f t="shared" si="6"/>
        <v>2.3702354874768394</v>
      </c>
      <c r="M42" s="320">
        <f t="shared" si="16"/>
        <v>7.4997853563016079</v>
      </c>
      <c r="N42" s="320">
        <f t="shared" si="7"/>
        <v>2.2437645339766235</v>
      </c>
      <c r="O42" s="320">
        <f t="shared" si="17"/>
        <v>7.2531955425088821</v>
      </c>
      <c r="P42" s="320">
        <f t="shared" si="8"/>
        <v>1.8816650371345383</v>
      </c>
      <c r="Q42" s="320">
        <f t="shared" si="18"/>
        <v>7.4076181514871209</v>
      </c>
      <c r="R42" s="320">
        <f t="shared" si="9"/>
        <v>1.8471219904401555</v>
      </c>
      <c r="S42" s="320">
        <f t="shared" si="19"/>
        <v>7.9638532302521634</v>
      </c>
      <c r="T42" s="320">
        <f t="shared" si="10"/>
        <v>2.1348576252097051</v>
      </c>
      <c r="U42" s="320">
        <f t="shared" si="20"/>
        <v>7.3697452941700048</v>
      </c>
    </row>
    <row r="43" spans="1:21" s="2" customFormat="1" ht="11.25">
      <c r="A43" s="186" t="s">
        <v>32</v>
      </c>
      <c r="B43" s="320">
        <f t="shared" si="11"/>
        <v>1.9928680991906467</v>
      </c>
      <c r="C43" s="320">
        <f t="shared" si="21"/>
        <v>5.3549157095413982</v>
      </c>
      <c r="D43" s="320">
        <f t="shared" si="2"/>
        <v>1.8970341668802091</v>
      </c>
      <c r="E43" s="320">
        <f t="shared" si="12"/>
        <v>5.2420984327558271</v>
      </c>
      <c r="F43" s="320">
        <f t="shared" si="3"/>
        <v>1.6386639720430367</v>
      </c>
      <c r="G43" s="320">
        <f t="shared" si="13"/>
        <v>4.9526805744940141</v>
      </c>
      <c r="H43" s="320">
        <f t="shared" si="4"/>
        <v>1.6445725747550641</v>
      </c>
      <c r="I43" s="320">
        <f t="shared" si="14"/>
        <v>5.0304083869437113</v>
      </c>
      <c r="J43" s="320">
        <f t="shared" si="5"/>
        <v>1.6201941874278269</v>
      </c>
      <c r="K43" s="320">
        <f t="shared" si="15"/>
        <v>5.1033387452442209</v>
      </c>
      <c r="L43" s="320">
        <f t="shared" si="6"/>
        <v>1.6310630486010214</v>
      </c>
      <c r="M43" s="320">
        <f t="shared" si="16"/>
        <v>5.160931406070735</v>
      </c>
      <c r="N43" s="320">
        <f t="shared" si="7"/>
        <v>1.6380702723638687</v>
      </c>
      <c r="O43" s="320">
        <f t="shared" si="17"/>
        <v>5.2952276488517258</v>
      </c>
      <c r="P43" s="320">
        <f t="shared" si="8"/>
        <v>1.6340452623091621</v>
      </c>
      <c r="Q43" s="320">
        <f t="shared" si="18"/>
        <v>6.4328045143814965</v>
      </c>
      <c r="R43" s="320">
        <f t="shared" si="9"/>
        <v>1.3433202355071403</v>
      </c>
      <c r="S43" s="320">
        <f t="shared" si="19"/>
        <v>5.7917155727529295</v>
      </c>
      <c r="T43" s="320">
        <f t="shared" si="10"/>
        <v>1.8591388934614799</v>
      </c>
      <c r="U43" s="320">
        <f t="shared" si="20"/>
        <v>6.417936235888468</v>
      </c>
    </row>
    <row r="44" spans="1:21" s="2" customFormat="1" ht="11.25">
      <c r="A44" s="186" t="s">
        <v>65</v>
      </c>
      <c r="B44" s="320">
        <f t="shared" si="11"/>
        <v>11.237783932762186</v>
      </c>
      <c r="C44" s="320">
        <f t="shared" si="21"/>
        <v>30.196371624604595</v>
      </c>
      <c r="D44" s="320">
        <f t="shared" si="2"/>
        <v>10.876409742526699</v>
      </c>
      <c r="E44" s="320">
        <f t="shared" si="12"/>
        <v>30.054920180522881</v>
      </c>
      <c r="F44" s="320">
        <f t="shared" si="3"/>
        <v>9.8779246128854918</v>
      </c>
      <c r="G44" s="320">
        <f t="shared" si="13"/>
        <v>29.854934374104509</v>
      </c>
      <c r="H44" s="320">
        <f t="shared" si="4"/>
        <v>9.9366676933301985</v>
      </c>
      <c r="I44" s="320">
        <f t="shared" si="14"/>
        <v>30.394217482463787</v>
      </c>
      <c r="J44" s="320">
        <f t="shared" si="5"/>
        <v>9.9831143692599156</v>
      </c>
      <c r="K44" s="320">
        <f t="shared" si="15"/>
        <v>31.445128463107725</v>
      </c>
      <c r="L44" s="320">
        <f t="shared" si="6"/>
        <v>10.002544143256216</v>
      </c>
      <c r="M44" s="320">
        <f t="shared" si="16"/>
        <v>31.649570048084264</v>
      </c>
      <c r="N44" s="320">
        <f t="shared" si="7"/>
        <v>9.7531221785611208</v>
      </c>
      <c r="O44" s="320">
        <f t="shared" si="17"/>
        <v>31.527952795344905</v>
      </c>
      <c r="P44" s="320">
        <f t="shared" si="8"/>
        <v>6.9414908208922963</v>
      </c>
      <c r="Q44" s="320">
        <f t="shared" si="18"/>
        <v>27.326815553488178</v>
      </c>
      <c r="R44" s="320">
        <f t="shared" si="9"/>
        <v>6.7456111027868513</v>
      </c>
      <c r="S44" s="320">
        <f t="shared" si="19"/>
        <v>29.083653948677529</v>
      </c>
      <c r="T44" s="320">
        <f t="shared" si="10"/>
        <v>8.5124778559846987</v>
      </c>
      <c r="U44" s="320">
        <f t="shared" si="20"/>
        <v>29.385937909890931</v>
      </c>
    </row>
    <row r="45" spans="1:21" s="2" customFormat="1" ht="11.25">
      <c r="A45" s="190" t="s">
        <v>23</v>
      </c>
      <c r="B45" s="319">
        <f t="shared" si="11"/>
        <v>10.2063859798776</v>
      </c>
      <c r="C45" s="293">
        <v>100</v>
      </c>
      <c r="D45" s="319">
        <f t="shared" si="2"/>
        <v>11.122873266604167</v>
      </c>
      <c r="E45" s="293">
        <v>100</v>
      </c>
      <c r="F45" s="319">
        <f t="shared" si="3"/>
        <v>13.307024414965154</v>
      </c>
      <c r="G45" s="293">
        <v>100</v>
      </c>
      <c r="H45" s="319">
        <f t="shared" si="4"/>
        <v>12.893644412383724</v>
      </c>
      <c r="I45" s="293">
        <f>SUM(I46:I51)</f>
        <v>100</v>
      </c>
      <c r="J45" s="319">
        <f>((F15/$F$5)*100)</f>
        <v>13.825865662692813</v>
      </c>
      <c r="K45" s="293">
        <f>SUM(K46:K51)</f>
        <v>100</v>
      </c>
      <c r="L45" s="319">
        <f t="shared" si="6"/>
        <v>13.958335163984373</v>
      </c>
      <c r="M45" s="293">
        <f>SUM(M46:M51)</f>
        <v>100</v>
      </c>
      <c r="N45" s="319">
        <f t="shared" si="7"/>
        <v>13.748234766160561</v>
      </c>
      <c r="O45" s="293">
        <v>100</v>
      </c>
      <c r="P45" s="319">
        <f t="shared" si="8"/>
        <v>2.4728940161911526</v>
      </c>
      <c r="Q45" s="293">
        <v>100</v>
      </c>
      <c r="R45" s="319">
        <f t="shared" si="9"/>
        <v>2.6853684323093905</v>
      </c>
      <c r="S45" s="293">
        <v>100</v>
      </c>
      <c r="T45" s="319">
        <f t="shared" si="10"/>
        <v>6.9075939018039341</v>
      </c>
      <c r="U45" s="293">
        <v>100</v>
      </c>
    </row>
    <row r="46" spans="1:21" s="2" customFormat="1" ht="11.25">
      <c r="A46" s="187" t="s">
        <v>465</v>
      </c>
      <c r="B46" s="320">
        <f t="shared" si="11"/>
        <v>2.5104394150407465</v>
      </c>
      <c r="C46" s="320">
        <f t="shared" ref="C46:C51" si="22">((B16/$B$15)*100)</f>
        <v>24.596751680665452</v>
      </c>
      <c r="D46" s="320">
        <f t="shared" si="2"/>
        <v>2.8783020151217058</v>
      </c>
      <c r="E46" s="320">
        <f t="shared" ref="E46:E51" si="23">((C16/$C$15)*100)</f>
        <v>25.877324555730162</v>
      </c>
      <c r="F46" s="320">
        <f t="shared" si="3"/>
        <v>3.8689109239474626</v>
      </c>
      <c r="G46" s="320">
        <f t="shared" ref="G46:G51" si="24">(D16/$D$15)*100</f>
        <v>29.074200236654441</v>
      </c>
      <c r="H46" s="320">
        <f t="shared" si="4"/>
        <v>3.1827835955377961</v>
      </c>
      <c r="I46" s="320">
        <f t="shared" ref="I46:I51" si="25">(E16/$E$15)*100</f>
        <v>24.684902838493716</v>
      </c>
      <c r="J46" s="320">
        <f t="shared" si="5"/>
        <v>3.4210277182148188</v>
      </c>
      <c r="K46" s="320">
        <f t="shared" ref="K46:K51" si="26">(F16/$F$15)*100</f>
        <v>24.743678274308639</v>
      </c>
      <c r="L46" s="320">
        <f t="shared" si="6"/>
        <v>3.503303044207974</v>
      </c>
      <c r="M46" s="320">
        <f t="shared" ref="M46:M51" si="27">(G16/$G$15)*100</f>
        <v>25.098287174299124</v>
      </c>
      <c r="N46" s="320">
        <f t="shared" si="7"/>
        <v>3.5186103527171588</v>
      </c>
      <c r="O46" s="320">
        <f t="shared" ref="O46:O51" si="28">(H16/$H$15)*100</f>
        <v>25.593179143098045</v>
      </c>
      <c r="P46" s="320">
        <f t="shared" si="8"/>
        <v>0.50254231452894549</v>
      </c>
      <c r="Q46" s="320">
        <f t="shared" ref="Q46:Q51" si="29">(I16/$I$15)*100</f>
        <v>20.322032049840161</v>
      </c>
      <c r="R46" s="320">
        <f t="shared" si="9"/>
        <v>0.12165561656341897</v>
      </c>
      <c r="S46" s="320">
        <f t="shared" ref="S46:S50" si="30">(J16/$J$15)*100</f>
        <v>4.530313796040133</v>
      </c>
      <c r="T46" s="320">
        <f t="shared" si="10"/>
        <v>0.31222391484355394</v>
      </c>
      <c r="U46" s="320">
        <f>(K16/$K$15)*100</f>
        <v>4.5200097064480875</v>
      </c>
    </row>
    <row r="47" spans="1:21" s="2" customFormat="1" ht="11.25">
      <c r="A47" s="187" t="s">
        <v>34</v>
      </c>
      <c r="B47" s="320">
        <f t="shared" si="11"/>
        <v>1.7494022198534618</v>
      </c>
      <c r="C47" s="320">
        <f t="shared" si="22"/>
        <v>17.140271035237113</v>
      </c>
      <c r="D47" s="320">
        <f t="shared" si="2"/>
        <v>2.144864103458632</v>
      </c>
      <c r="E47" s="320">
        <f t="shared" si="23"/>
        <v>19.283363678146657</v>
      </c>
      <c r="F47" s="320">
        <f t="shared" si="3"/>
        <v>2.6097074710689281</v>
      </c>
      <c r="G47" s="320">
        <f t="shared" si="24"/>
        <v>19.611502840064205</v>
      </c>
      <c r="H47" s="320">
        <f t="shared" si="4"/>
        <v>2.7002461065586689</v>
      </c>
      <c r="I47" s="320">
        <f t="shared" si="25"/>
        <v>20.942458316635541</v>
      </c>
      <c r="J47" s="320">
        <f t="shared" si="5"/>
        <v>2.4602850713801661</v>
      </c>
      <c r="K47" s="320">
        <f t="shared" si="26"/>
        <v>17.794799482385436</v>
      </c>
      <c r="L47" s="320">
        <f t="shared" si="6"/>
        <v>2.4383859551129436</v>
      </c>
      <c r="M47" s="320">
        <f t="shared" si="27"/>
        <v>17.469031417188809</v>
      </c>
      <c r="N47" s="320">
        <f t="shared" si="7"/>
        <v>2.1833227554322971</v>
      </c>
      <c r="O47" s="320">
        <f t="shared" si="28"/>
        <v>15.880749729458021</v>
      </c>
      <c r="P47" s="320">
        <f t="shared" si="8"/>
        <v>0.47949625502586563</v>
      </c>
      <c r="Q47" s="320">
        <f t="shared" si="29"/>
        <v>19.390085134517992</v>
      </c>
      <c r="R47" s="320">
        <f t="shared" si="9"/>
        <v>1.4391798543982548</v>
      </c>
      <c r="S47" s="320">
        <f t="shared" si="30"/>
        <v>53.593385439500906</v>
      </c>
      <c r="T47" s="320">
        <f t="shared" si="10"/>
        <v>2.1459163945012629</v>
      </c>
      <c r="U47" s="320">
        <f t="shared" ref="U47:U51" si="31">(K17/$K$15)*100</f>
        <v>31.066047382155048</v>
      </c>
    </row>
    <row r="48" spans="1:21" s="2" customFormat="1" ht="11.25">
      <c r="A48" s="187" t="s">
        <v>33</v>
      </c>
      <c r="B48" s="320">
        <f t="shared" si="11"/>
        <v>1.3801162551538808</v>
      </c>
      <c r="C48" s="320">
        <f t="shared" si="22"/>
        <v>13.52208566161273</v>
      </c>
      <c r="D48" s="320">
        <f t="shared" si="2"/>
        <v>1.2241887183195455</v>
      </c>
      <c r="E48" s="320">
        <f t="shared" si="23"/>
        <v>11.00604752905984</v>
      </c>
      <c r="F48" s="320">
        <f t="shared" si="3"/>
        <v>1.1080574987265803</v>
      </c>
      <c r="G48" s="320">
        <f t="shared" si="24"/>
        <v>8.3268615444971505</v>
      </c>
      <c r="H48" s="320">
        <f t="shared" si="4"/>
        <v>1.0161182797441988</v>
      </c>
      <c r="I48" s="320">
        <f t="shared" si="25"/>
        <v>7.8807685961020155</v>
      </c>
      <c r="J48" s="320">
        <f t="shared" si="5"/>
        <v>1.0918108702384473</v>
      </c>
      <c r="K48" s="320">
        <f t="shared" si="26"/>
        <v>7.896871681492958</v>
      </c>
      <c r="L48" s="320">
        <f t="shared" si="6"/>
        <v>0.98587161721778638</v>
      </c>
      <c r="M48" s="320">
        <f t="shared" si="27"/>
        <v>7.0629599134541188</v>
      </c>
      <c r="N48" s="320">
        <f t="shared" si="7"/>
        <v>0.98437039607589483</v>
      </c>
      <c r="O48" s="320">
        <f t="shared" si="28"/>
        <v>7.1599766284089856</v>
      </c>
      <c r="P48" s="320">
        <f t="shared" si="8"/>
        <v>0.16447866054566024</v>
      </c>
      <c r="Q48" s="320">
        <f t="shared" si="29"/>
        <v>6.6512620220981669</v>
      </c>
      <c r="R48" s="320">
        <f t="shared" si="9"/>
        <v>5.4542042553822036E-2</v>
      </c>
      <c r="S48" s="320">
        <f t="shared" si="30"/>
        <v>2.0310822864226648</v>
      </c>
      <c r="T48" s="320">
        <f t="shared" si="10"/>
        <v>0.21838519740975329</v>
      </c>
      <c r="U48" s="320">
        <f t="shared" si="31"/>
        <v>3.161523397499113</v>
      </c>
    </row>
    <row r="49" spans="1:23" s="2" customFormat="1" ht="11.25">
      <c r="A49" s="187" t="s">
        <v>35</v>
      </c>
      <c r="B49" s="320">
        <f t="shared" si="11"/>
        <v>1.3136327670961643</v>
      </c>
      <c r="C49" s="320">
        <f t="shared" si="22"/>
        <v>12.870694579707809</v>
      </c>
      <c r="D49" s="320">
        <f t="shared" si="2"/>
        <v>1.350316106034946</v>
      </c>
      <c r="E49" s="320">
        <f t="shared" si="23"/>
        <v>12.139993629966082</v>
      </c>
      <c r="F49" s="320">
        <f t="shared" si="3"/>
        <v>1.6613789486813861</v>
      </c>
      <c r="G49" s="320">
        <f t="shared" si="24"/>
        <v>12.484977083328939</v>
      </c>
      <c r="H49" s="320">
        <f t="shared" si="4"/>
        <v>1.6859515054579772</v>
      </c>
      <c r="I49" s="320">
        <f t="shared" si="25"/>
        <v>13.075833732770716</v>
      </c>
      <c r="J49" s="320">
        <f t="shared" si="5"/>
        <v>1.9768142158076676</v>
      </c>
      <c r="K49" s="320">
        <f t="shared" si="26"/>
        <v>14.297941727741703</v>
      </c>
      <c r="L49" s="320">
        <f t="shared" si="6"/>
        <v>2.0871096818991179</v>
      </c>
      <c r="M49" s="320">
        <f t="shared" si="27"/>
        <v>14.95242561078722</v>
      </c>
      <c r="N49" s="320">
        <f t="shared" si="7"/>
        <v>2.0034533609352136</v>
      </c>
      <c r="O49" s="320">
        <f t="shared" si="28"/>
        <v>14.572440717018056</v>
      </c>
      <c r="P49" s="320">
        <f t="shared" si="8"/>
        <v>0.23016561895378052</v>
      </c>
      <c r="Q49" s="320">
        <f t="shared" si="29"/>
        <v>9.3075407780027124</v>
      </c>
      <c r="R49" s="320">
        <f t="shared" si="9"/>
        <v>0.25727659422733273</v>
      </c>
      <c r="S49" s="320">
        <f t="shared" si="30"/>
        <v>9.5806814116034484</v>
      </c>
      <c r="T49" s="320">
        <f t="shared" si="10"/>
        <v>0.99404711862053297</v>
      </c>
      <c r="U49" s="320">
        <f t="shared" si="31"/>
        <v>14.390642136054572</v>
      </c>
    </row>
    <row r="50" spans="1:23" s="2" customFormat="1" ht="11.25">
      <c r="A50" s="187" t="s">
        <v>66</v>
      </c>
      <c r="B50" s="320">
        <f t="shared" si="11"/>
        <v>0.52764040348998453</v>
      </c>
      <c r="C50" s="320">
        <f t="shared" si="22"/>
        <v>5.1697084994654707</v>
      </c>
      <c r="D50" s="320">
        <f t="shared" si="2"/>
        <v>0.73243327843935768</v>
      </c>
      <c r="E50" s="320">
        <f t="shared" si="23"/>
        <v>6.5849287399367356</v>
      </c>
      <c r="F50" s="320">
        <f t="shared" si="3"/>
        <v>0.88979949633545929</v>
      </c>
      <c r="G50" s="320">
        <f t="shared" si="24"/>
        <v>6.6866901914960488</v>
      </c>
      <c r="H50" s="320">
        <f t="shared" si="4"/>
        <v>0.9553852780051747</v>
      </c>
      <c r="I50" s="320">
        <f t="shared" si="25"/>
        <v>7.4097380651165876</v>
      </c>
      <c r="J50" s="320">
        <f t="shared" si="5"/>
        <v>1.2227293319505337</v>
      </c>
      <c r="K50" s="320">
        <f t="shared" si="26"/>
        <v>8.8437813716785918</v>
      </c>
      <c r="L50" s="320">
        <f t="shared" si="6"/>
        <v>1.1756967088506216</v>
      </c>
      <c r="M50" s="320">
        <f t="shared" si="27"/>
        <v>8.4229006900778689</v>
      </c>
      <c r="N50" s="320">
        <f t="shared" si="7"/>
        <v>1.1076375512394596</v>
      </c>
      <c r="O50" s="320">
        <f t="shared" si="28"/>
        <v>8.0565801361332667</v>
      </c>
      <c r="P50" s="320">
        <f t="shared" si="8"/>
        <v>0.21172961414010807</v>
      </c>
      <c r="Q50" s="320">
        <f t="shared" si="29"/>
        <v>8.562017326817033</v>
      </c>
      <c r="R50" s="320">
        <f t="shared" si="9"/>
        <v>4.8980256301590093E-2</v>
      </c>
      <c r="S50" s="320">
        <f t="shared" si="30"/>
        <v>1.8239678292288386</v>
      </c>
      <c r="T50" s="320">
        <f t="shared" si="10"/>
        <v>0.39818106910763262</v>
      </c>
      <c r="U50" s="320">
        <f t="shared" si="31"/>
        <v>5.7643960367103624</v>
      </c>
    </row>
    <row r="51" spans="1:23">
      <c r="A51" s="187" t="s">
        <v>61</v>
      </c>
      <c r="B51" s="320">
        <f t="shared" si="11"/>
        <v>2.7251549192433626</v>
      </c>
      <c r="C51" s="320">
        <f t="shared" si="22"/>
        <v>26.70048854331143</v>
      </c>
      <c r="D51" s="320">
        <f t="shared" si="2"/>
        <v>2.7927690452299792</v>
      </c>
      <c r="E51" s="320">
        <f t="shared" si="23"/>
        <v>25.108341867160522</v>
      </c>
      <c r="F51" s="320">
        <f t="shared" si="3"/>
        <v>3.1691700762053361</v>
      </c>
      <c r="G51" s="320">
        <f t="shared" si="24"/>
        <v>23.815768103959218</v>
      </c>
      <c r="H51" s="320">
        <f t="shared" si="4"/>
        <v>3.3531596470799077</v>
      </c>
      <c r="I51" s="320">
        <f t="shared" si="25"/>
        <v>26.006298450881427</v>
      </c>
      <c r="J51" s="320">
        <f t="shared" si="5"/>
        <v>3.6531984551011774</v>
      </c>
      <c r="K51" s="320">
        <f t="shared" si="26"/>
        <v>26.422927462392671</v>
      </c>
      <c r="L51" s="320">
        <f t="shared" si="6"/>
        <v>3.7679681566959298</v>
      </c>
      <c r="M51" s="320">
        <f t="shared" si="27"/>
        <v>26.994395194192862</v>
      </c>
      <c r="N51" s="320">
        <f t="shared" si="7"/>
        <v>3.9508403497605373</v>
      </c>
      <c r="O51" s="320">
        <f t="shared" si="28"/>
        <v>28.737073645883626</v>
      </c>
      <c r="P51" s="320">
        <f t="shared" si="8"/>
        <v>0.88448155299679265</v>
      </c>
      <c r="Q51" s="320">
        <f t="shared" si="29"/>
        <v>35.767062688723939</v>
      </c>
      <c r="R51" s="320">
        <f t="shared" si="9"/>
        <v>0.76373406826497203</v>
      </c>
      <c r="S51" s="320">
        <f>(J21/$J$15)*100</f>
        <v>28.440569237204006</v>
      </c>
      <c r="T51" s="320">
        <f t="shared" si="10"/>
        <v>2.8388402073211982</v>
      </c>
      <c r="U51" s="320">
        <f t="shared" si="31"/>
        <v>41.097381341132817</v>
      </c>
    </row>
    <row r="52" spans="1:23">
      <c r="A52" s="190" t="s">
        <v>24</v>
      </c>
      <c r="B52" s="319">
        <f t="shared" si="11"/>
        <v>6.2849661840625295</v>
      </c>
      <c r="C52" s="293">
        <v>100</v>
      </c>
      <c r="D52" s="319">
        <f t="shared" si="2"/>
        <v>6.4306767454291691</v>
      </c>
      <c r="E52" s="293">
        <v>100</v>
      </c>
      <c r="F52" s="319">
        <f t="shared" si="3"/>
        <v>6.7907703938838129</v>
      </c>
      <c r="G52" s="293">
        <v>100</v>
      </c>
      <c r="H52" s="319">
        <f t="shared" si="4"/>
        <v>7.0015160173019826</v>
      </c>
      <c r="I52" s="293">
        <v>100</v>
      </c>
      <c r="J52" s="319">
        <f t="shared" si="5"/>
        <v>7.4746862626274515</v>
      </c>
      <c r="K52" s="293">
        <v>100</v>
      </c>
      <c r="L52" s="319">
        <f t="shared" si="6"/>
        <v>7.8447663922206159</v>
      </c>
      <c r="M52" s="293">
        <v>100</v>
      </c>
      <c r="N52" s="319">
        <f t="shared" si="7"/>
        <v>8.2870753956842318</v>
      </c>
      <c r="O52" s="293">
        <v>100</v>
      </c>
      <c r="P52" s="319">
        <f t="shared" si="8"/>
        <v>2.443822016828975</v>
      </c>
      <c r="Q52" s="293">
        <v>100</v>
      </c>
      <c r="R52" s="319">
        <f t="shared" si="9"/>
        <v>2.8282495032198312</v>
      </c>
      <c r="S52" s="293">
        <v>100</v>
      </c>
      <c r="T52" s="319">
        <f t="shared" si="10"/>
        <v>7.8852163030160325</v>
      </c>
      <c r="U52" s="293">
        <v>100</v>
      </c>
    </row>
    <row r="53" spans="1:23">
      <c r="A53" s="187" t="s">
        <v>36</v>
      </c>
      <c r="B53" s="320">
        <f t="shared" si="11"/>
        <v>4.4505732292013196</v>
      </c>
      <c r="C53" s="320">
        <f>((B23/$B$22)*100)</f>
        <v>70.813001993345978</v>
      </c>
      <c r="D53" s="320">
        <f t="shared" si="2"/>
        <v>4.5762963553353764</v>
      </c>
      <c r="E53" s="320">
        <f>((C23/$C$22)*100)</f>
        <v>71.163526585100712</v>
      </c>
      <c r="F53" s="320">
        <f t="shared" si="3"/>
        <v>4.8804725748022451</v>
      </c>
      <c r="G53" s="320">
        <f>(D23/$D$22)*100</f>
        <v>71.869203223214555</v>
      </c>
      <c r="H53" s="320">
        <f t="shared" si="4"/>
        <v>5.1628680115958945</v>
      </c>
      <c r="I53" s="320">
        <f>(E23/$E$22)*100</f>
        <v>73.739287303457374</v>
      </c>
      <c r="J53" s="320">
        <f t="shared" si="5"/>
        <v>5.4726666192421307</v>
      </c>
      <c r="K53" s="320">
        <f>(F23/$F$22)*100</f>
        <v>73.216004350641683</v>
      </c>
      <c r="L53" s="320">
        <f t="shared" si="6"/>
        <v>5.8049164969304199</v>
      </c>
      <c r="M53" s="320">
        <f>(G23/$G$22)*100</f>
        <v>73.997314982979674</v>
      </c>
      <c r="N53" s="320">
        <f t="shared" si="7"/>
        <v>6.2543793559275347</v>
      </c>
      <c r="O53" s="320">
        <f>(H23/$H$22)*100</f>
        <v>75.471490933758233</v>
      </c>
      <c r="P53" s="320">
        <f t="shared" si="8"/>
        <v>1.6400543463924298</v>
      </c>
      <c r="Q53" s="320">
        <f>(I23/$I$22)*100</f>
        <v>67.110220592926467</v>
      </c>
      <c r="R53" s="320">
        <f t="shared" si="9"/>
        <v>2.0651243896540086</v>
      </c>
      <c r="S53" s="320">
        <f>(J23/$J$22)*100</f>
        <v>73.017758415689997</v>
      </c>
      <c r="T53" s="320">
        <f t="shared" si="10"/>
        <v>6.014479953463737</v>
      </c>
      <c r="U53" s="320">
        <f>(K23/$K$22)*100</f>
        <v>76.275395909725987</v>
      </c>
    </row>
    <row r="54" spans="1:23">
      <c r="A54" s="187" t="s">
        <v>63</v>
      </c>
      <c r="B54" s="320">
        <f t="shared" si="11"/>
        <v>0.57932483104101817</v>
      </c>
      <c r="C54" s="320">
        <f>((B24/$B$22)*100)</f>
        <v>9.2176284497771057</v>
      </c>
      <c r="D54" s="320">
        <f t="shared" si="2"/>
        <v>0.61839488441875656</v>
      </c>
      <c r="E54" s="320">
        <f>((C24/$C$22)*100)</f>
        <v>9.616326693116747</v>
      </c>
      <c r="F54" s="320">
        <f t="shared" si="3"/>
        <v>0.63218814074449892</v>
      </c>
      <c r="G54" s="320">
        <f>(D24/$D$22)*100</f>
        <v>9.3095201880759575</v>
      </c>
      <c r="H54" s="320">
        <f t="shared" si="4"/>
        <v>0.56663496617864129</v>
      </c>
      <c r="I54" s="320">
        <f>(E24/$E$22)*100</f>
        <v>8.0930324915116412</v>
      </c>
      <c r="J54" s="320">
        <f t="shared" si="5"/>
        <v>0.65481695109799398</v>
      </c>
      <c r="K54" s="320">
        <f>(F24/$F$22)*100</f>
        <v>8.7604606814335657</v>
      </c>
      <c r="L54" s="320">
        <f t="shared" si="6"/>
        <v>0.6237364159358042</v>
      </c>
      <c r="M54" s="320">
        <f>(G24/$G$22)*100</f>
        <v>7.9509877636935373</v>
      </c>
      <c r="N54" s="320">
        <f t="shared" si="7"/>
        <v>0.62831190273079707</v>
      </c>
      <c r="O54" s="320">
        <f>(H24/$H$22)*100</f>
        <v>7.581829206694696</v>
      </c>
      <c r="P54" s="320">
        <f t="shared" si="8"/>
        <v>0.31822019188783762</v>
      </c>
      <c r="Q54" s="320">
        <f>(I24/$I$22)*100</f>
        <v>13.02141439501187</v>
      </c>
      <c r="R54" s="320">
        <f t="shared" si="9"/>
        <v>0.31214002953903919</v>
      </c>
      <c r="S54" s="320">
        <f>(J24/$J$22)*100</f>
        <v>11.036509656721668</v>
      </c>
      <c r="T54" s="320">
        <f t="shared" si="10"/>
        <v>0.57727873995404688</v>
      </c>
      <c r="U54" s="320">
        <f t="shared" ref="U54:U56" si="32">(K24/$K$22)*100</f>
        <v>7.3210260539491143</v>
      </c>
    </row>
    <row r="55" spans="1:23" ht="13.5" customHeight="1">
      <c r="A55" s="187" t="s">
        <v>62</v>
      </c>
      <c r="B55" s="320">
        <f t="shared" si="11"/>
        <v>0.6461648215047191</v>
      </c>
      <c r="C55" s="320">
        <f>((B25/$B$22)*100)</f>
        <v>10.28111850694232</v>
      </c>
      <c r="D55" s="320">
        <f t="shared" si="2"/>
        <v>0.64243094301497716</v>
      </c>
      <c r="E55" s="320">
        <f>((C25/$C$22)*100)</f>
        <v>9.9900985300125331</v>
      </c>
      <c r="F55" s="320">
        <f t="shared" si="3"/>
        <v>0.65738989228728162</v>
      </c>
      <c r="G55" s="320">
        <f>(D25/$D$22)*100</f>
        <v>9.6806378975700245</v>
      </c>
      <c r="H55" s="320">
        <f t="shared" si="4"/>
        <v>0.63933726617512898</v>
      </c>
      <c r="I55" s="320">
        <f>(E25/$E$22)*100</f>
        <v>9.131411891299166</v>
      </c>
      <c r="J55" s="320">
        <f t="shared" si="5"/>
        <v>0.66259921043496672</v>
      </c>
      <c r="K55" s="320">
        <f>(F25/$F$22)*100</f>
        <v>8.8645755440985479</v>
      </c>
      <c r="L55" s="320">
        <f t="shared" si="6"/>
        <v>0.69822598253908075</v>
      </c>
      <c r="M55" s="320">
        <f>(G25/$G$22)*100</f>
        <v>8.9005325031920304</v>
      </c>
      <c r="N55" s="320">
        <f t="shared" si="7"/>
        <v>0.69562895886129628</v>
      </c>
      <c r="O55" s="320">
        <f>(H25/$H$22)*100</f>
        <v>8.3941429955321532</v>
      </c>
      <c r="P55" s="320">
        <f t="shared" si="8"/>
        <v>0.22697987732197794</v>
      </c>
      <c r="Q55" s="320">
        <f>(I25/$I$22)*100</f>
        <v>9.2879054104152683</v>
      </c>
      <c r="R55" s="320">
        <f t="shared" si="9"/>
        <v>0.18261198194828224</v>
      </c>
      <c r="S55" s="320">
        <f>(J25/$J$22)*100</f>
        <v>6.4567140112775396</v>
      </c>
      <c r="T55" s="320">
        <f t="shared" si="10"/>
        <v>0.59532213274471779</v>
      </c>
      <c r="U55" s="320">
        <f t="shared" si="32"/>
        <v>7.5498516447419686</v>
      </c>
    </row>
    <row r="56" spans="1:23" ht="12.75" customHeight="1">
      <c r="A56" s="187" t="s">
        <v>64</v>
      </c>
      <c r="B56" s="320">
        <f t="shared" si="11"/>
        <v>0.60890330231547196</v>
      </c>
      <c r="C56" s="320">
        <f>((B26/$B$22)*100)</f>
        <v>9.6882510499345909</v>
      </c>
      <c r="D56" s="320">
        <f t="shared" si="2"/>
        <v>0.59355456266005946</v>
      </c>
      <c r="E56" s="320">
        <f>((C26/$C$22)*100)</f>
        <v>9.2300481917700079</v>
      </c>
      <c r="F56" s="320">
        <f t="shared" si="3"/>
        <v>0.62071978604978784</v>
      </c>
      <c r="G56" s="320">
        <f>(D26/$D$22)*100</f>
        <v>9.1406386911394666</v>
      </c>
      <c r="H56" s="320">
        <f t="shared" si="4"/>
        <v>0.63267577335231762</v>
      </c>
      <c r="I56" s="320">
        <f>(E26/$E$22)*100</f>
        <v>9.036268313731826</v>
      </c>
      <c r="J56" s="320">
        <f t="shared" si="5"/>
        <v>0.68460348185235964</v>
      </c>
      <c r="K56" s="320">
        <f>(F26/$F$22)*100</f>
        <v>9.1589594238262038</v>
      </c>
      <c r="L56" s="320">
        <f t="shared" si="6"/>
        <v>0.71788749681531139</v>
      </c>
      <c r="M56" s="320">
        <f>(G26/$G$22)*100</f>
        <v>9.1511647501347611</v>
      </c>
      <c r="N56" s="320">
        <f t="shared" si="7"/>
        <v>0.70875517816460376</v>
      </c>
      <c r="O56" s="320">
        <f>(H26/$H$22)*100</f>
        <v>8.5525368640149146</v>
      </c>
      <c r="P56" s="320">
        <f t="shared" si="8"/>
        <v>0.25856760122672962</v>
      </c>
      <c r="Q56" s="320">
        <f>(I26/$I$22)*100</f>
        <v>10.580459601646385</v>
      </c>
      <c r="R56" s="320">
        <f t="shared" si="9"/>
        <v>0.26837310207850107</v>
      </c>
      <c r="S56" s="320">
        <f>(J26/$J$22)*100</f>
        <v>9.4890179163108037</v>
      </c>
      <c r="T56" s="320">
        <f t="shared" si="10"/>
        <v>0.69813547685353039</v>
      </c>
      <c r="U56" s="320">
        <f t="shared" si="32"/>
        <v>8.8537263915829314</v>
      </c>
    </row>
    <row r="57" spans="1:23">
      <c r="A57" s="190" t="s">
        <v>25</v>
      </c>
      <c r="B57" s="319">
        <f t="shared" si="11"/>
        <v>0.82430374027446696</v>
      </c>
      <c r="C57" s="293">
        <v>100</v>
      </c>
      <c r="D57" s="319">
        <f t="shared" si="2"/>
        <v>0.7824979645741279</v>
      </c>
      <c r="E57" s="293">
        <v>100</v>
      </c>
      <c r="F57" s="319">
        <f t="shared" si="3"/>
        <v>0.84820074818805036</v>
      </c>
      <c r="G57" s="293">
        <v>100</v>
      </c>
      <c r="H57" s="319">
        <f t="shared" si="4"/>
        <v>0.7836836822638471</v>
      </c>
      <c r="I57" s="293">
        <v>100</v>
      </c>
      <c r="J57" s="319">
        <f t="shared" si="5"/>
        <v>0.72726951809361928</v>
      </c>
      <c r="K57" s="293">
        <v>100</v>
      </c>
      <c r="L57" s="319">
        <f t="shared" si="6"/>
        <v>0.72047982753115525</v>
      </c>
      <c r="M57" s="293">
        <v>100</v>
      </c>
      <c r="N57" s="319">
        <f t="shared" si="7"/>
        <v>0.72188645281907737</v>
      </c>
      <c r="O57" s="293">
        <v>100</v>
      </c>
      <c r="P57" s="319">
        <f t="shared" si="8"/>
        <v>0.33583869157377239</v>
      </c>
      <c r="Q57" s="293">
        <v>100</v>
      </c>
      <c r="R57" s="319">
        <f t="shared" si="9"/>
        <v>0.31151754251324199</v>
      </c>
      <c r="S57" s="293">
        <v>100</v>
      </c>
      <c r="T57" s="319">
        <f t="shared" si="10"/>
        <v>0.60848334954405792</v>
      </c>
      <c r="U57" s="293">
        <v>100</v>
      </c>
    </row>
    <row r="58" spans="1:23">
      <c r="A58" s="192" t="s">
        <v>26</v>
      </c>
      <c r="B58" s="594">
        <f t="shared" si="11"/>
        <v>0.86593311571341058</v>
      </c>
      <c r="C58" s="591">
        <v>100</v>
      </c>
      <c r="D58" s="594">
        <f t="shared" si="2"/>
        <v>0.87609026359572095</v>
      </c>
      <c r="E58" s="591">
        <v>100</v>
      </c>
      <c r="F58" s="594">
        <f t="shared" si="3"/>
        <v>0.91324141958808447</v>
      </c>
      <c r="G58" s="591">
        <v>100</v>
      </c>
      <c r="H58" s="594">
        <f t="shared" si="4"/>
        <v>0.91115544226233414</v>
      </c>
      <c r="I58" s="591">
        <v>100</v>
      </c>
      <c r="J58" s="594">
        <f t="shared" si="5"/>
        <v>0.97535778335580658</v>
      </c>
      <c r="K58" s="591">
        <v>100</v>
      </c>
      <c r="L58" s="594">
        <f t="shared" si="6"/>
        <v>1.0012400669089321</v>
      </c>
      <c r="M58" s="591">
        <v>100</v>
      </c>
      <c r="N58" s="594">
        <f t="shared" si="7"/>
        <v>1.0058783876129338</v>
      </c>
      <c r="O58" s="591">
        <v>100</v>
      </c>
      <c r="P58" s="594">
        <f t="shared" si="8"/>
        <v>0.28171479538478744</v>
      </c>
      <c r="Q58" s="591">
        <v>100</v>
      </c>
      <c r="R58" s="594">
        <f t="shared" si="9"/>
        <v>6.9400537213069421E-2</v>
      </c>
      <c r="S58" s="591">
        <v>100</v>
      </c>
      <c r="T58" s="594">
        <f t="shared" si="10"/>
        <v>0.55345884648589894</v>
      </c>
      <c r="U58" s="591">
        <v>100</v>
      </c>
    </row>
    <row r="59" spans="1:23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>
      <c r="A60" s="302" t="s">
        <v>288</v>
      </c>
      <c r="D60" s="2"/>
      <c r="P60" s="2"/>
    </row>
    <row r="61" spans="1:23">
      <c r="A61" s="45" t="s">
        <v>126</v>
      </c>
      <c r="I61" s="18"/>
      <c r="J61" s="18"/>
      <c r="K61" s="18"/>
      <c r="N61" s="7"/>
      <c r="O61" s="7"/>
      <c r="P61" s="2"/>
    </row>
    <row r="62" spans="1:23">
      <c r="A62" s="64" t="s">
        <v>380</v>
      </c>
      <c r="B62" s="33"/>
      <c r="C62" s="33"/>
      <c r="D62" s="33"/>
      <c r="E62" s="33"/>
      <c r="F62" s="33"/>
      <c r="G62" s="33"/>
      <c r="H62" s="33"/>
      <c r="L62" s="185"/>
      <c r="M62" s="185"/>
    </row>
    <row r="63" spans="1:23">
      <c r="A63" s="63"/>
      <c r="B63" s="33"/>
      <c r="C63" s="33"/>
      <c r="D63" s="33"/>
      <c r="E63" s="33"/>
      <c r="F63" s="33"/>
      <c r="G63" s="33"/>
      <c r="H63" s="33"/>
      <c r="L63" s="185"/>
      <c r="M63" s="185"/>
    </row>
    <row r="64" spans="1:23">
      <c r="A64" s="2" t="s">
        <v>197</v>
      </c>
      <c r="L64" s="185"/>
      <c r="M64" s="185"/>
    </row>
    <row r="65" spans="1:13">
      <c r="A65" s="303" t="s">
        <v>301</v>
      </c>
      <c r="B65"/>
      <c r="C65"/>
      <c r="D65"/>
      <c r="L65" s="185"/>
      <c r="M65" s="185"/>
    </row>
    <row r="66" spans="1:13">
      <c r="A66"/>
      <c r="B66" s="28"/>
      <c r="C66" s="28"/>
      <c r="D66" s="28"/>
      <c r="L66" s="185"/>
      <c r="M66" s="185"/>
    </row>
    <row r="67" spans="1:13">
      <c r="A67"/>
      <c r="B67" s="28"/>
      <c r="C67" s="28"/>
      <c r="D67" s="28"/>
      <c r="F67" s="185"/>
      <c r="G67" s="185"/>
      <c r="H67" s="185"/>
      <c r="L67" s="185"/>
      <c r="M67" s="185"/>
    </row>
    <row r="68" spans="1:13">
      <c r="A68"/>
      <c r="B68" s="28"/>
      <c r="C68" s="28"/>
      <c r="D68" s="28"/>
      <c r="F68" s="185"/>
      <c r="G68" s="185"/>
      <c r="H68" s="185"/>
      <c r="L68" s="185"/>
      <c r="M68" s="185"/>
    </row>
    <row r="69" spans="1:13">
      <c r="A69"/>
      <c r="B69" s="28"/>
      <c r="C69" s="28"/>
      <c r="D69" s="28"/>
      <c r="F69" s="185"/>
      <c r="G69" s="185"/>
      <c r="H69" s="185"/>
    </row>
    <row r="70" spans="1:13">
      <c r="A70"/>
      <c r="B70" s="28"/>
      <c r="C70" s="28"/>
      <c r="D70" s="28"/>
      <c r="F70" s="185"/>
      <c r="G70" s="185"/>
      <c r="H70" s="185"/>
    </row>
    <row r="71" spans="1:13">
      <c r="A71"/>
      <c r="B71" s="28"/>
      <c r="C71" s="28"/>
      <c r="D71" s="28"/>
      <c r="F71" s="185"/>
      <c r="G71" s="185"/>
      <c r="H71" s="185"/>
    </row>
    <row r="72" spans="1:13">
      <c r="A72"/>
      <c r="B72" s="28"/>
      <c r="C72" s="28"/>
      <c r="D72" s="28"/>
      <c r="F72" s="185"/>
      <c r="G72" s="185"/>
      <c r="H72" s="185"/>
    </row>
    <row r="73" spans="1:13">
      <c r="A73"/>
      <c r="B73" s="28"/>
      <c r="C73" s="28"/>
      <c r="D73" s="28"/>
      <c r="F73" s="185"/>
      <c r="G73" s="185"/>
      <c r="H73" s="185"/>
    </row>
    <row r="74" spans="1:13">
      <c r="A74"/>
      <c r="B74" s="28"/>
      <c r="C74" s="28"/>
      <c r="D74" s="28"/>
      <c r="F74" s="185"/>
      <c r="G74" s="185"/>
      <c r="H74" s="185"/>
    </row>
    <row r="75" spans="1:13">
      <c r="A75"/>
      <c r="B75" s="28"/>
      <c r="C75" s="28"/>
      <c r="D75" s="28"/>
      <c r="F75" s="185"/>
      <c r="G75" s="185"/>
      <c r="H75" s="185"/>
    </row>
    <row r="76" spans="1:13">
      <c r="A76"/>
      <c r="B76" s="28"/>
      <c r="C76" s="28"/>
      <c r="D76" s="28"/>
      <c r="F76" s="185"/>
    </row>
  </sheetData>
  <mergeCells count="3">
    <mergeCell ref="L3:T3"/>
    <mergeCell ref="B3:K3"/>
    <mergeCell ref="A3:A4"/>
  </mergeCells>
  <phoneticPr fontId="16" type="noConversion"/>
  <hyperlinks>
    <hyperlink ref="A60" r:id="rId1" xr:uid="{00000000-0004-0000-0A00-000000000000}"/>
    <hyperlink ref="A65" r:id="rId2" xr:uid="{00000000-0004-0000-0A00-000001000000}"/>
  </hyperlinks>
  <pageMargins left="0.78740157499999996" right="0.78740157499999996" top="0.984251969" bottom="0.984251969" header="0.4921259845" footer="0.4921259845"/>
  <pageSetup paperSize="9" orientation="portrait" r:id="rId3"/>
  <headerFooter alignWithMargins="0"/>
  <ignoredErrors>
    <ignoredError sqref="J38 L38 J45 L45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801"/>
  <sheetViews>
    <sheetView showGridLines="0" zoomScaleNormal="100" workbookViewId="0"/>
  </sheetViews>
  <sheetFormatPr baseColWidth="10" defaultColWidth="11.42578125" defaultRowHeight="12.75"/>
  <cols>
    <col min="1" max="1" width="25.28515625" style="4" customWidth="1"/>
    <col min="2" max="25" width="12.7109375" style="4" customWidth="1"/>
    <col min="26" max="30" width="12.7109375" customWidth="1"/>
    <col min="31" max="16384" width="11.42578125" style="4"/>
  </cols>
  <sheetData>
    <row r="1" spans="1:30" s="61" customFormat="1">
      <c r="A1" s="552" t="s">
        <v>461</v>
      </c>
      <c r="AD1" s="150" t="s">
        <v>327</v>
      </c>
    </row>
    <row r="2" spans="1:30" s="61" customFormat="1" ht="12">
      <c r="A2" s="176"/>
    </row>
    <row r="3" spans="1:30" s="2" customFormat="1" ht="11.25">
      <c r="A3" s="982" t="s">
        <v>0</v>
      </c>
      <c r="B3" s="986" t="s">
        <v>150</v>
      </c>
      <c r="C3" s="987"/>
      <c r="D3" s="988"/>
      <c r="E3" s="986" t="s">
        <v>302</v>
      </c>
      <c r="F3" s="987"/>
      <c r="G3" s="988"/>
      <c r="H3" s="986" t="s">
        <v>303</v>
      </c>
      <c r="I3" s="987"/>
      <c r="J3" s="988"/>
      <c r="K3" s="989" t="s">
        <v>379</v>
      </c>
      <c r="L3" s="989"/>
      <c r="M3" s="989"/>
      <c r="N3" s="989" t="s">
        <v>408</v>
      </c>
      <c r="O3" s="989"/>
      <c r="P3" s="989"/>
      <c r="Q3" s="984" t="s">
        <v>307</v>
      </c>
      <c r="R3" s="985"/>
      <c r="S3" s="985"/>
      <c r="T3" s="984" t="s">
        <v>306</v>
      </c>
      <c r="U3" s="985"/>
      <c r="V3" s="985"/>
      <c r="W3" s="984" t="s">
        <v>384</v>
      </c>
      <c r="X3" s="985"/>
      <c r="Y3" s="985"/>
      <c r="Z3" s="984" t="s">
        <v>426</v>
      </c>
      <c r="AA3" s="985"/>
      <c r="AB3" s="985"/>
      <c r="AC3" s="213" t="s">
        <v>427</v>
      </c>
      <c r="AD3" s="405"/>
    </row>
    <row r="4" spans="1:30" s="2" customFormat="1" ht="11.25">
      <c r="A4" s="983"/>
      <c r="B4" s="214" t="s">
        <v>20</v>
      </c>
      <c r="C4" s="214" t="s">
        <v>27</v>
      </c>
      <c r="D4" s="214" t="s">
        <v>19</v>
      </c>
      <c r="E4" s="214" t="s">
        <v>20</v>
      </c>
      <c r="F4" s="214" t="s">
        <v>27</v>
      </c>
      <c r="G4" s="214" t="s">
        <v>19</v>
      </c>
      <c r="H4" s="214" t="s">
        <v>20</v>
      </c>
      <c r="I4" s="214" t="s">
        <v>27</v>
      </c>
      <c r="J4" s="214" t="s">
        <v>19</v>
      </c>
      <c r="K4" s="214" t="s">
        <v>20</v>
      </c>
      <c r="L4" s="214" t="s">
        <v>27</v>
      </c>
      <c r="M4" s="214" t="s">
        <v>19</v>
      </c>
      <c r="N4" s="214" t="s">
        <v>20</v>
      </c>
      <c r="O4" s="214" t="s">
        <v>27</v>
      </c>
      <c r="P4" s="214" t="s">
        <v>19</v>
      </c>
      <c r="Q4" s="214" t="s">
        <v>20</v>
      </c>
      <c r="R4" s="214" t="s">
        <v>27</v>
      </c>
      <c r="S4" s="214" t="s">
        <v>19</v>
      </c>
      <c r="T4" s="214" t="s">
        <v>20</v>
      </c>
      <c r="U4" s="214" t="s">
        <v>27</v>
      </c>
      <c r="V4" s="214" t="s">
        <v>19</v>
      </c>
      <c r="W4" s="215" t="s">
        <v>20</v>
      </c>
      <c r="X4" s="215" t="s">
        <v>27</v>
      </c>
      <c r="Y4" s="215" t="s">
        <v>19</v>
      </c>
      <c r="Z4" s="215" t="s">
        <v>20</v>
      </c>
      <c r="AA4" s="215" t="s">
        <v>27</v>
      </c>
      <c r="AB4" s="215" t="s">
        <v>19</v>
      </c>
      <c r="AC4" s="214" t="s">
        <v>20</v>
      </c>
      <c r="AD4" s="406" t="s">
        <v>27</v>
      </c>
    </row>
    <row r="5" spans="1:30" s="2" customFormat="1" ht="11.45" customHeight="1">
      <c r="A5" s="15" t="s">
        <v>1</v>
      </c>
      <c r="B5" s="311">
        <v>17413041</v>
      </c>
      <c r="C5" s="311">
        <v>21393736</v>
      </c>
      <c r="D5" s="311">
        <v>38806777</v>
      </c>
      <c r="E5" s="311">
        <v>17922428</v>
      </c>
      <c r="F5" s="311">
        <v>21639611</v>
      </c>
      <c r="G5" s="311">
        <v>39562039</v>
      </c>
      <c r="H5" s="311">
        <v>16389391</v>
      </c>
      <c r="I5" s="311">
        <v>7341347</v>
      </c>
      <c r="J5" s="311">
        <v>23730738</v>
      </c>
      <c r="K5" s="311">
        <v>20960665</v>
      </c>
      <c r="L5" s="311">
        <v>8598184</v>
      </c>
      <c r="M5" s="311">
        <v>29558849</v>
      </c>
      <c r="N5" s="311">
        <v>21062223</v>
      </c>
      <c r="O5" s="311">
        <v>17178922</v>
      </c>
      <c r="P5" s="311">
        <v>38241145</v>
      </c>
      <c r="Q5" s="326">
        <f>((E5-B5)/B5)*100</f>
        <v>2.9253190180853537</v>
      </c>
      <c r="R5" s="326">
        <f t="shared" ref="R5:AB5" si="0">((F5-C5)/C5)*100</f>
        <v>1.1492850056670794</v>
      </c>
      <c r="S5" s="326">
        <f t="shared" si="0"/>
        <v>1.9462116114409604</v>
      </c>
      <c r="T5" s="326">
        <f t="shared" si="0"/>
        <v>-8.5537350184919152</v>
      </c>
      <c r="U5" s="326">
        <f t="shared" si="0"/>
        <v>-66.074496440809412</v>
      </c>
      <c r="V5" s="326">
        <f t="shared" si="0"/>
        <v>-40.016392987226972</v>
      </c>
      <c r="W5" s="327">
        <f t="shared" si="0"/>
        <v>27.89166479706293</v>
      </c>
      <c r="X5" s="327">
        <f t="shared" si="0"/>
        <v>17.119978118457009</v>
      </c>
      <c r="Y5" s="327">
        <f t="shared" si="0"/>
        <v>24.559333131569698</v>
      </c>
      <c r="Z5" s="327">
        <f t="shared" si="0"/>
        <v>0.48451707042691633</v>
      </c>
      <c r="AA5" s="327">
        <f t="shared" si="0"/>
        <v>99.797096689254388</v>
      </c>
      <c r="AB5" s="327">
        <f t="shared" si="0"/>
        <v>29.372916381148674</v>
      </c>
      <c r="AC5" s="328">
        <f>(N5/P5)*100</f>
        <v>55.077385888942402</v>
      </c>
      <c r="AD5" s="328">
        <f>(O5/P5)*100</f>
        <v>44.922614111057605</v>
      </c>
    </row>
    <row r="6" spans="1:30" s="2" customFormat="1" ht="11.25">
      <c r="A6" s="137" t="s">
        <v>10</v>
      </c>
      <c r="B6" s="312">
        <v>3122451</v>
      </c>
      <c r="C6" s="312">
        <v>2009761</v>
      </c>
      <c r="D6" s="312">
        <v>5132212</v>
      </c>
      <c r="E6" s="312">
        <v>3208122</v>
      </c>
      <c r="F6" s="312">
        <v>2047894</v>
      </c>
      <c r="G6" s="304">
        <v>5256016</v>
      </c>
      <c r="H6" s="312">
        <v>3599165</v>
      </c>
      <c r="I6" s="312">
        <v>1170805</v>
      </c>
      <c r="J6" s="304">
        <v>4769970</v>
      </c>
      <c r="K6" s="312">
        <v>4034883</v>
      </c>
      <c r="L6" s="312">
        <v>1118272</v>
      </c>
      <c r="M6" s="304">
        <v>5153155</v>
      </c>
      <c r="N6" s="312">
        <v>3742997</v>
      </c>
      <c r="O6" s="312">
        <v>1823583</v>
      </c>
      <c r="P6" s="304">
        <v>5566580</v>
      </c>
      <c r="Q6" s="329">
        <f t="shared" ref="Q6:AB18" si="1">((E6-B6)/B6)*100</f>
        <v>2.7437099893641244</v>
      </c>
      <c r="R6" s="329">
        <f t="shared" si="1"/>
        <v>1.8973897891341309</v>
      </c>
      <c r="S6" s="329">
        <f t="shared" si="1"/>
        <v>2.4122931788476394</v>
      </c>
      <c r="T6" s="329">
        <f t="shared" si="1"/>
        <v>12.189156148051726</v>
      </c>
      <c r="U6" s="329">
        <f t="shared" si="1"/>
        <v>-42.828828054577045</v>
      </c>
      <c r="V6" s="329">
        <f t="shared" si="1"/>
        <v>-9.2474223822758539</v>
      </c>
      <c r="W6" s="330">
        <f t="shared" ref="W6:AB17" si="2">100*(K6-H6)/H6</f>
        <v>12.106085717103829</v>
      </c>
      <c r="X6" s="330">
        <f t="shared" si="2"/>
        <v>-4.4869128505600848</v>
      </c>
      <c r="Y6" s="330">
        <f t="shared" si="2"/>
        <v>8.033279035297916</v>
      </c>
      <c r="Z6" s="330">
        <f t="shared" si="2"/>
        <v>-7.2340635403802294</v>
      </c>
      <c r="AA6" s="330">
        <f t="shared" si="2"/>
        <v>63.071506753276481</v>
      </c>
      <c r="AB6" s="330">
        <f t="shared" si="2"/>
        <v>8.0227549918448027</v>
      </c>
      <c r="AC6" s="331">
        <f t="shared" ref="AC6:AC18" si="3">(N6/P6)*100</f>
        <v>67.24051392416888</v>
      </c>
      <c r="AD6" s="331">
        <f t="shared" ref="AD6:AD18" si="4">(O6/P6)*100</f>
        <v>32.75948607583112</v>
      </c>
    </row>
    <row r="7" spans="1:30" s="2" customFormat="1" ht="11.25">
      <c r="A7" s="137" t="s">
        <v>11</v>
      </c>
      <c r="B7" s="312">
        <v>1278869</v>
      </c>
      <c r="C7" s="312">
        <v>660173</v>
      </c>
      <c r="D7" s="312">
        <v>1939042</v>
      </c>
      <c r="E7" s="312">
        <v>1253631</v>
      </c>
      <c r="F7" s="312">
        <v>643506</v>
      </c>
      <c r="G7" s="304">
        <v>1897137</v>
      </c>
      <c r="H7" s="312">
        <v>1157113</v>
      </c>
      <c r="I7" s="312">
        <v>313630</v>
      </c>
      <c r="J7" s="304">
        <v>1470743</v>
      </c>
      <c r="K7" s="312">
        <v>1449436</v>
      </c>
      <c r="L7" s="312">
        <v>382943</v>
      </c>
      <c r="M7" s="304">
        <v>1832379</v>
      </c>
      <c r="N7" s="312">
        <v>1406896</v>
      </c>
      <c r="O7" s="312">
        <v>570350</v>
      </c>
      <c r="P7" s="304">
        <v>1977246</v>
      </c>
      <c r="Q7" s="329">
        <f t="shared" si="1"/>
        <v>-1.9734624891212471</v>
      </c>
      <c r="R7" s="329">
        <f t="shared" si="1"/>
        <v>-2.5246412682736192</v>
      </c>
      <c r="S7" s="329">
        <f t="shared" si="1"/>
        <v>-2.1611187380159893</v>
      </c>
      <c r="T7" s="329">
        <f t="shared" si="1"/>
        <v>-7.6990757248345005</v>
      </c>
      <c r="U7" s="329">
        <f t="shared" si="1"/>
        <v>-51.262303692584069</v>
      </c>
      <c r="V7" s="329">
        <f t="shared" si="1"/>
        <v>-22.475656739602886</v>
      </c>
      <c r="W7" s="330">
        <f t="shared" si="2"/>
        <v>25.263133332699571</v>
      </c>
      <c r="X7" s="330">
        <f t="shared" si="2"/>
        <v>22.100245512227783</v>
      </c>
      <c r="Y7" s="330">
        <f t="shared" si="2"/>
        <v>24.588660289391143</v>
      </c>
      <c r="Z7" s="330">
        <f t="shared" si="2"/>
        <v>-2.9349346918387567</v>
      </c>
      <c r="AA7" s="330">
        <f t="shared" si="2"/>
        <v>48.938614885244021</v>
      </c>
      <c r="AB7" s="330">
        <f t="shared" si="2"/>
        <v>7.9059517708945588</v>
      </c>
      <c r="AC7" s="331">
        <f t="shared" si="3"/>
        <v>71.15432272969575</v>
      </c>
      <c r="AD7" s="331">
        <f t="shared" si="4"/>
        <v>28.845677270304254</v>
      </c>
    </row>
    <row r="8" spans="1:30" s="2" customFormat="1" ht="11.25">
      <c r="A8" s="137" t="s">
        <v>12</v>
      </c>
      <c r="B8" s="312">
        <v>1897301</v>
      </c>
      <c r="C8" s="312">
        <v>4389609</v>
      </c>
      <c r="D8" s="312">
        <v>6286910</v>
      </c>
      <c r="E8" s="312">
        <v>2162267</v>
      </c>
      <c r="F8" s="312">
        <v>4371968</v>
      </c>
      <c r="G8" s="304">
        <v>6534235</v>
      </c>
      <c r="H8" s="312">
        <v>1090528</v>
      </c>
      <c r="I8" s="312">
        <v>1167512</v>
      </c>
      <c r="J8" s="304">
        <v>2258040</v>
      </c>
      <c r="K8" s="312">
        <v>1597940</v>
      </c>
      <c r="L8" s="312">
        <v>1541995</v>
      </c>
      <c r="M8" s="304">
        <v>3139935</v>
      </c>
      <c r="N8" s="312">
        <v>2416690</v>
      </c>
      <c r="O8" s="312">
        <v>3519041</v>
      </c>
      <c r="P8" s="304">
        <v>5935731</v>
      </c>
      <c r="Q8" s="329">
        <f t="shared" si="1"/>
        <v>13.965417189997792</v>
      </c>
      <c r="R8" s="329">
        <f t="shared" si="1"/>
        <v>-0.40188089645341984</v>
      </c>
      <c r="S8" s="329">
        <f t="shared" si="1"/>
        <v>3.9339675611707503</v>
      </c>
      <c r="T8" s="329">
        <f t="shared" si="1"/>
        <v>-49.565525441585152</v>
      </c>
      <c r="U8" s="329">
        <f t="shared" si="1"/>
        <v>-73.295504450169815</v>
      </c>
      <c r="V8" s="329">
        <f t="shared" si="1"/>
        <v>-65.442932493245181</v>
      </c>
      <c r="W8" s="330">
        <f t="shared" si="2"/>
        <v>46.529020804601075</v>
      </c>
      <c r="X8" s="330">
        <f t="shared" si="2"/>
        <v>32.075302009743794</v>
      </c>
      <c r="Y8" s="330">
        <f t="shared" si="2"/>
        <v>39.055774034118087</v>
      </c>
      <c r="Z8" s="330">
        <f t="shared" si="2"/>
        <v>51.237843723794384</v>
      </c>
      <c r="AA8" s="330">
        <f t="shared" si="2"/>
        <v>128.21351560802725</v>
      </c>
      <c r="AB8" s="330">
        <f t="shared" si="2"/>
        <v>89.039932355287604</v>
      </c>
      <c r="AC8" s="331">
        <f t="shared" si="3"/>
        <v>40.714277651733205</v>
      </c>
      <c r="AD8" s="331">
        <f t="shared" si="4"/>
        <v>59.285722348266788</v>
      </c>
    </row>
    <row r="9" spans="1:30" s="2" customFormat="1" ht="11.25">
      <c r="A9" s="16" t="s">
        <v>60</v>
      </c>
      <c r="B9" s="312">
        <v>1555863</v>
      </c>
      <c r="C9" s="312">
        <v>2306511</v>
      </c>
      <c r="D9" s="312">
        <v>3862374</v>
      </c>
      <c r="E9" s="312">
        <v>1594059</v>
      </c>
      <c r="F9" s="312">
        <v>2318318</v>
      </c>
      <c r="G9" s="304">
        <v>3912377</v>
      </c>
      <c r="H9" s="312">
        <v>1558084</v>
      </c>
      <c r="I9" s="312">
        <v>581496</v>
      </c>
      <c r="J9" s="304">
        <v>2139580</v>
      </c>
      <c r="K9" s="312">
        <v>1996330</v>
      </c>
      <c r="L9" s="312">
        <v>713425</v>
      </c>
      <c r="M9" s="304">
        <v>2709755</v>
      </c>
      <c r="N9" s="312">
        <v>1932922</v>
      </c>
      <c r="O9" s="312">
        <v>1567324</v>
      </c>
      <c r="P9" s="304">
        <v>3500246</v>
      </c>
      <c r="Q9" s="329">
        <f t="shared" si="1"/>
        <v>2.4549719351896666</v>
      </c>
      <c r="R9" s="329">
        <f t="shared" si="1"/>
        <v>0.51189870761509482</v>
      </c>
      <c r="S9" s="329">
        <f t="shared" si="1"/>
        <v>1.2946182839880342</v>
      </c>
      <c r="T9" s="329">
        <f t="shared" si="1"/>
        <v>-2.256817344903796</v>
      </c>
      <c r="U9" s="329">
        <f t="shared" si="1"/>
        <v>-74.917332307302104</v>
      </c>
      <c r="V9" s="329">
        <f t="shared" si="1"/>
        <v>-45.312529953018334</v>
      </c>
      <c r="W9" s="330">
        <f t="shared" si="2"/>
        <v>28.127238326046605</v>
      </c>
      <c r="X9" s="330">
        <f t="shared" si="2"/>
        <v>22.687860277628737</v>
      </c>
      <c r="Y9" s="330">
        <f t="shared" si="2"/>
        <v>26.648921750997861</v>
      </c>
      <c r="Z9" s="330">
        <f t="shared" si="2"/>
        <v>-3.1762283790756038</v>
      </c>
      <c r="AA9" s="330">
        <f t="shared" si="2"/>
        <v>119.69008655429793</v>
      </c>
      <c r="AB9" s="330">
        <f t="shared" si="2"/>
        <v>29.172046919370938</v>
      </c>
      <c r="AC9" s="331">
        <f t="shared" si="3"/>
        <v>55.22246150699123</v>
      </c>
      <c r="AD9" s="331">
        <f t="shared" si="4"/>
        <v>44.777538493008777</v>
      </c>
    </row>
    <row r="10" spans="1:30" s="2" customFormat="1" ht="11.25">
      <c r="A10" s="16" t="s">
        <v>13</v>
      </c>
      <c r="B10" s="312">
        <v>596315</v>
      </c>
      <c r="C10" s="312">
        <v>1075074</v>
      </c>
      <c r="D10" s="312">
        <v>1671389</v>
      </c>
      <c r="E10" s="312">
        <v>624003</v>
      </c>
      <c r="F10" s="312">
        <v>1082584</v>
      </c>
      <c r="G10" s="304">
        <v>1706587</v>
      </c>
      <c r="H10" s="312">
        <v>378749</v>
      </c>
      <c r="I10" s="312">
        <v>315494</v>
      </c>
      <c r="J10" s="304">
        <v>694243</v>
      </c>
      <c r="K10" s="312">
        <v>529386</v>
      </c>
      <c r="L10" s="312">
        <v>440373</v>
      </c>
      <c r="M10" s="304">
        <v>969759</v>
      </c>
      <c r="N10" s="312">
        <v>678073</v>
      </c>
      <c r="O10" s="312">
        <v>853077</v>
      </c>
      <c r="P10" s="304">
        <v>1531150</v>
      </c>
      <c r="Q10" s="329">
        <f t="shared" si="1"/>
        <v>4.6431835523171472</v>
      </c>
      <c r="R10" s="329">
        <f t="shared" si="1"/>
        <v>0.69855656447835213</v>
      </c>
      <c r="S10" s="329">
        <f t="shared" si="1"/>
        <v>2.1059131058060094</v>
      </c>
      <c r="T10" s="329">
        <f t="shared" si="1"/>
        <v>-39.303336682676203</v>
      </c>
      <c r="U10" s="329">
        <f t="shared" si="1"/>
        <v>-70.85731915491084</v>
      </c>
      <c r="V10" s="329">
        <f t="shared" si="1"/>
        <v>-59.319800279739624</v>
      </c>
      <c r="W10" s="330">
        <f t="shared" si="2"/>
        <v>39.772250223762967</v>
      </c>
      <c r="X10" s="330">
        <f t="shared" si="2"/>
        <v>39.582052273577311</v>
      </c>
      <c r="Y10" s="330">
        <f t="shared" si="2"/>
        <v>39.685816061523127</v>
      </c>
      <c r="Z10" s="330">
        <f t="shared" si="2"/>
        <v>28.086689107758801</v>
      </c>
      <c r="AA10" s="330">
        <f t="shared" si="2"/>
        <v>93.716917249695143</v>
      </c>
      <c r="AB10" s="330">
        <f t="shared" si="2"/>
        <v>57.889743740455103</v>
      </c>
      <c r="AC10" s="331">
        <f t="shared" si="3"/>
        <v>44.285210462724095</v>
      </c>
      <c r="AD10" s="331">
        <f t="shared" si="4"/>
        <v>55.714789537275898</v>
      </c>
    </row>
    <row r="11" spans="1:30" s="2" customFormat="1" ht="11.25">
      <c r="A11" s="137" t="s">
        <v>57</v>
      </c>
      <c r="B11" s="312">
        <v>2244761</v>
      </c>
      <c r="C11" s="312">
        <v>3087244</v>
      </c>
      <c r="D11" s="312">
        <v>5332005</v>
      </c>
      <c r="E11" s="312">
        <v>2242519</v>
      </c>
      <c r="F11" s="312">
        <v>3172277</v>
      </c>
      <c r="G11" s="304">
        <v>5414796</v>
      </c>
      <c r="H11" s="312">
        <v>2386502</v>
      </c>
      <c r="I11" s="312">
        <v>913947</v>
      </c>
      <c r="J11" s="304">
        <v>3300449</v>
      </c>
      <c r="K11" s="312">
        <v>2917424</v>
      </c>
      <c r="L11" s="312">
        <v>1007754</v>
      </c>
      <c r="M11" s="304">
        <v>3925178</v>
      </c>
      <c r="N11" s="312">
        <v>2815291</v>
      </c>
      <c r="O11" s="312">
        <v>2435710</v>
      </c>
      <c r="P11" s="304">
        <v>5251001</v>
      </c>
      <c r="Q11" s="329">
        <f t="shared" si="1"/>
        <v>-9.9877002496034109E-2</v>
      </c>
      <c r="R11" s="329">
        <f t="shared" si="1"/>
        <v>2.75433363867579</v>
      </c>
      <c r="S11" s="329">
        <f t="shared" si="1"/>
        <v>1.5527179738203545</v>
      </c>
      <c r="T11" s="329">
        <f t="shared" si="1"/>
        <v>6.4205922001106792</v>
      </c>
      <c r="U11" s="329">
        <f t="shared" si="1"/>
        <v>-71.189558793257973</v>
      </c>
      <c r="V11" s="329">
        <f t="shared" si="1"/>
        <v>-39.047583694750458</v>
      </c>
      <c r="W11" s="330">
        <f t="shared" si="2"/>
        <v>22.246870105283801</v>
      </c>
      <c r="X11" s="330">
        <f t="shared" si="2"/>
        <v>10.263943095168539</v>
      </c>
      <c r="Y11" s="330">
        <f t="shared" si="2"/>
        <v>18.9286063805258</v>
      </c>
      <c r="Z11" s="330">
        <f t="shared" si="2"/>
        <v>-3.5007938510137713</v>
      </c>
      <c r="AA11" s="330">
        <f t="shared" si="2"/>
        <v>141.69688237407146</v>
      </c>
      <c r="AB11" s="330">
        <f t="shared" si="2"/>
        <v>33.777398120543836</v>
      </c>
      <c r="AC11" s="331">
        <f t="shared" si="3"/>
        <v>53.614368003357839</v>
      </c>
      <c r="AD11" s="331">
        <f t="shared" si="4"/>
        <v>46.385631996642161</v>
      </c>
    </row>
    <row r="12" spans="1:30" s="2" customFormat="1" ht="11.25">
      <c r="A12" s="137" t="s">
        <v>56</v>
      </c>
      <c r="B12" s="312">
        <v>341084</v>
      </c>
      <c r="C12" s="312">
        <v>205513</v>
      </c>
      <c r="D12" s="312">
        <v>546597</v>
      </c>
      <c r="E12" s="312">
        <v>343691</v>
      </c>
      <c r="F12" s="312">
        <v>212460</v>
      </c>
      <c r="G12" s="305">
        <v>556151</v>
      </c>
      <c r="H12" s="312">
        <v>324769</v>
      </c>
      <c r="I12" s="312">
        <v>88524</v>
      </c>
      <c r="J12" s="305">
        <v>413293</v>
      </c>
      <c r="K12" s="312">
        <v>444898</v>
      </c>
      <c r="L12" s="312">
        <v>118236</v>
      </c>
      <c r="M12" s="305">
        <v>563134</v>
      </c>
      <c r="N12" s="312">
        <v>422878</v>
      </c>
      <c r="O12" s="312">
        <v>169020</v>
      </c>
      <c r="P12" s="305">
        <v>591898</v>
      </c>
      <c r="Q12" s="329">
        <f t="shared" si="1"/>
        <v>0.7643278488583457</v>
      </c>
      <c r="R12" s="329">
        <f t="shared" si="1"/>
        <v>3.380321439519641</v>
      </c>
      <c r="S12" s="329">
        <f t="shared" si="1"/>
        <v>1.7479056782236273</v>
      </c>
      <c r="T12" s="329">
        <f t="shared" si="1"/>
        <v>-5.5055267667759704</v>
      </c>
      <c r="U12" s="329">
        <f t="shared" si="1"/>
        <v>-58.333804010166624</v>
      </c>
      <c r="V12" s="329">
        <f t="shared" si="1"/>
        <v>-25.686908771179052</v>
      </c>
      <c r="W12" s="330">
        <f t="shared" si="2"/>
        <v>36.989059916432907</v>
      </c>
      <c r="X12" s="330">
        <f t="shared" si="2"/>
        <v>33.563779314084314</v>
      </c>
      <c r="Y12" s="330">
        <f t="shared" si="2"/>
        <v>36.255392663316343</v>
      </c>
      <c r="Z12" s="330">
        <f t="shared" si="2"/>
        <v>-4.9494490872065056</v>
      </c>
      <c r="AA12" s="330">
        <f t="shared" si="2"/>
        <v>42.951385364863491</v>
      </c>
      <c r="AB12" s="330">
        <f t="shared" si="2"/>
        <v>5.1078428935209024</v>
      </c>
      <c r="AC12" s="331">
        <f t="shared" si="3"/>
        <v>71.444404272357744</v>
      </c>
      <c r="AD12" s="331">
        <f t="shared" si="4"/>
        <v>28.555595727642263</v>
      </c>
    </row>
    <row r="13" spans="1:30" s="2" customFormat="1" ht="11.25">
      <c r="A13" s="137" t="s">
        <v>308</v>
      </c>
      <c r="B13" s="312">
        <v>1301639</v>
      </c>
      <c r="C13" s="312">
        <v>1610924</v>
      </c>
      <c r="D13" s="312">
        <v>2912563</v>
      </c>
      <c r="E13" s="312">
        <v>1336282</v>
      </c>
      <c r="F13" s="312">
        <v>1623074</v>
      </c>
      <c r="G13" s="305">
        <v>2959356</v>
      </c>
      <c r="H13" s="312">
        <v>982699</v>
      </c>
      <c r="I13" s="312">
        <v>548162</v>
      </c>
      <c r="J13" s="305">
        <v>1530861</v>
      </c>
      <c r="K13" s="312">
        <v>1439713</v>
      </c>
      <c r="L13" s="312">
        <v>646129</v>
      </c>
      <c r="M13" s="305">
        <v>2085842</v>
      </c>
      <c r="N13" s="312">
        <v>1560278</v>
      </c>
      <c r="O13" s="312">
        <v>1119779</v>
      </c>
      <c r="P13" s="305">
        <v>2680057</v>
      </c>
      <c r="Q13" s="329">
        <f t="shared" si="1"/>
        <v>2.6614906283539446</v>
      </c>
      <c r="R13" s="329">
        <f t="shared" si="1"/>
        <v>0.75422552522651598</v>
      </c>
      <c r="S13" s="329">
        <f t="shared" si="1"/>
        <v>1.6065918574121831</v>
      </c>
      <c r="T13" s="329">
        <f t="shared" si="1"/>
        <v>-26.460208249456329</v>
      </c>
      <c r="U13" s="329">
        <f t="shared" si="1"/>
        <v>-66.22692495844305</v>
      </c>
      <c r="V13" s="329">
        <f t="shared" si="1"/>
        <v>-48.270468304590594</v>
      </c>
      <c r="W13" s="330">
        <f t="shared" si="2"/>
        <v>46.506000311387311</v>
      </c>
      <c r="X13" s="330">
        <f t="shared" si="2"/>
        <v>17.871906480201108</v>
      </c>
      <c r="Y13" s="330">
        <f t="shared" si="2"/>
        <v>36.252866850746081</v>
      </c>
      <c r="Z13" s="330">
        <f t="shared" si="2"/>
        <v>8.374238476696398</v>
      </c>
      <c r="AA13" s="330">
        <f t="shared" si="2"/>
        <v>73.305794972830498</v>
      </c>
      <c r="AB13" s="330">
        <f t="shared" si="2"/>
        <v>28.488015870809008</v>
      </c>
      <c r="AC13" s="331">
        <f t="shared" si="3"/>
        <v>58.218090137635137</v>
      </c>
      <c r="AD13" s="331">
        <f t="shared" si="4"/>
        <v>41.78190986236487</v>
      </c>
    </row>
    <row r="14" spans="1:30" s="2" customFormat="1" ht="11.25">
      <c r="A14" s="137" t="s">
        <v>14</v>
      </c>
      <c r="B14" s="312">
        <v>625961</v>
      </c>
      <c r="C14" s="312">
        <v>2606910</v>
      </c>
      <c r="D14" s="312">
        <v>3232871</v>
      </c>
      <c r="E14" s="312">
        <v>620589</v>
      </c>
      <c r="F14" s="312">
        <v>2582385</v>
      </c>
      <c r="G14" s="304">
        <v>3202974</v>
      </c>
      <c r="H14" s="312">
        <v>370941</v>
      </c>
      <c r="I14" s="312">
        <v>670947</v>
      </c>
      <c r="J14" s="304">
        <v>1041888</v>
      </c>
      <c r="K14" s="312">
        <v>573465</v>
      </c>
      <c r="L14" s="312">
        <v>951284</v>
      </c>
      <c r="M14" s="304">
        <v>1524749</v>
      </c>
      <c r="N14" s="312">
        <v>794285</v>
      </c>
      <c r="O14" s="312">
        <v>2171139</v>
      </c>
      <c r="P14" s="304">
        <v>2965424</v>
      </c>
      <c r="Q14" s="329">
        <f t="shared" si="1"/>
        <v>-0.85820043101726784</v>
      </c>
      <c r="R14" s="329">
        <f t="shared" si="1"/>
        <v>-0.94076895635062197</v>
      </c>
      <c r="S14" s="329">
        <f t="shared" si="1"/>
        <v>-0.92478171878803694</v>
      </c>
      <c r="T14" s="329">
        <f t="shared" si="1"/>
        <v>-40.227590240884062</v>
      </c>
      <c r="U14" s="329">
        <f t="shared" si="1"/>
        <v>-74.018320273700482</v>
      </c>
      <c r="V14" s="329">
        <f t="shared" si="1"/>
        <v>-67.471231424295041</v>
      </c>
      <c r="W14" s="330">
        <f t="shared" si="2"/>
        <v>54.597361844606013</v>
      </c>
      <c r="X14" s="330">
        <f t="shared" si="2"/>
        <v>41.782286827424521</v>
      </c>
      <c r="Y14" s="330">
        <f t="shared" si="2"/>
        <v>46.344808655056973</v>
      </c>
      <c r="Z14" s="330">
        <f t="shared" si="2"/>
        <v>38.506273268638886</v>
      </c>
      <c r="AA14" s="330">
        <f t="shared" si="2"/>
        <v>128.23247316258866</v>
      </c>
      <c r="AB14" s="330">
        <f t="shared" si="2"/>
        <v>94.486043276631108</v>
      </c>
      <c r="AC14" s="331">
        <f t="shared" si="3"/>
        <v>26.784871235951417</v>
      </c>
      <c r="AD14" s="331">
        <f t="shared" si="4"/>
        <v>73.215128764048572</v>
      </c>
    </row>
    <row r="15" spans="1:30" s="2" customFormat="1" ht="11.25">
      <c r="A15" s="137" t="s">
        <v>15</v>
      </c>
      <c r="B15" s="312">
        <v>2207125</v>
      </c>
      <c r="C15" s="312">
        <v>1922219</v>
      </c>
      <c r="D15" s="312">
        <v>4129344</v>
      </c>
      <c r="E15" s="312">
        <v>2220259</v>
      </c>
      <c r="F15" s="312">
        <v>2039691</v>
      </c>
      <c r="G15" s="304">
        <v>4259950</v>
      </c>
      <c r="H15" s="312">
        <v>2297804</v>
      </c>
      <c r="I15" s="312">
        <v>929265</v>
      </c>
      <c r="J15" s="304">
        <v>3227069</v>
      </c>
      <c r="K15" s="312">
        <v>2684616</v>
      </c>
      <c r="L15" s="312">
        <v>819475</v>
      </c>
      <c r="M15" s="304">
        <v>3504091</v>
      </c>
      <c r="N15" s="312">
        <v>2572619</v>
      </c>
      <c r="O15" s="312">
        <v>1616461</v>
      </c>
      <c r="P15" s="304">
        <v>4189080</v>
      </c>
      <c r="Q15" s="329">
        <f t="shared" si="1"/>
        <v>0.59507277566970607</v>
      </c>
      <c r="R15" s="329">
        <f t="shared" si="1"/>
        <v>6.1112703599329734</v>
      </c>
      <c r="S15" s="329">
        <f t="shared" si="1"/>
        <v>3.1628752654174606</v>
      </c>
      <c r="T15" s="329">
        <f t="shared" si="1"/>
        <v>3.4926105467875592</v>
      </c>
      <c r="U15" s="329">
        <f t="shared" si="1"/>
        <v>-54.440893252948605</v>
      </c>
      <c r="V15" s="329">
        <f t="shared" si="1"/>
        <v>-24.246317445040436</v>
      </c>
      <c r="W15" s="330">
        <f t="shared" si="2"/>
        <v>16.833985840393698</v>
      </c>
      <c r="X15" s="330">
        <f t="shared" si="2"/>
        <v>-11.814713779169558</v>
      </c>
      <c r="Y15" s="330">
        <f t="shared" si="2"/>
        <v>8.5843221821411326</v>
      </c>
      <c r="Z15" s="330">
        <f t="shared" si="2"/>
        <v>-4.1718070666344831</v>
      </c>
      <c r="AA15" s="330">
        <f t="shared" si="2"/>
        <v>97.255681991518955</v>
      </c>
      <c r="AB15" s="330">
        <f t="shared" si="2"/>
        <v>19.548265156355814</v>
      </c>
      <c r="AC15" s="331">
        <f t="shared" si="3"/>
        <v>61.412505848539531</v>
      </c>
      <c r="AD15" s="331">
        <f t="shared" si="4"/>
        <v>38.587494151460469</v>
      </c>
    </row>
    <row r="16" spans="1:30" s="2" customFormat="1" ht="11.25">
      <c r="A16" s="137" t="s">
        <v>16</v>
      </c>
      <c r="B16" s="312">
        <v>1394595</v>
      </c>
      <c r="C16" s="312">
        <v>876206</v>
      </c>
      <c r="D16" s="312">
        <v>2270801</v>
      </c>
      <c r="E16" s="312">
        <v>1428731</v>
      </c>
      <c r="F16" s="312">
        <v>880787</v>
      </c>
      <c r="G16" s="304">
        <v>2309518</v>
      </c>
      <c r="H16" s="312">
        <v>1566915</v>
      </c>
      <c r="I16" s="312">
        <v>366758</v>
      </c>
      <c r="J16" s="304">
        <v>1933673</v>
      </c>
      <c r="K16" s="312">
        <v>2427411</v>
      </c>
      <c r="L16" s="312">
        <v>507034</v>
      </c>
      <c r="M16" s="304">
        <v>2934445</v>
      </c>
      <c r="N16" s="312">
        <v>1730867</v>
      </c>
      <c r="O16" s="312">
        <v>824376</v>
      </c>
      <c r="P16" s="304">
        <v>2555243</v>
      </c>
      <c r="Q16" s="329">
        <f t="shared" si="1"/>
        <v>2.4477357225574448</v>
      </c>
      <c r="R16" s="329">
        <f t="shared" si="1"/>
        <v>0.52282225869259058</v>
      </c>
      <c r="S16" s="329">
        <f t="shared" si="1"/>
        <v>1.7049930839382228</v>
      </c>
      <c r="T16" s="329">
        <f t="shared" si="1"/>
        <v>9.6717996599779816</v>
      </c>
      <c r="U16" s="329">
        <f t="shared" si="1"/>
        <v>-58.36019378124336</v>
      </c>
      <c r="V16" s="329">
        <f t="shared" si="1"/>
        <v>-16.273741966938555</v>
      </c>
      <c r="W16" s="330">
        <f t="shared" si="2"/>
        <v>54.916571734905851</v>
      </c>
      <c r="X16" s="330">
        <f t="shared" si="2"/>
        <v>38.247563788656279</v>
      </c>
      <c r="Y16" s="330">
        <f t="shared" si="2"/>
        <v>51.754976151603707</v>
      </c>
      <c r="Z16" s="330">
        <f t="shared" si="2"/>
        <v>-28.694934644359773</v>
      </c>
      <c r="AA16" s="330">
        <f t="shared" si="2"/>
        <v>62.587913236587681</v>
      </c>
      <c r="AB16" s="330">
        <f t="shared" si="2"/>
        <v>-12.922443596659676</v>
      </c>
      <c r="AC16" s="331">
        <f t="shared" si="3"/>
        <v>67.737862896014207</v>
      </c>
      <c r="AD16" s="331">
        <f t="shared" si="4"/>
        <v>32.262137103985808</v>
      </c>
    </row>
    <row r="17" spans="1:30" s="2" customFormat="1" ht="11.25">
      <c r="A17" s="137" t="s">
        <v>17</v>
      </c>
      <c r="B17" s="312">
        <v>278446</v>
      </c>
      <c r="C17" s="312">
        <v>165896</v>
      </c>
      <c r="D17" s="312">
        <v>444342</v>
      </c>
      <c r="E17" s="312">
        <v>301820</v>
      </c>
      <c r="F17" s="312">
        <v>180079</v>
      </c>
      <c r="G17" s="304">
        <v>481899</v>
      </c>
      <c r="H17" s="312">
        <v>243758</v>
      </c>
      <c r="I17" s="312">
        <v>57566</v>
      </c>
      <c r="J17" s="304">
        <v>301324</v>
      </c>
      <c r="K17" s="312">
        <v>318605</v>
      </c>
      <c r="L17" s="312">
        <v>77924</v>
      </c>
      <c r="M17" s="304">
        <v>396529</v>
      </c>
      <c r="N17" s="312">
        <v>348606</v>
      </c>
      <c r="O17" s="312">
        <v>125033</v>
      </c>
      <c r="P17" s="304">
        <v>473639</v>
      </c>
      <c r="Q17" s="329">
        <f t="shared" si="1"/>
        <v>8.3944463199327704</v>
      </c>
      <c r="R17" s="329">
        <f t="shared" si="1"/>
        <v>8.5493321116844285</v>
      </c>
      <c r="S17" s="329">
        <f t="shared" si="1"/>
        <v>8.4522732489838912</v>
      </c>
      <c r="T17" s="329">
        <f t="shared" si="1"/>
        <v>-19.237293751242461</v>
      </c>
      <c r="U17" s="329">
        <f t="shared" si="1"/>
        <v>-68.032918885600211</v>
      </c>
      <c r="V17" s="329">
        <f t="shared" si="1"/>
        <v>-37.471544867285466</v>
      </c>
      <c r="W17" s="330">
        <f t="shared" si="2"/>
        <v>30.705453769722428</v>
      </c>
      <c r="X17" s="330">
        <f t="shared" si="2"/>
        <v>35.364624952228745</v>
      </c>
      <c r="Y17" s="330">
        <f t="shared" si="2"/>
        <v>31.595558269503922</v>
      </c>
      <c r="Z17" s="330">
        <f t="shared" si="2"/>
        <v>9.4163619528883729</v>
      </c>
      <c r="AA17" s="330">
        <f t="shared" si="2"/>
        <v>60.455058775216877</v>
      </c>
      <c r="AB17" s="330">
        <f t="shared" si="2"/>
        <v>19.44624478915792</v>
      </c>
      <c r="AC17" s="331">
        <f t="shared" si="3"/>
        <v>73.601624866195564</v>
      </c>
      <c r="AD17" s="331">
        <f t="shared" si="4"/>
        <v>26.398375133804436</v>
      </c>
    </row>
    <row r="18" spans="1:30" s="2" customFormat="1" ht="11.25">
      <c r="A18" s="945" t="s">
        <v>414</v>
      </c>
      <c r="B18" s="946">
        <v>568631</v>
      </c>
      <c r="C18" s="946">
        <v>477696</v>
      </c>
      <c r="D18" s="946">
        <v>1046327</v>
      </c>
      <c r="E18" s="946">
        <v>586455</v>
      </c>
      <c r="F18" s="946">
        <v>484588</v>
      </c>
      <c r="G18" s="947">
        <v>1071043</v>
      </c>
      <c r="H18" s="946">
        <v>432364</v>
      </c>
      <c r="I18" s="946">
        <v>217241</v>
      </c>
      <c r="J18" s="947">
        <v>649605</v>
      </c>
      <c r="K18" s="946">
        <v>546558</v>
      </c>
      <c r="L18" s="946">
        <v>273340</v>
      </c>
      <c r="M18" s="947">
        <v>819898</v>
      </c>
      <c r="N18" s="946">
        <v>639821</v>
      </c>
      <c r="O18" s="946">
        <v>384029</v>
      </c>
      <c r="P18" s="947">
        <v>1023850</v>
      </c>
      <c r="Q18" s="948">
        <f t="shared" si="1"/>
        <v>3.1345459533511186</v>
      </c>
      <c r="R18" s="948">
        <f t="shared" si="1"/>
        <v>1.4427585744908897</v>
      </c>
      <c r="S18" s="948">
        <f t="shared" si="1"/>
        <v>2.3621678500124723</v>
      </c>
      <c r="T18" s="948">
        <f t="shared" si="1"/>
        <v>-26.274991261051571</v>
      </c>
      <c r="U18" s="948">
        <f t="shared" si="1"/>
        <v>-55.169958810370865</v>
      </c>
      <c r="V18" s="948">
        <f t="shared" si="1"/>
        <v>-39.348373501344021</v>
      </c>
      <c r="W18" s="949">
        <f t="shared" si="1"/>
        <v>26.411542126541526</v>
      </c>
      <c r="X18" s="949">
        <f t="shared" si="1"/>
        <v>25.823394294815433</v>
      </c>
      <c r="Y18" s="949">
        <f t="shared" si="1"/>
        <v>26.214853641828494</v>
      </c>
      <c r="Z18" s="949">
        <f t="shared" si="1"/>
        <v>17.063696808024034</v>
      </c>
      <c r="AA18" s="949">
        <f t="shared" si="1"/>
        <v>40.494987927123724</v>
      </c>
      <c r="AB18" s="949">
        <f t="shared" si="1"/>
        <v>24.87528936526251</v>
      </c>
      <c r="AC18" s="950">
        <f t="shared" si="3"/>
        <v>62.491673584997798</v>
      </c>
      <c r="AD18" s="950">
        <f t="shared" si="4"/>
        <v>37.508326415002195</v>
      </c>
    </row>
    <row r="19" spans="1:30" s="2" customFormat="1" ht="11.25">
      <c r="A19" s="1"/>
      <c r="B19" s="1"/>
      <c r="C19" s="1"/>
      <c r="D19" s="1"/>
      <c r="G19" s="1"/>
      <c r="H19" s="76"/>
      <c r="I19" s="76"/>
      <c r="P19" s="24"/>
      <c r="Q19" s="24"/>
      <c r="AB19" s="63"/>
      <c r="AC19" s="63"/>
    </row>
    <row r="20" spans="1:30" s="2" customFormat="1" ht="13.5" customHeight="1">
      <c r="A20" s="302" t="s">
        <v>288</v>
      </c>
      <c r="E20" s="76"/>
      <c r="F20" s="37"/>
      <c r="G20" s="193"/>
      <c r="H20" s="76"/>
      <c r="I20" s="138"/>
      <c r="J20" s="138"/>
      <c r="K20" s="76"/>
      <c r="L20" s="76"/>
    </row>
    <row r="21" spans="1:30" s="2" customFormat="1">
      <c r="A21" s="45" t="s">
        <v>126</v>
      </c>
      <c r="E21" s="76"/>
      <c r="F21" s="38"/>
      <c r="G21" s="193"/>
      <c r="H21" s="76"/>
      <c r="I21" s="138"/>
      <c r="J21" s="138"/>
      <c r="K21" s="76"/>
      <c r="L21" s="76"/>
    </row>
    <row r="22" spans="1:30">
      <c r="A22" s="64" t="s">
        <v>409</v>
      </c>
      <c r="AB22" s="4"/>
      <c r="AC22" s="4"/>
      <c r="AD22" s="4"/>
    </row>
    <row r="23" spans="1:30">
      <c r="A23" s="63"/>
      <c r="AB23" s="4"/>
      <c r="AC23" s="4"/>
      <c r="AD23" s="4"/>
    </row>
    <row r="24" spans="1:30">
      <c r="A24" s="2" t="s">
        <v>197</v>
      </c>
      <c r="AB24" s="4"/>
      <c r="AC24" s="4"/>
      <c r="AD24" s="4"/>
    </row>
    <row r="25" spans="1:30">
      <c r="A25" s="303" t="s">
        <v>301</v>
      </c>
      <c r="AB25" s="4"/>
      <c r="AC25" s="4"/>
      <c r="AD25" s="4"/>
    </row>
    <row r="26" spans="1:30">
      <c r="AB26" s="4"/>
      <c r="AC26" s="4"/>
      <c r="AD26" s="4"/>
    </row>
    <row r="27" spans="1:30">
      <c r="AB27" s="4"/>
      <c r="AC27" s="4"/>
      <c r="AD27" s="4"/>
    </row>
    <row r="28" spans="1:30">
      <c r="I28"/>
      <c r="J28"/>
      <c r="Z28" s="4"/>
      <c r="AA28" s="4"/>
      <c r="AB28" s="4"/>
      <c r="AC28" s="4"/>
      <c r="AD28" s="4"/>
    </row>
    <row r="29" spans="1:30">
      <c r="I29"/>
      <c r="J29"/>
      <c r="Z29" s="4"/>
      <c r="AA29" s="4"/>
      <c r="AB29" s="4"/>
      <c r="AC29" s="4"/>
      <c r="AD29" s="4"/>
    </row>
    <row r="30" spans="1:30">
      <c r="I30"/>
      <c r="J30"/>
      <c r="Z30" s="4"/>
      <c r="AA30" s="4"/>
      <c r="AB30" s="4"/>
      <c r="AC30" s="4"/>
      <c r="AD30" s="4"/>
    </row>
    <row r="31" spans="1:30">
      <c r="A31" s="424"/>
      <c r="I31"/>
      <c r="J31"/>
      <c r="Z31" s="4"/>
      <c r="AA31" s="4"/>
      <c r="AB31" s="4"/>
      <c r="AC31" s="4"/>
      <c r="AD31" s="4"/>
    </row>
    <row r="32" spans="1:30">
      <c r="I32"/>
      <c r="J32"/>
      <c r="Z32" s="4"/>
      <c r="AA32" s="4"/>
      <c r="AB32" s="4"/>
      <c r="AC32" s="4"/>
      <c r="AD32" s="4"/>
    </row>
    <row r="33" spans="9:30">
      <c r="I33"/>
      <c r="J33"/>
      <c r="Z33" s="4"/>
      <c r="AA33" s="4"/>
      <c r="AB33" s="4"/>
      <c r="AC33" s="4"/>
      <c r="AD33" s="4"/>
    </row>
    <row r="34" spans="9:30">
      <c r="I34"/>
      <c r="J34"/>
      <c r="Z34" s="4"/>
      <c r="AA34" s="4"/>
      <c r="AB34" s="4"/>
      <c r="AC34" s="4"/>
      <c r="AD34" s="4"/>
    </row>
    <row r="35" spans="9:30">
      <c r="I35"/>
      <c r="J35"/>
      <c r="Z35" s="4"/>
      <c r="AA35" s="4"/>
      <c r="AB35" s="4"/>
      <c r="AC35" s="4"/>
      <c r="AD35" s="4"/>
    </row>
    <row r="36" spans="9:30">
      <c r="I36"/>
      <c r="J36"/>
      <c r="Z36" s="4"/>
      <c r="AA36" s="4"/>
      <c r="AB36" s="4"/>
      <c r="AC36" s="4"/>
      <c r="AD36" s="4"/>
    </row>
    <row r="37" spans="9:30">
      <c r="I37"/>
      <c r="J37"/>
      <c r="Z37" s="4"/>
      <c r="AA37" s="4"/>
      <c r="AB37" s="4"/>
      <c r="AC37" s="4"/>
      <c r="AD37" s="4"/>
    </row>
    <row r="38" spans="9:30">
      <c r="I38"/>
      <c r="J38"/>
      <c r="Z38" s="4"/>
      <c r="AA38" s="4"/>
      <c r="AB38" s="4"/>
      <c r="AC38" s="4"/>
      <c r="AD38" s="4"/>
    </row>
    <row r="39" spans="9:30">
      <c r="I39"/>
      <c r="J39"/>
      <c r="Z39" s="4"/>
      <c r="AA39" s="4"/>
      <c r="AB39" s="4"/>
      <c r="AC39" s="4"/>
      <c r="AD39" s="4"/>
    </row>
    <row r="40" spans="9:30">
      <c r="I40"/>
      <c r="J40"/>
      <c r="Z40" s="4"/>
      <c r="AA40" s="4"/>
      <c r="AB40" s="4"/>
      <c r="AC40" s="4"/>
      <c r="AD40" s="4"/>
    </row>
    <row r="41" spans="9:30">
      <c r="I41"/>
      <c r="J41"/>
      <c r="Z41" s="4"/>
      <c r="AA41" s="4"/>
      <c r="AB41" s="4"/>
      <c r="AC41" s="4"/>
      <c r="AD41" s="4"/>
    </row>
    <row r="42" spans="9:30">
      <c r="I42"/>
      <c r="J42"/>
      <c r="Z42" s="4"/>
      <c r="AA42" s="4"/>
      <c r="AB42" s="4"/>
      <c r="AC42" s="4"/>
      <c r="AD42" s="4"/>
    </row>
    <row r="43" spans="9:30">
      <c r="I43"/>
      <c r="J43"/>
      <c r="Z43" s="4"/>
      <c r="AA43" s="4"/>
      <c r="AB43" s="4"/>
      <c r="AC43" s="4"/>
      <c r="AD43" s="4"/>
    </row>
    <row r="44" spans="9:30">
      <c r="I44"/>
      <c r="J44"/>
      <c r="Z44" s="4"/>
      <c r="AA44" s="4"/>
      <c r="AB44" s="4"/>
      <c r="AC44" s="4"/>
      <c r="AD44" s="4"/>
    </row>
    <row r="45" spans="9:30">
      <c r="I45"/>
      <c r="J45"/>
      <c r="Z45" s="4"/>
      <c r="AA45" s="4"/>
      <c r="AB45" s="4"/>
      <c r="AC45" s="4"/>
      <c r="AD45" s="4"/>
    </row>
    <row r="46" spans="9:30">
      <c r="AB46" s="4"/>
      <c r="AC46" s="4"/>
      <c r="AD46" s="4"/>
    </row>
    <row r="47" spans="9:30">
      <c r="AB47" s="4"/>
      <c r="AC47" s="4"/>
      <c r="AD47" s="4"/>
    </row>
    <row r="48" spans="9:30">
      <c r="AB48" s="4"/>
      <c r="AC48" s="4"/>
      <c r="AD48" s="4"/>
    </row>
    <row r="49" spans="28:30">
      <c r="AB49" s="4"/>
      <c r="AC49" s="4"/>
      <c r="AD49" s="4"/>
    </row>
    <row r="50" spans="28:30">
      <c r="AB50" s="4"/>
      <c r="AC50" s="4"/>
      <c r="AD50" s="4"/>
    </row>
    <row r="51" spans="28:30">
      <c r="AB51" s="4"/>
      <c r="AC51" s="4"/>
      <c r="AD51" s="4"/>
    </row>
    <row r="52" spans="28:30">
      <c r="AB52" s="4"/>
      <c r="AC52" s="4"/>
      <c r="AD52" s="4"/>
    </row>
    <row r="53" spans="28:30">
      <c r="AB53" s="4"/>
      <c r="AC53" s="4"/>
      <c r="AD53" s="4"/>
    </row>
    <row r="54" spans="28:30">
      <c r="AB54" s="4"/>
      <c r="AC54" s="4"/>
      <c r="AD54" s="4"/>
    </row>
    <row r="55" spans="28:30">
      <c r="AB55" s="4"/>
      <c r="AC55" s="4"/>
      <c r="AD55" s="4"/>
    </row>
    <row r="56" spans="28:30">
      <c r="AB56" s="4"/>
      <c r="AC56" s="4"/>
      <c r="AD56" s="4"/>
    </row>
    <row r="57" spans="28:30">
      <c r="AB57" s="4"/>
      <c r="AC57" s="4"/>
      <c r="AD57" s="4"/>
    </row>
    <row r="58" spans="28:30">
      <c r="AB58" s="4"/>
      <c r="AC58" s="4"/>
      <c r="AD58" s="4"/>
    </row>
    <row r="59" spans="28:30">
      <c r="AB59" s="4"/>
      <c r="AC59" s="4"/>
      <c r="AD59" s="4"/>
    </row>
    <row r="60" spans="28:30">
      <c r="AB60" s="4"/>
      <c r="AC60" s="4"/>
      <c r="AD60" s="4"/>
    </row>
    <row r="61" spans="28:30">
      <c r="AB61" s="4"/>
      <c r="AC61" s="4"/>
      <c r="AD61" s="4"/>
    </row>
    <row r="62" spans="28:30">
      <c r="AB62" s="4"/>
      <c r="AC62" s="4"/>
      <c r="AD62" s="4"/>
    </row>
    <row r="63" spans="28:30">
      <c r="AB63" s="4"/>
      <c r="AC63" s="4"/>
      <c r="AD63" s="4"/>
    </row>
    <row r="64" spans="28:30">
      <c r="AB64" s="4"/>
      <c r="AC64" s="4"/>
      <c r="AD64" s="4"/>
    </row>
    <row r="65" spans="28:30">
      <c r="AB65" s="4"/>
      <c r="AC65" s="4"/>
      <c r="AD65" s="4"/>
    </row>
    <row r="66" spans="28:30">
      <c r="AB66" s="4"/>
      <c r="AC66" s="4"/>
      <c r="AD66" s="4"/>
    </row>
    <row r="67" spans="28:30">
      <c r="AB67" s="4"/>
      <c r="AC67" s="4"/>
      <c r="AD67" s="4"/>
    </row>
    <row r="68" spans="28:30">
      <c r="AB68" s="4"/>
      <c r="AC68" s="4"/>
      <c r="AD68" s="4"/>
    </row>
    <row r="69" spans="28:30">
      <c r="AB69" s="4"/>
      <c r="AC69" s="4"/>
      <c r="AD69" s="4"/>
    </row>
    <row r="70" spans="28:30">
      <c r="AB70" s="4"/>
      <c r="AC70" s="4"/>
      <c r="AD70" s="4"/>
    </row>
    <row r="71" spans="28:30">
      <c r="AB71" s="4"/>
      <c r="AC71" s="4"/>
      <c r="AD71" s="4"/>
    </row>
    <row r="72" spans="28:30">
      <c r="AB72" s="4"/>
      <c r="AC72" s="4"/>
      <c r="AD72" s="4"/>
    </row>
    <row r="73" spans="28:30">
      <c r="AB73" s="4"/>
      <c r="AC73" s="4"/>
      <c r="AD73" s="4"/>
    </row>
    <row r="74" spans="28:30">
      <c r="AB74" s="4"/>
      <c r="AC74" s="4"/>
      <c r="AD74" s="4"/>
    </row>
    <row r="75" spans="28:30">
      <c r="AB75" s="4"/>
      <c r="AC75" s="4"/>
      <c r="AD75" s="4"/>
    </row>
    <row r="76" spans="28:30">
      <c r="AB76" s="4"/>
      <c r="AC76" s="4"/>
      <c r="AD76" s="4"/>
    </row>
    <row r="77" spans="28:30">
      <c r="AB77" s="4"/>
      <c r="AC77" s="4"/>
      <c r="AD77" s="4"/>
    </row>
    <row r="78" spans="28:30">
      <c r="AB78" s="4"/>
      <c r="AC78" s="4"/>
      <c r="AD78" s="4"/>
    </row>
    <row r="79" spans="28:30">
      <c r="AB79" s="4"/>
      <c r="AC79" s="4"/>
      <c r="AD79" s="4"/>
    </row>
    <row r="80" spans="28:30">
      <c r="AB80" s="4"/>
      <c r="AC80" s="4"/>
      <c r="AD80" s="4"/>
    </row>
    <row r="81" spans="28:30">
      <c r="AB81" s="4"/>
      <c r="AC81" s="4"/>
      <c r="AD81" s="4"/>
    </row>
    <row r="82" spans="28:30">
      <c r="AB82" s="4"/>
      <c r="AC82" s="4"/>
      <c r="AD82" s="4"/>
    </row>
    <row r="83" spans="28:30">
      <c r="AB83" s="4"/>
      <c r="AC83" s="4"/>
      <c r="AD83" s="4"/>
    </row>
    <row r="84" spans="28:30">
      <c r="AB84" s="4"/>
      <c r="AC84" s="4"/>
      <c r="AD84" s="4"/>
    </row>
    <row r="85" spans="28:30">
      <c r="AB85" s="4"/>
      <c r="AC85" s="4"/>
      <c r="AD85" s="4"/>
    </row>
    <row r="86" spans="28:30">
      <c r="AB86" s="4"/>
      <c r="AC86" s="4"/>
      <c r="AD86" s="4"/>
    </row>
    <row r="87" spans="28:30">
      <c r="AB87" s="4"/>
      <c r="AC87" s="4"/>
      <c r="AD87" s="4"/>
    </row>
    <row r="88" spans="28:30">
      <c r="AB88" s="4"/>
      <c r="AC88" s="4"/>
      <c r="AD88" s="4"/>
    </row>
    <row r="89" spans="28:30">
      <c r="AB89" s="4"/>
      <c r="AC89" s="4"/>
      <c r="AD89" s="4"/>
    </row>
    <row r="90" spans="28:30">
      <c r="AB90" s="4"/>
      <c r="AC90" s="4"/>
      <c r="AD90" s="4"/>
    </row>
    <row r="91" spans="28:30">
      <c r="AB91" s="4"/>
      <c r="AC91" s="4"/>
      <c r="AD91" s="4"/>
    </row>
    <row r="92" spans="28:30">
      <c r="AB92" s="4"/>
      <c r="AC92" s="4"/>
      <c r="AD92" s="4"/>
    </row>
    <row r="93" spans="28:30">
      <c r="AB93" s="4"/>
      <c r="AC93" s="4"/>
      <c r="AD93" s="4"/>
    </row>
    <row r="94" spans="28:30">
      <c r="AB94" s="4"/>
      <c r="AC94" s="4"/>
      <c r="AD94" s="4"/>
    </row>
    <row r="95" spans="28:30">
      <c r="AB95" s="4"/>
      <c r="AC95" s="4"/>
      <c r="AD95" s="4"/>
    </row>
    <row r="96" spans="28:30">
      <c r="AB96" s="4"/>
      <c r="AC96" s="4"/>
      <c r="AD96" s="4"/>
    </row>
    <row r="97" spans="28:30">
      <c r="AB97" s="4"/>
      <c r="AC97" s="4"/>
      <c r="AD97" s="4"/>
    </row>
    <row r="98" spans="28:30">
      <c r="AB98" s="4"/>
      <c r="AC98" s="4"/>
      <c r="AD98" s="4"/>
    </row>
    <row r="99" spans="28:30">
      <c r="AB99" s="4"/>
      <c r="AC99" s="4"/>
      <c r="AD99" s="4"/>
    </row>
    <row r="100" spans="28:30">
      <c r="AB100" s="4"/>
      <c r="AC100" s="4"/>
      <c r="AD100" s="4"/>
    </row>
    <row r="101" spans="28:30">
      <c r="AB101" s="4"/>
      <c r="AC101" s="4"/>
      <c r="AD101" s="4"/>
    </row>
    <row r="102" spans="28:30">
      <c r="AB102" s="4"/>
      <c r="AC102" s="4"/>
      <c r="AD102" s="4"/>
    </row>
    <row r="103" spans="28:30">
      <c r="AB103" s="4"/>
      <c r="AC103" s="4"/>
      <c r="AD103" s="4"/>
    </row>
    <row r="104" spans="28:30">
      <c r="AB104" s="4"/>
      <c r="AC104" s="4"/>
      <c r="AD104" s="4"/>
    </row>
    <row r="105" spans="28:30">
      <c r="AB105" s="4"/>
      <c r="AC105" s="4"/>
      <c r="AD105" s="4"/>
    </row>
    <row r="106" spans="28:30">
      <c r="AB106" s="4"/>
      <c r="AC106" s="4"/>
      <c r="AD106" s="4"/>
    </row>
    <row r="107" spans="28:30">
      <c r="AB107" s="4"/>
      <c r="AC107" s="4"/>
      <c r="AD107" s="4"/>
    </row>
    <row r="108" spans="28:30">
      <c r="AB108" s="4"/>
      <c r="AC108" s="4"/>
      <c r="AD108" s="4"/>
    </row>
    <row r="109" spans="28:30">
      <c r="AB109" s="4"/>
      <c r="AC109" s="4"/>
      <c r="AD109" s="4"/>
    </row>
    <row r="110" spans="28:30">
      <c r="AB110" s="4"/>
      <c r="AC110" s="4"/>
      <c r="AD110" s="4"/>
    </row>
    <row r="111" spans="28:30">
      <c r="AB111" s="4"/>
      <c r="AC111" s="4"/>
      <c r="AD111" s="4"/>
    </row>
    <row r="112" spans="28:30">
      <c r="AB112" s="4"/>
      <c r="AC112" s="4"/>
      <c r="AD112" s="4"/>
    </row>
    <row r="113" spans="28:30">
      <c r="AB113" s="4"/>
      <c r="AC113" s="4"/>
      <c r="AD113" s="4"/>
    </row>
    <row r="114" spans="28:30">
      <c r="AB114" s="4"/>
      <c r="AC114" s="4"/>
      <c r="AD114" s="4"/>
    </row>
    <row r="115" spans="28:30">
      <c r="AB115" s="4"/>
      <c r="AC115" s="4"/>
      <c r="AD115" s="4"/>
    </row>
    <row r="116" spans="28:30">
      <c r="AB116" s="4"/>
      <c r="AC116" s="4"/>
      <c r="AD116" s="4"/>
    </row>
    <row r="117" spans="28:30">
      <c r="AB117" s="4"/>
      <c r="AC117" s="4"/>
      <c r="AD117" s="4"/>
    </row>
    <row r="118" spans="28:30">
      <c r="AB118" s="4"/>
      <c r="AC118" s="4"/>
      <c r="AD118" s="4"/>
    </row>
    <row r="119" spans="28:30">
      <c r="AB119" s="4"/>
      <c r="AC119" s="4"/>
      <c r="AD119" s="4"/>
    </row>
    <row r="120" spans="28:30">
      <c r="AB120" s="4"/>
      <c r="AC120" s="4"/>
      <c r="AD120" s="4"/>
    </row>
    <row r="121" spans="28:30">
      <c r="AB121" s="4"/>
      <c r="AC121" s="4"/>
      <c r="AD121" s="4"/>
    </row>
    <row r="122" spans="28:30">
      <c r="AB122" s="4"/>
      <c r="AC122" s="4"/>
      <c r="AD122" s="4"/>
    </row>
    <row r="123" spans="28:30">
      <c r="AB123" s="4"/>
      <c r="AC123" s="4"/>
      <c r="AD123" s="4"/>
    </row>
    <row r="124" spans="28:30">
      <c r="AB124" s="4"/>
      <c r="AC124" s="4"/>
      <c r="AD124" s="4"/>
    </row>
    <row r="125" spans="28:30">
      <c r="AB125" s="4"/>
      <c r="AC125" s="4"/>
      <c r="AD125" s="4"/>
    </row>
    <row r="126" spans="28:30">
      <c r="AB126" s="4"/>
      <c r="AC126" s="4"/>
      <c r="AD126" s="4"/>
    </row>
    <row r="127" spans="28:30">
      <c r="AB127" s="4"/>
      <c r="AC127" s="4"/>
      <c r="AD127" s="4"/>
    </row>
    <row r="128" spans="28:30">
      <c r="AB128" s="4"/>
      <c r="AC128" s="4"/>
      <c r="AD128" s="4"/>
    </row>
    <row r="129" spans="28:30">
      <c r="AB129" s="4"/>
      <c r="AC129" s="4"/>
      <c r="AD129" s="4"/>
    </row>
    <row r="130" spans="28:30">
      <c r="AB130" s="4"/>
      <c r="AC130" s="4"/>
      <c r="AD130" s="4"/>
    </row>
    <row r="131" spans="28:30">
      <c r="AB131" s="4"/>
      <c r="AC131" s="4"/>
      <c r="AD131" s="4"/>
    </row>
    <row r="132" spans="28:30">
      <c r="AB132" s="4"/>
      <c r="AC132" s="4"/>
      <c r="AD132" s="4"/>
    </row>
    <row r="133" spans="28:30">
      <c r="AB133" s="4"/>
      <c r="AC133" s="4"/>
      <c r="AD133" s="4"/>
    </row>
    <row r="134" spans="28:30">
      <c r="AB134" s="4"/>
      <c r="AC134" s="4"/>
      <c r="AD134" s="4"/>
    </row>
    <row r="135" spans="28:30">
      <c r="AB135" s="4"/>
      <c r="AC135" s="4"/>
      <c r="AD135" s="4"/>
    </row>
    <row r="136" spans="28:30">
      <c r="AB136" s="4"/>
      <c r="AC136" s="4"/>
      <c r="AD136" s="4"/>
    </row>
    <row r="137" spans="28:30">
      <c r="AB137" s="4"/>
      <c r="AC137" s="4"/>
      <c r="AD137" s="4"/>
    </row>
    <row r="138" spans="28:30">
      <c r="AB138" s="4"/>
      <c r="AC138" s="4"/>
      <c r="AD138" s="4"/>
    </row>
    <row r="139" spans="28:30">
      <c r="AB139" s="4"/>
      <c r="AC139" s="4"/>
      <c r="AD139" s="4"/>
    </row>
    <row r="140" spans="28:30">
      <c r="AB140" s="4"/>
      <c r="AC140" s="4"/>
      <c r="AD140" s="4"/>
    </row>
    <row r="141" spans="28:30">
      <c r="AB141" s="4"/>
      <c r="AC141" s="4"/>
      <c r="AD141" s="4"/>
    </row>
    <row r="142" spans="28:30">
      <c r="AB142" s="4"/>
      <c r="AC142" s="4"/>
      <c r="AD142" s="4"/>
    </row>
    <row r="143" spans="28:30">
      <c r="AB143" s="4"/>
      <c r="AC143" s="4"/>
      <c r="AD143" s="4"/>
    </row>
    <row r="144" spans="28:30">
      <c r="AB144" s="4"/>
      <c r="AC144" s="4"/>
      <c r="AD144" s="4"/>
    </row>
    <row r="145" spans="28:30">
      <c r="AB145" s="4"/>
      <c r="AC145" s="4"/>
      <c r="AD145" s="4"/>
    </row>
    <row r="146" spans="28:30">
      <c r="AB146" s="4"/>
      <c r="AC146" s="4"/>
      <c r="AD146" s="4"/>
    </row>
    <row r="147" spans="28:30">
      <c r="AB147" s="4"/>
      <c r="AC147" s="4"/>
      <c r="AD147" s="4"/>
    </row>
    <row r="148" spans="28:30">
      <c r="AB148" s="4"/>
      <c r="AC148" s="4"/>
      <c r="AD148" s="4"/>
    </row>
    <row r="149" spans="28:30">
      <c r="AB149" s="4"/>
      <c r="AC149" s="4"/>
      <c r="AD149" s="4"/>
    </row>
    <row r="150" spans="28:30">
      <c r="AB150" s="4"/>
      <c r="AC150" s="4"/>
      <c r="AD150" s="4"/>
    </row>
    <row r="151" spans="28:30">
      <c r="AB151" s="4"/>
      <c r="AC151" s="4"/>
      <c r="AD151" s="4"/>
    </row>
    <row r="152" spans="28:30">
      <c r="AB152" s="4"/>
      <c r="AC152" s="4"/>
      <c r="AD152" s="4"/>
    </row>
    <row r="153" spans="28:30">
      <c r="AB153" s="4"/>
      <c r="AC153" s="4"/>
      <c r="AD153" s="4"/>
    </row>
    <row r="154" spans="28:30">
      <c r="AB154" s="4"/>
      <c r="AC154" s="4"/>
      <c r="AD154" s="4"/>
    </row>
    <row r="155" spans="28:30">
      <c r="AB155" s="4"/>
      <c r="AC155" s="4"/>
      <c r="AD155" s="4"/>
    </row>
    <row r="156" spans="28:30">
      <c r="AB156" s="4"/>
      <c r="AC156" s="4"/>
      <c r="AD156" s="4"/>
    </row>
    <row r="157" spans="28:30">
      <c r="AB157" s="4"/>
      <c r="AC157" s="4"/>
      <c r="AD157" s="4"/>
    </row>
    <row r="158" spans="28:30">
      <c r="AB158" s="4"/>
      <c r="AC158" s="4"/>
      <c r="AD158" s="4"/>
    </row>
    <row r="159" spans="28:30">
      <c r="AB159" s="4"/>
      <c r="AC159" s="4"/>
      <c r="AD159" s="4"/>
    </row>
    <row r="160" spans="28:30">
      <c r="AB160" s="4"/>
      <c r="AC160" s="4"/>
      <c r="AD160" s="4"/>
    </row>
    <row r="161" spans="28:30">
      <c r="AB161" s="4"/>
      <c r="AC161" s="4"/>
      <c r="AD161" s="4"/>
    </row>
    <row r="162" spans="28:30">
      <c r="AB162" s="4"/>
      <c r="AC162" s="4"/>
      <c r="AD162" s="4"/>
    </row>
    <row r="163" spans="28:30">
      <c r="AB163" s="4"/>
      <c r="AC163" s="4"/>
      <c r="AD163" s="4"/>
    </row>
    <row r="164" spans="28:30">
      <c r="AB164" s="4"/>
      <c r="AC164" s="4"/>
      <c r="AD164" s="4"/>
    </row>
    <row r="165" spans="28:30">
      <c r="AB165" s="4"/>
      <c r="AC165" s="4"/>
      <c r="AD165" s="4"/>
    </row>
    <row r="166" spans="28:30">
      <c r="AB166" s="4"/>
      <c r="AC166" s="4"/>
      <c r="AD166" s="4"/>
    </row>
    <row r="167" spans="28:30">
      <c r="AB167" s="4"/>
      <c r="AC167" s="4"/>
      <c r="AD167" s="4"/>
    </row>
    <row r="168" spans="28:30">
      <c r="AB168" s="4"/>
      <c r="AC168" s="4"/>
      <c r="AD168" s="4"/>
    </row>
    <row r="169" spans="28:30">
      <c r="AB169" s="4"/>
      <c r="AC169" s="4"/>
      <c r="AD169" s="4"/>
    </row>
    <row r="170" spans="28:30">
      <c r="AB170" s="4"/>
      <c r="AC170" s="4"/>
      <c r="AD170" s="4"/>
    </row>
    <row r="171" spans="28:30">
      <c r="AB171" s="4"/>
      <c r="AC171" s="4"/>
      <c r="AD171" s="4"/>
    </row>
    <row r="172" spans="28:30">
      <c r="AB172" s="4"/>
      <c r="AC172" s="4"/>
      <c r="AD172" s="4"/>
    </row>
    <row r="173" spans="28:30">
      <c r="AB173" s="4"/>
      <c r="AC173" s="4"/>
      <c r="AD173" s="4"/>
    </row>
    <row r="174" spans="28:30">
      <c r="AB174" s="4"/>
      <c r="AC174" s="4"/>
      <c r="AD174" s="4"/>
    </row>
    <row r="175" spans="28:30">
      <c r="AB175" s="4"/>
      <c r="AC175" s="4"/>
      <c r="AD175" s="4"/>
    </row>
    <row r="176" spans="28:30">
      <c r="AB176" s="4"/>
      <c r="AC176" s="4"/>
      <c r="AD176" s="4"/>
    </row>
    <row r="177" spans="28:30">
      <c r="AB177" s="4"/>
      <c r="AC177" s="4"/>
      <c r="AD177" s="4"/>
    </row>
    <row r="178" spans="28:30">
      <c r="AB178" s="4"/>
      <c r="AC178" s="4"/>
      <c r="AD178" s="4"/>
    </row>
    <row r="179" spans="28:30">
      <c r="AB179" s="4"/>
      <c r="AC179" s="4"/>
      <c r="AD179" s="4"/>
    </row>
    <row r="180" spans="28:30">
      <c r="AB180" s="4"/>
      <c r="AC180" s="4"/>
      <c r="AD180" s="4"/>
    </row>
    <row r="181" spans="28:30">
      <c r="AB181" s="4"/>
      <c r="AC181" s="4"/>
      <c r="AD181" s="4"/>
    </row>
    <row r="182" spans="28:30">
      <c r="AB182" s="4"/>
      <c r="AC182" s="4"/>
      <c r="AD182" s="4"/>
    </row>
    <row r="183" spans="28:30">
      <c r="AB183" s="4"/>
      <c r="AC183" s="4"/>
      <c r="AD183" s="4"/>
    </row>
    <row r="184" spans="28:30">
      <c r="AB184" s="4"/>
      <c r="AC184" s="4"/>
      <c r="AD184" s="4"/>
    </row>
    <row r="185" spans="28:30">
      <c r="AB185" s="4"/>
      <c r="AC185" s="4"/>
      <c r="AD185" s="4"/>
    </row>
    <row r="186" spans="28:30">
      <c r="AB186" s="4"/>
      <c r="AC186" s="4"/>
      <c r="AD186" s="4"/>
    </row>
    <row r="187" spans="28:30">
      <c r="AB187" s="4"/>
      <c r="AC187" s="4"/>
      <c r="AD187" s="4"/>
    </row>
    <row r="188" spans="28:30">
      <c r="AB188" s="4"/>
      <c r="AC188" s="4"/>
      <c r="AD188" s="4"/>
    </row>
    <row r="189" spans="28:30">
      <c r="AB189" s="4"/>
      <c r="AC189" s="4"/>
      <c r="AD189" s="4"/>
    </row>
    <row r="190" spans="28:30">
      <c r="AB190" s="4"/>
      <c r="AC190" s="4"/>
      <c r="AD190" s="4"/>
    </row>
    <row r="191" spans="28:30">
      <c r="AB191" s="4"/>
      <c r="AC191" s="4"/>
      <c r="AD191" s="4"/>
    </row>
    <row r="192" spans="28:30">
      <c r="AB192" s="4"/>
      <c r="AC192" s="4"/>
      <c r="AD192" s="4"/>
    </row>
    <row r="193" spans="28:30">
      <c r="AB193" s="4"/>
      <c r="AC193" s="4"/>
      <c r="AD193" s="4"/>
    </row>
    <row r="194" spans="28:30">
      <c r="AB194" s="4"/>
      <c r="AC194" s="4"/>
      <c r="AD194" s="4"/>
    </row>
    <row r="195" spans="28:30">
      <c r="AB195" s="4"/>
      <c r="AC195" s="4"/>
      <c r="AD195" s="4"/>
    </row>
    <row r="196" spans="28:30">
      <c r="AB196" s="4"/>
      <c r="AC196" s="4"/>
      <c r="AD196" s="4"/>
    </row>
    <row r="197" spans="28:30">
      <c r="AB197" s="4"/>
      <c r="AC197" s="4"/>
      <c r="AD197" s="4"/>
    </row>
    <row r="198" spans="28:30">
      <c r="AB198" s="4"/>
      <c r="AC198" s="4"/>
      <c r="AD198" s="4"/>
    </row>
    <row r="199" spans="28:30">
      <c r="AB199" s="4"/>
      <c r="AC199" s="4"/>
      <c r="AD199" s="4"/>
    </row>
    <row r="200" spans="28:30">
      <c r="AB200" s="4"/>
      <c r="AC200" s="4"/>
      <c r="AD200" s="4"/>
    </row>
    <row r="201" spans="28:30">
      <c r="AB201" s="4"/>
      <c r="AC201" s="4"/>
      <c r="AD201" s="4"/>
    </row>
    <row r="202" spans="28:30">
      <c r="AB202" s="4"/>
      <c r="AC202" s="4"/>
      <c r="AD202" s="4"/>
    </row>
    <row r="203" spans="28:30">
      <c r="AB203" s="4"/>
      <c r="AC203" s="4"/>
      <c r="AD203" s="4"/>
    </row>
    <row r="204" spans="28:30">
      <c r="AB204" s="4"/>
      <c r="AC204" s="4"/>
      <c r="AD204" s="4"/>
    </row>
    <row r="205" spans="28:30">
      <c r="AB205" s="4"/>
      <c r="AC205" s="4"/>
      <c r="AD205" s="4"/>
    </row>
    <row r="206" spans="28:30">
      <c r="AB206" s="4"/>
      <c r="AC206" s="4"/>
      <c r="AD206" s="4"/>
    </row>
    <row r="207" spans="28:30">
      <c r="AB207" s="4"/>
      <c r="AC207" s="4"/>
      <c r="AD207" s="4"/>
    </row>
    <row r="208" spans="28:30">
      <c r="AB208" s="4"/>
      <c r="AC208" s="4"/>
      <c r="AD208" s="4"/>
    </row>
    <row r="209" spans="28:30">
      <c r="AB209" s="4"/>
      <c r="AC209" s="4"/>
      <c r="AD209" s="4"/>
    </row>
    <row r="210" spans="28:30">
      <c r="AB210" s="4"/>
      <c r="AC210" s="4"/>
      <c r="AD210" s="4"/>
    </row>
    <row r="211" spans="28:30">
      <c r="AB211" s="4"/>
      <c r="AC211" s="4"/>
      <c r="AD211" s="4"/>
    </row>
    <row r="212" spans="28:30">
      <c r="AB212" s="4"/>
      <c r="AC212" s="4"/>
      <c r="AD212" s="4"/>
    </row>
    <row r="213" spans="28:30">
      <c r="AB213" s="4"/>
      <c r="AC213" s="4"/>
      <c r="AD213" s="4"/>
    </row>
    <row r="214" spans="28:30">
      <c r="AB214" s="4"/>
      <c r="AC214" s="4"/>
      <c r="AD214" s="4"/>
    </row>
    <row r="215" spans="28:30">
      <c r="AB215" s="4"/>
      <c r="AC215" s="4"/>
      <c r="AD215" s="4"/>
    </row>
    <row r="216" spans="28:30">
      <c r="AB216" s="4"/>
      <c r="AC216" s="4"/>
      <c r="AD216" s="4"/>
    </row>
    <row r="217" spans="28:30">
      <c r="AB217" s="4"/>
      <c r="AC217" s="4"/>
      <c r="AD217" s="4"/>
    </row>
    <row r="218" spans="28:30">
      <c r="AB218" s="4"/>
      <c r="AC218" s="4"/>
      <c r="AD218" s="4"/>
    </row>
    <row r="219" spans="28:30">
      <c r="AB219" s="4"/>
      <c r="AC219" s="4"/>
      <c r="AD219" s="4"/>
    </row>
    <row r="220" spans="28:30">
      <c r="AB220" s="4"/>
      <c r="AC220" s="4"/>
      <c r="AD220" s="4"/>
    </row>
    <row r="221" spans="28:30">
      <c r="AB221" s="4"/>
      <c r="AC221" s="4"/>
      <c r="AD221" s="4"/>
    </row>
    <row r="222" spans="28:30">
      <c r="AB222" s="4"/>
      <c r="AC222" s="4"/>
      <c r="AD222" s="4"/>
    </row>
    <row r="223" spans="28:30">
      <c r="AB223" s="4"/>
      <c r="AC223" s="4"/>
      <c r="AD223" s="4"/>
    </row>
    <row r="224" spans="28:30">
      <c r="AB224" s="4"/>
      <c r="AC224" s="4"/>
      <c r="AD224" s="4"/>
    </row>
    <row r="225" spans="28:30">
      <c r="AB225" s="4"/>
      <c r="AC225" s="4"/>
      <c r="AD225" s="4"/>
    </row>
    <row r="226" spans="28:30">
      <c r="AB226" s="4"/>
      <c r="AC226" s="4"/>
      <c r="AD226" s="4"/>
    </row>
    <row r="227" spans="28:30">
      <c r="AB227" s="4"/>
      <c r="AC227" s="4"/>
      <c r="AD227" s="4"/>
    </row>
    <row r="228" spans="28:30">
      <c r="AB228" s="4"/>
      <c r="AC228" s="4"/>
      <c r="AD228" s="4"/>
    </row>
    <row r="229" spans="28:30">
      <c r="AB229" s="4"/>
      <c r="AC229" s="4"/>
      <c r="AD229" s="4"/>
    </row>
    <row r="230" spans="28:30">
      <c r="AB230" s="4"/>
      <c r="AC230" s="4"/>
      <c r="AD230" s="4"/>
    </row>
    <row r="231" spans="28:30">
      <c r="AB231" s="4"/>
      <c r="AC231" s="4"/>
      <c r="AD231" s="4"/>
    </row>
    <row r="232" spans="28:30">
      <c r="AB232" s="4"/>
      <c r="AC232" s="4"/>
      <c r="AD232" s="4"/>
    </row>
    <row r="233" spans="28:30">
      <c r="AB233" s="4"/>
      <c r="AC233" s="4"/>
      <c r="AD233" s="4"/>
    </row>
    <row r="234" spans="28:30">
      <c r="AB234" s="4"/>
      <c r="AC234" s="4"/>
      <c r="AD234" s="4"/>
    </row>
    <row r="235" spans="28:30">
      <c r="AB235" s="4"/>
      <c r="AC235" s="4"/>
      <c r="AD235" s="4"/>
    </row>
    <row r="236" spans="28:30">
      <c r="AB236" s="4"/>
      <c r="AC236" s="4"/>
      <c r="AD236" s="4"/>
    </row>
    <row r="237" spans="28:30">
      <c r="AB237" s="4"/>
      <c r="AC237" s="4"/>
      <c r="AD237" s="4"/>
    </row>
    <row r="238" spans="28:30">
      <c r="AB238" s="4"/>
      <c r="AC238" s="4"/>
      <c r="AD238" s="4"/>
    </row>
    <row r="239" spans="28:30">
      <c r="AB239" s="4"/>
      <c r="AC239" s="4"/>
      <c r="AD239" s="4"/>
    </row>
    <row r="240" spans="28:30">
      <c r="AB240" s="4"/>
      <c r="AC240" s="4"/>
      <c r="AD240" s="4"/>
    </row>
    <row r="241" spans="28:30">
      <c r="AB241" s="4"/>
      <c r="AC241" s="4"/>
      <c r="AD241" s="4"/>
    </row>
    <row r="242" spans="28:30">
      <c r="AB242" s="4"/>
      <c r="AC242" s="4"/>
      <c r="AD242" s="4"/>
    </row>
    <row r="243" spans="28:30">
      <c r="AB243" s="4"/>
      <c r="AC243" s="4"/>
      <c r="AD243" s="4"/>
    </row>
    <row r="244" spans="28:30">
      <c r="AB244" s="4"/>
      <c r="AC244" s="4"/>
      <c r="AD244" s="4"/>
    </row>
    <row r="245" spans="28:30">
      <c r="AB245" s="4"/>
      <c r="AC245" s="4"/>
      <c r="AD245" s="4"/>
    </row>
    <row r="246" spans="28:30">
      <c r="AB246" s="4"/>
      <c r="AC246" s="4"/>
      <c r="AD246" s="4"/>
    </row>
    <row r="247" spans="28:30">
      <c r="AB247" s="4"/>
      <c r="AC247" s="4"/>
      <c r="AD247" s="4"/>
    </row>
    <row r="248" spans="28:30">
      <c r="AB248" s="4"/>
      <c r="AC248" s="4"/>
      <c r="AD248" s="4"/>
    </row>
    <row r="249" spans="28:30">
      <c r="AB249" s="4"/>
      <c r="AC249" s="4"/>
      <c r="AD249" s="4"/>
    </row>
    <row r="250" spans="28:30">
      <c r="AB250" s="4"/>
      <c r="AC250" s="4"/>
      <c r="AD250" s="4"/>
    </row>
    <row r="251" spans="28:30">
      <c r="AB251" s="4"/>
      <c r="AC251" s="4"/>
      <c r="AD251" s="4"/>
    </row>
    <row r="252" spans="28:30">
      <c r="AB252" s="4"/>
      <c r="AC252" s="4"/>
      <c r="AD252" s="4"/>
    </row>
    <row r="253" spans="28:30">
      <c r="AB253" s="4"/>
      <c r="AC253" s="4"/>
      <c r="AD253" s="4"/>
    </row>
    <row r="254" spans="28:30">
      <c r="AB254" s="4"/>
      <c r="AC254" s="4"/>
      <c r="AD254" s="4"/>
    </row>
    <row r="255" spans="28:30">
      <c r="AB255" s="4"/>
      <c r="AC255" s="4"/>
      <c r="AD255" s="4"/>
    </row>
    <row r="256" spans="28:30">
      <c r="AB256" s="4"/>
      <c r="AC256" s="4"/>
      <c r="AD256" s="4"/>
    </row>
    <row r="257" spans="28:30">
      <c r="AB257" s="4"/>
      <c r="AC257" s="4"/>
      <c r="AD257" s="4"/>
    </row>
    <row r="258" spans="28:30">
      <c r="AB258" s="4"/>
      <c r="AC258" s="4"/>
      <c r="AD258" s="4"/>
    </row>
    <row r="259" spans="28:30">
      <c r="AB259" s="4"/>
      <c r="AC259" s="4"/>
      <c r="AD259" s="4"/>
    </row>
    <row r="260" spans="28:30">
      <c r="AB260" s="4"/>
      <c r="AC260" s="4"/>
      <c r="AD260" s="4"/>
    </row>
    <row r="261" spans="28:30">
      <c r="AB261" s="4"/>
      <c r="AC261" s="4"/>
      <c r="AD261" s="4"/>
    </row>
    <row r="262" spans="28:30">
      <c r="AB262" s="4"/>
      <c r="AC262" s="4"/>
      <c r="AD262" s="4"/>
    </row>
    <row r="263" spans="28:30">
      <c r="AB263" s="4"/>
      <c r="AC263" s="4"/>
      <c r="AD263" s="4"/>
    </row>
    <row r="264" spans="28:30">
      <c r="AB264" s="4"/>
      <c r="AC264" s="4"/>
      <c r="AD264" s="4"/>
    </row>
    <row r="265" spans="28:30">
      <c r="AB265" s="4"/>
      <c r="AC265" s="4"/>
      <c r="AD265" s="4"/>
    </row>
    <row r="266" spans="28:30">
      <c r="AB266" s="4"/>
      <c r="AC266" s="4"/>
      <c r="AD266" s="4"/>
    </row>
    <row r="267" spans="28:30">
      <c r="AB267" s="4"/>
      <c r="AC267" s="4"/>
      <c r="AD267" s="4"/>
    </row>
    <row r="268" spans="28:30">
      <c r="AB268" s="4"/>
      <c r="AC268" s="4"/>
      <c r="AD268" s="4"/>
    </row>
    <row r="269" spans="28:30">
      <c r="AB269" s="4"/>
      <c r="AC269" s="4"/>
      <c r="AD269" s="4"/>
    </row>
    <row r="270" spans="28:30">
      <c r="AB270" s="4"/>
      <c r="AC270" s="4"/>
      <c r="AD270" s="4"/>
    </row>
    <row r="271" spans="28:30">
      <c r="AB271" s="4"/>
      <c r="AC271" s="4"/>
      <c r="AD271" s="4"/>
    </row>
    <row r="272" spans="28:30">
      <c r="AB272" s="4"/>
      <c r="AC272" s="4"/>
      <c r="AD272" s="4"/>
    </row>
    <row r="273" spans="28:30">
      <c r="AB273" s="4"/>
      <c r="AC273" s="4"/>
      <c r="AD273" s="4"/>
    </row>
    <row r="274" spans="28:30">
      <c r="AB274" s="4"/>
      <c r="AC274" s="4"/>
      <c r="AD274" s="4"/>
    </row>
    <row r="275" spans="28:30">
      <c r="AB275" s="4"/>
      <c r="AC275" s="4"/>
      <c r="AD275" s="4"/>
    </row>
    <row r="276" spans="28:30">
      <c r="AB276" s="4"/>
      <c r="AC276" s="4"/>
      <c r="AD276" s="4"/>
    </row>
    <row r="277" spans="28:30">
      <c r="AB277" s="4"/>
      <c r="AC277" s="4"/>
      <c r="AD277" s="4"/>
    </row>
    <row r="278" spans="28:30">
      <c r="AB278" s="4"/>
      <c r="AC278" s="4"/>
      <c r="AD278" s="4"/>
    </row>
    <row r="279" spans="28:30">
      <c r="AB279" s="4"/>
      <c r="AC279" s="4"/>
      <c r="AD279" s="4"/>
    </row>
    <row r="280" spans="28:30">
      <c r="AB280" s="4"/>
      <c r="AC280" s="4"/>
      <c r="AD280" s="4"/>
    </row>
    <row r="281" spans="28:30">
      <c r="AB281" s="4"/>
      <c r="AC281" s="4"/>
      <c r="AD281" s="4"/>
    </row>
    <row r="282" spans="28:30">
      <c r="AB282" s="4"/>
      <c r="AC282" s="4"/>
      <c r="AD282" s="4"/>
    </row>
    <row r="283" spans="28:30">
      <c r="AB283" s="4"/>
      <c r="AC283" s="4"/>
      <c r="AD283" s="4"/>
    </row>
    <row r="284" spans="28:30">
      <c r="AB284" s="4"/>
      <c r="AC284" s="4"/>
      <c r="AD284" s="4"/>
    </row>
    <row r="285" spans="28:30">
      <c r="AB285" s="4"/>
      <c r="AC285" s="4"/>
      <c r="AD285" s="4"/>
    </row>
    <row r="286" spans="28:30">
      <c r="AB286" s="4"/>
      <c r="AC286" s="4"/>
      <c r="AD286" s="4"/>
    </row>
    <row r="287" spans="28:30">
      <c r="AB287" s="4"/>
      <c r="AC287" s="4"/>
      <c r="AD287" s="4"/>
    </row>
    <row r="288" spans="28:30">
      <c r="AB288" s="4"/>
      <c r="AC288" s="4"/>
      <c r="AD288" s="4"/>
    </row>
    <row r="289" spans="28:30">
      <c r="AB289" s="4"/>
      <c r="AC289" s="4"/>
      <c r="AD289" s="4"/>
    </row>
    <row r="290" spans="28:30">
      <c r="AB290" s="4"/>
      <c r="AC290" s="4"/>
      <c r="AD290" s="4"/>
    </row>
    <row r="291" spans="28:30">
      <c r="AB291" s="4"/>
      <c r="AC291" s="4"/>
      <c r="AD291" s="4"/>
    </row>
    <row r="292" spans="28:30">
      <c r="AB292" s="4"/>
      <c r="AC292" s="4"/>
      <c r="AD292" s="4"/>
    </row>
    <row r="293" spans="28:30">
      <c r="AB293" s="4"/>
      <c r="AC293" s="4"/>
      <c r="AD293" s="4"/>
    </row>
    <row r="294" spans="28:30">
      <c r="AB294" s="4"/>
      <c r="AC294" s="4"/>
      <c r="AD294" s="4"/>
    </row>
    <row r="295" spans="28:30">
      <c r="AB295" s="4"/>
      <c r="AC295" s="4"/>
      <c r="AD295" s="4"/>
    </row>
    <row r="296" spans="28:30">
      <c r="AB296" s="4"/>
      <c r="AC296" s="4"/>
      <c r="AD296" s="4"/>
    </row>
    <row r="297" spans="28:30">
      <c r="AB297" s="4"/>
      <c r="AC297" s="4"/>
      <c r="AD297" s="4"/>
    </row>
    <row r="298" spans="28:30">
      <c r="AB298" s="4"/>
      <c r="AC298" s="4"/>
      <c r="AD298" s="4"/>
    </row>
    <row r="299" spans="28:30">
      <c r="AB299" s="4"/>
      <c r="AC299" s="4"/>
      <c r="AD299" s="4"/>
    </row>
    <row r="300" spans="28:30">
      <c r="AB300" s="4"/>
      <c r="AC300" s="4"/>
      <c r="AD300" s="4"/>
    </row>
    <row r="301" spans="28:30">
      <c r="AB301" s="4"/>
      <c r="AC301" s="4"/>
      <c r="AD301" s="4"/>
    </row>
    <row r="302" spans="28:30">
      <c r="AB302" s="4"/>
      <c r="AC302" s="4"/>
      <c r="AD302" s="4"/>
    </row>
    <row r="303" spans="28:30">
      <c r="AB303" s="4"/>
      <c r="AC303" s="4"/>
      <c r="AD303" s="4"/>
    </row>
    <row r="304" spans="28:30">
      <c r="AB304" s="4"/>
      <c r="AC304" s="4"/>
      <c r="AD304" s="4"/>
    </row>
    <row r="305" spans="28:30">
      <c r="AB305" s="4"/>
      <c r="AC305" s="4"/>
      <c r="AD305" s="4"/>
    </row>
    <row r="306" spans="28:30">
      <c r="AB306" s="4"/>
      <c r="AC306" s="4"/>
      <c r="AD306" s="4"/>
    </row>
    <row r="307" spans="28:30">
      <c r="AB307" s="4"/>
      <c r="AC307" s="4"/>
      <c r="AD307" s="4"/>
    </row>
    <row r="308" spans="28:30">
      <c r="AB308" s="4"/>
      <c r="AC308" s="4"/>
      <c r="AD308" s="4"/>
    </row>
    <row r="309" spans="28:30">
      <c r="AB309" s="4"/>
      <c r="AC309" s="4"/>
      <c r="AD309" s="4"/>
    </row>
    <row r="310" spans="28:30">
      <c r="AB310" s="4"/>
      <c r="AC310" s="4"/>
      <c r="AD310" s="4"/>
    </row>
    <row r="311" spans="28:30">
      <c r="AB311" s="4"/>
      <c r="AC311" s="4"/>
      <c r="AD311" s="4"/>
    </row>
    <row r="312" spans="28:30">
      <c r="AB312" s="4"/>
      <c r="AC312" s="4"/>
      <c r="AD312" s="4"/>
    </row>
    <row r="313" spans="28:30">
      <c r="AB313" s="4"/>
      <c r="AC313" s="4"/>
      <c r="AD313" s="4"/>
    </row>
    <row r="314" spans="28:30">
      <c r="AB314" s="4"/>
      <c r="AC314" s="4"/>
      <c r="AD314" s="4"/>
    </row>
    <row r="315" spans="28:30">
      <c r="AB315" s="4"/>
      <c r="AC315" s="4"/>
      <c r="AD315" s="4"/>
    </row>
    <row r="316" spans="28:30">
      <c r="AB316" s="4"/>
      <c r="AC316" s="4"/>
      <c r="AD316" s="4"/>
    </row>
    <row r="317" spans="28:30">
      <c r="AB317" s="4"/>
      <c r="AC317" s="4"/>
      <c r="AD317" s="4"/>
    </row>
    <row r="318" spans="28:30">
      <c r="AB318" s="4"/>
      <c r="AC318" s="4"/>
      <c r="AD318" s="4"/>
    </row>
    <row r="319" spans="28:30">
      <c r="AB319" s="4"/>
      <c r="AC319" s="4"/>
      <c r="AD319" s="4"/>
    </row>
    <row r="320" spans="28:30">
      <c r="AB320" s="4"/>
      <c r="AC320" s="4"/>
      <c r="AD320" s="4"/>
    </row>
    <row r="321" spans="28:30">
      <c r="AB321" s="4"/>
      <c r="AC321" s="4"/>
      <c r="AD321" s="4"/>
    </row>
    <row r="322" spans="28:30">
      <c r="AB322" s="4"/>
      <c r="AC322" s="4"/>
      <c r="AD322" s="4"/>
    </row>
    <row r="323" spans="28:30">
      <c r="AB323" s="4"/>
      <c r="AC323" s="4"/>
      <c r="AD323" s="4"/>
    </row>
    <row r="324" spans="28:30">
      <c r="AB324" s="4"/>
      <c r="AC324" s="4"/>
      <c r="AD324" s="4"/>
    </row>
    <row r="325" spans="28:30">
      <c r="AB325" s="4"/>
      <c r="AC325" s="4"/>
      <c r="AD325" s="4"/>
    </row>
    <row r="326" spans="28:30">
      <c r="AB326" s="4"/>
      <c r="AC326" s="4"/>
      <c r="AD326" s="4"/>
    </row>
    <row r="327" spans="28:30">
      <c r="AB327" s="4"/>
      <c r="AC327" s="4"/>
      <c r="AD327" s="4"/>
    </row>
    <row r="328" spans="28:30">
      <c r="AB328" s="4"/>
      <c r="AC328" s="4"/>
      <c r="AD328" s="4"/>
    </row>
    <row r="329" spans="28:30">
      <c r="AB329" s="4"/>
      <c r="AC329" s="4"/>
      <c r="AD329" s="4"/>
    </row>
    <row r="330" spans="28:30">
      <c r="AB330" s="4"/>
      <c r="AC330" s="4"/>
      <c r="AD330" s="4"/>
    </row>
    <row r="331" spans="28:30">
      <c r="AB331" s="4"/>
      <c r="AC331" s="4"/>
      <c r="AD331" s="4"/>
    </row>
    <row r="332" spans="28:30">
      <c r="AB332" s="4"/>
      <c r="AC332" s="4"/>
      <c r="AD332" s="4"/>
    </row>
    <row r="333" spans="28:30">
      <c r="AB333" s="4"/>
      <c r="AC333" s="4"/>
      <c r="AD333" s="4"/>
    </row>
    <row r="334" spans="28:30">
      <c r="AB334" s="4"/>
      <c r="AC334" s="4"/>
      <c r="AD334" s="4"/>
    </row>
    <row r="335" spans="28:30">
      <c r="AB335" s="4"/>
      <c r="AC335" s="4"/>
      <c r="AD335" s="4"/>
    </row>
    <row r="336" spans="28:30">
      <c r="AB336" s="4"/>
      <c r="AC336" s="4"/>
      <c r="AD336" s="4"/>
    </row>
    <row r="337" spans="28:30">
      <c r="AB337" s="4"/>
      <c r="AC337" s="4"/>
      <c r="AD337" s="4"/>
    </row>
    <row r="338" spans="28:30">
      <c r="AB338" s="4"/>
      <c r="AC338" s="4"/>
      <c r="AD338" s="4"/>
    </row>
    <row r="339" spans="28:30">
      <c r="AB339" s="4"/>
      <c r="AC339" s="4"/>
      <c r="AD339" s="4"/>
    </row>
    <row r="340" spans="28:30">
      <c r="AB340" s="4"/>
      <c r="AC340" s="4"/>
      <c r="AD340" s="4"/>
    </row>
    <row r="341" spans="28:30">
      <c r="AB341" s="4"/>
      <c r="AC341" s="4"/>
      <c r="AD341" s="4"/>
    </row>
    <row r="342" spans="28:30">
      <c r="AB342" s="4"/>
      <c r="AC342" s="4"/>
      <c r="AD342" s="4"/>
    </row>
    <row r="343" spans="28:30">
      <c r="AB343" s="4"/>
      <c r="AC343" s="4"/>
      <c r="AD343" s="4"/>
    </row>
    <row r="344" spans="28:30">
      <c r="AB344" s="4"/>
      <c r="AC344" s="4"/>
      <c r="AD344" s="4"/>
    </row>
    <row r="345" spans="28:30">
      <c r="AB345" s="4"/>
      <c r="AC345" s="4"/>
      <c r="AD345" s="4"/>
    </row>
    <row r="346" spans="28:30">
      <c r="AB346" s="4"/>
      <c r="AC346" s="4"/>
      <c r="AD346" s="4"/>
    </row>
    <row r="347" spans="28:30">
      <c r="AB347" s="4"/>
      <c r="AC347" s="4"/>
      <c r="AD347" s="4"/>
    </row>
    <row r="348" spans="28:30">
      <c r="AB348" s="4"/>
      <c r="AC348" s="4"/>
      <c r="AD348" s="4"/>
    </row>
    <row r="349" spans="28:30">
      <c r="AB349" s="4"/>
      <c r="AC349" s="4"/>
      <c r="AD349" s="4"/>
    </row>
    <row r="350" spans="28:30">
      <c r="AB350" s="4"/>
      <c r="AC350" s="4"/>
      <c r="AD350" s="4"/>
    </row>
    <row r="351" spans="28:30">
      <c r="AB351" s="4"/>
      <c r="AC351" s="4"/>
      <c r="AD351" s="4"/>
    </row>
    <row r="352" spans="28:30">
      <c r="AB352" s="4"/>
      <c r="AC352" s="4"/>
      <c r="AD352" s="4"/>
    </row>
    <row r="353" spans="28:30">
      <c r="AB353" s="4"/>
      <c r="AC353" s="4"/>
      <c r="AD353" s="4"/>
    </row>
    <row r="354" spans="28:30">
      <c r="AB354" s="4"/>
      <c r="AC354" s="4"/>
      <c r="AD354" s="4"/>
    </row>
    <row r="355" spans="28:30">
      <c r="AB355" s="4"/>
      <c r="AC355" s="4"/>
      <c r="AD355" s="4"/>
    </row>
    <row r="356" spans="28:30">
      <c r="AB356" s="4"/>
      <c r="AC356" s="4"/>
      <c r="AD356" s="4"/>
    </row>
    <row r="357" spans="28:30">
      <c r="AB357" s="4"/>
      <c r="AC357" s="4"/>
      <c r="AD357" s="4"/>
    </row>
    <row r="358" spans="28:30">
      <c r="AB358" s="4"/>
      <c r="AC358" s="4"/>
      <c r="AD358" s="4"/>
    </row>
    <row r="359" spans="28:30">
      <c r="AB359" s="4"/>
      <c r="AC359" s="4"/>
      <c r="AD359" s="4"/>
    </row>
    <row r="360" spans="28:30">
      <c r="AB360" s="4"/>
      <c r="AC360" s="4"/>
      <c r="AD360" s="4"/>
    </row>
    <row r="361" spans="28:30">
      <c r="AB361" s="4"/>
      <c r="AC361" s="4"/>
      <c r="AD361" s="4"/>
    </row>
    <row r="362" spans="28:30">
      <c r="AB362" s="4"/>
      <c r="AC362" s="4"/>
      <c r="AD362" s="4"/>
    </row>
    <row r="363" spans="28:30">
      <c r="AB363" s="4"/>
      <c r="AC363" s="4"/>
      <c r="AD363" s="4"/>
    </row>
    <row r="364" spans="28:30">
      <c r="AB364" s="4"/>
      <c r="AC364" s="4"/>
      <c r="AD364" s="4"/>
    </row>
    <row r="365" spans="28:30">
      <c r="AB365" s="4"/>
      <c r="AC365" s="4"/>
      <c r="AD365" s="4"/>
    </row>
    <row r="366" spans="28:30">
      <c r="AB366" s="4"/>
      <c r="AC366" s="4"/>
      <c r="AD366" s="4"/>
    </row>
    <row r="367" spans="28:30">
      <c r="AB367" s="4"/>
      <c r="AC367" s="4"/>
      <c r="AD367" s="4"/>
    </row>
    <row r="368" spans="28:30">
      <c r="AB368" s="4"/>
      <c r="AC368" s="4"/>
      <c r="AD368" s="4"/>
    </row>
    <row r="369" spans="28:30">
      <c r="AB369" s="4"/>
      <c r="AC369" s="4"/>
      <c r="AD369" s="4"/>
    </row>
    <row r="370" spans="28:30">
      <c r="AB370" s="4"/>
      <c r="AC370" s="4"/>
      <c r="AD370" s="4"/>
    </row>
    <row r="371" spans="28:30">
      <c r="AB371" s="4"/>
      <c r="AC371" s="4"/>
      <c r="AD371" s="4"/>
    </row>
    <row r="372" spans="28:30">
      <c r="AB372" s="4"/>
      <c r="AC372" s="4"/>
      <c r="AD372" s="4"/>
    </row>
    <row r="373" spans="28:30">
      <c r="AB373" s="4"/>
      <c r="AC373" s="4"/>
      <c r="AD373" s="4"/>
    </row>
    <row r="374" spans="28:30">
      <c r="AB374" s="4"/>
      <c r="AC374" s="4"/>
      <c r="AD374" s="4"/>
    </row>
    <row r="375" spans="28:30">
      <c r="AB375" s="4"/>
      <c r="AC375" s="4"/>
      <c r="AD375" s="4"/>
    </row>
    <row r="376" spans="28:30">
      <c r="AB376" s="4"/>
      <c r="AC376" s="4"/>
      <c r="AD376" s="4"/>
    </row>
    <row r="377" spans="28:30">
      <c r="AB377" s="4"/>
      <c r="AC377" s="4"/>
      <c r="AD377" s="4"/>
    </row>
    <row r="378" spans="28:30">
      <c r="AB378" s="4"/>
      <c r="AC378" s="4"/>
      <c r="AD378" s="4"/>
    </row>
    <row r="379" spans="28:30">
      <c r="AB379" s="4"/>
      <c r="AC379" s="4"/>
      <c r="AD379" s="4"/>
    </row>
    <row r="380" spans="28:30">
      <c r="AB380" s="4"/>
      <c r="AC380" s="4"/>
      <c r="AD380" s="4"/>
    </row>
    <row r="381" spans="28:30">
      <c r="AB381" s="4"/>
      <c r="AC381" s="4"/>
      <c r="AD381" s="4"/>
    </row>
    <row r="382" spans="28:30">
      <c r="AB382" s="4"/>
      <c r="AC382" s="4"/>
      <c r="AD382" s="4"/>
    </row>
    <row r="383" spans="28:30">
      <c r="AB383" s="4"/>
      <c r="AC383" s="4"/>
      <c r="AD383" s="4"/>
    </row>
    <row r="384" spans="28:30">
      <c r="AB384" s="4"/>
      <c r="AC384" s="4"/>
      <c r="AD384" s="4"/>
    </row>
    <row r="385" spans="28:30">
      <c r="AB385" s="4"/>
      <c r="AC385" s="4"/>
      <c r="AD385" s="4"/>
    </row>
    <row r="386" spans="28:30">
      <c r="AB386" s="4"/>
      <c r="AC386" s="4"/>
      <c r="AD386" s="4"/>
    </row>
    <row r="387" spans="28:30">
      <c r="AB387" s="4"/>
      <c r="AC387" s="4"/>
      <c r="AD387" s="4"/>
    </row>
    <row r="388" spans="28:30">
      <c r="AB388" s="4"/>
      <c r="AC388" s="4"/>
      <c r="AD388" s="4"/>
    </row>
    <row r="389" spans="28:30">
      <c r="AB389" s="4"/>
      <c r="AC389" s="4"/>
      <c r="AD389" s="4"/>
    </row>
    <row r="390" spans="28:30">
      <c r="AB390" s="4"/>
      <c r="AC390" s="4"/>
      <c r="AD390" s="4"/>
    </row>
    <row r="391" spans="28:30">
      <c r="AB391" s="4"/>
      <c r="AC391" s="4"/>
      <c r="AD391" s="4"/>
    </row>
    <row r="392" spans="28:30">
      <c r="AB392" s="4"/>
      <c r="AC392" s="4"/>
      <c r="AD392" s="4"/>
    </row>
    <row r="393" spans="28:30">
      <c r="AB393" s="4"/>
      <c r="AC393" s="4"/>
      <c r="AD393" s="4"/>
    </row>
    <row r="394" spans="28:30">
      <c r="AB394" s="4"/>
      <c r="AC394" s="4"/>
      <c r="AD394" s="4"/>
    </row>
    <row r="395" spans="28:30">
      <c r="AB395" s="4"/>
      <c r="AC395" s="4"/>
      <c r="AD395" s="4"/>
    </row>
    <row r="396" spans="28:30">
      <c r="AB396" s="4"/>
      <c r="AC396" s="4"/>
      <c r="AD396" s="4"/>
    </row>
    <row r="397" spans="28:30">
      <c r="AB397" s="4"/>
      <c r="AC397" s="4"/>
      <c r="AD397" s="4"/>
    </row>
    <row r="398" spans="28:30">
      <c r="AB398" s="4"/>
      <c r="AC398" s="4"/>
      <c r="AD398" s="4"/>
    </row>
    <row r="399" spans="28:30">
      <c r="AB399" s="4"/>
      <c r="AC399" s="4"/>
      <c r="AD399" s="4"/>
    </row>
    <row r="400" spans="28:30">
      <c r="AB400" s="4"/>
      <c r="AC400" s="4"/>
      <c r="AD400" s="4"/>
    </row>
    <row r="401" spans="28:30">
      <c r="AB401" s="4"/>
      <c r="AC401" s="4"/>
      <c r="AD401" s="4"/>
    </row>
    <row r="402" spans="28:30">
      <c r="AB402" s="4"/>
      <c r="AC402" s="4"/>
      <c r="AD402" s="4"/>
    </row>
    <row r="403" spans="28:30">
      <c r="AB403" s="4"/>
      <c r="AC403" s="4"/>
      <c r="AD403" s="4"/>
    </row>
    <row r="404" spans="28:30">
      <c r="AB404" s="4"/>
      <c r="AC404" s="4"/>
      <c r="AD404" s="4"/>
    </row>
    <row r="405" spans="28:30">
      <c r="AB405" s="4"/>
      <c r="AC405" s="4"/>
      <c r="AD405" s="4"/>
    </row>
    <row r="406" spans="28:30">
      <c r="AB406" s="4"/>
      <c r="AC406" s="4"/>
      <c r="AD406" s="4"/>
    </row>
    <row r="407" spans="28:30">
      <c r="AB407" s="4"/>
      <c r="AC407" s="4"/>
      <c r="AD407" s="4"/>
    </row>
    <row r="408" spans="28:30">
      <c r="AB408" s="4"/>
      <c r="AC408" s="4"/>
      <c r="AD408" s="4"/>
    </row>
    <row r="409" spans="28:30">
      <c r="AB409" s="4"/>
      <c r="AC409" s="4"/>
      <c r="AD409" s="4"/>
    </row>
    <row r="410" spans="28:30">
      <c r="AB410" s="4"/>
      <c r="AC410" s="4"/>
      <c r="AD410" s="4"/>
    </row>
    <row r="411" spans="28:30">
      <c r="AB411" s="4"/>
      <c r="AC411" s="4"/>
      <c r="AD411" s="4"/>
    </row>
    <row r="412" spans="28:30">
      <c r="AB412" s="4"/>
      <c r="AC412" s="4"/>
      <c r="AD412" s="4"/>
    </row>
    <row r="413" spans="28:30">
      <c r="AB413" s="4"/>
      <c r="AC413" s="4"/>
      <c r="AD413" s="4"/>
    </row>
    <row r="414" spans="28:30">
      <c r="AB414" s="4"/>
      <c r="AC414" s="4"/>
      <c r="AD414" s="4"/>
    </row>
    <row r="415" spans="28:30">
      <c r="AB415" s="4"/>
      <c r="AC415" s="4"/>
      <c r="AD415" s="4"/>
    </row>
    <row r="416" spans="28:30">
      <c r="AB416" s="4"/>
      <c r="AC416" s="4"/>
      <c r="AD416" s="4"/>
    </row>
    <row r="417" spans="28:30">
      <c r="AB417" s="4"/>
      <c r="AC417" s="4"/>
      <c r="AD417" s="4"/>
    </row>
    <row r="418" spans="28:30">
      <c r="AB418" s="4"/>
      <c r="AC418" s="4"/>
      <c r="AD418" s="4"/>
    </row>
    <row r="419" spans="28:30">
      <c r="AB419" s="4"/>
      <c r="AC419" s="4"/>
      <c r="AD419" s="4"/>
    </row>
    <row r="420" spans="28:30">
      <c r="AB420" s="4"/>
      <c r="AC420" s="4"/>
      <c r="AD420" s="4"/>
    </row>
    <row r="421" spans="28:30">
      <c r="AB421" s="4"/>
      <c r="AC421" s="4"/>
      <c r="AD421" s="4"/>
    </row>
    <row r="422" spans="28:30">
      <c r="AB422" s="4"/>
      <c r="AC422" s="4"/>
      <c r="AD422" s="4"/>
    </row>
    <row r="423" spans="28:30">
      <c r="AB423" s="4"/>
      <c r="AC423" s="4"/>
      <c r="AD423" s="4"/>
    </row>
    <row r="424" spans="28:30">
      <c r="AB424" s="4"/>
      <c r="AC424" s="4"/>
      <c r="AD424" s="4"/>
    </row>
    <row r="425" spans="28:30">
      <c r="AB425" s="4"/>
      <c r="AC425" s="4"/>
      <c r="AD425" s="4"/>
    </row>
    <row r="426" spans="28:30">
      <c r="AB426" s="4"/>
      <c r="AC426" s="4"/>
      <c r="AD426" s="4"/>
    </row>
    <row r="427" spans="28:30">
      <c r="AB427" s="4"/>
      <c r="AC427" s="4"/>
      <c r="AD427" s="4"/>
    </row>
    <row r="428" spans="28:30">
      <c r="AB428" s="4"/>
      <c r="AC428" s="4"/>
      <c r="AD428" s="4"/>
    </row>
    <row r="429" spans="28:30">
      <c r="AB429" s="4"/>
      <c r="AC429" s="4"/>
      <c r="AD429" s="4"/>
    </row>
    <row r="430" spans="28:30">
      <c r="AB430" s="4"/>
      <c r="AC430" s="4"/>
      <c r="AD430" s="4"/>
    </row>
    <row r="431" spans="28:30">
      <c r="AB431" s="4"/>
      <c r="AC431" s="4"/>
      <c r="AD431" s="4"/>
    </row>
    <row r="432" spans="28:30">
      <c r="AB432" s="4"/>
      <c r="AC432" s="4"/>
      <c r="AD432" s="4"/>
    </row>
    <row r="433" spans="28:30">
      <c r="AB433" s="4"/>
      <c r="AC433" s="4"/>
      <c r="AD433" s="4"/>
    </row>
    <row r="434" spans="28:30">
      <c r="AB434" s="4"/>
      <c r="AC434" s="4"/>
      <c r="AD434" s="4"/>
    </row>
    <row r="435" spans="28:30">
      <c r="AB435" s="4"/>
      <c r="AC435" s="4"/>
      <c r="AD435" s="4"/>
    </row>
    <row r="436" spans="28:30">
      <c r="AB436" s="4"/>
      <c r="AC436" s="4"/>
      <c r="AD436" s="4"/>
    </row>
    <row r="437" spans="28:30">
      <c r="AB437" s="4"/>
      <c r="AC437" s="4"/>
      <c r="AD437" s="4"/>
    </row>
    <row r="438" spans="28:30">
      <c r="AB438" s="4"/>
      <c r="AC438" s="4"/>
      <c r="AD438" s="4"/>
    </row>
    <row r="439" spans="28:30">
      <c r="AB439" s="4"/>
      <c r="AC439" s="4"/>
      <c r="AD439" s="4"/>
    </row>
    <row r="440" spans="28:30">
      <c r="AB440" s="4"/>
      <c r="AC440" s="4"/>
      <c r="AD440" s="4"/>
    </row>
    <row r="441" spans="28:30">
      <c r="AB441" s="4"/>
      <c r="AC441" s="4"/>
      <c r="AD441" s="4"/>
    </row>
    <row r="442" spans="28:30">
      <c r="AB442" s="4"/>
      <c r="AC442" s="4"/>
      <c r="AD442" s="4"/>
    </row>
    <row r="443" spans="28:30">
      <c r="AB443" s="4"/>
      <c r="AC443" s="4"/>
      <c r="AD443" s="4"/>
    </row>
    <row r="444" spans="28:30">
      <c r="AB444" s="4"/>
      <c r="AC444" s="4"/>
      <c r="AD444" s="4"/>
    </row>
    <row r="445" spans="28:30">
      <c r="AB445" s="4"/>
      <c r="AC445" s="4"/>
      <c r="AD445" s="4"/>
    </row>
    <row r="446" spans="28:30">
      <c r="AB446" s="4"/>
      <c r="AC446" s="4"/>
      <c r="AD446" s="4"/>
    </row>
    <row r="447" spans="28:30">
      <c r="AB447" s="4"/>
      <c r="AC447" s="4"/>
      <c r="AD447" s="4"/>
    </row>
    <row r="448" spans="28:30">
      <c r="AB448" s="4"/>
      <c r="AC448" s="4"/>
      <c r="AD448" s="4"/>
    </row>
    <row r="449" spans="28:30">
      <c r="AB449" s="4"/>
      <c r="AC449" s="4"/>
      <c r="AD449" s="4"/>
    </row>
    <row r="450" spans="28:30">
      <c r="AB450" s="4"/>
      <c r="AC450" s="4"/>
      <c r="AD450" s="4"/>
    </row>
    <row r="451" spans="28:30">
      <c r="AB451" s="4"/>
      <c r="AC451" s="4"/>
      <c r="AD451" s="4"/>
    </row>
    <row r="452" spans="28:30">
      <c r="AB452" s="4"/>
      <c r="AC452" s="4"/>
      <c r="AD452" s="4"/>
    </row>
    <row r="453" spans="28:30">
      <c r="AB453" s="4"/>
      <c r="AC453" s="4"/>
      <c r="AD453" s="4"/>
    </row>
    <row r="454" spans="28:30">
      <c r="AB454" s="4"/>
      <c r="AC454" s="4"/>
      <c r="AD454" s="4"/>
    </row>
    <row r="455" spans="28:30">
      <c r="AB455" s="4"/>
      <c r="AC455" s="4"/>
      <c r="AD455" s="4"/>
    </row>
    <row r="456" spans="28:30">
      <c r="AB456" s="4"/>
      <c r="AC456" s="4"/>
      <c r="AD456" s="4"/>
    </row>
    <row r="457" spans="28:30">
      <c r="AB457" s="4"/>
      <c r="AC457" s="4"/>
      <c r="AD457" s="4"/>
    </row>
    <row r="458" spans="28:30">
      <c r="AB458" s="4"/>
      <c r="AC458" s="4"/>
      <c r="AD458" s="4"/>
    </row>
    <row r="459" spans="28:30">
      <c r="AB459" s="4"/>
      <c r="AC459" s="4"/>
      <c r="AD459" s="4"/>
    </row>
    <row r="460" spans="28:30">
      <c r="AB460" s="4"/>
      <c r="AC460" s="4"/>
      <c r="AD460" s="4"/>
    </row>
    <row r="461" spans="28:30">
      <c r="AB461" s="4"/>
      <c r="AC461" s="4"/>
      <c r="AD461" s="4"/>
    </row>
    <row r="462" spans="28:30">
      <c r="AB462" s="4"/>
      <c r="AC462" s="4"/>
      <c r="AD462" s="4"/>
    </row>
    <row r="463" spans="28:30">
      <c r="AB463" s="4"/>
      <c r="AC463" s="4"/>
      <c r="AD463" s="4"/>
    </row>
    <row r="464" spans="28:30">
      <c r="AB464" s="4"/>
      <c r="AC464" s="4"/>
      <c r="AD464" s="4"/>
    </row>
    <row r="465" spans="28:30">
      <c r="AB465" s="4"/>
      <c r="AC465" s="4"/>
      <c r="AD465" s="4"/>
    </row>
    <row r="466" spans="28:30">
      <c r="AB466" s="4"/>
      <c r="AC466" s="4"/>
      <c r="AD466" s="4"/>
    </row>
    <row r="467" spans="28:30">
      <c r="AB467" s="4"/>
      <c r="AC467" s="4"/>
      <c r="AD467" s="4"/>
    </row>
    <row r="468" spans="28:30">
      <c r="AB468" s="4"/>
      <c r="AC468" s="4"/>
      <c r="AD468" s="4"/>
    </row>
    <row r="469" spans="28:30">
      <c r="AB469" s="4"/>
      <c r="AC469" s="4"/>
      <c r="AD469" s="4"/>
    </row>
    <row r="470" spans="28:30">
      <c r="AB470" s="4"/>
      <c r="AC470" s="4"/>
      <c r="AD470" s="4"/>
    </row>
    <row r="471" spans="28:30">
      <c r="AB471" s="4"/>
      <c r="AC471" s="4"/>
      <c r="AD471" s="4"/>
    </row>
    <row r="472" spans="28:30">
      <c r="AB472" s="4"/>
      <c r="AC472" s="4"/>
      <c r="AD472" s="4"/>
    </row>
    <row r="473" spans="28:30">
      <c r="AB473" s="4"/>
      <c r="AC473" s="4"/>
      <c r="AD473" s="4"/>
    </row>
    <row r="474" spans="28:30">
      <c r="AB474" s="4"/>
      <c r="AC474" s="4"/>
      <c r="AD474" s="4"/>
    </row>
    <row r="475" spans="28:30">
      <c r="AB475" s="4"/>
      <c r="AC475" s="4"/>
      <c r="AD475" s="4"/>
    </row>
    <row r="476" spans="28:30">
      <c r="AB476" s="4"/>
      <c r="AC476" s="4"/>
      <c r="AD476" s="4"/>
    </row>
    <row r="477" spans="28:30">
      <c r="AB477" s="4"/>
      <c r="AC477" s="4"/>
      <c r="AD477" s="4"/>
    </row>
    <row r="478" spans="28:30">
      <c r="AB478" s="4"/>
      <c r="AC478" s="4"/>
      <c r="AD478" s="4"/>
    </row>
    <row r="479" spans="28:30">
      <c r="AB479" s="4"/>
      <c r="AC479" s="4"/>
      <c r="AD479" s="4"/>
    </row>
    <row r="480" spans="28:30">
      <c r="AB480" s="4"/>
      <c r="AC480" s="4"/>
      <c r="AD480" s="4"/>
    </row>
    <row r="481" spans="28:30">
      <c r="AB481" s="4"/>
      <c r="AC481" s="4"/>
      <c r="AD481" s="4"/>
    </row>
    <row r="482" spans="28:30">
      <c r="AB482" s="4"/>
      <c r="AC482" s="4"/>
      <c r="AD482" s="4"/>
    </row>
    <row r="483" spans="28:30">
      <c r="AB483" s="4"/>
      <c r="AC483" s="4"/>
      <c r="AD483" s="4"/>
    </row>
    <row r="484" spans="28:30">
      <c r="AB484" s="4"/>
      <c r="AC484" s="4"/>
      <c r="AD484" s="4"/>
    </row>
    <row r="485" spans="28:30">
      <c r="AB485" s="4"/>
      <c r="AC485" s="4"/>
      <c r="AD485" s="4"/>
    </row>
    <row r="486" spans="28:30">
      <c r="AB486" s="4"/>
      <c r="AC486" s="4"/>
      <c r="AD486" s="4"/>
    </row>
    <row r="487" spans="28:30">
      <c r="AB487" s="4"/>
      <c r="AC487" s="4"/>
      <c r="AD487" s="4"/>
    </row>
    <row r="488" spans="28:30">
      <c r="AB488" s="4"/>
      <c r="AC488" s="4"/>
      <c r="AD488" s="4"/>
    </row>
    <row r="489" spans="28:30">
      <c r="AB489" s="4"/>
      <c r="AC489" s="4"/>
      <c r="AD489" s="4"/>
    </row>
    <row r="490" spans="28:30">
      <c r="AB490" s="4"/>
      <c r="AC490" s="4"/>
      <c r="AD490" s="4"/>
    </row>
    <row r="491" spans="28:30">
      <c r="AB491" s="4"/>
      <c r="AC491" s="4"/>
      <c r="AD491" s="4"/>
    </row>
    <row r="492" spans="28:30">
      <c r="AB492" s="4"/>
      <c r="AC492" s="4"/>
      <c r="AD492" s="4"/>
    </row>
    <row r="493" spans="28:30">
      <c r="AB493" s="4"/>
      <c r="AC493" s="4"/>
      <c r="AD493" s="4"/>
    </row>
    <row r="494" spans="28:30">
      <c r="AB494" s="4"/>
      <c r="AC494" s="4"/>
      <c r="AD494" s="4"/>
    </row>
    <row r="495" spans="28:30">
      <c r="AB495" s="4"/>
      <c r="AC495" s="4"/>
      <c r="AD495" s="4"/>
    </row>
    <row r="496" spans="28:30">
      <c r="AB496" s="4"/>
      <c r="AC496" s="4"/>
      <c r="AD496" s="4"/>
    </row>
    <row r="497" spans="28:30">
      <c r="AB497" s="4"/>
      <c r="AC497" s="4"/>
      <c r="AD497" s="4"/>
    </row>
    <row r="498" spans="28:30">
      <c r="AB498" s="4"/>
      <c r="AC498" s="4"/>
      <c r="AD498" s="4"/>
    </row>
    <row r="499" spans="28:30">
      <c r="AB499" s="4"/>
      <c r="AC499" s="4"/>
      <c r="AD499" s="4"/>
    </row>
    <row r="500" spans="28:30">
      <c r="AB500" s="4"/>
      <c r="AC500" s="4"/>
      <c r="AD500" s="4"/>
    </row>
    <row r="501" spans="28:30">
      <c r="AB501" s="4"/>
      <c r="AC501" s="4"/>
      <c r="AD501" s="4"/>
    </row>
    <row r="502" spans="28:30">
      <c r="AB502" s="4"/>
      <c r="AC502" s="4"/>
      <c r="AD502" s="4"/>
    </row>
    <row r="503" spans="28:30">
      <c r="AB503" s="4"/>
      <c r="AC503" s="4"/>
      <c r="AD503" s="4"/>
    </row>
    <row r="504" spans="28:30">
      <c r="AB504" s="4"/>
      <c r="AC504" s="4"/>
      <c r="AD504" s="4"/>
    </row>
    <row r="505" spans="28:30">
      <c r="AB505" s="4"/>
      <c r="AC505" s="4"/>
      <c r="AD505" s="4"/>
    </row>
    <row r="506" spans="28:30">
      <c r="AB506" s="4"/>
      <c r="AC506" s="4"/>
      <c r="AD506" s="4"/>
    </row>
    <row r="507" spans="28:30">
      <c r="AB507" s="4"/>
      <c r="AC507" s="4"/>
      <c r="AD507" s="4"/>
    </row>
    <row r="508" spans="28:30">
      <c r="AB508" s="4"/>
      <c r="AC508" s="4"/>
      <c r="AD508" s="4"/>
    </row>
    <row r="509" spans="28:30">
      <c r="AB509" s="4"/>
      <c r="AC509" s="4"/>
      <c r="AD509" s="4"/>
    </row>
    <row r="510" spans="28:30">
      <c r="AB510" s="4"/>
      <c r="AC510" s="4"/>
      <c r="AD510" s="4"/>
    </row>
    <row r="511" spans="28:30">
      <c r="AB511" s="4"/>
      <c r="AC511" s="4"/>
      <c r="AD511" s="4"/>
    </row>
    <row r="512" spans="28:30">
      <c r="AB512" s="4"/>
      <c r="AC512" s="4"/>
      <c r="AD512" s="4"/>
    </row>
    <row r="513" spans="28:30">
      <c r="AB513" s="4"/>
      <c r="AC513" s="4"/>
      <c r="AD513" s="4"/>
    </row>
    <row r="514" spans="28:30">
      <c r="AB514" s="4"/>
      <c r="AC514" s="4"/>
      <c r="AD514" s="4"/>
    </row>
    <row r="515" spans="28:30">
      <c r="AB515" s="4"/>
      <c r="AC515" s="4"/>
      <c r="AD515" s="4"/>
    </row>
    <row r="516" spans="28:30">
      <c r="AB516" s="4"/>
      <c r="AC516" s="4"/>
      <c r="AD516" s="4"/>
    </row>
    <row r="517" spans="28:30">
      <c r="AB517" s="4"/>
      <c r="AC517" s="4"/>
      <c r="AD517" s="4"/>
    </row>
    <row r="518" spans="28:30">
      <c r="AB518" s="4"/>
      <c r="AC518" s="4"/>
      <c r="AD518" s="4"/>
    </row>
    <row r="519" spans="28:30">
      <c r="AB519" s="4"/>
      <c r="AC519" s="4"/>
      <c r="AD519" s="4"/>
    </row>
    <row r="520" spans="28:30">
      <c r="AB520" s="4"/>
      <c r="AC520" s="4"/>
      <c r="AD520" s="4"/>
    </row>
    <row r="521" spans="28:30">
      <c r="AB521" s="4"/>
      <c r="AC521" s="4"/>
      <c r="AD521" s="4"/>
    </row>
    <row r="522" spans="28:30">
      <c r="AB522" s="4"/>
      <c r="AC522" s="4"/>
      <c r="AD522" s="4"/>
    </row>
    <row r="523" spans="28:30">
      <c r="AB523" s="4"/>
      <c r="AC523" s="4"/>
      <c r="AD523" s="4"/>
    </row>
    <row r="524" spans="28:30">
      <c r="AB524" s="4"/>
      <c r="AC524" s="4"/>
      <c r="AD524" s="4"/>
    </row>
    <row r="525" spans="28:30">
      <c r="AB525" s="4"/>
      <c r="AC525" s="4"/>
      <c r="AD525" s="4"/>
    </row>
    <row r="526" spans="28:30">
      <c r="AB526" s="4"/>
      <c r="AC526" s="4"/>
      <c r="AD526" s="4"/>
    </row>
    <row r="527" spans="28:30">
      <c r="AB527" s="4"/>
      <c r="AC527" s="4"/>
      <c r="AD527" s="4"/>
    </row>
    <row r="528" spans="28:30">
      <c r="AB528" s="4"/>
      <c r="AC528" s="4"/>
      <c r="AD528" s="4"/>
    </row>
    <row r="529" spans="28:30">
      <c r="AB529" s="4"/>
      <c r="AC529" s="4"/>
      <c r="AD529" s="4"/>
    </row>
    <row r="530" spans="28:30">
      <c r="AB530" s="4"/>
      <c r="AC530" s="4"/>
      <c r="AD530" s="4"/>
    </row>
    <row r="531" spans="28:30">
      <c r="AB531" s="4"/>
      <c r="AC531" s="4"/>
      <c r="AD531" s="4"/>
    </row>
    <row r="532" spans="28:30">
      <c r="AB532" s="4"/>
      <c r="AC532" s="4"/>
      <c r="AD532" s="4"/>
    </row>
    <row r="533" spans="28:30">
      <c r="AB533" s="4"/>
      <c r="AC533" s="4"/>
      <c r="AD533" s="4"/>
    </row>
    <row r="534" spans="28:30">
      <c r="AB534" s="4"/>
      <c r="AC534" s="4"/>
      <c r="AD534" s="4"/>
    </row>
    <row r="535" spans="28:30">
      <c r="AB535" s="4"/>
      <c r="AC535" s="4"/>
      <c r="AD535" s="4"/>
    </row>
    <row r="536" spans="28:30">
      <c r="AB536" s="4"/>
      <c r="AC536" s="4"/>
      <c r="AD536" s="4"/>
    </row>
    <row r="537" spans="28:30">
      <c r="AB537" s="4"/>
      <c r="AC537" s="4"/>
      <c r="AD537" s="4"/>
    </row>
    <row r="538" spans="28:30">
      <c r="AB538" s="4"/>
      <c r="AC538" s="4"/>
      <c r="AD538" s="4"/>
    </row>
    <row r="539" spans="28:30">
      <c r="AB539" s="4"/>
      <c r="AC539" s="4"/>
      <c r="AD539" s="4"/>
    </row>
    <row r="540" spans="28:30">
      <c r="AB540" s="4"/>
      <c r="AC540" s="4"/>
      <c r="AD540" s="4"/>
    </row>
    <row r="541" spans="28:30">
      <c r="AB541" s="4"/>
      <c r="AC541" s="4"/>
      <c r="AD541" s="4"/>
    </row>
    <row r="542" spans="28:30">
      <c r="AB542" s="4"/>
      <c r="AC542" s="4"/>
      <c r="AD542" s="4"/>
    </row>
    <row r="543" spans="28:30">
      <c r="AB543" s="4"/>
      <c r="AC543" s="4"/>
      <c r="AD543" s="4"/>
    </row>
    <row r="544" spans="28:30">
      <c r="AB544" s="4"/>
      <c r="AC544" s="4"/>
      <c r="AD544" s="4"/>
    </row>
    <row r="545" spans="28:30">
      <c r="AB545" s="4"/>
      <c r="AC545" s="4"/>
      <c r="AD545" s="4"/>
    </row>
    <row r="546" spans="28:30">
      <c r="AB546" s="4"/>
      <c r="AC546" s="4"/>
      <c r="AD546" s="4"/>
    </row>
    <row r="547" spans="28:30">
      <c r="AB547" s="4"/>
      <c r="AC547" s="4"/>
      <c r="AD547" s="4"/>
    </row>
    <row r="548" spans="28:30">
      <c r="AB548" s="4"/>
      <c r="AC548" s="4"/>
      <c r="AD548" s="4"/>
    </row>
    <row r="549" spans="28:30">
      <c r="AB549" s="4"/>
      <c r="AC549" s="4"/>
      <c r="AD549" s="4"/>
    </row>
    <row r="550" spans="28:30">
      <c r="AB550" s="4"/>
      <c r="AC550" s="4"/>
      <c r="AD550" s="4"/>
    </row>
    <row r="551" spans="28:30">
      <c r="AB551" s="4"/>
      <c r="AC551" s="4"/>
      <c r="AD551" s="4"/>
    </row>
    <row r="552" spans="28:30">
      <c r="AB552" s="4"/>
      <c r="AC552" s="4"/>
      <c r="AD552" s="4"/>
    </row>
    <row r="553" spans="28:30">
      <c r="AB553" s="4"/>
      <c r="AC553" s="4"/>
      <c r="AD553" s="4"/>
    </row>
    <row r="554" spans="28:30">
      <c r="AB554" s="4"/>
      <c r="AC554" s="4"/>
      <c r="AD554" s="4"/>
    </row>
    <row r="555" spans="28:30">
      <c r="AB555" s="4"/>
      <c r="AC555" s="4"/>
      <c r="AD555" s="4"/>
    </row>
    <row r="556" spans="28:30">
      <c r="AB556" s="4"/>
      <c r="AC556" s="4"/>
      <c r="AD556" s="4"/>
    </row>
    <row r="557" spans="28:30">
      <c r="AB557" s="4"/>
      <c r="AC557" s="4"/>
      <c r="AD557" s="4"/>
    </row>
    <row r="558" spans="28:30">
      <c r="AB558" s="4"/>
      <c r="AC558" s="4"/>
      <c r="AD558" s="4"/>
    </row>
    <row r="559" spans="28:30">
      <c r="AB559" s="4"/>
      <c r="AC559" s="4"/>
      <c r="AD559" s="4"/>
    </row>
    <row r="560" spans="28:30">
      <c r="AB560" s="4"/>
      <c r="AC560" s="4"/>
      <c r="AD560" s="4"/>
    </row>
    <row r="561" spans="28:30">
      <c r="AB561" s="4"/>
      <c r="AC561" s="4"/>
      <c r="AD561" s="4"/>
    </row>
    <row r="562" spans="28:30">
      <c r="AB562" s="4"/>
      <c r="AC562" s="4"/>
      <c r="AD562" s="4"/>
    </row>
    <row r="563" spans="28:30">
      <c r="AB563" s="4"/>
      <c r="AC563" s="4"/>
      <c r="AD563" s="4"/>
    </row>
    <row r="564" spans="28:30">
      <c r="AB564" s="4"/>
      <c r="AC564" s="4"/>
      <c r="AD564" s="4"/>
    </row>
    <row r="565" spans="28:30">
      <c r="AB565" s="4"/>
      <c r="AC565" s="4"/>
      <c r="AD565" s="4"/>
    </row>
    <row r="566" spans="28:30">
      <c r="AB566" s="4"/>
      <c r="AC566" s="4"/>
      <c r="AD566" s="4"/>
    </row>
    <row r="567" spans="28:30">
      <c r="AB567" s="4"/>
      <c r="AC567" s="4"/>
      <c r="AD567" s="4"/>
    </row>
    <row r="568" spans="28:30">
      <c r="AB568" s="4"/>
      <c r="AC568" s="4"/>
      <c r="AD568" s="4"/>
    </row>
    <row r="569" spans="28:30">
      <c r="AB569" s="4"/>
      <c r="AC569" s="4"/>
      <c r="AD569" s="4"/>
    </row>
    <row r="570" spans="28:30">
      <c r="AB570" s="4"/>
      <c r="AC570" s="4"/>
      <c r="AD570" s="4"/>
    </row>
    <row r="571" spans="28:30">
      <c r="AB571" s="4"/>
      <c r="AC571" s="4"/>
      <c r="AD571" s="4"/>
    </row>
    <row r="572" spans="28:30">
      <c r="AB572" s="4"/>
      <c r="AC572" s="4"/>
      <c r="AD572" s="4"/>
    </row>
    <row r="573" spans="28:30">
      <c r="AB573" s="4"/>
      <c r="AC573" s="4"/>
      <c r="AD573" s="4"/>
    </row>
    <row r="574" spans="28:30">
      <c r="AB574" s="4"/>
      <c r="AC574" s="4"/>
      <c r="AD574" s="4"/>
    </row>
    <row r="575" spans="28:30">
      <c r="AB575" s="4"/>
      <c r="AC575" s="4"/>
      <c r="AD575" s="4"/>
    </row>
    <row r="576" spans="28:30">
      <c r="AB576" s="4"/>
      <c r="AC576" s="4"/>
      <c r="AD576" s="4"/>
    </row>
    <row r="577" spans="28:30">
      <c r="AB577" s="4"/>
      <c r="AC577" s="4"/>
      <c r="AD577" s="4"/>
    </row>
    <row r="578" spans="28:30">
      <c r="AB578" s="4"/>
      <c r="AC578" s="4"/>
      <c r="AD578" s="4"/>
    </row>
    <row r="579" spans="28:30">
      <c r="AB579" s="4"/>
      <c r="AC579" s="4"/>
      <c r="AD579" s="4"/>
    </row>
    <row r="580" spans="28:30">
      <c r="AB580" s="4"/>
      <c r="AC580" s="4"/>
      <c r="AD580" s="4"/>
    </row>
    <row r="581" spans="28:30">
      <c r="AB581" s="4"/>
      <c r="AC581" s="4"/>
      <c r="AD581" s="4"/>
    </row>
    <row r="582" spans="28:30">
      <c r="AB582" s="4"/>
      <c r="AC582" s="4"/>
      <c r="AD582" s="4"/>
    </row>
    <row r="583" spans="28:30">
      <c r="AB583" s="4"/>
      <c r="AC583" s="4"/>
      <c r="AD583" s="4"/>
    </row>
    <row r="584" spans="28:30">
      <c r="AB584" s="4"/>
      <c r="AC584" s="4"/>
      <c r="AD584" s="4"/>
    </row>
    <row r="585" spans="28:30">
      <c r="AB585" s="4"/>
      <c r="AC585" s="4"/>
      <c r="AD585" s="4"/>
    </row>
    <row r="586" spans="28:30">
      <c r="AB586" s="4"/>
      <c r="AC586" s="4"/>
      <c r="AD586" s="4"/>
    </row>
    <row r="587" spans="28:30">
      <c r="AB587" s="4"/>
      <c r="AC587" s="4"/>
      <c r="AD587" s="4"/>
    </row>
    <row r="588" spans="28:30">
      <c r="AB588" s="4"/>
      <c r="AC588" s="4"/>
      <c r="AD588" s="4"/>
    </row>
    <row r="589" spans="28:30">
      <c r="AB589" s="4"/>
      <c r="AC589" s="4"/>
      <c r="AD589" s="4"/>
    </row>
    <row r="590" spans="28:30">
      <c r="AB590" s="4"/>
      <c r="AC590" s="4"/>
      <c r="AD590" s="4"/>
    </row>
    <row r="591" spans="28:30">
      <c r="AB591" s="4"/>
      <c r="AC591" s="4"/>
      <c r="AD591" s="4"/>
    </row>
    <row r="592" spans="28:30">
      <c r="AB592" s="4"/>
      <c r="AC592" s="4"/>
      <c r="AD592" s="4"/>
    </row>
    <row r="593" spans="28:30">
      <c r="AB593" s="4"/>
      <c r="AC593" s="4"/>
      <c r="AD593" s="4"/>
    </row>
    <row r="594" spans="28:30">
      <c r="AB594" s="4"/>
      <c r="AC594" s="4"/>
      <c r="AD594" s="4"/>
    </row>
    <row r="595" spans="28:30">
      <c r="AB595" s="4"/>
      <c r="AC595" s="4"/>
      <c r="AD595" s="4"/>
    </row>
    <row r="596" spans="28:30">
      <c r="AB596" s="4"/>
      <c r="AC596" s="4"/>
      <c r="AD596" s="4"/>
    </row>
    <row r="597" spans="28:30">
      <c r="AB597" s="4"/>
      <c r="AC597" s="4"/>
      <c r="AD597" s="4"/>
    </row>
    <row r="598" spans="28:30">
      <c r="AB598" s="4"/>
      <c r="AC598" s="4"/>
      <c r="AD598" s="4"/>
    </row>
    <row r="599" spans="28:30">
      <c r="AB599" s="4"/>
      <c r="AC599" s="4"/>
      <c r="AD599" s="4"/>
    </row>
    <row r="600" spans="28:30">
      <c r="AB600" s="4"/>
      <c r="AC600" s="4"/>
      <c r="AD600" s="4"/>
    </row>
    <row r="601" spans="28:30">
      <c r="AB601" s="4"/>
      <c r="AC601" s="4"/>
      <c r="AD601" s="4"/>
    </row>
    <row r="602" spans="28:30">
      <c r="AB602" s="4"/>
      <c r="AC602" s="4"/>
      <c r="AD602" s="4"/>
    </row>
    <row r="603" spans="28:30">
      <c r="AB603" s="4"/>
      <c r="AC603" s="4"/>
      <c r="AD603" s="4"/>
    </row>
    <row r="604" spans="28:30">
      <c r="AB604" s="4"/>
      <c r="AC604" s="4"/>
      <c r="AD604" s="4"/>
    </row>
    <row r="605" spans="28:30">
      <c r="AB605" s="4"/>
      <c r="AC605" s="4"/>
      <c r="AD605" s="4"/>
    </row>
    <row r="606" spans="28:30">
      <c r="AB606" s="4"/>
      <c r="AC606" s="4"/>
      <c r="AD606" s="4"/>
    </row>
    <row r="607" spans="28:30">
      <c r="AB607" s="4"/>
      <c r="AC607" s="4"/>
      <c r="AD607" s="4"/>
    </row>
    <row r="608" spans="28:30">
      <c r="AB608" s="4"/>
      <c r="AC608" s="4"/>
      <c r="AD608" s="4"/>
    </row>
    <row r="609" spans="28:30">
      <c r="AB609" s="4"/>
      <c r="AC609" s="4"/>
      <c r="AD609" s="4"/>
    </row>
    <row r="610" spans="28:30">
      <c r="AB610" s="4"/>
      <c r="AC610" s="4"/>
      <c r="AD610" s="4"/>
    </row>
    <row r="611" spans="28:30">
      <c r="AB611" s="4"/>
      <c r="AC611" s="4"/>
      <c r="AD611" s="4"/>
    </row>
    <row r="612" spans="28:30">
      <c r="AB612" s="4"/>
      <c r="AC612" s="4"/>
      <c r="AD612" s="4"/>
    </row>
    <row r="613" spans="28:30">
      <c r="AB613" s="4"/>
      <c r="AC613" s="4"/>
      <c r="AD613" s="4"/>
    </row>
    <row r="614" spans="28:30">
      <c r="AB614" s="4"/>
      <c r="AC614" s="4"/>
      <c r="AD614" s="4"/>
    </row>
    <row r="615" spans="28:30">
      <c r="AB615" s="4"/>
      <c r="AC615" s="4"/>
      <c r="AD615" s="4"/>
    </row>
    <row r="616" spans="28:30">
      <c r="AB616" s="4"/>
      <c r="AC616" s="4"/>
      <c r="AD616" s="4"/>
    </row>
    <row r="617" spans="28:30">
      <c r="AB617" s="4"/>
      <c r="AC617" s="4"/>
      <c r="AD617" s="4"/>
    </row>
    <row r="618" spans="28:30">
      <c r="AB618" s="4"/>
      <c r="AC618" s="4"/>
      <c r="AD618" s="4"/>
    </row>
    <row r="619" spans="28:30">
      <c r="AB619" s="4"/>
      <c r="AC619" s="4"/>
      <c r="AD619" s="4"/>
    </row>
    <row r="620" spans="28:30">
      <c r="AB620" s="4"/>
      <c r="AC620" s="4"/>
      <c r="AD620" s="4"/>
    </row>
    <row r="621" spans="28:30">
      <c r="AB621" s="4"/>
      <c r="AC621" s="4"/>
      <c r="AD621" s="4"/>
    </row>
    <row r="622" spans="28:30">
      <c r="AB622" s="4"/>
      <c r="AC622" s="4"/>
      <c r="AD622" s="4"/>
    </row>
    <row r="623" spans="28:30">
      <c r="AB623" s="4"/>
      <c r="AC623" s="4"/>
      <c r="AD623" s="4"/>
    </row>
    <row r="624" spans="28:30">
      <c r="AB624" s="4"/>
      <c r="AC624" s="4"/>
      <c r="AD624" s="4"/>
    </row>
    <row r="625" spans="28:30">
      <c r="AB625" s="4"/>
      <c r="AC625" s="4"/>
      <c r="AD625" s="4"/>
    </row>
    <row r="626" spans="28:30">
      <c r="AB626" s="4"/>
      <c r="AC626" s="4"/>
      <c r="AD626" s="4"/>
    </row>
    <row r="627" spans="28:30">
      <c r="AB627" s="4"/>
      <c r="AC627" s="4"/>
      <c r="AD627" s="4"/>
    </row>
    <row r="628" spans="28:30">
      <c r="AB628" s="4"/>
      <c r="AC628" s="4"/>
      <c r="AD628" s="4"/>
    </row>
    <row r="629" spans="28:30">
      <c r="AB629" s="4"/>
      <c r="AC629" s="4"/>
      <c r="AD629" s="4"/>
    </row>
    <row r="630" spans="28:30">
      <c r="AB630" s="4"/>
      <c r="AC630" s="4"/>
      <c r="AD630" s="4"/>
    </row>
    <row r="631" spans="28:30">
      <c r="AB631" s="4"/>
      <c r="AC631" s="4"/>
      <c r="AD631" s="4"/>
    </row>
    <row r="632" spans="28:30">
      <c r="AB632" s="4"/>
      <c r="AC632" s="4"/>
      <c r="AD632" s="4"/>
    </row>
    <row r="633" spans="28:30">
      <c r="AB633" s="4"/>
      <c r="AC633" s="4"/>
      <c r="AD633" s="4"/>
    </row>
    <row r="634" spans="28:30">
      <c r="AB634" s="4"/>
      <c r="AC634" s="4"/>
      <c r="AD634" s="4"/>
    </row>
    <row r="635" spans="28:30">
      <c r="AB635" s="4"/>
      <c r="AC635" s="4"/>
      <c r="AD635" s="4"/>
    </row>
    <row r="636" spans="28:30">
      <c r="AB636" s="4"/>
      <c r="AC636" s="4"/>
      <c r="AD636" s="4"/>
    </row>
    <row r="637" spans="28:30">
      <c r="AB637" s="4"/>
      <c r="AC637" s="4"/>
      <c r="AD637" s="4"/>
    </row>
    <row r="638" spans="28:30">
      <c r="AB638" s="4"/>
      <c r="AC638" s="4"/>
      <c r="AD638" s="4"/>
    </row>
    <row r="639" spans="28:30">
      <c r="AB639" s="4"/>
      <c r="AC639" s="4"/>
      <c r="AD639" s="4"/>
    </row>
    <row r="640" spans="28:30">
      <c r="AB640" s="4"/>
      <c r="AC640" s="4"/>
      <c r="AD640" s="4"/>
    </row>
    <row r="641" spans="28:30">
      <c r="AB641" s="4"/>
      <c r="AC641" s="4"/>
      <c r="AD641" s="4"/>
    </row>
    <row r="642" spans="28:30">
      <c r="AB642" s="4"/>
      <c r="AC642" s="4"/>
      <c r="AD642" s="4"/>
    </row>
    <row r="643" spans="28:30">
      <c r="AB643" s="4"/>
      <c r="AC643" s="4"/>
      <c r="AD643" s="4"/>
    </row>
    <row r="644" spans="28:30">
      <c r="AB644" s="4"/>
      <c r="AC644" s="4"/>
      <c r="AD644" s="4"/>
    </row>
    <row r="645" spans="28:30">
      <c r="AB645" s="4"/>
      <c r="AC645" s="4"/>
      <c r="AD645" s="4"/>
    </row>
    <row r="646" spans="28:30">
      <c r="AB646" s="4"/>
      <c r="AC646" s="4"/>
      <c r="AD646" s="4"/>
    </row>
    <row r="647" spans="28:30">
      <c r="AB647" s="4"/>
      <c r="AC647" s="4"/>
      <c r="AD647" s="4"/>
    </row>
    <row r="648" spans="28:30">
      <c r="AB648" s="4"/>
      <c r="AC648" s="4"/>
      <c r="AD648" s="4"/>
    </row>
    <row r="649" spans="28:30">
      <c r="AB649" s="4"/>
      <c r="AC649" s="4"/>
      <c r="AD649" s="4"/>
    </row>
    <row r="650" spans="28:30">
      <c r="AB650" s="4"/>
      <c r="AC650" s="4"/>
      <c r="AD650" s="4"/>
    </row>
    <row r="651" spans="28:30">
      <c r="AB651" s="4"/>
      <c r="AC651" s="4"/>
      <c r="AD651" s="4"/>
    </row>
    <row r="652" spans="28:30">
      <c r="AB652" s="4"/>
      <c r="AC652" s="4"/>
      <c r="AD652" s="4"/>
    </row>
    <row r="653" spans="28:30">
      <c r="AB653" s="4"/>
      <c r="AC653" s="4"/>
      <c r="AD653" s="4"/>
    </row>
    <row r="654" spans="28:30">
      <c r="AB654" s="4"/>
      <c r="AC654" s="4"/>
      <c r="AD654" s="4"/>
    </row>
    <row r="655" spans="28:30">
      <c r="AB655" s="4"/>
      <c r="AC655" s="4"/>
      <c r="AD655" s="4"/>
    </row>
    <row r="656" spans="28:30">
      <c r="AB656" s="4"/>
      <c r="AC656" s="4"/>
      <c r="AD656" s="4"/>
    </row>
    <row r="657" spans="28:30">
      <c r="AB657" s="4"/>
      <c r="AC657" s="4"/>
      <c r="AD657" s="4"/>
    </row>
    <row r="658" spans="28:30">
      <c r="AB658" s="4"/>
      <c r="AC658" s="4"/>
      <c r="AD658" s="4"/>
    </row>
    <row r="659" spans="28:30">
      <c r="AB659" s="4"/>
      <c r="AC659" s="4"/>
      <c r="AD659" s="4"/>
    </row>
    <row r="660" spans="28:30">
      <c r="AB660" s="4"/>
      <c r="AC660" s="4"/>
      <c r="AD660" s="4"/>
    </row>
    <row r="661" spans="28:30">
      <c r="AB661" s="4"/>
      <c r="AC661" s="4"/>
      <c r="AD661" s="4"/>
    </row>
    <row r="662" spans="28:30">
      <c r="AB662" s="4"/>
      <c r="AC662" s="4"/>
      <c r="AD662" s="4"/>
    </row>
    <row r="663" spans="28:30">
      <c r="AB663" s="4"/>
      <c r="AC663" s="4"/>
      <c r="AD663" s="4"/>
    </row>
    <row r="664" spans="28:30">
      <c r="AB664" s="4"/>
      <c r="AC664" s="4"/>
      <c r="AD664" s="4"/>
    </row>
    <row r="665" spans="28:30">
      <c r="AB665" s="4"/>
      <c r="AC665" s="4"/>
      <c r="AD665" s="4"/>
    </row>
    <row r="666" spans="28:30">
      <c r="AB666" s="4"/>
      <c r="AC666" s="4"/>
      <c r="AD666" s="4"/>
    </row>
    <row r="667" spans="28:30">
      <c r="AB667" s="4"/>
      <c r="AC667" s="4"/>
      <c r="AD667" s="4"/>
    </row>
    <row r="668" spans="28:30">
      <c r="AB668" s="4"/>
      <c r="AC668" s="4"/>
      <c r="AD668" s="4"/>
    </row>
    <row r="669" spans="28:30">
      <c r="AB669" s="4"/>
      <c r="AC669" s="4"/>
      <c r="AD669" s="4"/>
    </row>
    <row r="670" spans="28:30">
      <c r="AB670" s="4"/>
      <c r="AC670" s="4"/>
      <c r="AD670" s="4"/>
    </row>
    <row r="671" spans="28:30">
      <c r="AB671" s="4"/>
      <c r="AC671" s="4"/>
      <c r="AD671" s="4"/>
    </row>
    <row r="672" spans="28:30">
      <c r="AB672" s="4"/>
      <c r="AC672" s="4"/>
      <c r="AD672" s="4"/>
    </row>
    <row r="673" spans="28:30">
      <c r="AB673" s="4"/>
      <c r="AC673" s="4"/>
      <c r="AD673" s="4"/>
    </row>
    <row r="674" spans="28:30">
      <c r="AB674" s="4"/>
      <c r="AC674" s="4"/>
      <c r="AD674" s="4"/>
    </row>
    <row r="675" spans="28:30">
      <c r="AB675" s="4"/>
      <c r="AC675" s="4"/>
      <c r="AD675" s="4"/>
    </row>
    <row r="676" spans="28:30">
      <c r="AB676" s="4"/>
      <c r="AC676" s="4"/>
      <c r="AD676" s="4"/>
    </row>
    <row r="677" spans="28:30">
      <c r="AB677" s="4"/>
      <c r="AC677" s="4"/>
      <c r="AD677" s="4"/>
    </row>
    <row r="678" spans="28:30">
      <c r="AB678" s="4"/>
      <c r="AC678" s="4"/>
      <c r="AD678" s="4"/>
    </row>
    <row r="679" spans="28:30">
      <c r="AB679" s="4"/>
      <c r="AC679" s="4"/>
      <c r="AD679" s="4"/>
    </row>
    <row r="680" spans="28:30">
      <c r="AB680" s="4"/>
      <c r="AC680" s="4"/>
      <c r="AD680" s="4"/>
    </row>
    <row r="681" spans="28:30">
      <c r="AB681" s="4"/>
      <c r="AC681" s="4"/>
      <c r="AD681" s="4"/>
    </row>
    <row r="682" spans="28:30">
      <c r="AB682" s="4"/>
      <c r="AC682" s="4"/>
      <c r="AD682" s="4"/>
    </row>
    <row r="683" spans="28:30">
      <c r="AB683" s="4"/>
      <c r="AC683" s="4"/>
      <c r="AD683" s="4"/>
    </row>
    <row r="684" spans="28:30">
      <c r="AB684" s="4"/>
      <c r="AC684" s="4"/>
      <c r="AD684" s="4"/>
    </row>
    <row r="685" spans="28:30">
      <c r="AB685" s="4"/>
      <c r="AC685" s="4"/>
      <c r="AD685" s="4"/>
    </row>
    <row r="686" spans="28:30">
      <c r="AB686" s="4"/>
      <c r="AC686" s="4"/>
      <c r="AD686" s="4"/>
    </row>
    <row r="687" spans="28:30">
      <c r="AB687" s="4"/>
      <c r="AC687" s="4"/>
      <c r="AD687" s="4"/>
    </row>
    <row r="688" spans="28:30">
      <c r="AB688" s="4"/>
      <c r="AC688" s="4"/>
      <c r="AD688" s="4"/>
    </row>
    <row r="689" spans="28:30">
      <c r="AB689" s="4"/>
      <c r="AC689" s="4"/>
      <c r="AD689" s="4"/>
    </row>
    <row r="690" spans="28:30">
      <c r="AB690" s="4"/>
      <c r="AC690" s="4"/>
      <c r="AD690" s="4"/>
    </row>
    <row r="691" spans="28:30">
      <c r="AB691" s="4"/>
      <c r="AC691" s="4"/>
      <c r="AD691" s="4"/>
    </row>
    <row r="692" spans="28:30">
      <c r="AB692" s="4"/>
      <c r="AC692" s="4"/>
      <c r="AD692" s="4"/>
    </row>
    <row r="693" spans="28:30">
      <c r="AB693" s="4"/>
      <c r="AC693" s="4"/>
      <c r="AD693" s="4"/>
    </row>
    <row r="694" spans="28:30">
      <c r="AB694" s="4"/>
      <c r="AC694" s="4"/>
      <c r="AD694" s="4"/>
    </row>
    <row r="695" spans="28:30">
      <c r="AB695" s="4"/>
      <c r="AC695" s="4"/>
      <c r="AD695" s="4"/>
    </row>
    <row r="696" spans="28:30">
      <c r="AB696" s="4"/>
      <c r="AC696" s="4"/>
      <c r="AD696" s="4"/>
    </row>
    <row r="697" spans="28:30">
      <c r="AB697" s="4"/>
      <c r="AC697" s="4"/>
      <c r="AD697" s="4"/>
    </row>
    <row r="698" spans="28:30">
      <c r="AB698" s="4"/>
      <c r="AC698" s="4"/>
      <c r="AD698" s="4"/>
    </row>
    <row r="699" spans="28:30">
      <c r="AB699" s="4"/>
      <c r="AC699" s="4"/>
      <c r="AD699" s="4"/>
    </row>
    <row r="700" spans="28:30">
      <c r="AB700" s="4"/>
      <c r="AC700" s="4"/>
      <c r="AD700" s="4"/>
    </row>
    <row r="701" spans="28:30">
      <c r="AB701" s="4"/>
      <c r="AC701" s="4"/>
      <c r="AD701" s="4"/>
    </row>
    <row r="702" spans="28:30">
      <c r="AB702" s="4"/>
      <c r="AC702" s="4"/>
      <c r="AD702" s="4"/>
    </row>
    <row r="703" spans="28:30">
      <c r="AB703" s="4"/>
      <c r="AC703" s="4"/>
      <c r="AD703" s="4"/>
    </row>
    <row r="704" spans="28:30">
      <c r="AB704" s="4"/>
      <c r="AC704" s="4"/>
      <c r="AD704" s="4"/>
    </row>
    <row r="705" spans="28:30">
      <c r="AB705" s="4"/>
      <c r="AC705" s="4"/>
      <c r="AD705" s="4"/>
    </row>
    <row r="706" spans="28:30">
      <c r="AB706" s="4"/>
      <c r="AC706" s="4"/>
      <c r="AD706" s="4"/>
    </row>
    <row r="707" spans="28:30">
      <c r="AB707" s="4"/>
      <c r="AC707" s="4"/>
      <c r="AD707" s="4"/>
    </row>
    <row r="708" spans="28:30">
      <c r="AB708" s="4"/>
      <c r="AC708" s="4"/>
      <c r="AD708" s="4"/>
    </row>
    <row r="709" spans="28:30">
      <c r="AB709" s="4"/>
      <c r="AC709" s="4"/>
      <c r="AD709" s="4"/>
    </row>
    <row r="710" spans="28:30">
      <c r="AB710" s="4"/>
      <c r="AC710" s="4"/>
      <c r="AD710" s="4"/>
    </row>
    <row r="711" spans="28:30">
      <c r="AB711" s="4"/>
      <c r="AC711" s="4"/>
      <c r="AD711" s="4"/>
    </row>
    <row r="712" spans="28:30">
      <c r="AB712" s="4"/>
      <c r="AC712" s="4"/>
      <c r="AD712" s="4"/>
    </row>
    <row r="713" spans="28:30">
      <c r="AB713" s="4"/>
      <c r="AC713" s="4"/>
      <c r="AD713" s="4"/>
    </row>
    <row r="714" spans="28:30">
      <c r="AB714" s="4"/>
      <c r="AC714" s="4"/>
      <c r="AD714" s="4"/>
    </row>
    <row r="715" spans="28:30">
      <c r="AB715" s="4"/>
      <c r="AC715" s="4"/>
      <c r="AD715" s="4"/>
    </row>
    <row r="716" spans="28:30">
      <c r="AB716" s="4"/>
      <c r="AC716" s="4"/>
      <c r="AD716" s="4"/>
    </row>
    <row r="717" spans="28:30">
      <c r="AB717" s="4"/>
      <c r="AC717" s="4"/>
      <c r="AD717" s="4"/>
    </row>
    <row r="718" spans="28:30">
      <c r="AB718" s="4"/>
      <c r="AC718" s="4"/>
      <c r="AD718" s="4"/>
    </row>
    <row r="719" spans="28:30">
      <c r="AB719" s="4"/>
      <c r="AC719" s="4"/>
      <c r="AD719" s="4"/>
    </row>
    <row r="720" spans="28:30">
      <c r="AB720" s="4"/>
      <c r="AC720" s="4"/>
      <c r="AD720" s="4"/>
    </row>
    <row r="721" spans="28:30">
      <c r="AB721" s="4"/>
      <c r="AC721" s="4"/>
      <c r="AD721" s="4"/>
    </row>
    <row r="722" spans="28:30">
      <c r="AB722" s="4"/>
      <c r="AC722" s="4"/>
      <c r="AD722" s="4"/>
    </row>
    <row r="723" spans="28:30">
      <c r="AB723" s="4"/>
      <c r="AC723" s="4"/>
      <c r="AD723" s="4"/>
    </row>
    <row r="724" spans="28:30">
      <c r="AB724" s="4"/>
      <c r="AC724" s="4"/>
      <c r="AD724" s="4"/>
    </row>
    <row r="725" spans="28:30">
      <c r="AB725" s="4"/>
      <c r="AC725" s="4"/>
      <c r="AD725" s="4"/>
    </row>
    <row r="726" spans="28:30">
      <c r="AB726" s="4"/>
      <c r="AC726" s="4"/>
      <c r="AD726" s="4"/>
    </row>
    <row r="727" spans="28:30">
      <c r="AB727" s="4"/>
      <c r="AC727" s="4"/>
      <c r="AD727" s="4"/>
    </row>
    <row r="728" spans="28:30">
      <c r="AB728" s="4"/>
      <c r="AC728" s="4"/>
      <c r="AD728" s="4"/>
    </row>
    <row r="729" spans="28:30">
      <c r="AB729" s="4"/>
      <c r="AC729" s="4"/>
      <c r="AD729" s="4"/>
    </row>
    <row r="730" spans="28:30">
      <c r="AB730" s="4"/>
      <c r="AC730" s="4"/>
      <c r="AD730" s="4"/>
    </row>
    <row r="731" spans="28:30">
      <c r="AB731" s="4"/>
      <c r="AC731" s="4"/>
      <c r="AD731" s="4"/>
    </row>
    <row r="732" spans="28:30">
      <c r="AB732" s="4"/>
      <c r="AC732" s="4"/>
      <c r="AD732" s="4"/>
    </row>
    <row r="733" spans="28:30">
      <c r="AB733" s="4"/>
      <c r="AC733" s="4"/>
      <c r="AD733" s="4"/>
    </row>
    <row r="734" spans="28:30">
      <c r="AB734" s="4"/>
      <c r="AC734" s="4"/>
      <c r="AD734" s="4"/>
    </row>
    <row r="735" spans="28:30">
      <c r="AB735" s="4"/>
      <c r="AC735" s="4"/>
      <c r="AD735" s="4"/>
    </row>
    <row r="736" spans="28:30">
      <c r="AB736" s="4"/>
      <c r="AC736" s="4"/>
      <c r="AD736" s="4"/>
    </row>
    <row r="737" spans="28:30">
      <c r="AB737" s="4"/>
      <c r="AC737" s="4"/>
      <c r="AD737" s="4"/>
    </row>
    <row r="738" spans="28:30">
      <c r="AB738" s="4"/>
      <c r="AC738" s="4"/>
      <c r="AD738" s="4"/>
    </row>
    <row r="739" spans="28:30">
      <c r="AB739" s="4"/>
      <c r="AC739" s="4"/>
      <c r="AD739" s="4"/>
    </row>
    <row r="740" spans="28:30">
      <c r="AB740" s="4"/>
      <c r="AC740" s="4"/>
      <c r="AD740" s="4"/>
    </row>
    <row r="741" spans="28:30">
      <c r="AB741" s="4"/>
      <c r="AC741" s="4"/>
      <c r="AD741" s="4"/>
    </row>
    <row r="742" spans="28:30">
      <c r="AB742" s="4"/>
      <c r="AC742" s="4"/>
      <c r="AD742" s="4"/>
    </row>
    <row r="743" spans="28:30">
      <c r="AB743" s="4"/>
      <c r="AC743" s="4"/>
      <c r="AD743" s="4"/>
    </row>
    <row r="744" spans="28:30">
      <c r="AB744" s="4"/>
      <c r="AC744" s="4"/>
      <c r="AD744" s="4"/>
    </row>
    <row r="745" spans="28:30">
      <c r="AB745" s="4"/>
      <c r="AC745" s="4"/>
      <c r="AD745" s="4"/>
    </row>
    <row r="746" spans="28:30">
      <c r="AB746" s="4"/>
      <c r="AC746" s="4"/>
      <c r="AD746" s="4"/>
    </row>
    <row r="747" spans="28:30">
      <c r="AB747" s="4"/>
      <c r="AC747" s="4"/>
      <c r="AD747" s="4"/>
    </row>
    <row r="748" spans="28:30">
      <c r="AB748" s="4"/>
      <c r="AC748" s="4"/>
      <c r="AD748" s="4"/>
    </row>
    <row r="749" spans="28:30">
      <c r="AB749" s="4"/>
      <c r="AC749" s="4"/>
      <c r="AD749" s="4"/>
    </row>
    <row r="750" spans="28:30">
      <c r="AB750" s="4"/>
      <c r="AC750" s="4"/>
      <c r="AD750" s="4"/>
    </row>
    <row r="751" spans="28:30">
      <c r="AB751" s="4"/>
      <c r="AC751" s="4"/>
      <c r="AD751" s="4"/>
    </row>
    <row r="752" spans="28:30">
      <c r="AB752" s="4"/>
      <c r="AC752" s="4"/>
      <c r="AD752" s="4"/>
    </row>
    <row r="753" spans="28:30">
      <c r="AB753" s="4"/>
      <c r="AC753" s="4"/>
      <c r="AD753" s="4"/>
    </row>
    <row r="754" spans="28:30">
      <c r="AB754" s="4"/>
      <c r="AC754" s="4"/>
      <c r="AD754" s="4"/>
    </row>
    <row r="755" spans="28:30">
      <c r="AB755" s="4"/>
      <c r="AC755" s="4"/>
      <c r="AD755" s="4"/>
    </row>
    <row r="756" spans="28:30">
      <c r="AB756" s="4"/>
      <c r="AC756" s="4"/>
      <c r="AD756" s="4"/>
    </row>
    <row r="757" spans="28:30">
      <c r="AB757" s="4"/>
      <c r="AC757" s="4"/>
      <c r="AD757" s="4"/>
    </row>
    <row r="758" spans="28:30">
      <c r="AB758" s="4"/>
      <c r="AC758" s="4"/>
      <c r="AD758" s="4"/>
    </row>
    <row r="759" spans="28:30">
      <c r="AB759" s="4"/>
      <c r="AC759" s="4"/>
      <c r="AD759" s="4"/>
    </row>
    <row r="760" spans="28:30">
      <c r="AB760" s="4"/>
      <c r="AC760" s="4"/>
      <c r="AD760" s="4"/>
    </row>
    <row r="761" spans="28:30">
      <c r="AB761" s="4"/>
      <c r="AC761" s="4"/>
      <c r="AD761" s="4"/>
    </row>
    <row r="762" spans="28:30">
      <c r="AB762" s="4"/>
      <c r="AC762" s="4"/>
      <c r="AD762" s="4"/>
    </row>
    <row r="763" spans="28:30">
      <c r="AB763" s="4"/>
      <c r="AC763" s="4"/>
      <c r="AD763" s="4"/>
    </row>
    <row r="764" spans="28:30">
      <c r="AB764" s="4"/>
      <c r="AC764" s="4"/>
      <c r="AD764" s="4"/>
    </row>
    <row r="765" spans="28:30">
      <c r="AB765" s="4"/>
      <c r="AC765" s="4"/>
      <c r="AD765" s="4"/>
    </row>
    <row r="766" spans="28:30">
      <c r="AB766" s="4"/>
      <c r="AC766" s="4"/>
      <c r="AD766" s="4"/>
    </row>
    <row r="767" spans="28:30">
      <c r="AB767" s="4"/>
      <c r="AC767" s="4"/>
      <c r="AD767" s="4"/>
    </row>
    <row r="768" spans="28:30">
      <c r="AB768" s="4"/>
      <c r="AC768" s="4"/>
      <c r="AD768" s="4"/>
    </row>
    <row r="769" spans="28:30">
      <c r="AB769" s="4"/>
      <c r="AC769" s="4"/>
      <c r="AD769" s="4"/>
    </row>
    <row r="770" spans="28:30">
      <c r="AB770" s="4"/>
      <c r="AC770" s="4"/>
      <c r="AD770" s="4"/>
    </row>
    <row r="771" spans="28:30">
      <c r="AB771" s="4"/>
      <c r="AC771" s="4"/>
      <c r="AD771" s="4"/>
    </row>
    <row r="772" spans="28:30">
      <c r="AB772" s="4"/>
      <c r="AC772" s="4"/>
      <c r="AD772" s="4"/>
    </row>
    <row r="773" spans="28:30">
      <c r="AB773" s="4"/>
      <c r="AC773" s="4"/>
      <c r="AD773" s="4"/>
    </row>
    <row r="774" spans="28:30">
      <c r="AB774" s="4"/>
      <c r="AC774" s="4"/>
      <c r="AD774" s="4"/>
    </row>
    <row r="775" spans="28:30">
      <c r="AB775" s="4"/>
      <c r="AC775" s="4"/>
      <c r="AD775" s="4"/>
    </row>
    <row r="776" spans="28:30">
      <c r="AB776" s="4"/>
      <c r="AC776" s="4"/>
      <c r="AD776" s="4"/>
    </row>
    <row r="777" spans="28:30">
      <c r="AB777" s="4"/>
      <c r="AC777" s="4"/>
      <c r="AD777" s="4"/>
    </row>
    <row r="778" spans="28:30">
      <c r="AB778" s="4"/>
      <c r="AC778" s="4"/>
      <c r="AD778" s="4"/>
    </row>
    <row r="779" spans="28:30">
      <c r="AB779" s="4"/>
      <c r="AC779" s="4"/>
      <c r="AD779" s="4"/>
    </row>
    <row r="780" spans="28:30">
      <c r="AB780" s="4"/>
      <c r="AC780" s="4"/>
      <c r="AD780" s="4"/>
    </row>
    <row r="781" spans="28:30">
      <c r="AB781" s="4"/>
      <c r="AC781" s="4"/>
      <c r="AD781" s="4"/>
    </row>
    <row r="782" spans="28:30">
      <c r="AB782" s="4"/>
      <c r="AC782" s="4"/>
      <c r="AD782" s="4"/>
    </row>
    <row r="783" spans="28:30">
      <c r="AB783" s="4"/>
      <c r="AC783" s="4"/>
      <c r="AD783" s="4"/>
    </row>
    <row r="784" spans="28:30">
      <c r="AB784" s="4"/>
      <c r="AC784" s="4"/>
      <c r="AD784" s="4"/>
    </row>
    <row r="785" spans="28:30">
      <c r="AB785" s="4"/>
      <c r="AC785" s="4"/>
      <c r="AD785" s="4"/>
    </row>
    <row r="786" spans="28:30">
      <c r="AB786" s="4"/>
      <c r="AC786" s="4"/>
      <c r="AD786" s="4"/>
    </row>
    <row r="787" spans="28:30">
      <c r="AB787" s="4"/>
      <c r="AC787" s="4"/>
      <c r="AD787" s="4"/>
    </row>
    <row r="788" spans="28:30">
      <c r="AB788" s="4"/>
      <c r="AC788" s="4"/>
      <c r="AD788" s="4"/>
    </row>
    <row r="789" spans="28:30">
      <c r="AB789" s="4"/>
      <c r="AC789" s="4"/>
      <c r="AD789" s="4"/>
    </row>
    <row r="790" spans="28:30">
      <c r="AB790" s="4"/>
      <c r="AC790" s="4"/>
      <c r="AD790" s="4"/>
    </row>
    <row r="791" spans="28:30">
      <c r="AB791" s="4"/>
      <c r="AC791" s="4"/>
      <c r="AD791" s="4"/>
    </row>
    <row r="792" spans="28:30">
      <c r="AB792" s="4"/>
      <c r="AC792" s="4"/>
      <c r="AD792" s="4"/>
    </row>
    <row r="793" spans="28:30">
      <c r="AB793" s="4"/>
      <c r="AC793" s="4"/>
      <c r="AD793" s="4"/>
    </row>
    <row r="794" spans="28:30">
      <c r="AB794" s="4"/>
      <c r="AC794" s="4"/>
      <c r="AD794" s="4"/>
    </row>
    <row r="795" spans="28:30">
      <c r="AB795" s="4"/>
      <c r="AC795" s="4"/>
      <c r="AD795" s="4"/>
    </row>
    <row r="796" spans="28:30">
      <c r="AB796" s="4"/>
      <c r="AC796" s="4"/>
      <c r="AD796" s="4"/>
    </row>
    <row r="797" spans="28:30">
      <c r="AB797" s="4"/>
      <c r="AC797" s="4"/>
      <c r="AD797" s="4"/>
    </row>
    <row r="798" spans="28:30">
      <c r="AB798" s="4"/>
      <c r="AC798" s="4"/>
      <c r="AD798" s="4"/>
    </row>
    <row r="799" spans="28:30">
      <c r="AB799" s="4"/>
      <c r="AC799" s="4"/>
      <c r="AD799" s="4"/>
    </row>
    <row r="800" spans="28:30">
      <c r="AB800" s="4"/>
      <c r="AC800" s="4"/>
      <c r="AD800" s="4"/>
    </row>
    <row r="801" spans="28:30">
      <c r="AB801" s="4"/>
      <c r="AC801" s="4"/>
      <c r="AD801" s="4"/>
    </row>
  </sheetData>
  <mergeCells count="10">
    <mergeCell ref="A3:A4"/>
    <mergeCell ref="Z3:AB3"/>
    <mergeCell ref="W3:Y3"/>
    <mergeCell ref="H3:J3"/>
    <mergeCell ref="B3:D3"/>
    <mergeCell ref="K3:M3"/>
    <mergeCell ref="E3:G3"/>
    <mergeCell ref="Q3:S3"/>
    <mergeCell ref="T3:V3"/>
    <mergeCell ref="N3:P3"/>
  </mergeCells>
  <phoneticPr fontId="16" type="noConversion"/>
  <hyperlinks>
    <hyperlink ref="A20" r:id="rId1" xr:uid="{00000000-0004-0000-0B00-000000000000}"/>
    <hyperlink ref="A25" r:id="rId2" xr:uid="{00000000-0004-0000-0B00-000001000000}"/>
  </hyperlinks>
  <pageMargins left="0.78740157499999996" right="0.78740157499999996" top="0.984251969" bottom="0.984251969" header="0.4921259845" footer="0.4921259845"/>
  <pageSetup paperSize="9" orientation="portrait" r:id="rId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8"/>
  <sheetViews>
    <sheetView showGridLines="0" workbookViewId="0"/>
  </sheetViews>
  <sheetFormatPr baseColWidth="10" defaultColWidth="11.42578125" defaultRowHeight="12.75"/>
  <cols>
    <col min="1" max="1" width="9.5703125" style="3" customWidth="1"/>
    <col min="2" max="2" width="10.5703125" style="3" bestFit="1" customWidth="1"/>
    <col min="3" max="3" width="12.28515625" style="3" bestFit="1" customWidth="1"/>
    <col min="4" max="4" width="10.5703125" style="3" customWidth="1"/>
    <col min="5" max="5" width="10.5703125" style="3" bestFit="1" customWidth="1"/>
    <col min="6" max="6" width="12.28515625" style="3" bestFit="1" customWidth="1"/>
    <col min="7" max="7" width="10.7109375" style="3" customWidth="1"/>
    <col min="8" max="8" width="10.5703125" style="3" bestFit="1" customWidth="1"/>
    <col min="9" max="9" width="12.28515625" style="3" bestFit="1" customWidth="1"/>
    <col min="10" max="10" width="8.7109375" style="3" customWidth="1"/>
    <col min="11" max="11" width="10.5703125" style="3" bestFit="1" customWidth="1"/>
    <col min="12" max="12" width="12.28515625" style="3" bestFit="1" customWidth="1"/>
    <col min="13" max="13" width="8.7109375" style="3" customWidth="1"/>
    <col min="14" max="14" width="10.5703125" style="3" bestFit="1" customWidth="1"/>
    <col min="15" max="15" width="12.28515625" style="3" bestFit="1" customWidth="1"/>
    <col min="16" max="16" width="8.7109375" style="3" customWidth="1"/>
    <col min="17" max="17" width="10.5703125" style="3" bestFit="1" customWidth="1"/>
    <col min="18" max="18" width="12.28515625" style="3" bestFit="1" customWidth="1"/>
    <col min="19" max="19" width="8.7109375" style="3" customWidth="1"/>
    <col min="20" max="20" width="10.5703125" style="3" bestFit="1" customWidth="1"/>
    <col min="21" max="21" width="12.28515625" style="3" bestFit="1" customWidth="1"/>
    <col min="22" max="22" width="8.7109375" style="3" customWidth="1"/>
    <col min="23" max="23" width="10.5703125" style="3" bestFit="1" customWidth="1"/>
    <col min="24" max="24" width="12.28515625" style="3" bestFit="1" customWidth="1"/>
    <col min="25" max="25" width="8.7109375" style="3" customWidth="1"/>
    <col min="26" max="26" width="10.5703125" style="3" bestFit="1" customWidth="1"/>
    <col min="27" max="27" width="12.28515625" style="3" bestFit="1" customWidth="1"/>
    <col min="28" max="28" width="8.7109375" style="3" customWidth="1"/>
    <col min="29" max="31" width="9.7109375" style="3" customWidth="1"/>
    <col min="32" max="16384" width="11.42578125" style="3"/>
  </cols>
  <sheetData>
    <row r="1" spans="1:32" s="61" customFormat="1">
      <c r="A1" s="552" t="s">
        <v>462</v>
      </c>
      <c r="J1" s="150" t="s">
        <v>397</v>
      </c>
    </row>
    <row r="2" spans="1:32" s="61" customFormat="1" ht="12">
      <c r="A2" s="176"/>
      <c r="AF2" s="87"/>
    </row>
    <row r="3" spans="1:32" s="2" customFormat="1" ht="22.5">
      <c r="A3" s="105"/>
      <c r="B3" s="642" t="s">
        <v>391</v>
      </c>
      <c r="C3" s="642" t="s">
        <v>392</v>
      </c>
      <c r="D3" s="642" t="s">
        <v>390</v>
      </c>
      <c r="E3" s="642" t="s">
        <v>393</v>
      </c>
      <c r="F3" s="642" t="s">
        <v>394</v>
      </c>
      <c r="G3" s="642" t="s">
        <v>311</v>
      </c>
      <c r="H3" s="508" t="s">
        <v>20</v>
      </c>
      <c r="I3" s="643" t="s">
        <v>27</v>
      </c>
      <c r="J3" s="643" t="s">
        <v>19</v>
      </c>
    </row>
    <row r="4" spans="1:32" s="2" customFormat="1" ht="11.25">
      <c r="A4" s="644">
        <v>2013</v>
      </c>
      <c r="B4" s="645">
        <v>7863745</v>
      </c>
      <c r="C4" s="645">
        <v>8967432</v>
      </c>
      <c r="D4" s="645">
        <v>16831177</v>
      </c>
      <c r="E4" s="645">
        <v>15889226</v>
      </c>
      <c r="F4" s="645">
        <v>19734657</v>
      </c>
      <c r="G4" s="645">
        <v>35623883</v>
      </c>
      <c r="H4" s="646">
        <v>2.0205672996771895</v>
      </c>
      <c r="I4" s="646">
        <v>2.200703278262941</v>
      </c>
      <c r="J4" s="646">
        <v>2.1165414040860004</v>
      </c>
    </row>
    <row r="5" spans="1:32" s="2" customFormat="1" ht="11.25">
      <c r="A5" s="647">
        <v>2014</v>
      </c>
      <c r="B5" s="648">
        <v>8003793</v>
      </c>
      <c r="C5" s="648">
        <v>9158260</v>
      </c>
      <c r="D5" s="648">
        <v>17162053</v>
      </c>
      <c r="E5" s="648">
        <v>16026135</v>
      </c>
      <c r="F5" s="648">
        <v>19907377</v>
      </c>
      <c r="G5" s="648">
        <v>35933512</v>
      </c>
      <c r="H5" s="649">
        <v>2.0023175262028889</v>
      </c>
      <c r="I5" s="649">
        <v>2.1737073417876323</v>
      </c>
      <c r="J5" s="649">
        <v>2.0937770090792749</v>
      </c>
    </row>
    <row r="6" spans="1:32" s="2" customFormat="1" ht="11.25">
      <c r="A6" s="647">
        <v>2015</v>
      </c>
      <c r="B6" s="648">
        <v>8124788</v>
      </c>
      <c r="C6" s="648">
        <v>9304633</v>
      </c>
      <c r="D6" s="648">
        <v>17429421</v>
      </c>
      <c r="E6" s="648">
        <v>16052181</v>
      </c>
      <c r="F6" s="648">
        <v>19576295</v>
      </c>
      <c r="G6" s="648">
        <v>35628476</v>
      </c>
      <c r="H6" s="649">
        <v>1.9757045968460962</v>
      </c>
      <c r="I6" s="649">
        <v>2.1039298379635176</v>
      </c>
      <c r="J6" s="649">
        <v>2.0441571753875243</v>
      </c>
    </row>
    <row r="7" spans="1:32" s="2" customFormat="1" ht="11.25">
      <c r="A7" s="647">
        <v>2016</v>
      </c>
      <c r="B7" s="648">
        <v>8273130</v>
      </c>
      <c r="C7" s="648">
        <v>9204802</v>
      </c>
      <c r="D7" s="648">
        <v>17477932</v>
      </c>
      <c r="E7" s="648">
        <v>16244561</v>
      </c>
      <c r="F7" s="648">
        <v>19288015</v>
      </c>
      <c r="G7" s="648">
        <v>35532576</v>
      </c>
      <c r="H7" s="649">
        <v>1.9635326653878278</v>
      </c>
      <c r="I7" s="649">
        <v>2.0954296463954356</v>
      </c>
      <c r="J7" s="649">
        <v>2.0329965810600474</v>
      </c>
    </row>
    <row r="8" spans="1:32" s="2" customFormat="1" ht="11.25">
      <c r="A8" s="647">
        <v>2017</v>
      </c>
      <c r="B8" s="648">
        <v>8672753</v>
      </c>
      <c r="C8" s="648">
        <v>9889308</v>
      </c>
      <c r="D8" s="648">
        <v>18562061</v>
      </c>
      <c r="E8" s="648">
        <v>16919875</v>
      </c>
      <c r="F8" s="648">
        <v>20472865</v>
      </c>
      <c r="G8" s="648">
        <v>37392740</v>
      </c>
      <c r="H8" s="649">
        <v>1.9509231958986957</v>
      </c>
      <c r="I8" s="649">
        <v>2.0702019797542963</v>
      </c>
      <c r="J8" s="649">
        <v>2.014471345611891</v>
      </c>
    </row>
    <row r="9" spans="1:32" s="2" customFormat="1" ht="11.25">
      <c r="A9" s="647">
        <v>2018</v>
      </c>
      <c r="B9" s="648">
        <v>8991073</v>
      </c>
      <c r="C9" s="648">
        <v>10362010</v>
      </c>
      <c r="D9" s="648">
        <v>19353083</v>
      </c>
      <c r="E9" s="648">
        <v>17413041</v>
      </c>
      <c r="F9" s="648">
        <v>21393736</v>
      </c>
      <c r="G9" s="648">
        <v>38806777</v>
      </c>
      <c r="H9" s="649">
        <v>1.9367033278452972</v>
      </c>
      <c r="I9" s="649">
        <v>2.064631861965005</v>
      </c>
      <c r="J9" s="649">
        <v>2.0051987065833385</v>
      </c>
    </row>
    <row r="10" spans="1:32" s="2" customFormat="1" ht="11.25">
      <c r="A10" s="647">
        <v>2019</v>
      </c>
      <c r="B10" s="648">
        <v>9279360</v>
      </c>
      <c r="C10" s="648">
        <v>10485197</v>
      </c>
      <c r="D10" s="648">
        <v>19764557</v>
      </c>
      <c r="E10" s="648">
        <v>17922428</v>
      </c>
      <c r="F10" s="648">
        <v>21639611</v>
      </c>
      <c r="G10" s="648">
        <v>39562039</v>
      </c>
      <c r="H10" s="649">
        <v>1.9314293227119113</v>
      </c>
      <c r="I10" s="649">
        <v>2.0638249333798879</v>
      </c>
      <c r="J10" s="649">
        <v>2.0016658607627784</v>
      </c>
    </row>
    <row r="11" spans="1:32" s="2" customFormat="1" ht="11.25">
      <c r="A11" s="647">
        <v>2020</v>
      </c>
      <c r="B11" s="648">
        <v>7694605</v>
      </c>
      <c r="C11" s="648">
        <v>3008823</v>
      </c>
      <c r="D11" s="648">
        <v>10703428</v>
      </c>
      <c r="E11" s="648">
        <v>16389391</v>
      </c>
      <c r="F11" s="648">
        <v>7341347</v>
      </c>
      <c r="G11" s="648">
        <v>23730738</v>
      </c>
      <c r="H11" s="649">
        <v>2.1299847100663385</v>
      </c>
      <c r="I11" s="649">
        <v>2.4399398037039735</v>
      </c>
      <c r="J11" s="649">
        <v>2.2171156754639729</v>
      </c>
    </row>
    <row r="12" spans="1:32" s="2" customFormat="1" ht="11.25">
      <c r="A12" s="647">
        <v>2021</v>
      </c>
      <c r="B12" s="648">
        <v>10056647</v>
      </c>
      <c r="C12" s="648">
        <v>3632026</v>
      </c>
      <c r="D12" s="648">
        <v>13688673</v>
      </c>
      <c r="E12" s="648">
        <v>20960665</v>
      </c>
      <c r="F12" s="648">
        <v>8598184</v>
      </c>
      <c r="G12" s="648">
        <v>29558849</v>
      </c>
      <c r="H12" s="649">
        <v>2.0842597935474916</v>
      </c>
      <c r="I12" s="649">
        <v>2.3673244629856725</v>
      </c>
      <c r="J12" s="649">
        <v>2.1593655572019288</v>
      </c>
    </row>
    <row r="13" spans="1:32" s="2" customFormat="1" ht="11.25">
      <c r="A13" s="650">
        <v>2022</v>
      </c>
      <c r="B13" s="651">
        <v>10581936</v>
      </c>
      <c r="C13" s="651">
        <v>7735695</v>
      </c>
      <c r="D13" s="651">
        <v>18317631</v>
      </c>
      <c r="E13" s="651">
        <v>21062223</v>
      </c>
      <c r="F13" s="651">
        <v>17178922</v>
      </c>
      <c r="G13" s="651">
        <v>38241145</v>
      </c>
      <c r="H13" s="652">
        <v>1.9903941017976294</v>
      </c>
      <c r="I13" s="652">
        <v>2.2207341421811484</v>
      </c>
      <c r="J13" s="652">
        <v>2.0876687056312031</v>
      </c>
    </row>
    <row r="14" spans="1:32" s="2" customFormat="1" ht="11.25"/>
    <row r="15" spans="1:32" s="2" customFormat="1" ht="13.5" customHeight="1">
      <c r="A15" s="45" t="s">
        <v>126</v>
      </c>
    </row>
    <row r="16" spans="1:32" s="2" customFormat="1" ht="11.25">
      <c r="A16" s="64" t="s">
        <v>409</v>
      </c>
    </row>
    <row r="17" spans="1:23" s="2" customFormat="1" ht="11.25">
      <c r="A17" s="63"/>
    </row>
    <row r="18" spans="1:23" s="2" customFormat="1">
      <c r="A18" s="2" t="s">
        <v>197</v>
      </c>
      <c r="F18" s="990"/>
      <c r="G18" s="990"/>
      <c r="H18" s="990"/>
      <c r="I18" s="990"/>
      <c r="J18" s="990"/>
      <c r="K18" s="197"/>
      <c r="L18" s="198"/>
      <c r="M18" s="198"/>
      <c r="N18" s="198"/>
      <c r="O18" s="198"/>
      <c r="P18" s="198"/>
      <c r="Q18" s="199"/>
    </row>
    <row r="19" spans="1:23" s="2" customFormat="1" ht="11.25">
      <c r="A19" s="303" t="s">
        <v>301</v>
      </c>
      <c r="F19" s="63"/>
      <c r="G19" s="63"/>
      <c r="H19" s="63"/>
      <c r="I19" s="63"/>
      <c r="J19" s="63"/>
      <c r="K19" s="63"/>
    </row>
    <row r="20" spans="1:23" s="2" customFormat="1" ht="11.25">
      <c r="A20" s="303"/>
    </row>
    <row r="21" spans="1:23" s="2" customFormat="1" ht="11.25">
      <c r="S21" s="195"/>
      <c r="T21" s="195"/>
      <c r="U21" s="195"/>
    </row>
    <row r="22" spans="1:23" s="2" customFormat="1" ht="11.25">
      <c r="U22" s="195"/>
      <c r="V22" s="195"/>
      <c r="W22" s="195"/>
    </row>
    <row r="23" spans="1:23" s="2" customFormat="1" ht="11.25">
      <c r="U23" s="195"/>
      <c r="V23" s="195"/>
      <c r="W23" s="195"/>
    </row>
    <row r="24" spans="1:23" s="2" customFormat="1" ht="11.25">
      <c r="U24" s="195"/>
      <c r="V24" s="195"/>
      <c r="W24" s="195"/>
    </row>
    <row r="25" spans="1:23" s="2" customFormat="1" ht="11.25">
      <c r="U25" s="195"/>
      <c r="V25" s="195"/>
      <c r="W25" s="195"/>
    </row>
    <row r="26" spans="1:23" s="2" customFormat="1" ht="11.25">
      <c r="U26" s="195"/>
      <c r="V26" s="195"/>
      <c r="W26" s="195"/>
    </row>
    <row r="27" spans="1:23">
      <c r="U27" s="195"/>
      <c r="V27" s="195"/>
      <c r="W27" s="195"/>
    </row>
    <row r="28" spans="1:23">
      <c r="U28" s="195"/>
      <c r="V28" s="195"/>
      <c r="W28" s="195"/>
    </row>
  </sheetData>
  <mergeCells count="1">
    <mergeCell ref="F18:J18"/>
  </mergeCells>
  <phoneticPr fontId="16" type="noConversion"/>
  <hyperlinks>
    <hyperlink ref="A19" r:id="rId1" display=" info-tour@bfs.admin.ch" xr:uid="{00000000-0004-0000-0C00-000001000000}"/>
  </hyperlinks>
  <pageMargins left="0.78740157499999996" right="0.78740157499999996" top="0.984251969" bottom="0.984251969" header="0.4921259845" footer="0.4921259845"/>
  <pageSetup paperSize="9" orientation="portrait" r:id="rId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2D49-3F32-49E8-BEC1-4F0EB1B89FB0}">
  <dimension ref="A1:AG34"/>
  <sheetViews>
    <sheetView showGridLines="0" workbookViewId="0">
      <pane xSplit="1" topLeftCell="K1" activePane="topRight" state="frozen"/>
      <selection pane="topRight"/>
    </sheetView>
  </sheetViews>
  <sheetFormatPr baseColWidth="10" defaultColWidth="11.42578125" defaultRowHeight="12.75"/>
  <cols>
    <col min="1" max="1" width="25.28515625" style="3" customWidth="1"/>
    <col min="2" max="2" width="10.5703125" style="3" bestFit="1" customWidth="1"/>
    <col min="3" max="3" width="12.28515625" style="3" bestFit="1" customWidth="1"/>
    <col min="4" max="4" width="8.7109375" style="3" customWidth="1"/>
    <col min="5" max="5" width="10.5703125" style="3" bestFit="1" customWidth="1"/>
    <col min="6" max="6" width="12.28515625" style="3" bestFit="1" customWidth="1"/>
    <col min="7" max="7" width="8.7109375" style="3" customWidth="1"/>
    <col min="8" max="8" width="10.5703125" style="3" bestFit="1" customWidth="1"/>
    <col min="9" max="9" width="12.28515625" style="3" bestFit="1" customWidth="1"/>
    <col min="10" max="10" width="8.7109375" style="3" customWidth="1"/>
    <col min="11" max="11" width="10.5703125" style="3" bestFit="1" customWidth="1"/>
    <col min="12" max="12" width="12.28515625" style="3" bestFit="1" customWidth="1"/>
    <col min="13" max="13" width="8.7109375" style="3" customWidth="1"/>
    <col min="14" max="14" width="10.5703125" style="3" bestFit="1" customWidth="1"/>
    <col min="15" max="15" width="12.28515625" style="3" bestFit="1" customWidth="1"/>
    <col min="16" max="16" width="8.7109375" style="3" customWidth="1"/>
    <col min="17" max="17" width="10.5703125" style="3" bestFit="1" customWidth="1"/>
    <col min="18" max="18" width="12.28515625" style="3" bestFit="1" customWidth="1"/>
    <col min="19" max="19" width="8.7109375" style="3" customWidth="1"/>
    <col min="20" max="20" width="10.5703125" style="3" bestFit="1" customWidth="1"/>
    <col min="21" max="21" width="12.28515625" style="3" bestFit="1" customWidth="1"/>
    <col min="22" max="22" width="8.7109375" style="3" customWidth="1"/>
    <col min="23" max="23" width="10.5703125" style="3" bestFit="1" customWidth="1"/>
    <col min="24" max="24" width="12.28515625" style="3" bestFit="1" customWidth="1"/>
    <col min="25" max="25" width="8.7109375" style="3" customWidth="1"/>
    <col min="26" max="26" width="10.5703125" style="3" bestFit="1" customWidth="1"/>
    <col min="27" max="27" width="12.28515625" style="3" bestFit="1" customWidth="1"/>
    <col min="28" max="28" width="8.7109375" style="3" customWidth="1"/>
    <col min="29" max="31" width="9.7109375" style="3" customWidth="1"/>
    <col min="32" max="16384" width="11.42578125" style="3"/>
  </cols>
  <sheetData>
    <row r="1" spans="1:33" s="61" customFormat="1">
      <c r="A1" s="552" t="s">
        <v>451</v>
      </c>
      <c r="AE1" s="150" t="s">
        <v>396</v>
      </c>
    </row>
    <row r="2" spans="1:33" s="61" customFormat="1" ht="12">
      <c r="A2" s="176"/>
      <c r="AF2" s="87"/>
    </row>
    <row r="3" spans="1:33" s="2" customFormat="1" ht="11.25">
      <c r="A3" s="991" t="s">
        <v>0</v>
      </c>
      <c r="B3" s="25" t="s">
        <v>81</v>
      </c>
      <c r="C3" s="25"/>
      <c r="D3" s="26"/>
      <c r="E3" s="25" t="s">
        <v>80</v>
      </c>
      <c r="F3" s="25"/>
      <c r="G3" s="26"/>
      <c r="H3" s="25" t="s">
        <v>84</v>
      </c>
      <c r="I3" s="25"/>
      <c r="J3" s="26"/>
      <c r="K3" s="25" t="s">
        <v>124</v>
      </c>
      <c r="L3" s="135"/>
      <c r="M3" s="136"/>
      <c r="N3" s="39" t="s">
        <v>125</v>
      </c>
      <c r="O3" s="40"/>
      <c r="P3" s="40"/>
      <c r="Q3" s="25" t="s">
        <v>153</v>
      </c>
      <c r="R3" s="135"/>
      <c r="S3" s="136"/>
      <c r="T3" s="39" t="s">
        <v>312</v>
      </c>
      <c r="U3" s="40"/>
      <c r="V3" s="44"/>
      <c r="W3" s="39" t="s">
        <v>313</v>
      </c>
      <c r="X3" s="40"/>
      <c r="Y3" s="196"/>
      <c r="Z3" s="39" t="s">
        <v>385</v>
      </c>
      <c r="AA3" s="40"/>
      <c r="AB3" s="196"/>
      <c r="AC3" s="39" t="s">
        <v>428</v>
      </c>
      <c r="AD3" s="40"/>
      <c r="AE3" s="196"/>
    </row>
    <row r="4" spans="1:33" s="2" customFormat="1" ht="11.25">
      <c r="A4" s="983"/>
      <c r="B4" s="407" t="s">
        <v>20</v>
      </c>
      <c r="C4" s="407" t="s">
        <v>27</v>
      </c>
      <c r="D4" s="407" t="s">
        <v>19</v>
      </c>
      <c r="E4" s="407" t="s">
        <v>20</v>
      </c>
      <c r="F4" s="407" t="s">
        <v>27</v>
      </c>
      <c r="G4" s="407" t="s">
        <v>19</v>
      </c>
      <c r="H4" s="407" t="s">
        <v>20</v>
      </c>
      <c r="I4" s="407" t="s">
        <v>27</v>
      </c>
      <c r="J4" s="407" t="s">
        <v>19</v>
      </c>
      <c r="K4" s="407" t="s">
        <v>20</v>
      </c>
      <c r="L4" s="407" t="s">
        <v>27</v>
      </c>
      <c r="M4" s="407" t="s">
        <v>19</v>
      </c>
      <c r="N4" s="407" t="s">
        <v>20</v>
      </c>
      <c r="O4" s="407" t="s">
        <v>27</v>
      </c>
      <c r="P4" s="407" t="s">
        <v>19</v>
      </c>
      <c r="Q4" s="407" t="s">
        <v>20</v>
      </c>
      <c r="R4" s="407" t="s">
        <v>27</v>
      </c>
      <c r="S4" s="407" t="s">
        <v>19</v>
      </c>
      <c r="T4" s="407" t="s">
        <v>20</v>
      </c>
      <c r="U4" s="407" t="s">
        <v>27</v>
      </c>
      <c r="V4" s="407" t="s">
        <v>19</v>
      </c>
      <c r="W4" s="407" t="s">
        <v>20</v>
      </c>
      <c r="X4" s="407" t="s">
        <v>27</v>
      </c>
      <c r="Y4" s="408" t="s">
        <v>19</v>
      </c>
      <c r="Z4" s="407" t="s">
        <v>20</v>
      </c>
      <c r="AA4" s="407" t="s">
        <v>27</v>
      </c>
      <c r="AB4" s="408" t="s">
        <v>19</v>
      </c>
      <c r="AC4" s="407" t="s">
        <v>20</v>
      </c>
      <c r="AD4" s="407" t="s">
        <v>27</v>
      </c>
      <c r="AE4" s="408" t="s">
        <v>19</v>
      </c>
    </row>
    <row r="5" spans="1:33" s="2" customFormat="1">
      <c r="A5" s="425" t="s">
        <v>1</v>
      </c>
      <c r="B5" s="780">
        <v>2.02</v>
      </c>
      <c r="C5" s="781">
        <v>2.200703278262941</v>
      </c>
      <c r="D5" s="782">
        <v>2.1165414040860004</v>
      </c>
      <c r="E5" s="780">
        <v>2.0023175262028889</v>
      </c>
      <c r="F5" s="781">
        <v>2.1737073417876323</v>
      </c>
      <c r="G5" s="782">
        <v>2.0937770090792749</v>
      </c>
      <c r="H5" s="780">
        <v>1.9757045968460962</v>
      </c>
      <c r="I5" s="781">
        <v>2.1039298379635176</v>
      </c>
      <c r="J5" s="782">
        <v>2.0441571753875243</v>
      </c>
      <c r="K5" s="780">
        <v>1.9635326653878278</v>
      </c>
      <c r="L5" s="781">
        <v>2.0954296463954356</v>
      </c>
      <c r="M5" s="782">
        <v>2.0329965810600474</v>
      </c>
      <c r="N5" s="783">
        <v>1.9509231958986957</v>
      </c>
      <c r="O5" s="781">
        <v>2.0702019797542963</v>
      </c>
      <c r="P5" s="781">
        <v>2.014471345611891</v>
      </c>
      <c r="Q5" s="780">
        <v>1.9367033278452972</v>
      </c>
      <c r="R5" s="781">
        <v>2.064631861965005</v>
      </c>
      <c r="S5" s="782">
        <v>2.0051987065833385</v>
      </c>
      <c r="T5" s="784">
        <v>1.9314293227119113</v>
      </c>
      <c r="U5" s="781">
        <v>2.0638249333798879</v>
      </c>
      <c r="V5" s="782">
        <v>2.0016658607627784</v>
      </c>
      <c r="W5" s="784">
        <v>2.1299847100663385</v>
      </c>
      <c r="X5" s="781">
        <v>2.4399398037039735</v>
      </c>
      <c r="Y5" s="781">
        <v>2.2171156754639729</v>
      </c>
      <c r="Z5" s="784">
        <v>2.0842597935474916</v>
      </c>
      <c r="AA5" s="781">
        <v>2.3673244629856725</v>
      </c>
      <c r="AB5" s="781">
        <v>2.1593655572019288</v>
      </c>
      <c r="AC5" s="784">
        <v>1.9903941017976294</v>
      </c>
      <c r="AD5" s="781">
        <v>2.2207341421811484</v>
      </c>
      <c r="AE5" s="781">
        <v>2.0876687056312031</v>
      </c>
      <c r="AF5" s="595"/>
      <c r="AG5" s="119"/>
    </row>
    <row r="6" spans="1:33" s="2" customFormat="1">
      <c r="A6" s="426" t="s">
        <v>2</v>
      </c>
      <c r="B6" s="785">
        <v>2.605211837419378</v>
      </c>
      <c r="C6" s="786">
        <v>3.4656196539851902</v>
      </c>
      <c r="D6" s="787">
        <v>2.9224822135998858</v>
      </c>
      <c r="E6" s="785">
        <v>2.5769994115083805</v>
      </c>
      <c r="F6" s="786">
        <v>3.4575122216874794</v>
      </c>
      <c r="G6" s="787">
        <v>2.8957905723631683</v>
      </c>
      <c r="H6" s="785">
        <v>2.5530451776528995</v>
      </c>
      <c r="I6" s="786">
        <v>3.4051194599561745</v>
      </c>
      <c r="J6" s="787">
        <v>2.8437107786459808</v>
      </c>
      <c r="K6" s="785">
        <v>2.5116700731559476</v>
      </c>
      <c r="L6" s="786">
        <v>3.2221903515533965</v>
      </c>
      <c r="M6" s="787">
        <v>2.7469424147607029</v>
      </c>
      <c r="N6" s="788">
        <v>2.4862689745272157</v>
      </c>
      <c r="O6" s="786">
        <v>3.1302145540801409</v>
      </c>
      <c r="P6" s="786">
        <v>2.7004587602622916</v>
      </c>
      <c r="Q6" s="789">
        <v>2.4629533660365035</v>
      </c>
      <c r="R6" s="790">
        <v>3.0494309327968123</v>
      </c>
      <c r="S6" s="791">
        <v>2.6635548165170944</v>
      </c>
      <c r="T6" s="792">
        <v>2.4537281788644747</v>
      </c>
      <c r="U6" s="788">
        <v>2.9891637206505273</v>
      </c>
      <c r="V6" s="793">
        <v>2.6378286360118723</v>
      </c>
      <c r="W6" s="792">
        <v>2.6737743657784456</v>
      </c>
      <c r="X6" s="788">
        <v>3.676504760469264</v>
      </c>
      <c r="Y6" s="788">
        <v>2.8656127313305957</v>
      </c>
      <c r="Z6" s="792">
        <v>2.6288759942456243</v>
      </c>
      <c r="AA6" s="788">
        <v>3.373695198329854</v>
      </c>
      <c r="AB6" s="788">
        <v>2.7611611209344691</v>
      </c>
      <c r="AC6" s="792">
        <v>2.5383650827020761</v>
      </c>
      <c r="AD6" s="788">
        <v>3.1441465672861568</v>
      </c>
      <c r="AE6" s="788">
        <v>2.7093742075565461</v>
      </c>
      <c r="AF6" s="595"/>
    </row>
    <row r="7" spans="1:33" s="2" customFormat="1">
      <c r="A7" s="426" t="s">
        <v>4</v>
      </c>
      <c r="B7" s="785">
        <v>2.0155609405120685</v>
      </c>
      <c r="C7" s="786">
        <v>2.3512112636955296</v>
      </c>
      <c r="D7" s="787">
        <v>2.1329590556550468</v>
      </c>
      <c r="E7" s="785">
        <v>1.9691719555982603</v>
      </c>
      <c r="F7" s="786">
        <v>2.3282973887891165</v>
      </c>
      <c r="G7" s="787">
        <v>2.088430850362001</v>
      </c>
      <c r="H7" s="785">
        <v>1.9851442159092954</v>
      </c>
      <c r="I7" s="786">
        <v>2.2936549160048663</v>
      </c>
      <c r="J7" s="787">
        <v>2.0850002488621469</v>
      </c>
      <c r="K7" s="785">
        <v>1.9562249259905995</v>
      </c>
      <c r="L7" s="786">
        <v>2.2264152244600992</v>
      </c>
      <c r="M7" s="787">
        <v>2.0405601028936138</v>
      </c>
      <c r="N7" s="794">
        <v>1.924299132495606</v>
      </c>
      <c r="O7" s="786">
        <v>2.1854627444024506</v>
      </c>
      <c r="P7" s="786">
        <v>2.0050599611194149</v>
      </c>
      <c r="Q7" s="785">
        <v>1.8802666458870283</v>
      </c>
      <c r="R7" s="786">
        <v>2.1327688361364356</v>
      </c>
      <c r="S7" s="787">
        <v>1.9592398031304721</v>
      </c>
      <c r="T7" s="792">
        <v>1.8801155996544607</v>
      </c>
      <c r="U7" s="786">
        <v>2.1383483531382086</v>
      </c>
      <c r="V7" s="787">
        <v>1.9604193361716198</v>
      </c>
      <c r="W7" s="792">
        <v>2.0201383057286364</v>
      </c>
      <c r="X7" s="786">
        <v>2.4140797586151157</v>
      </c>
      <c r="Y7" s="786">
        <v>2.0929706022148666</v>
      </c>
      <c r="Z7" s="792">
        <v>1.9835262207880537</v>
      </c>
      <c r="AA7" s="786">
        <v>2.4776172514411785</v>
      </c>
      <c r="AB7" s="786">
        <v>2.0697878002661252</v>
      </c>
      <c r="AC7" s="792">
        <v>1.8496821650900916</v>
      </c>
      <c r="AD7" s="786">
        <v>2.1848974494525786</v>
      </c>
      <c r="AE7" s="786">
        <v>1.9353325039617015</v>
      </c>
      <c r="AF7" s="595"/>
    </row>
    <row r="8" spans="1:33" s="2" customFormat="1">
      <c r="A8" s="426" t="s">
        <v>6</v>
      </c>
      <c r="B8" s="785">
        <v>1.6147389289310929</v>
      </c>
      <c r="C8" s="786">
        <v>1.8290675419817159</v>
      </c>
      <c r="D8" s="787">
        <v>1.7611555098759499</v>
      </c>
      <c r="E8" s="785">
        <v>1.6197459137197432</v>
      </c>
      <c r="F8" s="786">
        <v>1.8257769838324336</v>
      </c>
      <c r="G8" s="787">
        <v>1.7612527274943821</v>
      </c>
      <c r="H8" s="785">
        <v>1.6022528968309369</v>
      </c>
      <c r="I8" s="786">
        <v>1.8050890155962529</v>
      </c>
      <c r="J8" s="787">
        <v>1.7402071619446218</v>
      </c>
      <c r="K8" s="785">
        <v>1.5701357935011697</v>
      </c>
      <c r="L8" s="786">
        <v>1.7948198457778581</v>
      </c>
      <c r="M8" s="787">
        <v>1.7217842568276305</v>
      </c>
      <c r="N8" s="786">
        <v>1.5779110608539011</v>
      </c>
      <c r="O8" s="786">
        <v>1.7804747657988531</v>
      </c>
      <c r="P8" s="786">
        <v>1.7153803395245368</v>
      </c>
      <c r="Q8" s="789">
        <v>1.6023567883290586</v>
      </c>
      <c r="R8" s="790">
        <v>1.8094056253207447</v>
      </c>
      <c r="S8" s="791">
        <v>1.7414954416320596</v>
      </c>
      <c r="T8" s="795">
        <v>1.637679084830693</v>
      </c>
      <c r="U8" s="786">
        <v>1.8229772705760892</v>
      </c>
      <c r="V8" s="787">
        <v>1.7571850660238408</v>
      </c>
      <c r="W8" s="795">
        <v>1.7565363056504091</v>
      </c>
      <c r="X8" s="786">
        <v>1.9797197390018584</v>
      </c>
      <c r="Y8" s="786">
        <v>1.8652608345118358</v>
      </c>
      <c r="Z8" s="795">
        <v>1.7827227817767206</v>
      </c>
      <c r="AA8" s="786">
        <v>2.114653830594011</v>
      </c>
      <c r="AB8" s="786">
        <v>1.9316222333091158</v>
      </c>
      <c r="AC8" s="795">
        <v>1.7130496975728564</v>
      </c>
      <c r="AD8" s="786">
        <v>1.9585459843874704</v>
      </c>
      <c r="AE8" s="786">
        <v>1.8505699895401893</v>
      </c>
      <c r="AF8" s="595"/>
    </row>
    <row r="9" spans="1:33" s="2" customFormat="1">
      <c r="A9" s="426" t="s">
        <v>69</v>
      </c>
      <c r="B9" s="785">
        <v>1.8304724208906815</v>
      </c>
      <c r="C9" s="786">
        <v>1.8030464065209364</v>
      </c>
      <c r="D9" s="787">
        <v>1.8145211930499474</v>
      </c>
      <c r="E9" s="785">
        <v>1.8293813996356341</v>
      </c>
      <c r="F9" s="786">
        <v>1.7676007678894745</v>
      </c>
      <c r="G9" s="787">
        <v>1.7929586147631837</v>
      </c>
      <c r="H9" s="785">
        <v>1.8222366853732517</v>
      </c>
      <c r="I9" s="786">
        <v>1.7014041676986125</v>
      </c>
      <c r="J9" s="787">
        <v>1.749124261083923</v>
      </c>
      <c r="K9" s="785">
        <v>1.8168061481204127</v>
      </c>
      <c r="L9" s="786">
        <v>1.7350554303106158</v>
      </c>
      <c r="M9" s="787">
        <v>1.7678241393745853</v>
      </c>
      <c r="N9" s="786">
        <v>1.8040316755032779</v>
      </c>
      <c r="O9" s="786">
        <v>1.7424155850141894</v>
      </c>
      <c r="P9" s="786">
        <v>1.7664922368398119</v>
      </c>
      <c r="Q9" s="789">
        <v>1.7868982182275073</v>
      </c>
      <c r="R9" s="790">
        <v>1.7515180003402022</v>
      </c>
      <c r="S9" s="791">
        <v>1.7656001865083175</v>
      </c>
      <c r="T9" s="785">
        <v>1.7810137995528637</v>
      </c>
      <c r="U9" s="786">
        <v>1.7512996970772869</v>
      </c>
      <c r="V9" s="787">
        <v>1.7632859037704631</v>
      </c>
      <c r="W9" s="785">
        <v>1.9239429071704375</v>
      </c>
      <c r="X9" s="786">
        <v>2.1644631052349474</v>
      </c>
      <c r="Y9" s="786">
        <v>1.9838571342472613</v>
      </c>
      <c r="Z9" s="785">
        <v>1.9231984555300157</v>
      </c>
      <c r="AA9" s="786">
        <v>2.14960860054356</v>
      </c>
      <c r="AB9" s="786">
        <v>1.9780504149171625</v>
      </c>
      <c r="AC9" s="785">
        <v>1.9100057509995079</v>
      </c>
      <c r="AD9" s="786">
        <v>2.0624176749633198</v>
      </c>
      <c r="AE9" s="786">
        <v>1.9753716682760112</v>
      </c>
      <c r="AF9" s="595"/>
    </row>
    <row r="10" spans="1:33" s="2" customFormat="1">
      <c r="A10" s="426" t="s">
        <v>7</v>
      </c>
      <c r="B10" s="785">
        <v>1.7351606904515529</v>
      </c>
      <c r="C10" s="786">
        <v>2.0505877933442349</v>
      </c>
      <c r="D10" s="787">
        <v>1.9336182542154201</v>
      </c>
      <c r="E10" s="785">
        <v>1.7174993581176718</v>
      </c>
      <c r="F10" s="786">
        <v>2.0412591391730994</v>
      </c>
      <c r="G10" s="787">
        <v>1.9134422079533833</v>
      </c>
      <c r="H10" s="785">
        <v>1.647936773264681</v>
      </c>
      <c r="I10" s="786">
        <v>2.0595906382243716</v>
      </c>
      <c r="J10" s="787">
        <v>1.8889766825622381</v>
      </c>
      <c r="K10" s="785">
        <v>1.6972371534006299</v>
      </c>
      <c r="L10" s="786">
        <v>2.0234487849265994</v>
      </c>
      <c r="M10" s="787">
        <v>1.8911480568997647</v>
      </c>
      <c r="N10" s="786">
        <v>1.6847754007180964</v>
      </c>
      <c r="O10" s="786">
        <v>1.9837483497974233</v>
      </c>
      <c r="P10" s="786">
        <v>1.8676341269307248</v>
      </c>
      <c r="Q10" s="785">
        <v>1.7317370660239004</v>
      </c>
      <c r="R10" s="786">
        <v>1.9928558717541855</v>
      </c>
      <c r="S10" s="787">
        <v>1.89112014021129</v>
      </c>
      <c r="T10" s="785">
        <v>1.7128164166076516</v>
      </c>
      <c r="U10" s="786">
        <v>2.010362078506672</v>
      </c>
      <c r="V10" s="787">
        <v>1.8902932601991989</v>
      </c>
      <c r="W10" s="785">
        <v>1.8136192993545175</v>
      </c>
      <c r="X10" s="786">
        <v>1.9316353394967245</v>
      </c>
      <c r="Y10" s="786">
        <v>1.865412208530602</v>
      </c>
      <c r="Z10" s="785">
        <v>1.6967282470737555</v>
      </c>
      <c r="AA10" s="786">
        <v>1.9545377882720543</v>
      </c>
      <c r="AB10" s="786">
        <v>1.8048340628908344</v>
      </c>
      <c r="AC10" s="785">
        <v>1.6972786391193124</v>
      </c>
      <c r="AD10" s="786">
        <v>1.994195614568236</v>
      </c>
      <c r="AE10" s="786">
        <v>1.850810965010891</v>
      </c>
      <c r="AF10" s="595"/>
    </row>
    <row r="11" spans="1:33" s="2" customFormat="1">
      <c r="A11" s="426" t="s">
        <v>55</v>
      </c>
      <c r="B11" s="785">
        <v>1.9603861539380079</v>
      </c>
      <c r="C11" s="786">
        <v>2.1887028541803146</v>
      </c>
      <c r="D11" s="787">
        <v>2.0786937252322866</v>
      </c>
      <c r="E11" s="785">
        <v>1.938130103364182</v>
      </c>
      <c r="F11" s="786">
        <v>2.129451814655221</v>
      </c>
      <c r="G11" s="787">
        <v>2.0401586234824789</v>
      </c>
      <c r="H11" s="785">
        <v>1.9158824610727652</v>
      </c>
      <c r="I11" s="786">
        <v>1.998444342014289</v>
      </c>
      <c r="J11" s="787">
        <v>1.9619645368461978</v>
      </c>
      <c r="K11" s="785">
        <v>1.8934670929863771</v>
      </c>
      <c r="L11" s="786">
        <v>2.04024619709545</v>
      </c>
      <c r="M11" s="787">
        <v>1.9732593342183493</v>
      </c>
      <c r="N11" s="786">
        <v>1.868659386115046</v>
      </c>
      <c r="O11" s="786">
        <v>2.0263234282988396</v>
      </c>
      <c r="P11" s="786">
        <v>1.9554923188164055</v>
      </c>
      <c r="Q11" s="785">
        <v>1.8566074970266304</v>
      </c>
      <c r="R11" s="786">
        <v>2.0206698118641317</v>
      </c>
      <c r="S11" s="787">
        <v>1.9481928080622661</v>
      </c>
      <c r="T11" s="785">
        <v>1.8526401447401575</v>
      </c>
      <c r="U11" s="786">
        <v>2.0427490992919903</v>
      </c>
      <c r="V11" s="787">
        <v>1.9594758611705188</v>
      </c>
      <c r="W11" s="785">
        <v>1.970796072119597</v>
      </c>
      <c r="X11" s="786">
        <v>2.581683671739941</v>
      </c>
      <c r="Y11" s="786">
        <v>2.1089872168031465</v>
      </c>
      <c r="Z11" s="785">
        <v>1.9358302821508813</v>
      </c>
      <c r="AA11" s="786">
        <v>2.4770156473520433</v>
      </c>
      <c r="AB11" s="786">
        <v>2.050870783757631</v>
      </c>
      <c r="AC11" s="785">
        <v>1.8866056135290823</v>
      </c>
      <c r="AD11" s="786">
        <v>2.3853925299727545</v>
      </c>
      <c r="AE11" s="786">
        <v>2.0892471629453326</v>
      </c>
      <c r="AF11" s="595"/>
    </row>
    <row r="12" spans="1:33" s="2" customFormat="1">
      <c r="A12" s="426" t="s">
        <v>54</v>
      </c>
      <c r="B12" s="785">
        <v>1.566338988568948</v>
      </c>
      <c r="C12" s="786">
        <v>2.0078416896995668</v>
      </c>
      <c r="D12" s="787">
        <v>1.7139468733539018</v>
      </c>
      <c r="E12" s="785">
        <v>1.5835576980410324</v>
      </c>
      <c r="F12" s="786">
        <v>2.04579226686884</v>
      </c>
      <c r="G12" s="787">
        <v>1.7405327469118974</v>
      </c>
      <c r="H12" s="785">
        <v>1.5933071939672601</v>
      </c>
      <c r="I12" s="786">
        <v>1.999461817902243</v>
      </c>
      <c r="J12" s="787">
        <v>1.7267268594519509</v>
      </c>
      <c r="K12" s="785">
        <v>1.6051081083527166</v>
      </c>
      <c r="L12" s="786">
        <v>2.0209423044475101</v>
      </c>
      <c r="M12" s="787">
        <v>1.7353287643557587</v>
      </c>
      <c r="N12" s="786">
        <v>1.5989606984855222</v>
      </c>
      <c r="O12" s="786">
        <v>2.0227669698247306</v>
      </c>
      <c r="P12" s="786">
        <v>1.7337487987791447</v>
      </c>
      <c r="Q12" s="785">
        <v>1.5527391585406936</v>
      </c>
      <c r="R12" s="786">
        <v>1.9757255885943914</v>
      </c>
      <c r="S12" s="787">
        <v>1.6886695398303906</v>
      </c>
      <c r="T12" s="785">
        <v>1.5872160416002807</v>
      </c>
      <c r="U12" s="786">
        <v>2.0098192241110198</v>
      </c>
      <c r="V12" s="787">
        <v>1.7258477942454258</v>
      </c>
      <c r="W12" s="785">
        <v>1.6424290850978824</v>
      </c>
      <c r="X12" s="786">
        <v>2.1290043290043288</v>
      </c>
      <c r="Y12" s="786">
        <v>1.7269688321347836</v>
      </c>
      <c r="Z12" s="785">
        <v>1.6218153185501656</v>
      </c>
      <c r="AA12" s="786">
        <v>2.2439931675839819</v>
      </c>
      <c r="AB12" s="786">
        <v>1.7220643953873112</v>
      </c>
      <c r="AC12" s="785">
        <v>1.5773144349123462</v>
      </c>
      <c r="AD12" s="786">
        <v>2.0501934716949091</v>
      </c>
      <c r="AE12" s="786">
        <v>1.6885271623005582</v>
      </c>
      <c r="AF12" s="595"/>
    </row>
    <row r="13" spans="1:33" s="2" customFormat="1">
      <c r="A13" s="426" t="s">
        <v>305</v>
      </c>
      <c r="B13" s="785">
        <v>1.8812655255428932</v>
      </c>
      <c r="C13" s="786">
        <v>2.3572538868125505</v>
      </c>
      <c r="D13" s="787">
        <v>2.1332761181550812</v>
      </c>
      <c r="E13" s="785">
        <v>1.8624667020055961</v>
      </c>
      <c r="F13" s="786">
        <v>2.3303667558348891</v>
      </c>
      <c r="G13" s="787">
        <v>2.1088701800526959</v>
      </c>
      <c r="H13" s="785">
        <v>1.8633808177807729</v>
      </c>
      <c r="I13" s="786">
        <v>2.322491536304037</v>
      </c>
      <c r="J13" s="787">
        <v>2.0922323450830671</v>
      </c>
      <c r="K13" s="785">
        <v>1.8555629870205732</v>
      </c>
      <c r="L13" s="786">
        <v>2.3396663541837674</v>
      </c>
      <c r="M13" s="787">
        <v>2.0916370193296898</v>
      </c>
      <c r="N13" s="786">
        <v>1.8702201201183741</v>
      </c>
      <c r="O13" s="786">
        <v>2.237187950993337</v>
      </c>
      <c r="P13" s="786">
        <v>2.0574255480034349</v>
      </c>
      <c r="Q13" s="785">
        <v>1.8340951683129254</v>
      </c>
      <c r="R13" s="786">
        <v>2.1701557843913846</v>
      </c>
      <c r="S13" s="787">
        <v>2.0059001458679697</v>
      </c>
      <c r="T13" s="785">
        <v>1.8220991989091528</v>
      </c>
      <c r="U13" s="786">
        <v>2.138609295345212</v>
      </c>
      <c r="V13" s="787">
        <v>1.9830652262191468</v>
      </c>
      <c r="W13" s="785">
        <v>1.909002255371806</v>
      </c>
      <c r="X13" s="786">
        <v>2.3243158439267635</v>
      </c>
      <c r="Y13" s="786">
        <v>2.039491932550769</v>
      </c>
      <c r="Z13" s="785">
        <v>1.8576630327491281</v>
      </c>
      <c r="AA13" s="786">
        <v>2.2699467758084633</v>
      </c>
      <c r="AB13" s="786">
        <v>1.9684105626532333</v>
      </c>
      <c r="AC13" s="785">
        <v>1.8658836135247676</v>
      </c>
      <c r="AD13" s="786">
        <v>2.1750334574512511</v>
      </c>
      <c r="AE13" s="786">
        <v>1.9836889464245138</v>
      </c>
      <c r="AF13" s="595"/>
    </row>
    <row r="14" spans="1:33" s="2" customFormat="1" ht="11.25">
      <c r="A14" s="426" t="s">
        <v>8</v>
      </c>
      <c r="B14" s="785">
        <v>1.8378127250342633</v>
      </c>
      <c r="C14" s="786">
        <v>2.066925228304425</v>
      </c>
      <c r="D14" s="787">
        <v>2.0185886202722449</v>
      </c>
      <c r="E14" s="785">
        <v>1.841572675070869</v>
      </c>
      <c r="F14" s="786">
        <v>2.1130816164021922</v>
      </c>
      <c r="G14" s="787">
        <v>2.0530694043086148</v>
      </c>
      <c r="H14" s="785">
        <v>1.9053670461547787</v>
      </c>
      <c r="I14" s="786">
        <v>2.1233257538555699</v>
      </c>
      <c r="J14" s="787">
        <v>2.0777760654494122</v>
      </c>
      <c r="K14" s="785">
        <v>1.9308065309041071</v>
      </c>
      <c r="L14" s="786">
        <v>2.1675358668765461</v>
      </c>
      <c r="M14" s="787">
        <v>2.1214838095486495</v>
      </c>
      <c r="N14" s="786">
        <v>1.884199205082508</v>
      </c>
      <c r="O14" s="786">
        <v>2.1705006227167414</v>
      </c>
      <c r="P14" s="786">
        <v>2.1130442181812144</v>
      </c>
      <c r="Q14" s="785">
        <v>1.8294768714580905</v>
      </c>
      <c r="R14" s="786">
        <v>2.1220199527229866</v>
      </c>
      <c r="S14" s="787">
        <v>2.0582921669084975</v>
      </c>
      <c r="T14" s="785">
        <v>1.7964446785968609</v>
      </c>
      <c r="U14" s="786">
        <v>2.0981643392864542</v>
      </c>
      <c r="V14" s="787">
        <v>2.032038329261399</v>
      </c>
      <c r="W14" s="785">
        <v>2.0940910142996665</v>
      </c>
      <c r="X14" s="786">
        <v>1.9653042214905858</v>
      </c>
      <c r="Y14" s="786">
        <v>2.0092993117120801</v>
      </c>
      <c r="Z14" s="785">
        <v>1.9974260019087293</v>
      </c>
      <c r="AA14" s="786">
        <v>2.1663565746714428</v>
      </c>
      <c r="AB14" s="786">
        <v>2.0995718922253479</v>
      </c>
      <c r="AC14" s="785">
        <v>1.9685077423320181</v>
      </c>
      <c r="AD14" s="786">
        <v>2.0932330522609517</v>
      </c>
      <c r="AE14" s="786">
        <v>2.0583016476552598</v>
      </c>
      <c r="AF14" s="76"/>
    </row>
    <row r="15" spans="1:33" s="2" customFormat="1">
      <c r="A15" s="426" t="s">
        <v>3</v>
      </c>
      <c r="B15" s="785">
        <v>2.3208899416331907</v>
      </c>
      <c r="C15" s="786">
        <v>3.0473161306326007</v>
      </c>
      <c r="D15" s="787">
        <v>2.6209865698196118</v>
      </c>
      <c r="E15" s="785">
        <v>2.2861009762900975</v>
      </c>
      <c r="F15" s="786">
        <v>2.9686043695199342</v>
      </c>
      <c r="G15" s="787">
        <v>2.5649900365546272</v>
      </c>
      <c r="H15" s="785">
        <v>2.2084540998098094</v>
      </c>
      <c r="I15" s="786">
        <v>2.8008873570819075</v>
      </c>
      <c r="J15" s="787">
        <v>2.4400156122318442</v>
      </c>
      <c r="K15" s="785">
        <v>2.1863220569780792</v>
      </c>
      <c r="L15" s="786">
        <v>2.6499338850269609</v>
      </c>
      <c r="M15" s="787">
        <v>2.3695381161110962</v>
      </c>
      <c r="N15" s="786">
        <v>2.1599067995269157</v>
      </c>
      <c r="O15" s="786">
        <v>2.5665727136259653</v>
      </c>
      <c r="P15" s="786">
        <v>2.3280554518757022</v>
      </c>
      <c r="Q15" s="785">
        <v>2.1594909486545775</v>
      </c>
      <c r="R15" s="786">
        <v>2.5997397851469253</v>
      </c>
      <c r="S15" s="787">
        <v>2.3442908018237278</v>
      </c>
      <c r="T15" s="785">
        <v>2.1380941788027878</v>
      </c>
      <c r="U15" s="786">
        <v>2.5275325933810744</v>
      </c>
      <c r="V15" s="787">
        <v>2.3083930036447029</v>
      </c>
      <c r="W15" s="785">
        <v>2.2512812725037108</v>
      </c>
      <c r="X15" s="786">
        <v>3.2172644086457067</v>
      </c>
      <c r="Y15" s="786">
        <v>2.4643482789640641</v>
      </c>
      <c r="Z15" s="785">
        <v>2.2018205960774924</v>
      </c>
      <c r="AA15" s="786">
        <v>2.7257320951025132</v>
      </c>
      <c r="AB15" s="786">
        <v>2.3054519496156036</v>
      </c>
      <c r="AC15" s="785">
        <v>2.1706128227714383</v>
      </c>
      <c r="AD15" s="786">
        <v>2.6511964704531663</v>
      </c>
      <c r="AE15" s="786">
        <v>2.3338611209227853</v>
      </c>
      <c r="AF15" s="595"/>
    </row>
    <row r="16" spans="1:33" s="2" customFormat="1">
      <c r="A16" s="426" t="s">
        <v>5</v>
      </c>
      <c r="B16" s="785">
        <v>2.1940066823065405</v>
      </c>
      <c r="C16" s="786">
        <v>2.1073023972692204</v>
      </c>
      <c r="D16" s="787">
        <v>2.1582709671167564</v>
      </c>
      <c r="E16" s="785">
        <v>2.2055709849009952</v>
      </c>
      <c r="F16" s="786">
        <v>2.0735598675469706</v>
      </c>
      <c r="G16" s="787">
        <v>2.1513239766734564</v>
      </c>
      <c r="H16" s="785">
        <v>2.1438953511491299</v>
      </c>
      <c r="I16" s="786">
        <v>2.0252347589159734</v>
      </c>
      <c r="J16" s="787">
        <v>2.0969836105305779</v>
      </c>
      <c r="K16" s="785">
        <v>2.1390657714028674</v>
      </c>
      <c r="L16" s="786">
        <v>2.015471284232917</v>
      </c>
      <c r="M16" s="787">
        <v>2.0913192887269885</v>
      </c>
      <c r="N16" s="786">
        <v>2.1119934474718254</v>
      </c>
      <c r="O16" s="786">
        <v>2.0042024187554897</v>
      </c>
      <c r="P16" s="786">
        <v>2.0716072154840277</v>
      </c>
      <c r="Q16" s="785">
        <v>2.126639665494515</v>
      </c>
      <c r="R16" s="786">
        <v>1.9804577488664772</v>
      </c>
      <c r="S16" s="787">
        <v>2.0677481333090513</v>
      </c>
      <c r="T16" s="785">
        <v>2.1339440141234247</v>
      </c>
      <c r="U16" s="786">
        <v>1.9990535676188488</v>
      </c>
      <c r="V16" s="787">
        <v>2.0804069440641078</v>
      </c>
      <c r="W16" s="785">
        <v>2.457967572519467</v>
      </c>
      <c r="X16" s="786">
        <v>2.3045814141998076</v>
      </c>
      <c r="Y16" s="786">
        <v>2.4273254609748354</v>
      </c>
      <c r="Z16" s="785">
        <v>2.4593306525393075</v>
      </c>
      <c r="AA16" s="786">
        <v>2.2165420765027322</v>
      </c>
      <c r="AB16" s="786">
        <v>2.4136494454959032</v>
      </c>
      <c r="AC16" s="785">
        <v>2.2691770684069836</v>
      </c>
      <c r="AD16" s="786">
        <v>2.0458416883400505</v>
      </c>
      <c r="AE16" s="786">
        <v>2.1919775247163784</v>
      </c>
      <c r="AF16" s="595"/>
    </row>
    <row r="17" spans="1:32" s="2" customFormat="1">
      <c r="A17" s="427" t="s">
        <v>9</v>
      </c>
      <c r="B17" s="785">
        <v>1.5414995906199485</v>
      </c>
      <c r="C17" s="786">
        <v>1.8048795186773672</v>
      </c>
      <c r="D17" s="787">
        <v>1.6318913720177461</v>
      </c>
      <c r="E17" s="785">
        <v>1.5430323603349718</v>
      </c>
      <c r="F17" s="786">
        <v>1.7742964868526991</v>
      </c>
      <c r="G17" s="787">
        <v>1.624473989038917</v>
      </c>
      <c r="H17" s="785">
        <v>1.5559175586802785</v>
      </c>
      <c r="I17" s="786">
        <v>1.6875679666377341</v>
      </c>
      <c r="J17" s="787">
        <v>1.6027211656463478</v>
      </c>
      <c r="K17" s="785">
        <v>1.5908261222282314</v>
      </c>
      <c r="L17" s="786">
        <v>1.7262496950669792</v>
      </c>
      <c r="M17" s="787">
        <v>1.6378046043408994</v>
      </c>
      <c r="N17" s="786">
        <v>1.5613082136552836</v>
      </c>
      <c r="O17" s="786">
        <v>1.6757714237799766</v>
      </c>
      <c r="P17" s="786">
        <v>1.6004567028491949</v>
      </c>
      <c r="Q17" s="785">
        <v>1.5386477167233985</v>
      </c>
      <c r="R17" s="786">
        <v>1.6668609207644234</v>
      </c>
      <c r="S17" s="787">
        <v>1.5841408372371601</v>
      </c>
      <c r="T17" s="785">
        <v>1.5618596178924053</v>
      </c>
      <c r="U17" s="786">
        <v>1.7064732248618837</v>
      </c>
      <c r="V17" s="787">
        <v>1.612937667979824</v>
      </c>
      <c r="W17" s="785">
        <v>1.6610425894378194</v>
      </c>
      <c r="X17" s="786">
        <v>1.814416742837331</v>
      </c>
      <c r="Y17" s="786">
        <v>1.6883071768351103</v>
      </c>
      <c r="Z17" s="785">
        <v>1.6307190713338826</v>
      </c>
      <c r="AA17" s="786">
        <v>1.8325141688027655</v>
      </c>
      <c r="AB17" s="786">
        <v>1.6667885666246323</v>
      </c>
      <c r="AC17" s="785">
        <v>1.548265892102914</v>
      </c>
      <c r="AD17" s="786">
        <v>1.7596898133813719</v>
      </c>
      <c r="AE17" s="786">
        <v>1.5989811385725812</v>
      </c>
      <c r="AF17" s="595"/>
    </row>
    <row r="18" spans="1:32" s="2" customFormat="1" ht="11.25">
      <c r="A18" s="428" t="s">
        <v>414</v>
      </c>
      <c r="B18" s="796">
        <v>1.9317165160950793</v>
      </c>
      <c r="C18" s="797">
        <v>2.3483602179254355</v>
      </c>
      <c r="D18" s="798">
        <v>2.1106375347710222</v>
      </c>
      <c r="E18" s="796">
        <v>1.8928517510687577</v>
      </c>
      <c r="F18" s="797">
        <v>2.2780093368389749</v>
      </c>
      <c r="G18" s="798">
        <v>2.0616371481881406</v>
      </c>
      <c r="H18" s="796">
        <v>1.8777119682974113</v>
      </c>
      <c r="I18" s="797">
        <v>2.2712451752861957</v>
      </c>
      <c r="J18" s="798">
        <v>2.0475126323509749</v>
      </c>
      <c r="K18" s="796">
        <v>1.9122134983507655</v>
      </c>
      <c r="L18" s="797">
        <v>2.2361638234603647</v>
      </c>
      <c r="M18" s="798">
        <v>2.0478788772550756</v>
      </c>
      <c r="N18" s="797">
        <v>1.9203716658470531</v>
      </c>
      <c r="O18" s="797">
        <v>2.1947296498744278</v>
      </c>
      <c r="P18" s="797">
        <v>2.0379668435695599</v>
      </c>
      <c r="Q18" s="796">
        <v>1.8664568138699789</v>
      </c>
      <c r="R18" s="797">
        <v>2.1036092371104966</v>
      </c>
      <c r="S18" s="798">
        <v>1.9677343523738957</v>
      </c>
      <c r="T18" s="796">
        <v>1.8415863037013545</v>
      </c>
      <c r="U18" s="797">
        <v>2.0435541685995022</v>
      </c>
      <c r="V18" s="798">
        <v>1.9277891072588875</v>
      </c>
      <c r="W18" s="796">
        <v>1.8739365044966951</v>
      </c>
      <c r="X18" s="797">
        <v>2.5203434073902198</v>
      </c>
      <c r="Y18" s="797">
        <v>2.0497444149943203</v>
      </c>
      <c r="Z18" s="796">
        <v>1.8247248179642037</v>
      </c>
      <c r="AA18" s="797">
        <v>2.6182744714886441</v>
      </c>
      <c r="AB18" s="797">
        <v>2.0298222941825976</v>
      </c>
      <c r="AC18" s="796">
        <v>1.8213159273091637</v>
      </c>
      <c r="AD18" s="797">
        <v>2.2474790924147454</v>
      </c>
      <c r="AE18" s="797">
        <v>1.9607711709089237</v>
      </c>
      <c r="AF18" s="76"/>
    </row>
    <row r="19" spans="1:32" s="2" customFormat="1" ht="11.25">
      <c r="Z19" s="41"/>
      <c r="AA19" s="41"/>
      <c r="AB19" s="41"/>
    </row>
    <row r="20" spans="1:32" s="2" customFormat="1" ht="12.75" customHeight="1">
      <c r="A20" s="302" t="s">
        <v>288</v>
      </c>
      <c r="O20" s="27"/>
      <c r="P20" s="27"/>
      <c r="T20" s="27"/>
      <c r="U20" s="27"/>
      <c r="Y20" s="27"/>
      <c r="Z20" s="43"/>
      <c r="AA20" s="42"/>
      <c r="AB20" s="42"/>
    </row>
    <row r="21" spans="1:32" s="2" customFormat="1" ht="13.5" customHeight="1">
      <c r="A21" s="45" t="s">
        <v>126</v>
      </c>
    </row>
    <row r="22" spans="1:32" s="2" customFormat="1" ht="11.25">
      <c r="A22" s="64" t="s">
        <v>380</v>
      </c>
    </row>
    <row r="23" spans="1:32" s="2" customFormat="1" ht="11.25">
      <c r="A23" s="63"/>
    </row>
    <row r="24" spans="1:32" s="2" customFormat="1">
      <c r="A24" s="2" t="s">
        <v>197</v>
      </c>
      <c r="F24" s="990"/>
      <c r="G24" s="990"/>
      <c r="H24" s="990"/>
      <c r="I24" s="990"/>
      <c r="J24" s="990"/>
      <c r="K24" s="197"/>
      <c r="L24" s="198"/>
      <c r="M24" s="198"/>
      <c r="N24" s="198"/>
      <c r="O24" s="198"/>
      <c r="P24" s="198"/>
      <c r="Q24" s="199"/>
    </row>
    <row r="25" spans="1:32" s="2" customFormat="1" ht="11.25">
      <c r="A25" s="303" t="s">
        <v>301</v>
      </c>
      <c r="F25" s="63"/>
      <c r="G25" s="63"/>
      <c r="H25" s="63"/>
      <c r="I25" s="63"/>
      <c r="J25" s="63"/>
      <c r="K25" s="63"/>
    </row>
    <row r="26" spans="1:32" s="2" customFormat="1" ht="11.25">
      <c r="A26" s="303"/>
    </row>
    <row r="27" spans="1:32" s="2" customFormat="1" ht="11.25">
      <c r="S27" s="195"/>
      <c r="T27" s="195"/>
      <c r="U27" s="195"/>
    </row>
    <row r="28" spans="1:32" s="2" customFormat="1" ht="11.25">
      <c r="U28" s="195"/>
      <c r="V28" s="195"/>
      <c r="W28" s="195"/>
    </row>
    <row r="29" spans="1:32" s="2" customFormat="1" ht="11.25">
      <c r="U29" s="195"/>
      <c r="V29" s="195"/>
      <c r="W29" s="195"/>
    </row>
    <row r="30" spans="1:32" s="2" customFormat="1" ht="11.25">
      <c r="U30" s="195"/>
      <c r="V30" s="195"/>
      <c r="W30" s="195"/>
    </row>
    <row r="31" spans="1:32" s="2" customFormat="1" ht="11.25">
      <c r="U31" s="195"/>
      <c r="V31" s="195"/>
      <c r="W31" s="195"/>
    </row>
    <row r="32" spans="1:32" s="2" customFormat="1" ht="11.25">
      <c r="U32" s="195"/>
      <c r="V32" s="195"/>
      <c r="W32" s="195"/>
    </row>
    <row r="33" spans="8:23">
      <c r="H33" s="799"/>
      <c r="I33" s="799"/>
      <c r="U33" s="195"/>
      <c r="V33" s="195"/>
      <c r="W33" s="195"/>
    </row>
    <row r="34" spans="8:23">
      <c r="H34" s="799"/>
      <c r="I34" s="799"/>
      <c r="U34" s="195"/>
      <c r="V34" s="195"/>
      <c r="W34" s="195"/>
    </row>
  </sheetData>
  <mergeCells count="2">
    <mergeCell ref="A3:A4"/>
    <mergeCell ref="F24:J24"/>
  </mergeCells>
  <hyperlinks>
    <hyperlink ref="A20" r:id="rId1" xr:uid="{6BFDB45D-92EA-47DC-BF54-91192C2E82DB}"/>
    <hyperlink ref="A25" r:id="rId2" display=" info-tour@bfs.admin.ch" xr:uid="{877FE3F3-BA3C-46F2-AD73-6354E9C92424}"/>
  </hyperlinks>
  <pageMargins left="0.78740157499999996" right="0.78740157499999996" top="0.984251969" bottom="0.984251969" header="0.4921259845" footer="0.4921259845"/>
  <pageSetup paperSize="9" orientation="portrait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8"/>
  <sheetViews>
    <sheetView showGridLines="0" zoomScaleNormal="100" workbookViewId="0"/>
  </sheetViews>
  <sheetFormatPr baseColWidth="10" defaultColWidth="11.42578125" defaultRowHeight="12.75"/>
  <cols>
    <col min="1" max="1" width="28.7109375" style="4" customWidth="1"/>
    <col min="2" max="8" width="12.28515625" style="4" customWidth="1"/>
    <col min="9" max="16384" width="11.42578125" style="4"/>
  </cols>
  <sheetData>
    <row r="1" spans="1:9" s="61" customFormat="1" ht="12.75" customHeight="1">
      <c r="A1" s="552" t="s">
        <v>429</v>
      </c>
      <c r="F1" s="579"/>
      <c r="H1" s="150" t="s">
        <v>328</v>
      </c>
    </row>
    <row r="2" spans="1:9" s="61" customFormat="1">
      <c r="A2" s="556"/>
    </row>
    <row r="3" spans="1:9" s="2" customFormat="1" ht="13.5" customHeight="1">
      <c r="A3" s="995" t="s">
        <v>0</v>
      </c>
      <c r="B3" s="992" t="s">
        <v>39</v>
      </c>
      <c r="C3" s="993"/>
      <c r="D3" s="993"/>
      <c r="E3" s="993"/>
      <c r="F3" s="993"/>
      <c r="G3" s="993"/>
      <c r="H3" s="993"/>
    </row>
    <row r="4" spans="1:9" s="2" customFormat="1" ht="22.5">
      <c r="A4" s="970"/>
      <c r="B4" s="599">
        <v>2018</v>
      </c>
      <c r="C4" s="599">
        <v>2019</v>
      </c>
      <c r="D4" s="599">
        <v>2020</v>
      </c>
      <c r="E4" s="599">
        <v>2021</v>
      </c>
      <c r="F4" s="599">
        <v>2022</v>
      </c>
      <c r="G4" s="399" t="s">
        <v>430</v>
      </c>
      <c r="H4" s="400" t="s">
        <v>431</v>
      </c>
    </row>
    <row r="5" spans="1:9" s="2" customFormat="1" ht="13.15" customHeight="1">
      <c r="A5" s="204" t="s">
        <v>1</v>
      </c>
      <c r="B5" s="600">
        <v>54.5179861040018</v>
      </c>
      <c r="C5" s="600">
        <v>55.158244627017702</v>
      </c>
      <c r="D5" s="600">
        <v>36.053979855889999</v>
      </c>
      <c r="E5" s="600">
        <v>41.425243987168905</v>
      </c>
      <c r="F5" s="705">
        <v>51.6</v>
      </c>
      <c r="G5" s="600">
        <v>41.102888266331725</v>
      </c>
      <c r="H5" s="600">
        <v>58.534423219256873</v>
      </c>
      <c r="I5" s="126"/>
    </row>
    <row r="6" spans="1:9" s="2" customFormat="1" ht="11.25">
      <c r="A6" s="200" t="s">
        <v>2</v>
      </c>
      <c r="B6" s="555">
        <v>49.708618224273501</v>
      </c>
      <c r="C6" s="555">
        <v>50.232338285979701</v>
      </c>
      <c r="D6" s="555">
        <v>47.178602252427801</v>
      </c>
      <c r="E6" s="555">
        <v>47.433544849898801</v>
      </c>
      <c r="F6" s="706">
        <v>50.5</v>
      </c>
      <c r="G6" s="800">
        <v>51.88169541859709</v>
      </c>
      <c r="H6" s="800">
        <v>49.077803428071945</v>
      </c>
      <c r="I6" s="126"/>
    </row>
    <row r="7" spans="1:9" s="2" customFormat="1" ht="11.25">
      <c r="A7" s="200" t="s">
        <v>4</v>
      </c>
      <c r="B7" s="555">
        <v>41.417596579771903</v>
      </c>
      <c r="C7" s="555">
        <v>41.106889756782799</v>
      </c>
      <c r="D7" s="555">
        <v>33.673724325647903</v>
      </c>
      <c r="E7" s="555">
        <v>40.646132050831305</v>
      </c>
      <c r="F7" s="706">
        <v>43.7</v>
      </c>
      <c r="G7" s="800">
        <v>34.709141533392966</v>
      </c>
      <c r="H7" s="800">
        <v>50.625808545408809</v>
      </c>
      <c r="I7" s="126"/>
    </row>
    <row r="8" spans="1:9" s="2" customFormat="1" ht="11.25">
      <c r="A8" s="200" t="s">
        <v>6</v>
      </c>
      <c r="B8" s="555">
        <v>65.747730940767497</v>
      </c>
      <c r="C8" s="555">
        <v>64.964013508226401</v>
      </c>
      <c r="D8" s="555">
        <v>27.1609157511622</v>
      </c>
      <c r="E8" s="555">
        <v>34.029287418955199</v>
      </c>
      <c r="F8" s="706">
        <v>55.4</v>
      </c>
      <c r="G8" s="800">
        <v>37.30277284109787</v>
      </c>
      <c r="H8" s="800">
        <v>66.47281794540892</v>
      </c>
      <c r="I8" s="126"/>
    </row>
    <row r="9" spans="1:9" s="2" customFormat="1" ht="11.25">
      <c r="A9" s="201" t="s">
        <v>60</v>
      </c>
      <c r="B9" s="555">
        <v>52.679291778252797</v>
      </c>
      <c r="C9" s="555">
        <v>53.716833451100797</v>
      </c>
      <c r="D9" s="555">
        <v>33.008486576147298</v>
      </c>
      <c r="E9" s="555">
        <v>38.065034595425701</v>
      </c>
      <c r="F9" s="706">
        <v>48.5</v>
      </c>
      <c r="G9" s="800">
        <v>34.850715114255046</v>
      </c>
      <c r="H9" s="800">
        <v>58.345195309384842</v>
      </c>
      <c r="I9" s="126"/>
    </row>
    <row r="10" spans="1:9" s="2" customFormat="1" ht="11.25">
      <c r="A10" s="200" t="s">
        <v>7</v>
      </c>
      <c r="B10" s="555">
        <v>58.280064508688497</v>
      </c>
      <c r="C10" s="555">
        <v>60.090557565411103</v>
      </c>
      <c r="D10" s="555">
        <v>28.071116919522801</v>
      </c>
      <c r="E10" s="555">
        <v>34.425329907234001</v>
      </c>
      <c r="F10" s="706">
        <v>49.8</v>
      </c>
      <c r="G10" s="800">
        <v>35.199799701587935</v>
      </c>
      <c r="H10" s="800">
        <v>58.60472542980478</v>
      </c>
      <c r="I10" s="126"/>
    </row>
    <row r="11" spans="1:9" s="2" customFormat="1" ht="11.25">
      <c r="A11" s="200" t="s">
        <v>55</v>
      </c>
      <c r="B11" s="555">
        <v>57.452892622059601</v>
      </c>
      <c r="C11" s="555">
        <v>58.915340507596298</v>
      </c>
      <c r="D11" s="555">
        <v>39.309787572756399</v>
      </c>
      <c r="E11" s="555">
        <v>43.4339684973719</v>
      </c>
      <c r="F11" s="706">
        <v>55.7</v>
      </c>
      <c r="G11" s="800">
        <v>42.116736301175045</v>
      </c>
      <c r="H11" s="800">
        <v>64.730220638208777</v>
      </c>
      <c r="I11" s="126"/>
    </row>
    <row r="12" spans="1:9" s="2" customFormat="1" ht="11.25">
      <c r="A12" s="200" t="s">
        <v>54</v>
      </c>
      <c r="B12" s="555">
        <v>41.790901192363599</v>
      </c>
      <c r="C12" s="555">
        <v>43.048051752624403</v>
      </c>
      <c r="D12" s="555">
        <v>29.956740508678301</v>
      </c>
      <c r="E12" s="555">
        <v>37.460298513401305</v>
      </c>
      <c r="F12" s="706">
        <v>39.1</v>
      </c>
      <c r="G12" s="800">
        <v>27.75627980797184</v>
      </c>
      <c r="H12" s="800">
        <v>47.702022486013156</v>
      </c>
      <c r="I12" s="126"/>
    </row>
    <row r="13" spans="1:9" s="2" customFormat="1" ht="11.25">
      <c r="A13" s="137" t="s">
        <v>308</v>
      </c>
      <c r="B13" s="555">
        <v>53.871245482327502</v>
      </c>
      <c r="C13" s="555">
        <v>54.936445770316602</v>
      </c>
      <c r="D13" s="555">
        <v>31.6886598277651</v>
      </c>
      <c r="E13" s="555">
        <v>40.741061541807298</v>
      </c>
      <c r="F13" s="706">
        <v>50.9</v>
      </c>
      <c r="G13" s="800">
        <v>37.710237022865904</v>
      </c>
      <c r="H13" s="800">
        <v>60.864228184524208</v>
      </c>
      <c r="I13" s="126"/>
    </row>
    <row r="14" spans="1:9" s="2" customFormat="1" ht="11.25">
      <c r="A14" s="200" t="s">
        <v>8</v>
      </c>
      <c r="B14" s="555">
        <v>67.245820011516102</v>
      </c>
      <c r="C14" s="555">
        <v>66.490781385441394</v>
      </c>
      <c r="D14" s="555">
        <v>26.5579953231594</v>
      </c>
      <c r="E14" s="555">
        <v>34.244000452708299</v>
      </c>
      <c r="F14" s="706">
        <v>56.7</v>
      </c>
      <c r="G14" s="800">
        <v>41.975430090788713</v>
      </c>
      <c r="H14" s="800">
        <v>64.411981251425843</v>
      </c>
      <c r="I14" s="126"/>
    </row>
    <row r="15" spans="1:9" s="2" customFormat="1" ht="11.25">
      <c r="A15" s="200" t="s">
        <v>3</v>
      </c>
      <c r="B15" s="555">
        <v>52.214082250311598</v>
      </c>
      <c r="C15" s="555">
        <v>53.906293284140801</v>
      </c>
      <c r="D15" s="555">
        <v>48.096305858230998</v>
      </c>
      <c r="E15" s="555">
        <v>46.170767354266502</v>
      </c>
      <c r="F15" s="706">
        <v>52.9</v>
      </c>
      <c r="G15" s="800">
        <v>53.566542374359884</v>
      </c>
      <c r="H15" s="800">
        <v>51.086995901597184</v>
      </c>
      <c r="I15" s="126"/>
    </row>
    <row r="16" spans="1:9" s="2" customFormat="1" ht="11.25">
      <c r="A16" s="200" t="s">
        <v>5</v>
      </c>
      <c r="B16" s="555">
        <v>49.074464875702198</v>
      </c>
      <c r="C16" s="555">
        <v>49.991909739479098</v>
      </c>
      <c r="D16" s="555">
        <v>44.847369591901597</v>
      </c>
      <c r="E16" s="555">
        <v>59.439711061724999</v>
      </c>
      <c r="F16" s="706">
        <v>53.9</v>
      </c>
      <c r="G16" s="800">
        <v>38.388577802017807</v>
      </c>
      <c r="H16" s="800">
        <v>64.940489184743342</v>
      </c>
      <c r="I16" s="126"/>
    </row>
    <row r="17" spans="1:9" s="2" customFormat="1" ht="11.25">
      <c r="A17" s="200" t="s">
        <v>9</v>
      </c>
      <c r="B17" s="555">
        <v>42.3543607373634</v>
      </c>
      <c r="C17" s="555">
        <v>42.2840244614369</v>
      </c>
      <c r="D17" s="555">
        <v>29.577994710628801</v>
      </c>
      <c r="E17" s="555">
        <v>37.215679730101499</v>
      </c>
      <c r="F17" s="706">
        <v>42.9</v>
      </c>
      <c r="G17" s="800">
        <v>30.983334169526941</v>
      </c>
      <c r="H17" s="800">
        <v>52.225993099576549</v>
      </c>
      <c r="I17" s="126"/>
    </row>
    <row r="18" spans="1:9" s="2" customFormat="1" ht="11.25">
      <c r="A18" s="202" t="s">
        <v>441</v>
      </c>
      <c r="B18" s="951">
        <v>45.745780535913603</v>
      </c>
      <c r="C18" s="951">
        <v>46.047156726768399</v>
      </c>
      <c r="D18" s="951">
        <v>29.935209190016401</v>
      </c>
      <c r="E18" s="951">
        <v>36.418351638601202</v>
      </c>
      <c r="F18" s="951">
        <v>44.4</v>
      </c>
      <c r="G18" s="801">
        <v>33.899921854076247</v>
      </c>
      <c r="H18" s="801">
        <v>51.909123363791906</v>
      </c>
      <c r="I18" s="126"/>
    </row>
    <row r="19" spans="1:9" s="2" customFormat="1" ht="11.25"/>
    <row r="20" spans="1:9" s="2" customFormat="1" ht="12.75" customHeight="1">
      <c r="A20" s="6" t="s">
        <v>58</v>
      </c>
      <c r="B20" s="6"/>
      <c r="C20" s="6"/>
      <c r="D20" s="6"/>
      <c r="E20" s="6"/>
      <c r="F20" s="6"/>
    </row>
    <row r="21" spans="1:9" s="2" customFormat="1" ht="24.75" customHeight="1">
      <c r="A21" s="994" t="s">
        <v>59</v>
      </c>
      <c r="B21" s="994"/>
      <c r="C21" s="994"/>
      <c r="D21" s="994"/>
      <c r="E21" s="994"/>
      <c r="F21" s="994"/>
      <c r="G21" s="994"/>
      <c r="H21" s="994"/>
    </row>
    <row r="22" spans="1:9" s="2" customFormat="1" ht="11.25">
      <c r="A22" s="8" t="s">
        <v>432</v>
      </c>
      <c r="B22" s="8"/>
      <c r="C22" s="8"/>
      <c r="D22" s="8"/>
      <c r="E22" s="8"/>
      <c r="F22" s="8"/>
    </row>
    <row r="23" spans="1:9" s="2" customFormat="1" ht="11.25">
      <c r="A23" s="8" t="s">
        <v>433</v>
      </c>
      <c r="B23" s="8"/>
      <c r="C23" s="8"/>
      <c r="D23" s="8"/>
      <c r="E23" s="8"/>
      <c r="F23" s="8"/>
    </row>
    <row r="24" spans="1:9" s="2" customFormat="1" ht="11.25"/>
    <row r="25" spans="1:9" s="2" customFormat="1" ht="11.25">
      <c r="A25" s="302" t="s">
        <v>288</v>
      </c>
    </row>
    <row r="26" spans="1:9" s="2" customFormat="1" ht="11.25">
      <c r="A26" s="45" t="s">
        <v>126</v>
      </c>
    </row>
    <row r="27" spans="1:9" s="2" customFormat="1" ht="11.25">
      <c r="A27" s="64" t="s">
        <v>409</v>
      </c>
    </row>
    <row r="28" spans="1:9" s="2" customFormat="1" ht="11.25">
      <c r="A28" s="63"/>
    </row>
    <row r="29" spans="1:9" s="2" customFormat="1" ht="11.25">
      <c r="A29" s="2" t="s">
        <v>197</v>
      </c>
      <c r="B29" s="108"/>
    </row>
    <row r="30" spans="1:9" s="2" customFormat="1" ht="11.25">
      <c r="A30" s="303" t="s">
        <v>301</v>
      </c>
    </row>
    <row r="31" spans="1:9" s="2" customFormat="1" ht="11.25"/>
    <row r="32" spans="1:9" s="2" customFormat="1" ht="11.25"/>
    <row r="33" spans="10:16" s="2" customFormat="1">
      <c r="J33" s="4"/>
      <c r="K33" s="4"/>
      <c r="L33" s="4"/>
      <c r="M33" s="4"/>
      <c r="N33" s="4"/>
      <c r="O33" s="4"/>
      <c r="P33" s="4"/>
    </row>
    <row r="34" spans="10:16" s="2" customFormat="1">
      <c r="J34" s="4"/>
      <c r="K34" s="4"/>
      <c r="L34" s="4"/>
      <c r="M34" s="4"/>
      <c r="N34" s="4"/>
      <c r="O34" s="4"/>
      <c r="P34" s="4"/>
    </row>
    <row r="35" spans="10:16" s="2" customFormat="1">
      <c r="J35" s="4"/>
      <c r="K35" s="4"/>
      <c r="L35" s="4"/>
      <c r="M35" s="4"/>
      <c r="N35" s="4"/>
      <c r="O35" s="4"/>
      <c r="P35" s="4"/>
    </row>
    <row r="36" spans="10:16" s="2" customFormat="1">
      <c r="J36" s="4"/>
      <c r="K36" s="4"/>
      <c r="L36" s="4"/>
      <c r="M36" s="4"/>
      <c r="N36" s="4"/>
      <c r="O36" s="4"/>
      <c r="P36" s="4"/>
    </row>
    <row r="37" spans="10:16" s="2" customFormat="1">
      <c r="J37" s="4"/>
      <c r="K37" s="4"/>
      <c r="L37" s="4"/>
      <c r="M37" s="4"/>
      <c r="N37" s="4"/>
      <c r="O37" s="4"/>
      <c r="P37" s="4"/>
    </row>
    <row r="38" spans="10:16" s="2" customFormat="1">
      <c r="J38" s="4"/>
      <c r="K38" s="4"/>
      <c r="L38" s="4"/>
      <c r="M38" s="4"/>
      <c r="N38" s="4"/>
      <c r="O38" s="4"/>
      <c r="P38" s="4"/>
    </row>
    <row r="39" spans="10:16" s="2" customFormat="1">
      <c r="J39" s="4"/>
      <c r="K39" s="4"/>
      <c r="L39" s="4"/>
      <c r="M39" s="4"/>
      <c r="N39" s="4"/>
      <c r="O39" s="4"/>
      <c r="P39" s="4"/>
    </row>
    <row r="40" spans="10:16" s="2" customFormat="1">
      <c r="J40" s="4"/>
      <c r="K40" s="4"/>
      <c r="L40" s="4"/>
      <c r="M40" s="4"/>
      <c r="N40" s="4"/>
      <c r="O40" s="4"/>
      <c r="P40" s="4"/>
    </row>
    <row r="41" spans="10:16" s="2" customFormat="1">
      <c r="J41" s="4"/>
      <c r="K41" s="4"/>
      <c r="L41" s="4"/>
      <c r="M41" s="4"/>
      <c r="N41" s="4"/>
      <c r="O41" s="4"/>
      <c r="P41" s="4"/>
    </row>
    <row r="42" spans="10:16" s="2" customFormat="1">
      <c r="J42" s="4"/>
      <c r="K42" s="4"/>
      <c r="L42" s="4"/>
      <c r="M42" s="4"/>
      <c r="N42" s="4"/>
      <c r="O42" s="4"/>
      <c r="P42" s="4"/>
    </row>
    <row r="43" spans="10:16" s="2" customFormat="1">
      <c r="J43" s="4"/>
      <c r="K43" s="4"/>
      <c r="L43" s="4"/>
      <c r="M43" s="4"/>
      <c r="N43" s="4"/>
      <c r="O43" s="4"/>
      <c r="P43" s="4"/>
    </row>
    <row r="44" spans="10:16" s="2" customFormat="1">
      <c r="J44" s="4"/>
      <c r="K44" s="4"/>
      <c r="L44" s="4"/>
      <c r="M44" s="4"/>
      <c r="N44" s="4"/>
      <c r="O44" s="4"/>
      <c r="P44" s="4"/>
    </row>
    <row r="45" spans="10:16" s="2" customFormat="1">
      <c r="J45" s="4"/>
      <c r="K45" s="4"/>
      <c r="L45" s="4"/>
      <c r="M45" s="4"/>
      <c r="N45" s="4"/>
      <c r="O45" s="4"/>
      <c r="P45" s="4"/>
    </row>
    <row r="46" spans="10:16" s="2" customFormat="1">
      <c r="J46" s="4"/>
      <c r="K46" s="4"/>
      <c r="L46" s="4"/>
      <c r="M46" s="4"/>
      <c r="N46" s="4"/>
      <c r="O46" s="4"/>
      <c r="P46" s="4"/>
    </row>
    <row r="47" spans="10:16" s="2" customFormat="1">
      <c r="J47" s="4"/>
      <c r="K47" s="4"/>
      <c r="L47" s="4"/>
      <c r="M47" s="4"/>
      <c r="N47" s="4"/>
      <c r="O47" s="4"/>
      <c r="P47" s="4"/>
    </row>
    <row r="48" spans="10:16" s="2" customFormat="1">
      <c r="J48" s="4"/>
      <c r="K48" s="4"/>
      <c r="L48" s="4"/>
      <c r="M48" s="4"/>
      <c r="N48" s="4"/>
      <c r="O48" s="4"/>
      <c r="P48" s="4"/>
    </row>
  </sheetData>
  <sortState xmlns:xlrd2="http://schemas.microsoft.com/office/spreadsheetml/2017/richdata2" ref="I6:L20">
    <sortCondition ref="I6"/>
  </sortState>
  <mergeCells count="3">
    <mergeCell ref="B3:H3"/>
    <mergeCell ref="A21:H21"/>
    <mergeCell ref="A3:A4"/>
  </mergeCells>
  <phoneticPr fontId="16" type="noConversion"/>
  <hyperlinks>
    <hyperlink ref="A25" r:id="rId1" xr:uid="{00000000-0004-0000-0D00-000000000000}"/>
    <hyperlink ref="A30" r:id="rId2" display=" info-tour@bfs.admin.ch" xr:uid="{00000000-0004-0000-0D00-000001000000}"/>
  </hyperlinks>
  <pageMargins left="0.78740157499999996" right="0.78740157499999996" top="0.984251969" bottom="0.984251969" header="0.4921259845" footer="0.4921259845"/>
  <pageSetup paperSize="9" scale="58" orientation="landscape" r:id="rId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7"/>
  <sheetViews>
    <sheetView showGridLines="0" zoomScaleNormal="100" workbookViewId="0"/>
  </sheetViews>
  <sheetFormatPr baseColWidth="10" defaultColWidth="11.42578125" defaultRowHeight="12.75"/>
  <cols>
    <col min="1" max="1" width="11.42578125" style="12"/>
    <col min="2" max="2" width="13.28515625" style="12" customWidth="1"/>
    <col min="3" max="3" width="12.42578125" style="12" customWidth="1"/>
    <col min="4" max="5" width="12.5703125" style="12" customWidth="1"/>
    <col min="6" max="6" width="13.42578125" style="12" customWidth="1"/>
    <col min="7" max="7" width="13.5703125" style="12" customWidth="1"/>
    <col min="8" max="8" width="11.5703125" style="12" bestFit="1" customWidth="1"/>
    <col min="9" max="9" width="13.140625" style="12" customWidth="1"/>
    <col min="10" max="10" width="13" style="12" customWidth="1"/>
    <col min="11" max="16384" width="11.42578125" style="12"/>
  </cols>
  <sheetData>
    <row r="1" spans="1:11" s="101" customFormat="1">
      <c r="A1" s="557" t="s">
        <v>434</v>
      </c>
      <c r="I1" s="601"/>
      <c r="J1" s="212" t="s">
        <v>160</v>
      </c>
    </row>
    <row r="2" spans="1:11" s="101" customFormat="1" ht="12">
      <c r="A2" s="203"/>
      <c r="K2" s="102"/>
    </row>
    <row r="3" spans="1:11" s="14" customFormat="1" ht="12.75" customHeight="1">
      <c r="A3" s="963" t="s">
        <v>48</v>
      </c>
      <c r="B3" s="960">
        <v>2021</v>
      </c>
      <c r="C3" s="961"/>
      <c r="D3" s="961"/>
      <c r="E3" s="960">
        <v>2022</v>
      </c>
      <c r="F3" s="961"/>
      <c r="G3" s="961"/>
      <c r="H3" s="960" t="s">
        <v>413</v>
      </c>
      <c r="I3" s="961"/>
      <c r="J3" s="962"/>
    </row>
    <row r="4" spans="1:11" s="14" customFormat="1" ht="12.75" customHeight="1">
      <c r="A4" s="964"/>
      <c r="B4" s="153" t="s">
        <v>19</v>
      </c>
      <c r="C4" s="153" t="s">
        <v>106</v>
      </c>
      <c r="D4" s="153" t="s">
        <v>107</v>
      </c>
      <c r="E4" s="153" t="s">
        <v>19</v>
      </c>
      <c r="F4" s="153" t="s">
        <v>106</v>
      </c>
      <c r="G4" s="153" t="s">
        <v>107</v>
      </c>
      <c r="H4" s="153" t="s">
        <v>19</v>
      </c>
      <c r="I4" s="153" t="s">
        <v>106</v>
      </c>
      <c r="J4" s="154" t="s">
        <v>107</v>
      </c>
    </row>
    <row r="5" spans="1:11" s="14" customFormat="1" ht="11.25">
      <c r="A5" s="13" t="s">
        <v>304</v>
      </c>
      <c r="B5" s="952">
        <v>1037938993</v>
      </c>
      <c r="C5" s="762">
        <v>675394175</v>
      </c>
      <c r="D5" s="762">
        <v>362544818</v>
      </c>
      <c r="E5" s="762">
        <v>1697371229</v>
      </c>
      <c r="F5" s="762">
        <v>896934799</v>
      </c>
      <c r="G5" s="762">
        <v>800436430</v>
      </c>
      <c r="H5" s="763">
        <v>63.532851202941551</v>
      </c>
      <c r="I5" s="763">
        <v>32.801678219981689</v>
      </c>
      <c r="J5" s="763">
        <v>120.78275298917664</v>
      </c>
      <c r="K5" s="82"/>
    </row>
    <row r="6" spans="1:11" s="14" customFormat="1" ht="11.25">
      <c r="A6" s="13" t="s">
        <v>28</v>
      </c>
      <c r="B6" s="762">
        <v>168163996</v>
      </c>
      <c r="C6" s="762">
        <v>144142273</v>
      </c>
      <c r="D6" s="762">
        <v>24021723</v>
      </c>
      <c r="E6" s="762">
        <v>268539112</v>
      </c>
      <c r="F6" s="762">
        <v>214683613</v>
      </c>
      <c r="G6" s="762">
        <v>53855499</v>
      </c>
      <c r="H6" s="763">
        <v>59.688826614229598</v>
      </c>
      <c r="I6" s="763">
        <v>48.938689901192276</v>
      </c>
      <c r="J6" s="763">
        <v>124.1949880114761</v>
      </c>
    </row>
    <row r="7" spans="1:11" s="14" customFormat="1" ht="11.25">
      <c r="A7" s="13" t="s">
        <v>30</v>
      </c>
      <c r="B7" s="762">
        <v>137468675</v>
      </c>
      <c r="C7" s="762">
        <v>110449141</v>
      </c>
      <c r="D7" s="762">
        <v>27019534</v>
      </c>
      <c r="E7" s="762">
        <v>211765255</v>
      </c>
      <c r="F7" s="762">
        <v>142504811</v>
      </c>
      <c r="G7" s="762">
        <v>69260444</v>
      </c>
      <c r="H7" s="763">
        <v>54.046189068164075</v>
      </c>
      <c r="I7" s="763">
        <v>29.023014312080527</v>
      </c>
      <c r="J7" s="763">
        <v>156.33470954754438</v>
      </c>
    </row>
    <row r="8" spans="1:11" s="14" customFormat="1" ht="11.25">
      <c r="A8" s="13" t="s">
        <v>31</v>
      </c>
      <c r="B8" s="762">
        <v>169536228</v>
      </c>
      <c r="C8" s="762">
        <v>112996772</v>
      </c>
      <c r="D8" s="762">
        <v>56539456</v>
      </c>
      <c r="E8" s="762">
        <v>252663840</v>
      </c>
      <c r="F8" s="762">
        <v>135124972</v>
      </c>
      <c r="G8" s="762">
        <v>117538868</v>
      </c>
      <c r="H8" s="763">
        <v>49.032359030660984</v>
      </c>
      <c r="I8" s="763">
        <v>19.583037292428141</v>
      </c>
      <c r="J8" s="763">
        <v>107.88821880422761</v>
      </c>
    </row>
    <row r="9" spans="1:11" s="14" customFormat="1" ht="11.25">
      <c r="A9" s="13" t="s">
        <v>47</v>
      </c>
      <c r="B9" s="762">
        <v>46563293</v>
      </c>
      <c r="C9" s="762">
        <v>18165851</v>
      </c>
      <c r="D9" s="762">
        <v>28397442</v>
      </c>
      <c r="E9" s="762">
        <v>82394651</v>
      </c>
      <c r="F9" s="762">
        <v>25111361</v>
      </c>
      <c r="G9" s="762">
        <v>57283290</v>
      </c>
      <c r="H9" s="763">
        <v>76.951941521833518</v>
      </c>
      <c r="I9" s="763">
        <v>38.233881803830712</v>
      </c>
      <c r="J9" s="763">
        <v>101.71989434823038</v>
      </c>
      <c r="K9" s="82"/>
    </row>
    <row r="10" spans="1:11" s="14" customFormat="1" ht="11.25">
      <c r="A10" s="282" t="s">
        <v>1</v>
      </c>
      <c r="B10" s="764">
        <v>29558849</v>
      </c>
      <c r="C10" s="764">
        <v>20960665</v>
      </c>
      <c r="D10" s="764">
        <v>8598184</v>
      </c>
      <c r="E10" s="764">
        <v>38241145</v>
      </c>
      <c r="F10" s="764">
        <v>21062223</v>
      </c>
      <c r="G10" s="764">
        <v>17178922</v>
      </c>
      <c r="H10" s="765">
        <v>29.372916381148674</v>
      </c>
      <c r="I10" s="765">
        <v>0.48451707042691633</v>
      </c>
      <c r="J10" s="765">
        <v>99.797096689254388</v>
      </c>
    </row>
    <row r="11" spans="1:11" s="14" customFormat="1" ht="11.25">
      <c r="A11" s="17"/>
    </row>
    <row r="12" spans="1:11" s="14" customFormat="1" ht="11.25">
      <c r="A12" s="302" t="s">
        <v>288</v>
      </c>
      <c r="H12" s="129"/>
      <c r="I12" s="129"/>
      <c r="J12" s="129"/>
      <c r="K12" s="129"/>
    </row>
    <row r="13" spans="1:11" s="14" customFormat="1" ht="11.25">
      <c r="A13" s="45" t="s">
        <v>296</v>
      </c>
      <c r="H13" s="129"/>
      <c r="I13" s="129"/>
      <c r="J13" s="129"/>
      <c r="K13" s="129"/>
    </row>
    <row r="14" spans="1:11">
      <c r="A14" s="64" t="s">
        <v>409</v>
      </c>
    </row>
    <row r="15" spans="1:11">
      <c r="A15" s="63"/>
    </row>
    <row r="16" spans="1:11">
      <c r="A16" s="2" t="s">
        <v>197</v>
      </c>
    </row>
    <row r="17" spans="1:1">
      <c r="A17" s="303" t="s">
        <v>301</v>
      </c>
    </row>
  </sheetData>
  <mergeCells count="4">
    <mergeCell ref="H3:J3"/>
    <mergeCell ref="B3:D3"/>
    <mergeCell ref="E3:G3"/>
    <mergeCell ref="A3:A4"/>
  </mergeCells>
  <hyperlinks>
    <hyperlink ref="A12" r:id="rId1" xr:uid="{00000000-0004-0000-0E00-000000000000}"/>
    <hyperlink ref="A17" r:id="rId2" display=" info-tour@bfs.admin.ch" xr:uid="{00000000-0004-0000-0E00-000001000000}"/>
  </hyperlinks>
  <pageMargins left="0.78740157499999996" right="0.78740157499999996" top="0.984251969" bottom="0.984251969" header="0.4921259845" footer="0.4921259845"/>
  <pageSetup paperSize="9" orientation="portrait" r:id="rId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1"/>
  <sheetViews>
    <sheetView showGridLines="0" workbookViewId="0"/>
  </sheetViews>
  <sheetFormatPr baseColWidth="10" defaultColWidth="11.42578125" defaultRowHeight="14.25"/>
  <cols>
    <col min="1" max="1" width="20" style="47" customWidth="1"/>
    <col min="2" max="10" width="13.7109375" style="47" customWidth="1"/>
    <col min="11" max="16384" width="11.42578125" style="47"/>
  </cols>
  <sheetData>
    <row r="1" spans="1:10" s="208" customFormat="1" ht="12.75">
      <c r="A1" s="558" t="s">
        <v>435</v>
      </c>
      <c r="B1" s="206"/>
      <c r="C1" s="206"/>
      <c r="D1" s="206"/>
      <c r="E1" s="206"/>
      <c r="F1" s="206"/>
      <c r="G1" s="206"/>
      <c r="H1" s="206"/>
      <c r="J1" s="209" t="s">
        <v>374</v>
      </c>
    </row>
    <row r="2" spans="1:10" s="208" customFormat="1" ht="12">
      <c r="A2" s="206"/>
      <c r="B2" s="207"/>
      <c r="C2" s="207"/>
      <c r="D2" s="207"/>
      <c r="E2" s="207"/>
      <c r="F2" s="207"/>
      <c r="G2" s="207"/>
      <c r="H2" s="207"/>
      <c r="J2" s="209"/>
    </row>
    <row r="3" spans="1:10" s="96" customFormat="1" ht="12.75" customHeight="1">
      <c r="A3" s="996" t="s">
        <v>112</v>
      </c>
      <c r="B3" s="216" t="s">
        <v>132</v>
      </c>
      <c r="C3" s="217"/>
      <c r="D3" s="218"/>
      <c r="E3" s="219" t="s">
        <v>133</v>
      </c>
      <c r="F3" s="217"/>
      <c r="G3" s="218"/>
      <c r="H3" s="219" t="s">
        <v>134</v>
      </c>
      <c r="I3" s="217"/>
      <c r="J3" s="401"/>
    </row>
    <row r="4" spans="1:10" s="48" customFormat="1" ht="34.5" customHeight="1">
      <c r="A4" s="997"/>
      <c r="B4" s="409" t="s">
        <v>127</v>
      </c>
      <c r="C4" s="735" t="s">
        <v>128</v>
      </c>
      <c r="D4" s="735" t="s">
        <v>129</v>
      </c>
      <c r="E4" s="735" t="s">
        <v>130</v>
      </c>
      <c r="F4" s="735" t="s">
        <v>131</v>
      </c>
      <c r="G4" s="735" t="s">
        <v>135</v>
      </c>
      <c r="H4" s="739" t="s">
        <v>130</v>
      </c>
      <c r="I4" s="739" t="s">
        <v>136</v>
      </c>
      <c r="J4" s="410" t="s">
        <v>135</v>
      </c>
    </row>
    <row r="5" spans="1:10" s="48" customFormat="1" ht="11.25">
      <c r="A5" s="210" t="s">
        <v>19</v>
      </c>
      <c r="B5" s="730">
        <v>28511</v>
      </c>
      <c r="C5" s="743">
        <v>138466</v>
      </c>
      <c r="D5" s="744">
        <v>100</v>
      </c>
      <c r="E5" s="745">
        <v>2255</v>
      </c>
      <c r="F5" s="745">
        <v>108368</v>
      </c>
      <c r="G5" s="746">
        <f>((E5/$E$5)*100)</f>
        <v>100</v>
      </c>
      <c r="H5" s="745">
        <v>398</v>
      </c>
      <c r="I5" s="745">
        <v>28420.120547930001</v>
      </c>
      <c r="J5" s="733">
        <f>(H5/$H$5)*100</f>
        <v>100</v>
      </c>
    </row>
    <row r="6" spans="1:10" s="48" customFormat="1" ht="11.25">
      <c r="A6" s="51" t="s">
        <v>115</v>
      </c>
      <c r="B6" s="731">
        <v>13064</v>
      </c>
      <c r="C6" s="736">
        <v>66601</v>
      </c>
      <c r="D6" s="734">
        <f>(B6/$B$5)*100</f>
        <v>45.820911227245624</v>
      </c>
      <c r="E6" s="736">
        <v>534</v>
      </c>
      <c r="F6" s="736">
        <v>25950</v>
      </c>
      <c r="G6" s="737">
        <f>((E6/$E$5)*100)</f>
        <v>23.68070953436807</v>
      </c>
      <c r="H6" s="740">
        <v>99</v>
      </c>
      <c r="I6" s="740">
        <v>8095.7397260199996</v>
      </c>
      <c r="J6" s="741">
        <f>(H6/$H$5)*100</f>
        <v>24.874371859296481</v>
      </c>
    </row>
    <row r="7" spans="1:10" s="48" customFormat="1" ht="11.25">
      <c r="A7" s="51" t="s">
        <v>113</v>
      </c>
      <c r="B7" s="731">
        <v>3502</v>
      </c>
      <c r="C7" s="736">
        <v>17090</v>
      </c>
      <c r="D7" s="734">
        <f t="shared" ref="D7:D12" si="0">(B7/$B$5)*100</f>
        <v>12.282978499526498</v>
      </c>
      <c r="E7" s="736">
        <v>596</v>
      </c>
      <c r="F7" s="736">
        <v>29525</v>
      </c>
      <c r="G7" s="737">
        <f t="shared" ref="G7:G12" si="1">((E7/$E$5)*100)</f>
        <v>26.430155210643015</v>
      </c>
      <c r="H7" s="740">
        <v>111</v>
      </c>
      <c r="I7" s="740">
        <v>7021.7506849300007</v>
      </c>
      <c r="J7" s="741">
        <f t="shared" ref="J7:J12" si="2">(H7/$H$5)*100</f>
        <v>27.889447236180903</v>
      </c>
    </row>
    <row r="8" spans="1:10" s="48" customFormat="1" ht="11.25">
      <c r="A8" s="51" t="s">
        <v>114</v>
      </c>
      <c r="B8" s="731">
        <v>144</v>
      </c>
      <c r="C8" s="736">
        <v>568</v>
      </c>
      <c r="D8" s="734">
        <f t="shared" si="0"/>
        <v>0.5050682192837852</v>
      </c>
      <c r="E8" s="736">
        <v>37</v>
      </c>
      <c r="F8" s="736">
        <v>1790</v>
      </c>
      <c r="G8" s="737">
        <f t="shared" si="1"/>
        <v>1.6407982261640797</v>
      </c>
      <c r="H8" s="740">
        <v>13</v>
      </c>
      <c r="I8" s="740">
        <v>493</v>
      </c>
      <c r="J8" s="741">
        <f t="shared" si="2"/>
        <v>3.2663316582914574</v>
      </c>
    </row>
    <row r="9" spans="1:10" s="48" customFormat="1" ht="11.25">
      <c r="A9" s="51" t="s">
        <v>117</v>
      </c>
      <c r="B9" s="731">
        <v>159</v>
      </c>
      <c r="C9" s="736">
        <v>541</v>
      </c>
      <c r="D9" s="734">
        <f t="shared" si="0"/>
        <v>0.55767949212584611</v>
      </c>
      <c r="E9" s="736">
        <v>65</v>
      </c>
      <c r="F9" s="736">
        <v>2558</v>
      </c>
      <c r="G9" s="737">
        <f t="shared" si="1"/>
        <v>2.8824833702882482</v>
      </c>
      <c r="H9" s="740">
        <v>16</v>
      </c>
      <c r="I9" s="740">
        <v>923.25753424999994</v>
      </c>
      <c r="J9" s="741">
        <f t="shared" si="2"/>
        <v>4.0201005025125625</v>
      </c>
    </row>
    <row r="10" spans="1:10" s="48" customFormat="1" ht="11.25">
      <c r="A10" s="51" t="s">
        <v>4</v>
      </c>
      <c r="B10" s="731">
        <v>7757</v>
      </c>
      <c r="C10" s="736">
        <v>36653</v>
      </c>
      <c r="D10" s="734">
        <f t="shared" si="0"/>
        <v>27.207042895724459</v>
      </c>
      <c r="E10" s="736">
        <v>591</v>
      </c>
      <c r="F10" s="736">
        <v>27835</v>
      </c>
      <c r="G10" s="737">
        <f t="shared" si="1"/>
        <v>26.208425720620841</v>
      </c>
      <c r="H10" s="740">
        <v>82</v>
      </c>
      <c r="I10" s="740">
        <v>4910.4082191699999</v>
      </c>
      <c r="J10" s="741">
        <f t="shared" si="2"/>
        <v>20.603015075376884</v>
      </c>
    </row>
    <row r="11" spans="1:10" s="48" customFormat="1" ht="11.25">
      <c r="A11" s="51" t="s">
        <v>116</v>
      </c>
      <c r="B11" s="731">
        <v>1633</v>
      </c>
      <c r="C11" s="736">
        <v>7354</v>
      </c>
      <c r="D11" s="734">
        <f t="shared" si="0"/>
        <v>5.727613903405703</v>
      </c>
      <c r="E11" s="736">
        <v>258</v>
      </c>
      <c r="F11" s="736">
        <v>12802</v>
      </c>
      <c r="G11" s="737">
        <f t="shared" si="1"/>
        <v>11.441241685144124</v>
      </c>
      <c r="H11" s="740">
        <v>43</v>
      </c>
      <c r="I11" s="740">
        <v>2154.96438356</v>
      </c>
      <c r="J11" s="741">
        <f t="shared" si="2"/>
        <v>10.804020100502512</v>
      </c>
    </row>
    <row r="12" spans="1:10" s="48" customFormat="1" ht="11.25">
      <c r="A12" s="211" t="s">
        <v>5</v>
      </c>
      <c r="B12" s="732">
        <v>2252</v>
      </c>
      <c r="C12" s="747">
        <v>9659</v>
      </c>
      <c r="D12" s="748">
        <f t="shared" si="0"/>
        <v>7.8987057626880848</v>
      </c>
      <c r="E12" s="747">
        <v>174</v>
      </c>
      <c r="F12" s="747">
        <v>7908</v>
      </c>
      <c r="G12" s="738">
        <f t="shared" si="1"/>
        <v>7.7161862527716192</v>
      </c>
      <c r="H12" s="749">
        <v>34</v>
      </c>
      <c r="I12" s="749">
        <v>4821</v>
      </c>
      <c r="J12" s="742">
        <f t="shared" si="2"/>
        <v>8.5427135678391952</v>
      </c>
    </row>
    <row r="13" spans="1:10" s="48" customFormat="1" ht="11.25">
      <c r="A13" s="132"/>
      <c r="B13" s="132"/>
      <c r="C13" s="132"/>
      <c r="D13" s="132"/>
      <c r="E13" s="132"/>
      <c r="F13" s="132"/>
      <c r="G13" s="132"/>
      <c r="H13" s="132"/>
      <c r="I13" s="132"/>
      <c r="J13" s="132"/>
    </row>
    <row r="14" spans="1:10" s="48" customFormat="1" ht="11.25">
      <c r="A14" s="302" t="s">
        <v>196</v>
      </c>
    </row>
    <row r="15" spans="1:10" s="48" customFormat="1" ht="11.25">
      <c r="A15" s="45" t="s">
        <v>141</v>
      </c>
    </row>
    <row r="16" spans="1:10" s="48" customFormat="1" ht="11.25">
      <c r="A16" s="64" t="s">
        <v>409</v>
      </c>
    </row>
    <row r="17" spans="1:4" s="48" customFormat="1" ht="11.25">
      <c r="A17" s="63"/>
    </row>
    <row r="18" spans="1:4" s="48" customFormat="1" ht="11.25">
      <c r="A18" s="2" t="s">
        <v>197</v>
      </c>
    </row>
    <row r="19" spans="1:4" s="48" customFormat="1" ht="11.25">
      <c r="A19" s="303" t="s">
        <v>301</v>
      </c>
    </row>
    <row r="20" spans="1:4" s="48" customFormat="1" ht="11.25">
      <c r="A20" s="64"/>
    </row>
    <row r="21" spans="1:4" s="48" customFormat="1" ht="11.25">
      <c r="A21" s="63"/>
    </row>
    <row r="22" spans="1:4" s="48" customFormat="1" ht="11.25">
      <c r="A22" s="2"/>
      <c r="D22" s="132"/>
    </row>
    <row r="23" spans="1:4" s="48" customFormat="1" ht="11.25">
      <c r="A23" s="303"/>
    </row>
    <row r="24" spans="1:4" s="48" customFormat="1" ht="11.25"/>
    <row r="25" spans="1:4" s="48" customFormat="1" ht="11.25"/>
    <row r="26" spans="1:4" s="48" customFormat="1" ht="11.25"/>
    <row r="27" spans="1:4" s="48" customFormat="1" ht="11.25"/>
    <row r="28" spans="1:4" s="48" customFormat="1" ht="11.25"/>
    <row r="29" spans="1:4" s="48" customFormat="1" ht="11.25"/>
    <row r="30" spans="1:4" s="48" customFormat="1" ht="11.25"/>
    <row r="31" spans="1:4" s="48" customFormat="1" ht="11.25"/>
  </sheetData>
  <mergeCells count="1">
    <mergeCell ref="A3:A4"/>
  </mergeCells>
  <hyperlinks>
    <hyperlink ref="A14" r:id="rId1" xr:uid="{00000000-0004-0000-0F00-000000000000}"/>
    <hyperlink ref="A19" r:id="rId2" display=" info-tour@bfs.admin.ch" xr:uid="{00000000-0004-0000-0F00-000001000000}"/>
  </hyperlinks>
  <pageMargins left="0.7" right="0.7" top="0.75" bottom="0.75" header="0.3" footer="0.3"/>
  <pageSetup paperSize="9" orientation="portrait" r:id="rId3"/>
  <ignoredErrors>
    <ignoredError sqref="G6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40"/>
  <sheetViews>
    <sheetView showGridLines="0" workbookViewId="0"/>
  </sheetViews>
  <sheetFormatPr baseColWidth="10" defaultColWidth="11.42578125" defaultRowHeight="14.25"/>
  <cols>
    <col min="1" max="1" width="28.42578125" style="47" customWidth="1"/>
    <col min="2" max="7" width="11.42578125" style="47"/>
    <col min="8" max="8" width="17.7109375" style="47" customWidth="1"/>
    <col min="9" max="16384" width="11.42578125" style="47"/>
  </cols>
  <sheetData>
    <row r="1" spans="1:16" s="96" customFormat="1" ht="12.75">
      <c r="A1" s="559" t="s">
        <v>436</v>
      </c>
      <c r="G1" s="46"/>
      <c r="H1" s="46"/>
      <c r="I1" s="99"/>
      <c r="J1" s="99"/>
      <c r="O1" s="249" t="s">
        <v>375</v>
      </c>
    </row>
    <row r="2" spans="1:16" s="96" customFormat="1" ht="12">
      <c r="G2" s="46"/>
      <c r="H2" s="46"/>
      <c r="I2" s="99"/>
      <c r="J2" s="99"/>
      <c r="O2" s="249"/>
    </row>
    <row r="3" spans="1:16" s="96" customFormat="1" ht="12">
      <c r="A3" s="56" t="s">
        <v>132</v>
      </c>
    </row>
    <row r="4" spans="1:16" s="48" customFormat="1" ht="11.25">
      <c r="A4" s="412"/>
      <c r="B4" s="689">
        <v>2020</v>
      </c>
      <c r="C4" s="690"/>
      <c r="D4" s="999">
        <v>2021</v>
      </c>
      <c r="E4" s="1000"/>
      <c r="F4" s="999">
        <v>2022</v>
      </c>
      <c r="G4" s="1000"/>
      <c r="H4" s="50"/>
      <c r="I4" s="689">
        <v>2020</v>
      </c>
      <c r="J4" s="690"/>
      <c r="K4" s="999">
        <v>2021</v>
      </c>
      <c r="L4" s="1000"/>
      <c r="M4" s="999">
        <v>2022</v>
      </c>
      <c r="N4" s="1000"/>
      <c r="O4" s="414"/>
    </row>
    <row r="5" spans="1:16" s="48" customFormat="1" ht="41.65" customHeight="1">
      <c r="A5" s="411" t="s">
        <v>137</v>
      </c>
      <c r="B5" s="220" t="s">
        <v>138</v>
      </c>
      <c r="C5" s="221" t="s">
        <v>21</v>
      </c>
      <c r="D5" s="220" t="s">
        <v>138</v>
      </c>
      <c r="E5" s="221" t="s">
        <v>21</v>
      </c>
      <c r="F5" s="220" t="s">
        <v>138</v>
      </c>
      <c r="G5" s="221" t="s">
        <v>21</v>
      </c>
      <c r="H5" s="222" t="s">
        <v>437</v>
      </c>
      <c r="I5" s="223" t="s">
        <v>163</v>
      </c>
      <c r="J5" s="224" t="s">
        <v>164</v>
      </c>
      <c r="K5" s="223" t="s">
        <v>163</v>
      </c>
      <c r="L5" s="224" t="s">
        <v>164</v>
      </c>
      <c r="M5" s="223" t="s">
        <v>163</v>
      </c>
      <c r="N5" s="224" t="s">
        <v>164</v>
      </c>
      <c r="O5" s="296" t="s">
        <v>438</v>
      </c>
    </row>
    <row r="6" spans="1:16" s="48" customFormat="1" ht="11.25">
      <c r="A6" s="225" t="s">
        <v>19</v>
      </c>
      <c r="B6" s="313">
        <v>1084636.2926</v>
      </c>
      <c r="C6" s="313">
        <v>7159438.4967</v>
      </c>
      <c r="D6" s="602">
        <v>1158270.7241</v>
      </c>
      <c r="E6" s="602">
        <v>7552170.4360999996</v>
      </c>
      <c r="F6" s="313">
        <v>1290462.9783000001</v>
      </c>
      <c r="G6" s="313">
        <v>7652266.3514</v>
      </c>
      <c r="H6" s="917">
        <f>((G6-E6)/E6)*100</f>
        <v>1.3253926953440258</v>
      </c>
      <c r="I6" s="918">
        <v>1.8058000000000001</v>
      </c>
      <c r="J6" s="918">
        <v>1.4845999999999999</v>
      </c>
      <c r="K6" s="918">
        <v>1.385</v>
      </c>
      <c r="L6" s="918">
        <v>1.6354</v>
      </c>
      <c r="M6" s="918">
        <v>2.0688</v>
      </c>
      <c r="N6" s="918">
        <v>1.3592</v>
      </c>
      <c r="O6" s="923">
        <v>1.93</v>
      </c>
      <c r="P6" s="235"/>
    </row>
    <row r="7" spans="1:16" s="48" customFormat="1" ht="11.25">
      <c r="A7" s="226" t="s">
        <v>1</v>
      </c>
      <c r="B7" s="314">
        <v>851181.70909999998</v>
      </c>
      <c r="C7" s="314">
        <v>5461949.7439999999</v>
      </c>
      <c r="D7" s="603">
        <v>932134.38690000004</v>
      </c>
      <c r="E7" s="603">
        <v>5923937.2673000004</v>
      </c>
      <c r="F7" s="314">
        <v>829214.29319999996</v>
      </c>
      <c r="G7" s="314">
        <v>4988672.3787000002</v>
      </c>
      <c r="H7" s="919">
        <f>((G7-E7)/E7)*100</f>
        <v>-15.787893193309815</v>
      </c>
      <c r="I7" s="920">
        <v>1.8585</v>
      </c>
      <c r="J7" s="920">
        <v>1.5473999999999999</v>
      </c>
      <c r="K7" s="920">
        <v>1.4481999999999999</v>
      </c>
      <c r="L7" s="920">
        <v>1.7014999999999998</v>
      </c>
      <c r="M7" s="920">
        <v>1.9881</v>
      </c>
      <c r="N7" s="920">
        <v>1.4581999999999999</v>
      </c>
      <c r="O7" s="924">
        <v>2.0699999999999998</v>
      </c>
      <c r="P7" s="235"/>
    </row>
    <row r="8" spans="1:16" s="48" customFormat="1" ht="11.25">
      <c r="A8" s="227" t="s">
        <v>27</v>
      </c>
      <c r="B8" s="314">
        <v>233454.58350000001</v>
      </c>
      <c r="C8" s="314">
        <v>1697488.7527999999</v>
      </c>
      <c r="D8" s="603">
        <v>226136.33720000001</v>
      </c>
      <c r="E8" s="603">
        <v>1628233.1688000001</v>
      </c>
      <c r="F8" s="314">
        <v>461248.6851</v>
      </c>
      <c r="G8" s="314">
        <v>2663593.9726999998</v>
      </c>
      <c r="H8" s="921">
        <f>((G8-E8)/E8)*100</f>
        <v>63.587993644857121</v>
      </c>
      <c r="I8" s="922">
        <v>2.7962000000000002</v>
      </c>
      <c r="J8" s="922">
        <v>2.4251999999999998</v>
      </c>
      <c r="K8" s="922">
        <v>2.3245999999999998</v>
      </c>
      <c r="L8" s="922">
        <v>2.6332</v>
      </c>
      <c r="M8" s="922">
        <v>3.3344</v>
      </c>
      <c r="N8" s="922">
        <v>2.1259000000000001</v>
      </c>
      <c r="O8" s="924">
        <v>3.04</v>
      </c>
      <c r="P8" s="235"/>
    </row>
    <row r="9" spans="1:16" s="930" customFormat="1" ht="11.25">
      <c r="A9" s="447" t="s">
        <v>139</v>
      </c>
      <c r="B9" s="566">
        <v>221839.01670000001</v>
      </c>
      <c r="C9" s="566">
        <v>1627126.8081</v>
      </c>
      <c r="D9" s="604">
        <v>205095.94320000001</v>
      </c>
      <c r="E9" s="604">
        <v>1488264.6740999999</v>
      </c>
      <c r="F9" s="566">
        <v>361408.36820000003</v>
      </c>
      <c r="G9" s="566">
        <v>2229696.2370000002</v>
      </c>
      <c r="H9" s="927">
        <v>49.8</v>
      </c>
      <c r="I9" s="925">
        <v>2.7449999999999997</v>
      </c>
      <c r="J9" s="925">
        <v>2.4325000000000001</v>
      </c>
      <c r="K9" s="925">
        <v>2.3788</v>
      </c>
      <c r="L9" s="925">
        <v>2.6391999999999998</v>
      </c>
      <c r="M9" s="925">
        <v>3.0105</v>
      </c>
      <c r="N9" s="925">
        <v>2.0678999999999998</v>
      </c>
      <c r="O9" s="928">
        <v>3.07</v>
      </c>
      <c r="P9" s="929"/>
    </row>
    <row r="10" spans="1:16" s="48" customFormat="1" ht="11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16" s="48" customFormat="1" ht="11.25">
      <c r="A11" s="56" t="s">
        <v>133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6" s="48" customFormat="1" ht="9.75" customHeight="1">
      <c r="A12" s="412"/>
      <c r="B12" s="689">
        <v>2020</v>
      </c>
      <c r="C12" s="690"/>
      <c r="D12" s="999">
        <v>2021</v>
      </c>
      <c r="E12" s="1000"/>
      <c r="F12" s="999">
        <v>2022</v>
      </c>
      <c r="G12" s="1000"/>
      <c r="H12" s="50"/>
      <c r="I12" s="689">
        <v>2020</v>
      </c>
      <c r="J12" s="690"/>
      <c r="K12" s="999">
        <v>2021</v>
      </c>
      <c r="L12" s="1000"/>
      <c r="M12" s="999">
        <v>2022</v>
      </c>
      <c r="N12" s="1000"/>
      <c r="O12" s="414"/>
    </row>
    <row r="13" spans="1:16" s="48" customFormat="1" ht="46.5" customHeight="1">
      <c r="A13" s="413" t="s">
        <v>146</v>
      </c>
      <c r="B13" s="220" t="s">
        <v>138</v>
      </c>
      <c r="C13" s="221" t="s">
        <v>21</v>
      </c>
      <c r="D13" s="220" t="s">
        <v>138</v>
      </c>
      <c r="E13" s="221" t="s">
        <v>21</v>
      </c>
      <c r="F13" s="220" t="s">
        <v>138</v>
      </c>
      <c r="G13" s="221" t="s">
        <v>21</v>
      </c>
      <c r="H13" s="222" t="s">
        <v>437</v>
      </c>
      <c r="I13" s="223" t="s">
        <v>163</v>
      </c>
      <c r="J13" s="224" t="s">
        <v>164</v>
      </c>
      <c r="K13" s="223" t="s">
        <v>163</v>
      </c>
      <c r="L13" s="224" t="s">
        <v>164</v>
      </c>
      <c r="M13" s="223" t="s">
        <v>163</v>
      </c>
      <c r="N13" s="224" t="s">
        <v>164</v>
      </c>
      <c r="O13" s="296" t="s">
        <v>438</v>
      </c>
    </row>
    <row r="14" spans="1:16" s="48" customFormat="1" ht="11.25">
      <c r="A14" s="228" t="s">
        <v>19</v>
      </c>
      <c r="B14" s="429">
        <v>1388769.2445</v>
      </c>
      <c r="C14" s="429">
        <v>3449658.8735000002</v>
      </c>
      <c r="D14" s="429">
        <v>1426740.9243999999</v>
      </c>
      <c r="E14" s="429">
        <v>3359646.5375999999</v>
      </c>
      <c r="F14" s="429">
        <v>2040291.0467000001</v>
      </c>
      <c r="G14" s="429">
        <v>4910369.1025999999</v>
      </c>
      <c r="H14" s="917">
        <f>((G14-E14)/E14)*100</f>
        <v>46.157312909106665</v>
      </c>
      <c r="I14" s="918">
        <v>1.7374000000000001</v>
      </c>
      <c r="J14" s="918">
        <v>1.3697000000000001</v>
      </c>
      <c r="K14" s="918">
        <v>2.2685</v>
      </c>
      <c r="L14" s="918">
        <v>1.8030000000000002</v>
      </c>
      <c r="M14" s="918">
        <v>1.9174</v>
      </c>
      <c r="N14" s="918">
        <v>1.6137999999999999</v>
      </c>
      <c r="O14" s="918">
        <v>2.17</v>
      </c>
      <c r="P14" s="235"/>
    </row>
    <row r="15" spans="1:16" s="48" customFormat="1" ht="11.25">
      <c r="A15" s="229" t="s">
        <v>1</v>
      </c>
      <c r="B15" s="430">
        <v>1220804.5811000001</v>
      </c>
      <c r="C15" s="430">
        <v>3000042.5178</v>
      </c>
      <c r="D15" s="430">
        <v>1268725.7964000001</v>
      </c>
      <c r="E15" s="430">
        <v>3022035.6557999998</v>
      </c>
      <c r="F15" s="430">
        <v>1684204.6443</v>
      </c>
      <c r="G15" s="430">
        <v>4078429.2541</v>
      </c>
      <c r="H15" s="921">
        <f>((G15-E15)/E15)*100</f>
        <v>34.956357853439997</v>
      </c>
      <c r="I15" s="926">
        <v>1.8092000000000001</v>
      </c>
      <c r="J15" s="926">
        <v>1.4753000000000001</v>
      </c>
      <c r="K15" s="926">
        <v>2.2801</v>
      </c>
      <c r="L15" s="926">
        <v>1.8589000000000002</v>
      </c>
      <c r="M15" s="926">
        <v>1.9085999999999999</v>
      </c>
      <c r="N15" s="926">
        <v>1.6788999999999998</v>
      </c>
      <c r="O15" s="926">
        <v>2.2599999999999998</v>
      </c>
      <c r="P15" s="235"/>
    </row>
    <row r="16" spans="1:16" s="48" customFormat="1" ht="11.25">
      <c r="A16" s="230" t="s">
        <v>27</v>
      </c>
      <c r="B16" s="430">
        <v>167964.66339999999</v>
      </c>
      <c r="C16" s="430">
        <v>449616.35570000001</v>
      </c>
      <c r="D16" s="430">
        <v>158015.128</v>
      </c>
      <c r="E16" s="430">
        <v>337610.88179999997</v>
      </c>
      <c r="F16" s="430">
        <v>356086.40240000002</v>
      </c>
      <c r="G16" s="430">
        <v>831939.84849999996</v>
      </c>
      <c r="H16" s="921">
        <f>((G16-E16)/E16)*100</f>
        <v>146.41973743987302</v>
      </c>
      <c r="I16" s="922">
        <v>3.0573999999999999</v>
      </c>
      <c r="J16" s="922">
        <v>3.5985999999999998</v>
      </c>
      <c r="K16" s="922">
        <v>4.0758000000000001</v>
      </c>
      <c r="L16" s="922">
        <v>3.8851999999999998</v>
      </c>
      <c r="M16" s="922">
        <v>5.0881999999999996</v>
      </c>
      <c r="N16" s="922">
        <v>4.7489000000000008</v>
      </c>
      <c r="O16" s="922">
        <v>5.77</v>
      </c>
      <c r="P16" s="235"/>
    </row>
    <row r="17" spans="1:18" s="932" customFormat="1" ht="11.25">
      <c r="A17" s="448" t="s">
        <v>139</v>
      </c>
      <c r="B17" s="566">
        <v>154344.6341</v>
      </c>
      <c r="C17" s="566">
        <v>414290.26</v>
      </c>
      <c r="D17" s="566">
        <v>146004.64670000001</v>
      </c>
      <c r="E17" s="566">
        <v>312858.99400000001</v>
      </c>
      <c r="F17" s="566">
        <v>279327.8848</v>
      </c>
      <c r="G17" s="566">
        <v>670063.60840000003</v>
      </c>
      <c r="H17" s="927">
        <f>((G17-E17)/E17)*100</f>
        <v>114.17431534667659</v>
      </c>
      <c r="I17" s="925">
        <v>3.2618</v>
      </c>
      <c r="J17" s="925">
        <v>3.8666999999999998</v>
      </c>
      <c r="K17" s="925">
        <v>3.8032999999999997</v>
      </c>
      <c r="L17" s="925">
        <v>3.7706999999999997</v>
      </c>
      <c r="M17" s="925">
        <v>3.8435999999999999</v>
      </c>
      <c r="N17" s="925">
        <v>4.3465999999999996</v>
      </c>
      <c r="O17" s="925">
        <v>5.26</v>
      </c>
      <c r="P17" s="931"/>
    </row>
    <row r="18" spans="1:18" s="48" customFormat="1" ht="11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1:18" s="48" customFormat="1" ht="11.25">
      <c r="A19" s="56" t="s">
        <v>140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</row>
    <row r="20" spans="1:18" s="48" customFormat="1" ht="11.25">
      <c r="A20" s="412"/>
      <c r="B20" s="689">
        <v>2020</v>
      </c>
      <c r="C20" s="690"/>
      <c r="D20" s="999">
        <v>2021</v>
      </c>
      <c r="E20" s="1000"/>
      <c r="F20" s="999">
        <v>2022</v>
      </c>
      <c r="G20" s="1000"/>
      <c r="H20" s="50"/>
      <c r="I20" s="689">
        <v>2020</v>
      </c>
      <c r="J20" s="690"/>
      <c r="K20" s="999">
        <v>2021</v>
      </c>
      <c r="L20" s="1000"/>
      <c r="M20" s="999">
        <v>2022</v>
      </c>
      <c r="N20" s="1000"/>
    </row>
    <row r="21" spans="1:18" s="48" customFormat="1" ht="36" customHeight="1">
      <c r="A21" s="413" t="s">
        <v>146</v>
      </c>
      <c r="B21" s="220" t="s">
        <v>138</v>
      </c>
      <c r="C21" s="221" t="s">
        <v>21</v>
      </c>
      <c r="D21" s="220" t="s">
        <v>138</v>
      </c>
      <c r="E21" s="221" t="s">
        <v>21</v>
      </c>
      <c r="F21" s="220" t="s">
        <v>138</v>
      </c>
      <c r="G21" s="221" t="s">
        <v>21</v>
      </c>
      <c r="H21" s="222" t="s">
        <v>437</v>
      </c>
      <c r="I21" s="223" t="s">
        <v>163</v>
      </c>
      <c r="J21" s="224" t="s">
        <v>164</v>
      </c>
      <c r="K21" s="223" t="s">
        <v>163</v>
      </c>
      <c r="L21" s="224" t="s">
        <v>164</v>
      </c>
      <c r="M21" s="223" t="s">
        <v>163</v>
      </c>
      <c r="N21" s="224" t="s">
        <v>164</v>
      </c>
    </row>
    <row r="22" spans="1:18" s="48" customFormat="1" ht="11.25">
      <c r="A22" s="225" t="s">
        <v>19</v>
      </c>
      <c r="B22" s="429">
        <v>1322425.2177322095</v>
      </c>
      <c r="C22" s="429">
        <v>4174518.2126350789</v>
      </c>
      <c r="D22" s="429">
        <v>1686730.7174231862</v>
      </c>
      <c r="E22" s="429">
        <v>5413822.6151487194</v>
      </c>
      <c r="F22" s="429">
        <v>1656782.9376867022</v>
      </c>
      <c r="G22" s="429">
        <v>4836314.9578759</v>
      </c>
      <c r="H22" s="917">
        <f>((G22-E22)/E22)*100</f>
        <v>-10.667280742757677</v>
      </c>
      <c r="I22" s="918">
        <v>0.382544467028124</v>
      </c>
      <c r="J22" s="918">
        <v>0.39669975244157801</v>
      </c>
      <c r="K22" s="918">
        <v>0.17243769744053414</v>
      </c>
      <c r="L22" s="918">
        <v>0.17965980479797378</v>
      </c>
      <c r="M22" s="918">
        <v>0.32166096331693189</v>
      </c>
      <c r="N22" s="918">
        <v>0.35148450985836932</v>
      </c>
      <c r="O22" s="235"/>
      <c r="P22" s="235"/>
      <c r="Q22" s="235"/>
      <c r="R22" s="235"/>
    </row>
    <row r="23" spans="1:18" s="48" customFormat="1" ht="11.25">
      <c r="A23" s="231" t="s">
        <v>1</v>
      </c>
      <c r="B23" s="430">
        <v>1042319.7135286788</v>
      </c>
      <c r="C23" s="430">
        <v>3408619.0825085146</v>
      </c>
      <c r="D23" s="430">
        <v>1312871.4823179711</v>
      </c>
      <c r="E23" s="430">
        <v>4384844.4791666614</v>
      </c>
      <c r="F23" s="430">
        <v>1050287.5960393364</v>
      </c>
      <c r="G23" s="430">
        <v>3274360.6729322798</v>
      </c>
      <c r="H23" s="921">
        <f>((G23-E23)/E23)*100</f>
        <v>-25.325500402819962</v>
      </c>
      <c r="I23" s="926">
        <v>0.33769816765715471</v>
      </c>
      <c r="J23" s="926">
        <v>0.37745036608775262</v>
      </c>
      <c r="K23" s="926">
        <v>0.18842554942282899</v>
      </c>
      <c r="L23" s="926">
        <v>0.19318369199603544</v>
      </c>
      <c r="M23" s="926">
        <v>0.35435316494445374</v>
      </c>
      <c r="N23" s="926">
        <v>0.41559042411839586</v>
      </c>
      <c r="O23" s="235"/>
      <c r="P23" s="235"/>
      <c r="Q23" s="235"/>
      <c r="R23" s="235"/>
    </row>
    <row r="24" spans="1:18" s="48" customFormat="1" ht="11.25">
      <c r="A24" s="232" t="s">
        <v>27</v>
      </c>
      <c r="B24" s="430">
        <v>280105.50420353055</v>
      </c>
      <c r="C24" s="430">
        <v>765899.13012656465</v>
      </c>
      <c r="D24" s="430">
        <v>373859.23510521522</v>
      </c>
      <c r="E24" s="430">
        <v>1028978.135982058</v>
      </c>
      <c r="F24" s="430">
        <v>606495.34164736606</v>
      </c>
      <c r="G24" s="430">
        <v>1561954.2849436207</v>
      </c>
      <c r="H24" s="921">
        <f>((G24-E24)/E24)*100</f>
        <v>51.796644683114621</v>
      </c>
      <c r="I24" s="922">
        <v>0.307423559517569</v>
      </c>
      <c r="J24" s="922">
        <v>0.33644270579333502</v>
      </c>
      <c r="K24" s="922">
        <v>0.2336033671321886</v>
      </c>
      <c r="L24" s="922">
        <v>0.25995846989106347</v>
      </c>
      <c r="M24" s="922">
        <v>0.45552119500525551</v>
      </c>
      <c r="N24" s="922">
        <v>0.44688963958285871</v>
      </c>
      <c r="O24" s="235"/>
      <c r="P24" s="235"/>
      <c r="Q24" s="235"/>
      <c r="R24" s="235"/>
    </row>
    <row r="25" spans="1:18" s="930" customFormat="1" ht="11.25">
      <c r="A25" s="233" t="s">
        <v>139</v>
      </c>
      <c r="B25" s="567">
        <v>277509.78295156988</v>
      </c>
      <c r="C25" s="567">
        <v>760254.84432134801</v>
      </c>
      <c r="D25" s="567">
        <v>368848.88643665012</v>
      </c>
      <c r="E25" s="567">
        <v>1018508.2403105528</v>
      </c>
      <c r="F25" s="566">
        <v>584645.62098289048</v>
      </c>
      <c r="G25" s="566">
        <v>1518013.1609140618</v>
      </c>
      <c r="H25" s="927">
        <f>((G25-E25)/E25)*100</f>
        <v>49.042796202729328</v>
      </c>
      <c r="I25" s="925">
        <v>0.38285173886199858</v>
      </c>
      <c r="J25" s="925">
        <v>0.39752114765660213</v>
      </c>
      <c r="K25" s="925">
        <v>0.23337100427793508</v>
      </c>
      <c r="L25" s="925">
        <v>0.26016896394713585</v>
      </c>
      <c r="M25" s="925">
        <v>0.45567962540202417</v>
      </c>
      <c r="N25" s="925">
        <v>0.44925292146744755</v>
      </c>
      <c r="O25" s="929"/>
      <c r="P25" s="929"/>
      <c r="Q25" s="929"/>
      <c r="R25" s="929"/>
    </row>
    <row r="26" spans="1:18" s="48" customFormat="1" ht="11.25">
      <c r="A26" s="234" t="s">
        <v>162</v>
      </c>
    </row>
    <row r="27" spans="1:18" s="48" customFormat="1" ht="12" customHeight="1"/>
    <row r="28" spans="1:18" s="48" customFormat="1" ht="12" customHeight="1">
      <c r="A28" s="302" t="s">
        <v>196</v>
      </c>
      <c r="H28" s="388"/>
      <c r="I28" s="388"/>
      <c r="J28" s="377"/>
      <c r="K28" s="47"/>
      <c r="L28" s="47"/>
      <c r="M28" s="47"/>
      <c r="N28" s="47"/>
      <c r="O28" s="47"/>
      <c r="P28" s="47"/>
      <c r="Q28" s="47"/>
    </row>
    <row r="29" spans="1:18" s="48" customFormat="1" ht="12" customHeight="1">
      <c r="A29" s="45" t="s">
        <v>141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</row>
    <row r="30" spans="1:18" s="48" customFormat="1" ht="12" customHeight="1">
      <c r="A30" s="64" t="s">
        <v>409</v>
      </c>
      <c r="F30" s="388"/>
      <c r="G30" s="388"/>
      <c r="H30" s="377"/>
      <c r="I30" s="47"/>
      <c r="J30" s="47"/>
      <c r="K30" s="47"/>
      <c r="L30" s="47"/>
      <c r="M30" s="47"/>
      <c r="N30" s="47"/>
      <c r="O30" s="47"/>
      <c r="P30" s="47"/>
      <c r="Q30" s="47"/>
    </row>
    <row r="31" spans="1:18" s="48" customFormat="1" ht="12" customHeight="1">
      <c r="A31" s="63"/>
      <c r="F31" s="998"/>
      <c r="G31" s="998"/>
      <c r="H31" s="998"/>
      <c r="I31" s="47"/>
      <c r="J31" s="47"/>
      <c r="K31" s="47"/>
      <c r="L31" s="47"/>
      <c r="M31" s="47"/>
      <c r="N31" s="47"/>
      <c r="O31" s="47"/>
      <c r="P31" s="47"/>
      <c r="Q31" s="47"/>
    </row>
    <row r="32" spans="1:18" s="48" customFormat="1" ht="12" customHeight="1">
      <c r="A32" s="2" t="s">
        <v>197</v>
      </c>
      <c r="F32" s="389"/>
      <c r="G32" s="389"/>
      <c r="H32" s="390"/>
      <c r="I32" s="47"/>
      <c r="J32" s="47"/>
      <c r="K32" s="47"/>
      <c r="L32" s="47"/>
      <c r="M32" s="47"/>
      <c r="N32" s="47"/>
      <c r="O32" s="47"/>
      <c r="P32" s="47"/>
      <c r="Q32" s="47"/>
    </row>
    <row r="33" spans="1:19" s="48" customFormat="1" ht="12" customHeight="1">
      <c r="A33" s="303" t="s">
        <v>301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9" s="48" customFormat="1" ht="12" customHeight="1">
      <c r="A34" s="64"/>
      <c r="E34" s="47"/>
      <c r="F34" s="47"/>
      <c r="G34" s="391"/>
      <c r="H34" s="391"/>
      <c r="I34" s="391"/>
      <c r="L34" s="47"/>
      <c r="M34" s="47"/>
      <c r="N34" s="391"/>
      <c r="O34" s="47"/>
      <c r="P34" s="47"/>
      <c r="Q34" s="391"/>
      <c r="R34" s="391"/>
      <c r="S34" s="391"/>
    </row>
    <row r="37" spans="1:19">
      <c r="E37" s="391"/>
      <c r="F37" s="391"/>
      <c r="L37" s="391"/>
      <c r="M37" s="391"/>
      <c r="O37" s="391"/>
      <c r="P37" s="391"/>
    </row>
    <row r="38" spans="1:19">
      <c r="E38" s="391"/>
      <c r="F38" s="391"/>
      <c r="L38" s="391"/>
      <c r="M38" s="391"/>
      <c r="O38" s="391"/>
      <c r="P38" s="391"/>
    </row>
    <row r="39" spans="1:19">
      <c r="E39" s="391"/>
      <c r="F39" s="391"/>
      <c r="L39" s="391"/>
      <c r="M39" s="391"/>
      <c r="O39" s="391"/>
      <c r="P39" s="391"/>
    </row>
    <row r="40" spans="1:19">
      <c r="E40" s="391"/>
      <c r="F40" s="391"/>
      <c r="L40" s="391"/>
      <c r="M40" s="391"/>
      <c r="O40" s="391"/>
      <c r="P40" s="391"/>
    </row>
  </sheetData>
  <mergeCells count="13">
    <mergeCell ref="F31:H31"/>
    <mergeCell ref="D4:E4"/>
    <mergeCell ref="F4:G4"/>
    <mergeCell ref="K4:L4"/>
    <mergeCell ref="M4:N4"/>
    <mergeCell ref="D20:E20"/>
    <mergeCell ref="F20:G20"/>
    <mergeCell ref="K20:L20"/>
    <mergeCell ref="M20:N20"/>
    <mergeCell ref="D12:E12"/>
    <mergeCell ref="F12:G12"/>
    <mergeCell ref="K12:L12"/>
    <mergeCell ref="M12:N12"/>
  </mergeCells>
  <hyperlinks>
    <hyperlink ref="A28" r:id="rId1" xr:uid="{00000000-0004-0000-1000-000000000000}"/>
    <hyperlink ref="A33" r:id="rId2" display=" info-tour@bfs.admin.ch" xr:uid="{00000000-0004-0000-1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7"/>
  <sheetViews>
    <sheetView showGridLines="0" zoomScaleNormal="100" workbookViewId="0"/>
  </sheetViews>
  <sheetFormatPr baseColWidth="10" defaultRowHeight="12.75"/>
  <cols>
    <col min="1" max="1" width="23.7109375" customWidth="1"/>
    <col min="2" max="2" width="16.28515625" customWidth="1"/>
    <col min="3" max="4" width="14.7109375" customWidth="1"/>
    <col min="5" max="6" width="19.5703125" bestFit="1" customWidth="1"/>
    <col min="7" max="11" width="15.5703125" bestFit="1" customWidth="1"/>
  </cols>
  <sheetData>
    <row r="1" spans="1:11">
      <c r="A1" s="61" t="s">
        <v>319</v>
      </c>
      <c r="F1" s="62"/>
      <c r="G1" s="62"/>
      <c r="K1" s="62" t="s">
        <v>155</v>
      </c>
    </row>
    <row r="2" spans="1:11">
      <c r="A2" s="4"/>
    </row>
    <row r="3" spans="1:11">
      <c r="A3" s="148"/>
      <c r="B3" s="340" t="s">
        <v>150</v>
      </c>
      <c r="C3" s="340" t="s">
        <v>302</v>
      </c>
      <c r="D3" s="340" t="s">
        <v>303</v>
      </c>
      <c r="E3" s="146" t="s">
        <v>379</v>
      </c>
      <c r="F3" s="146" t="s">
        <v>408</v>
      </c>
      <c r="G3" s="146" t="s">
        <v>453</v>
      </c>
      <c r="H3" s="146" t="s">
        <v>454</v>
      </c>
      <c r="I3" s="146" t="s">
        <v>455</v>
      </c>
      <c r="J3" s="146" t="s">
        <v>456</v>
      </c>
      <c r="K3" s="146" t="s">
        <v>457</v>
      </c>
    </row>
    <row r="4" spans="1:11">
      <c r="A4" s="67" t="s">
        <v>85</v>
      </c>
      <c r="B4" s="291">
        <v>55357178.732500002</v>
      </c>
      <c r="C4" s="291">
        <v>56234630.303800002</v>
      </c>
      <c r="D4" s="291">
        <v>38514353.582835078</v>
      </c>
      <c r="E4" s="568">
        <v>45884488.588848718</v>
      </c>
      <c r="F4" s="568">
        <v>55640095.411875904</v>
      </c>
      <c r="G4" s="568">
        <v>21.261230370121385</v>
      </c>
      <c r="H4" s="568">
        <v>19.136073490529338</v>
      </c>
      <c r="I4" s="568">
        <v>-31.511324294715763</v>
      </c>
      <c r="J4" s="568">
        <v>-1.0572397981674344</v>
      </c>
      <c r="K4" s="568">
        <v>0.51107496056297841</v>
      </c>
    </row>
    <row r="5" spans="1:11">
      <c r="A5" s="65" t="s">
        <v>1</v>
      </c>
      <c r="B5" s="292">
        <v>28572992.977499999</v>
      </c>
      <c r="C5" s="292">
        <v>29354340.864399999</v>
      </c>
      <c r="D5" s="292">
        <v>28260002.344308514</v>
      </c>
      <c r="E5" s="569">
        <v>34291482.402266666</v>
      </c>
      <c r="F5" s="569">
        <v>33403685.30573228</v>
      </c>
      <c r="G5" s="569">
        <v>-2.5889726379274376</v>
      </c>
      <c r="H5" s="569">
        <v>21.342815136647982</v>
      </c>
      <c r="I5" s="569">
        <v>-3.7280296128831285</v>
      </c>
      <c r="J5" s="569">
        <v>13.794704027039472</v>
      </c>
      <c r="K5" s="569">
        <v>16.906497446859149</v>
      </c>
    </row>
    <row r="6" spans="1:11">
      <c r="A6" s="65" t="s">
        <v>67</v>
      </c>
      <c r="B6" s="292">
        <v>26784185.755199999</v>
      </c>
      <c r="C6" s="292">
        <v>26880289.439300001</v>
      </c>
      <c r="D6" s="292">
        <v>10254351.238626566</v>
      </c>
      <c r="E6" s="569">
        <v>11593006.186582059</v>
      </c>
      <c r="F6" s="569">
        <v>22236410.10614362</v>
      </c>
      <c r="G6" s="569">
        <v>91.80883498432371</v>
      </c>
      <c r="H6" s="569">
        <v>13.05450649001553</v>
      </c>
      <c r="I6" s="569">
        <v>-61.851782653670696</v>
      </c>
      <c r="J6" s="569">
        <v>-17.276150778223592</v>
      </c>
      <c r="K6" s="569">
        <v>-16.979331351050885</v>
      </c>
    </row>
    <row r="7" spans="1:11">
      <c r="A7" s="69" t="s">
        <v>86</v>
      </c>
      <c r="B7" s="293">
        <v>38806777</v>
      </c>
      <c r="C7" s="293">
        <v>39562039</v>
      </c>
      <c r="D7" s="293">
        <v>23730738</v>
      </c>
      <c r="E7" s="570">
        <v>29558849</v>
      </c>
      <c r="F7" s="570">
        <v>38241145</v>
      </c>
      <c r="G7" s="570">
        <v>29.372916381148674</v>
      </c>
      <c r="H7" s="570">
        <v>24.559333131569698</v>
      </c>
      <c r="I7" s="570">
        <v>-40.016392987226972</v>
      </c>
      <c r="J7" s="570">
        <v>-3.3387915117317388</v>
      </c>
      <c r="K7" s="570">
        <v>-1.4575598483739065</v>
      </c>
    </row>
    <row r="8" spans="1:11">
      <c r="A8" s="65" t="s">
        <v>1</v>
      </c>
      <c r="B8" s="292">
        <v>17413041</v>
      </c>
      <c r="C8" s="292">
        <v>17922428</v>
      </c>
      <c r="D8" s="292">
        <v>16389391</v>
      </c>
      <c r="E8" s="569">
        <v>20960665</v>
      </c>
      <c r="F8" s="569">
        <v>21062223</v>
      </c>
      <c r="G8" s="569">
        <v>0.48451707042691633</v>
      </c>
      <c r="H8" s="569">
        <v>27.89166479706293</v>
      </c>
      <c r="I8" s="569">
        <v>-8.5537350184919152</v>
      </c>
      <c r="J8" s="569">
        <v>17.518803813858256</v>
      </c>
      <c r="K8" s="569">
        <v>20.95660373165147</v>
      </c>
    </row>
    <row r="9" spans="1:11">
      <c r="A9" s="65" t="s">
        <v>67</v>
      </c>
      <c r="B9" s="292">
        <v>21393736</v>
      </c>
      <c r="C9" s="292">
        <v>21639611</v>
      </c>
      <c r="D9" s="292">
        <v>7341347</v>
      </c>
      <c r="E9" s="569">
        <v>8598184</v>
      </c>
      <c r="F9" s="569">
        <v>17178922</v>
      </c>
      <c r="G9" s="569">
        <v>99.797096689254388</v>
      </c>
      <c r="H9" s="569">
        <v>17.119978118457009</v>
      </c>
      <c r="I9" s="569">
        <v>-66.074496440809412</v>
      </c>
      <c r="J9" s="569">
        <v>-20.613535982693961</v>
      </c>
      <c r="K9" s="569">
        <v>-19.701159255213767</v>
      </c>
    </row>
    <row r="10" spans="1:11">
      <c r="A10" s="69" t="s">
        <v>87</v>
      </c>
      <c r="B10" s="293">
        <v>16550401.732500002</v>
      </c>
      <c r="C10" s="293">
        <v>16672591.3038</v>
      </c>
      <c r="D10" s="293">
        <v>14783615.582835078</v>
      </c>
      <c r="E10" s="570">
        <v>16325639.588848719</v>
      </c>
      <c r="F10" s="570">
        <v>17398950.4118759</v>
      </c>
      <c r="G10" s="570">
        <v>6.574387589447392</v>
      </c>
      <c r="H10" s="570">
        <v>10.430628403271323</v>
      </c>
      <c r="I10" s="570">
        <v>-11.329826819028355</v>
      </c>
      <c r="J10" s="570">
        <v>4.3566059698851305</v>
      </c>
      <c r="K10" s="570">
        <v>5.1270578992025566</v>
      </c>
    </row>
    <row r="11" spans="1:11">
      <c r="A11" s="65" t="s">
        <v>1</v>
      </c>
      <c r="B11" s="292">
        <v>11159951.977500001</v>
      </c>
      <c r="C11" s="292">
        <v>11431912.864400001</v>
      </c>
      <c r="D11" s="292">
        <v>11870611.344308514</v>
      </c>
      <c r="E11" s="569">
        <v>13330817.402266663</v>
      </c>
      <c r="F11" s="569">
        <v>12341462.30573228</v>
      </c>
      <c r="G11" s="569">
        <v>-7.4215636346962546</v>
      </c>
      <c r="H11" s="569">
        <v>12.301018166669731</v>
      </c>
      <c r="I11" s="569">
        <v>3.8374897107085131</v>
      </c>
      <c r="J11" s="569">
        <v>7.9562314034486477</v>
      </c>
      <c r="K11" s="569">
        <v>10.587055666676402</v>
      </c>
    </row>
    <row r="12" spans="1:11">
      <c r="A12" s="66" t="s">
        <v>67</v>
      </c>
      <c r="B12" s="294">
        <v>5390449.7552000005</v>
      </c>
      <c r="C12" s="294">
        <v>5240678.4392999997</v>
      </c>
      <c r="D12" s="294">
        <v>2913004.2386265649</v>
      </c>
      <c r="E12" s="571">
        <v>2994822.1865820582</v>
      </c>
      <c r="F12" s="571">
        <v>5057488.1061436199</v>
      </c>
      <c r="G12" s="571">
        <v>68.874403589070795</v>
      </c>
      <c r="H12" s="571">
        <v>2.8087136596158615</v>
      </c>
      <c r="I12" s="571">
        <v>-44.415512755335996</v>
      </c>
      <c r="J12" s="571">
        <v>-3.4955461449920344</v>
      </c>
      <c r="K12" s="571">
        <v>-6.1768806718805376</v>
      </c>
    </row>
    <row r="13" spans="1:11">
      <c r="A13" s="63"/>
      <c r="B13" s="63"/>
      <c r="C13" s="63"/>
      <c r="D13" s="63"/>
      <c r="E13" s="63"/>
      <c r="F13" s="63"/>
      <c r="G13" s="63"/>
    </row>
    <row r="14" spans="1:11">
      <c r="A14" s="302" t="s">
        <v>196</v>
      </c>
      <c r="B14" s="63"/>
      <c r="C14" s="63"/>
      <c r="D14" s="63"/>
      <c r="E14" s="63"/>
    </row>
    <row r="15" spans="1:11">
      <c r="A15" s="64" t="s">
        <v>90</v>
      </c>
      <c r="B15" s="63"/>
      <c r="C15" s="63"/>
      <c r="D15" s="63"/>
      <c r="E15" s="63"/>
    </row>
    <row r="16" spans="1:11">
      <c r="A16" s="64" t="s">
        <v>409</v>
      </c>
      <c r="B16" s="63"/>
      <c r="C16" s="63"/>
      <c r="D16" s="63"/>
      <c r="E16" s="63"/>
    </row>
    <row r="17" spans="1:2">
      <c r="A17" s="63"/>
    </row>
    <row r="18" spans="1:2">
      <c r="A18" s="2" t="s">
        <v>197</v>
      </c>
      <c r="B18" s="4"/>
    </row>
    <row r="19" spans="1:2">
      <c r="A19" s="303" t="s">
        <v>301</v>
      </c>
      <c r="B19" s="4"/>
    </row>
    <row r="20" spans="1:2">
      <c r="A20" s="2"/>
      <c r="B20" s="4"/>
    </row>
    <row r="21" spans="1:2" ht="15">
      <c r="A21" s="298"/>
      <c r="B21" s="28"/>
    </row>
    <row r="22" spans="1:2">
      <c r="A22" s="299"/>
      <c r="B22" s="28"/>
    </row>
    <row r="23" spans="1:2">
      <c r="A23" s="300"/>
      <c r="B23" s="28"/>
    </row>
    <row r="24" spans="1:2">
      <c r="A24" s="300"/>
    </row>
    <row r="25" spans="1:2">
      <c r="A25" s="301"/>
    </row>
    <row r="27" spans="1:2" ht="15">
      <c r="A27" s="298"/>
    </row>
    <row r="29" spans="1:2">
      <c r="A29" s="18"/>
    </row>
    <row r="30" spans="1:2">
      <c r="A30" s="18"/>
    </row>
    <row r="33" spans="2:2">
      <c r="B33" s="28"/>
    </row>
    <row r="34" spans="2:2">
      <c r="B34" s="28"/>
    </row>
    <row r="35" spans="2:2">
      <c r="B35" s="28"/>
    </row>
    <row r="36" spans="2:2">
      <c r="B36" s="28"/>
    </row>
    <row r="37" spans="2:2">
      <c r="B37" s="28"/>
    </row>
  </sheetData>
  <hyperlinks>
    <hyperlink ref="A14" r:id="rId1" xr:uid="{00000000-0004-0000-0100-000000000000}"/>
    <hyperlink ref="A19" r:id="rId2" xr:uid="{00000000-0004-0000-0100-000001000000}"/>
  </hyperlinks>
  <pageMargins left="0.7" right="0.7" top="0.75" bottom="0.75" header="0.3" footer="0.3"/>
  <pageSetup paperSize="9" orientation="landscape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R91"/>
  <sheetViews>
    <sheetView showGridLines="0" workbookViewId="0">
      <pane xSplit="1" topLeftCell="F1" activePane="topRight" state="frozen"/>
      <selection pane="topRight"/>
    </sheetView>
  </sheetViews>
  <sheetFormatPr baseColWidth="10" defaultColWidth="11.42578125" defaultRowHeight="14.25"/>
  <cols>
    <col min="1" max="1" width="22.7109375" style="47" customWidth="1"/>
    <col min="2" max="16384" width="11.42578125" style="47"/>
  </cols>
  <sheetData>
    <row r="1" spans="1:31" s="96" customFormat="1" ht="12" customHeight="1">
      <c r="A1" s="560" t="s">
        <v>463</v>
      </c>
      <c r="B1" s="99"/>
      <c r="C1" s="99"/>
      <c r="D1" s="99"/>
      <c r="E1" s="100"/>
      <c r="F1" s="99"/>
      <c r="G1" s="99"/>
      <c r="H1" s="99"/>
      <c r="I1" s="99"/>
      <c r="J1" s="99"/>
      <c r="K1" s="100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236" t="s">
        <v>376</v>
      </c>
    </row>
    <row r="2" spans="1:31" s="96" customFormat="1" ht="12" customHeight="1">
      <c r="A2" s="98"/>
      <c r="B2" s="99"/>
      <c r="C2" s="99"/>
      <c r="D2" s="99"/>
      <c r="E2" s="100"/>
      <c r="F2" s="99"/>
      <c r="G2" s="99"/>
      <c r="H2" s="99"/>
      <c r="I2" s="99"/>
      <c r="J2" s="99"/>
      <c r="K2" s="100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236"/>
    </row>
    <row r="3" spans="1:31" s="96" customFormat="1" ht="12" customHeight="1">
      <c r="B3" s="1010" t="s">
        <v>132</v>
      </c>
      <c r="C3" s="1011"/>
      <c r="D3" s="1011"/>
      <c r="E3" s="1011"/>
      <c r="F3" s="1011"/>
      <c r="G3" s="1011"/>
      <c r="H3" s="1011"/>
      <c r="I3" s="1011"/>
      <c r="J3" s="1011"/>
      <c r="K3" s="1011"/>
      <c r="L3" s="1011"/>
      <c r="M3" s="1011"/>
      <c r="N3" s="1011"/>
      <c r="O3" s="1011"/>
      <c r="P3" s="1011"/>
      <c r="Q3" s="1011"/>
      <c r="R3" s="1011"/>
      <c r="S3" s="1011"/>
      <c r="T3" s="1011"/>
      <c r="U3" s="1011"/>
      <c r="V3" s="1011"/>
      <c r="W3" s="1011"/>
      <c r="X3" s="1011"/>
      <c r="Y3" s="1012"/>
    </row>
    <row r="4" spans="1:31" s="48" customFormat="1" ht="12" customHeight="1">
      <c r="A4" s="431"/>
      <c r="B4" s="1013">
        <v>2020</v>
      </c>
      <c r="C4" s="1014"/>
      <c r="D4" s="1014"/>
      <c r="E4" s="1014"/>
      <c r="F4" s="1014"/>
      <c r="G4" s="1015"/>
      <c r="H4" s="1013">
        <v>2021</v>
      </c>
      <c r="I4" s="1014"/>
      <c r="J4" s="1014"/>
      <c r="K4" s="1014"/>
      <c r="L4" s="1014"/>
      <c r="M4" s="1015"/>
      <c r="N4" s="1013">
        <v>2022</v>
      </c>
      <c r="O4" s="1014"/>
      <c r="P4" s="1014"/>
      <c r="Q4" s="1014"/>
      <c r="R4" s="1014"/>
      <c r="S4" s="1015"/>
      <c r="T4" s="1021" t="s">
        <v>439</v>
      </c>
      <c r="U4" s="1021"/>
      <c r="V4" s="1021"/>
      <c r="W4" s="1021"/>
      <c r="X4" s="1021"/>
      <c r="Y4" s="1021"/>
    </row>
    <row r="5" spans="1:31" s="48" customFormat="1" ht="12" customHeight="1">
      <c r="A5" s="432"/>
      <c r="B5" s="691" t="s">
        <v>138</v>
      </c>
      <c r="C5" s="691"/>
      <c r="D5" s="691"/>
      <c r="E5" s="691" t="s">
        <v>21</v>
      </c>
      <c r="F5" s="691"/>
      <c r="G5" s="691"/>
      <c r="H5" s="1009" t="s">
        <v>138</v>
      </c>
      <c r="I5" s="1009"/>
      <c r="J5" s="1009"/>
      <c r="K5" s="1009" t="s">
        <v>21</v>
      </c>
      <c r="L5" s="1009"/>
      <c r="M5" s="1009"/>
      <c r="N5" s="1009" t="s">
        <v>138</v>
      </c>
      <c r="O5" s="1009"/>
      <c r="P5" s="1009"/>
      <c r="Q5" s="1009" t="s">
        <v>21</v>
      </c>
      <c r="R5" s="1009"/>
      <c r="S5" s="1009"/>
      <c r="T5" s="1009" t="s">
        <v>138</v>
      </c>
      <c r="U5" s="1009"/>
      <c r="V5" s="1009"/>
      <c r="W5" s="1009" t="s">
        <v>21</v>
      </c>
      <c r="X5" s="1009"/>
      <c r="Y5" s="1009"/>
      <c r="AA5" s="46"/>
    </row>
    <row r="6" spans="1:31" s="48" customFormat="1" ht="12" customHeight="1">
      <c r="A6" s="434" t="s">
        <v>112</v>
      </c>
      <c r="B6" s="435" t="s">
        <v>20</v>
      </c>
      <c r="C6" s="436" t="s">
        <v>27</v>
      </c>
      <c r="D6" s="435" t="s">
        <v>19</v>
      </c>
      <c r="E6" s="436" t="s">
        <v>20</v>
      </c>
      <c r="F6" s="434" t="s">
        <v>27</v>
      </c>
      <c r="G6" s="434" t="s">
        <v>19</v>
      </c>
      <c r="H6" s="435" t="s">
        <v>20</v>
      </c>
      <c r="I6" s="436" t="s">
        <v>27</v>
      </c>
      <c r="J6" s="435" t="s">
        <v>19</v>
      </c>
      <c r="K6" s="436" t="s">
        <v>20</v>
      </c>
      <c r="L6" s="434" t="s">
        <v>27</v>
      </c>
      <c r="M6" s="434" t="s">
        <v>19</v>
      </c>
      <c r="N6" s="435" t="s">
        <v>20</v>
      </c>
      <c r="O6" s="436" t="s">
        <v>27</v>
      </c>
      <c r="P6" s="435" t="s">
        <v>19</v>
      </c>
      <c r="Q6" s="436" t="s">
        <v>20</v>
      </c>
      <c r="R6" s="434" t="s">
        <v>27</v>
      </c>
      <c r="S6" s="434" t="s">
        <v>19</v>
      </c>
      <c r="T6" s="435" t="s">
        <v>20</v>
      </c>
      <c r="U6" s="436" t="s">
        <v>27</v>
      </c>
      <c r="V6" s="435" t="s">
        <v>19</v>
      </c>
      <c r="W6" s="436" t="s">
        <v>20</v>
      </c>
      <c r="X6" s="434" t="s">
        <v>27</v>
      </c>
      <c r="Y6" s="434" t="s">
        <v>19</v>
      </c>
      <c r="AA6" s="335"/>
    </row>
    <row r="7" spans="1:31" s="48" customFormat="1" ht="12" customHeight="1">
      <c r="A7" s="437" t="s">
        <v>19</v>
      </c>
      <c r="B7" s="562">
        <v>851181.70909999998</v>
      </c>
      <c r="C7" s="562">
        <v>233454.58350000001</v>
      </c>
      <c r="D7" s="562">
        <v>1084636.2926</v>
      </c>
      <c r="E7" s="562">
        <v>5461949.7439999999</v>
      </c>
      <c r="F7" s="562">
        <v>1697488.7527999999</v>
      </c>
      <c r="G7" s="562">
        <v>7159438.4967</v>
      </c>
      <c r="H7" s="606">
        <v>932134.38690000004</v>
      </c>
      <c r="I7" s="606">
        <v>226136.33720000001</v>
      </c>
      <c r="J7" s="606">
        <v>1158270.7241</v>
      </c>
      <c r="K7" s="606">
        <v>5923937.2673000004</v>
      </c>
      <c r="L7" s="606">
        <v>1628233.1688000001</v>
      </c>
      <c r="M7" s="606">
        <v>7552170.4360999996</v>
      </c>
      <c r="N7" s="606">
        <v>829214.29319999996</v>
      </c>
      <c r="O7" s="606">
        <v>461248.6851</v>
      </c>
      <c r="P7" s="606">
        <v>1290462.9783000001</v>
      </c>
      <c r="Q7" s="606">
        <v>4988672.3787000002</v>
      </c>
      <c r="R7" s="606">
        <v>2663593.9726999998</v>
      </c>
      <c r="S7" s="606">
        <v>7652266.3514</v>
      </c>
      <c r="T7" s="547">
        <v>-0.1104133643672148</v>
      </c>
      <c r="U7" s="547">
        <v>1.0396929162784723</v>
      </c>
      <c r="V7" s="547">
        <v>0.11412897818229513</v>
      </c>
      <c r="W7" s="547">
        <v>-0.15787893193309815</v>
      </c>
      <c r="X7" s="547">
        <v>0.63587993644857121</v>
      </c>
      <c r="Y7" s="547">
        <v>1.3253926953440258E-2</v>
      </c>
      <c r="Z7" s="561"/>
      <c r="AA7" s="235"/>
      <c r="AB7" s="235"/>
      <c r="AC7" s="235"/>
      <c r="AD7" s="235"/>
      <c r="AE7" s="235"/>
    </row>
    <row r="8" spans="1:31" s="48" customFormat="1" ht="12" customHeight="1">
      <c r="A8" s="438" t="s">
        <v>115</v>
      </c>
      <c r="B8" s="542">
        <v>314247.43190000003</v>
      </c>
      <c r="C8" s="542">
        <v>110138.5181</v>
      </c>
      <c r="D8" s="542">
        <v>424385.95</v>
      </c>
      <c r="E8" s="542">
        <v>1985061.1743000001</v>
      </c>
      <c r="F8" s="542">
        <v>823223.73140000005</v>
      </c>
      <c r="G8" s="542">
        <v>2808284.9057</v>
      </c>
      <c r="H8" s="607">
        <v>300420.44020000001</v>
      </c>
      <c r="I8" s="607">
        <v>96009.311799999996</v>
      </c>
      <c r="J8" s="607">
        <v>396429.75199999998</v>
      </c>
      <c r="K8" s="607">
        <v>1907940.6507000001</v>
      </c>
      <c r="L8" s="607">
        <v>721838.93610000005</v>
      </c>
      <c r="M8" s="607">
        <v>2629779.5868000002</v>
      </c>
      <c r="N8" s="607">
        <v>337942.83120000002</v>
      </c>
      <c r="O8" s="607">
        <v>218866.1961</v>
      </c>
      <c r="P8" s="607">
        <v>556809.02729999996</v>
      </c>
      <c r="Q8" s="607">
        <v>1909028.6357</v>
      </c>
      <c r="R8" s="607">
        <v>1234670.1725999999</v>
      </c>
      <c r="S8" s="607">
        <v>3143698.8083000001</v>
      </c>
      <c r="T8" s="548">
        <v>0.12489959396577704</v>
      </c>
      <c r="U8" s="548">
        <v>1.2796350895205564</v>
      </c>
      <c r="V8" s="548">
        <v>0.40455912930571364</v>
      </c>
      <c r="W8" s="548">
        <v>5.7024048394833514E-4</v>
      </c>
      <c r="X8" s="548">
        <v>0.71045105888961735</v>
      </c>
      <c r="Y8" s="548">
        <v>0.19542292596671698</v>
      </c>
      <c r="Z8" s="561"/>
      <c r="AA8" s="235"/>
      <c r="AB8" s="235"/>
      <c r="AC8" s="235"/>
      <c r="AD8" s="235"/>
      <c r="AE8" s="235"/>
    </row>
    <row r="9" spans="1:31" s="48" customFormat="1" ht="12" customHeight="1">
      <c r="A9" s="438" t="s">
        <v>113</v>
      </c>
      <c r="B9" s="542">
        <v>118318.969</v>
      </c>
      <c r="C9" s="542">
        <v>38391.619899999998</v>
      </c>
      <c r="D9" s="542">
        <v>156710.5889</v>
      </c>
      <c r="E9" s="542">
        <v>690741.01329999999</v>
      </c>
      <c r="F9" s="542">
        <v>247510.57930000001</v>
      </c>
      <c r="G9" s="542">
        <v>938251.59259999997</v>
      </c>
      <c r="H9" s="607">
        <v>132275.77540000001</v>
      </c>
      <c r="I9" s="607">
        <v>45053.547500000001</v>
      </c>
      <c r="J9" s="607">
        <v>177329.3229</v>
      </c>
      <c r="K9" s="607">
        <v>777418.99950000003</v>
      </c>
      <c r="L9" s="607">
        <v>280953.39010000002</v>
      </c>
      <c r="M9" s="607">
        <v>1058372.3895</v>
      </c>
      <c r="N9" s="607">
        <v>104379.0536</v>
      </c>
      <c r="O9" s="607">
        <v>104103.5364</v>
      </c>
      <c r="P9" s="607">
        <v>208482.59</v>
      </c>
      <c r="Q9" s="607">
        <v>618501.91720000003</v>
      </c>
      <c r="R9" s="607">
        <v>567780.21979999996</v>
      </c>
      <c r="S9" s="607">
        <v>1186282.1370000001</v>
      </c>
      <c r="T9" s="548">
        <v>-0.21089819141593186</v>
      </c>
      <c r="U9" s="548">
        <v>1.3106623601615388</v>
      </c>
      <c r="V9" s="548">
        <v>0.17568029128249718</v>
      </c>
      <c r="W9" s="548">
        <v>-0.20441625738785407</v>
      </c>
      <c r="X9" s="548">
        <v>1.0209053878933776</v>
      </c>
      <c r="Y9" s="548">
        <v>0.12085514396348493</v>
      </c>
      <c r="Z9" s="561"/>
      <c r="AA9" s="235"/>
      <c r="AB9" s="235"/>
      <c r="AC9" s="235"/>
      <c r="AD9" s="235"/>
      <c r="AE9" s="235"/>
    </row>
    <row r="10" spans="1:31" s="48" customFormat="1" ht="12" customHeight="1">
      <c r="A10" s="438" t="s">
        <v>114</v>
      </c>
      <c r="B10" s="542">
        <v>2775.7183</v>
      </c>
      <c r="C10" s="542">
        <v>1203.8339000000001</v>
      </c>
      <c r="D10" s="542">
        <v>3979.5522000000001</v>
      </c>
      <c r="E10" s="542">
        <v>13428.796399999999</v>
      </c>
      <c r="F10" s="542">
        <v>6677.0560999999998</v>
      </c>
      <c r="G10" s="542">
        <v>20105.852500000001</v>
      </c>
      <c r="H10" s="607">
        <v>4854.4417999999996</v>
      </c>
      <c r="I10" s="607">
        <v>1343.6257000000001</v>
      </c>
      <c r="J10" s="607">
        <v>6198.0675000000001</v>
      </c>
      <c r="K10" s="607">
        <v>18931.814699999999</v>
      </c>
      <c r="L10" s="607">
        <v>9092.6636999999992</v>
      </c>
      <c r="M10" s="607">
        <v>28024.4784</v>
      </c>
      <c r="N10" s="607">
        <v>6320.558</v>
      </c>
      <c r="O10" s="607">
        <v>8448.5400000000009</v>
      </c>
      <c r="P10" s="607">
        <v>14769.098</v>
      </c>
      <c r="Q10" s="607">
        <v>19586.648300000001</v>
      </c>
      <c r="R10" s="607">
        <v>20064.273399999998</v>
      </c>
      <c r="S10" s="607">
        <v>39650.921699999999</v>
      </c>
      <c r="T10" s="548">
        <v>0.30201540370717816</v>
      </c>
      <c r="U10" s="548">
        <v>5.2878672237364919</v>
      </c>
      <c r="V10" s="548">
        <v>1.382855301269307</v>
      </c>
      <c r="W10" s="548">
        <v>3.4589056061276671E-2</v>
      </c>
      <c r="X10" s="548">
        <v>1.2066441762274789</v>
      </c>
      <c r="Y10" s="548">
        <v>0.41486742889744554</v>
      </c>
      <c r="Z10" s="561"/>
      <c r="AA10" s="235"/>
      <c r="AB10" s="235"/>
      <c r="AC10" s="235"/>
      <c r="AD10" s="235"/>
      <c r="AE10" s="235"/>
    </row>
    <row r="11" spans="1:31" s="48" customFormat="1" ht="12" customHeight="1">
      <c r="A11" s="438" t="s">
        <v>117</v>
      </c>
      <c r="B11" s="542">
        <v>2216.8011000000001</v>
      </c>
      <c r="C11" s="542">
        <v>739.27710000000002</v>
      </c>
      <c r="D11" s="542">
        <v>2956.0781000000002</v>
      </c>
      <c r="E11" s="542">
        <v>11920.2853</v>
      </c>
      <c r="F11" s="542">
        <v>5589.0437000000002</v>
      </c>
      <c r="G11" s="542">
        <v>17509.329000000002</v>
      </c>
      <c r="H11" s="607">
        <v>3728.3373999999999</v>
      </c>
      <c r="I11" s="607">
        <v>854.2672</v>
      </c>
      <c r="J11" s="607">
        <v>4582.6045999999997</v>
      </c>
      <c r="K11" s="607">
        <v>16024.253000000001</v>
      </c>
      <c r="L11" s="607">
        <v>6155.6010999999999</v>
      </c>
      <c r="M11" s="607">
        <v>22179.8541</v>
      </c>
      <c r="N11" s="607">
        <v>7045.7597999999998</v>
      </c>
      <c r="O11" s="607">
        <v>8062.4705000000004</v>
      </c>
      <c r="P11" s="607">
        <v>15108.230299999999</v>
      </c>
      <c r="Q11" s="607">
        <v>21390.533500000001</v>
      </c>
      <c r="R11" s="607">
        <v>21956.883900000001</v>
      </c>
      <c r="S11" s="607">
        <v>43347.417399999998</v>
      </c>
      <c r="T11" s="548">
        <v>0.88978599415385529</v>
      </c>
      <c r="U11" s="548">
        <v>8.4378790383149447</v>
      </c>
      <c r="V11" s="548">
        <v>2.2968653459650437</v>
      </c>
      <c r="W11" s="548">
        <v>0.33488490851960467</v>
      </c>
      <c r="X11" s="548">
        <v>2.5669764078767225</v>
      </c>
      <c r="Y11" s="548">
        <v>0.95435989815640843</v>
      </c>
      <c r="Z11" s="561"/>
      <c r="AA11" s="235"/>
      <c r="AB11" s="235"/>
      <c r="AC11" s="235"/>
      <c r="AD11" s="235"/>
      <c r="AE11" s="235"/>
    </row>
    <row r="12" spans="1:31" s="48" customFormat="1" ht="12" customHeight="1">
      <c r="A12" s="438" t="s">
        <v>4</v>
      </c>
      <c r="B12" s="542">
        <v>293502.87660000002</v>
      </c>
      <c r="C12" s="542">
        <v>62262.891000000003</v>
      </c>
      <c r="D12" s="542">
        <v>355765.76750000002</v>
      </c>
      <c r="E12" s="542">
        <v>2017754.6148999999</v>
      </c>
      <c r="F12" s="542">
        <v>471335.0183</v>
      </c>
      <c r="G12" s="542">
        <v>2489089.6332999999</v>
      </c>
      <c r="H12" s="607">
        <v>330400.16850000003</v>
      </c>
      <c r="I12" s="607">
        <v>61107.757400000002</v>
      </c>
      <c r="J12" s="607">
        <v>391507.92580000003</v>
      </c>
      <c r="K12" s="607">
        <v>2185557.5107999998</v>
      </c>
      <c r="L12" s="607">
        <v>449063.40830000001</v>
      </c>
      <c r="M12" s="607">
        <v>2634620.9190000002</v>
      </c>
      <c r="N12" s="607">
        <v>265426.30089999997</v>
      </c>
      <c r="O12" s="607">
        <v>71499.631899999993</v>
      </c>
      <c r="P12" s="607">
        <v>336925.93290000001</v>
      </c>
      <c r="Q12" s="607">
        <v>1768468.2519</v>
      </c>
      <c r="R12" s="607">
        <v>553647.32369999995</v>
      </c>
      <c r="S12" s="607">
        <v>2322115.5756000001</v>
      </c>
      <c r="T12" s="548">
        <v>-0.19665204135632894</v>
      </c>
      <c r="U12" s="548">
        <v>0.17005818806238815</v>
      </c>
      <c r="V12" s="548">
        <v>-0.13941478397523671</v>
      </c>
      <c r="W12" s="548">
        <v>-0.19083883944437077</v>
      </c>
      <c r="X12" s="548">
        <v>0.23289342544278716</v>
      </c>
      <c r="Y12" s="548">
        <v>-0.11861491767043852</v>
      </c>
      <c r="Z12" s="561"/>
      <c r="AA12" s="235"/>
      <c r="AB12" s="235"/>
      <c r="AC12" s="235"/>
      <c r="AD12" s="235"/>
      <c r="AE12" s="235"/>
    </row>
    <row r="13" spans="1:31" s="48" customFormat="1" ht="12" customHeight="1">
      <c r="A13" s="438" t="s">
        <v>116</v>
      </c>
      <c r="B13" s="542">
        <v>54913.540200000003</v>
      </c>
      <c r="C13" s="542">
        <v>12113.304700000001</v>
      </c>
      <c r="D13" s="542">
        <v>67026.844899999996</v>
      </c>
      <c r="E13" s="542">
        <v>333161.26370000001</v>
      </c>
      <c r="F13" s="542">
        <v>82939.488200000007</v>
      </c>
      <c r="G13" s="542">
        <v>416100.75189999997</v>
      </c>
      <c r="H13" s="607">
        <v>65403.6803</v>
      </c>
      <c r="I13" s="607">
        <v>10952.696</v>
      </c>
      <c r="J13" s="607">
        <v>76356.376399999994</v>
      </c>
      <c r="K13" s="607">
        <v>382961.79920000001</v>
      </c>
      <c r="L13" s="607">
        <v>82715.159799999994</v>
      </c>
      <c r="M13" s="607">
        <v>465676.95899999997</v>
      </c>
      <c r="N13" s="607">
        <v>45867.140299999999</v>
      </c>
      <c r="O13" s="607">
        <v>31279.613399999998</v>
      </c>
      <c r="P13" s="607">
        <v>77146.753700000001</v>
      </c>
      <c r="Q13" s="607">
        <v>244702.55619999999</v>
      </c>
      <c r="R13" s="607">
        <v>144400.37640000001</v>
      </c>
      <c r="S13" s="607">
        <v>389102.9326</v>
      </c>
      <c r="T13" s="548">
        <v>-0.29870704386034375</v>
      </c>
      <c r="U13" s="548">
        <v>1.8558825516566879</v>
      </c>
      <c r="V13" s="548">
        <v>1.035116302349842E-2</v>
      </c>
      <c r="W13" s="548">
        <v>-0.36102619971187982</v>
      </c>
      <c r="X13" s="548">
        <v>0.74575466878321883</v>
      </c>
      <c r="Y13" s="548">
        <v>-0.16443593551297001</v>
      </c>
      <c r="Z13" s="561"/>
      <c r="AA13" s="235"/>
      <c r="AB13" s="235"/>
      <c r="AC13" s="235"/>
      <c r="AD13" s="235"/>
      <c r="AE13" s="235"/>
    </row>
    <row r="14" spans="1:31" s="48" customFormat="1" ht="12" customHeight="1">
      <c r="A14" s="439" t="s">
        <v>5</v>
      </c>
      <c r="B14" s="563">
        <v>65206.372100000001</v>
      </c>
      <c r="C14" s="563">
        <v>8605.1388999999999</v>
      </c>
      <c r="D14" s="563">
        <v>73811.510999999999</v>
      </c>
      <c r="E14" s="563">
        <v>409882.59600000002</v>
      </c>
      <c r="F14" s="563">
        <v>60213.835700000003</v>
      </c>
      <c r="G14" s="563">
        <v>470096.43170000002</v>
      </c>
      <c r="H14" s="608">
        <v>95051.543300000005</v>
      </c>
      <c r="I14" s="608">
        <v>10815.131600000001</v>
      </c>
      <c r="J14" s="608">
        <v>105866.6749</v>
      </c>
      <c r="K14" s="608">
        <v>635102.23959999997</v>
      </c>
      <c r="L14" s="608">
        <v>78414.009699999995</v>
      </c>
      <c r="M14" s="608">
        <v>713516.24930000002</v>
      </c>
      <c r="N14" s="608">
        <v>62232.649400000002</v>
      </c>
      <c r="O14" s="608">
        <v>18988.696800000002</v>
      </c>
      <c r="P14" s="608">
        <v>81221.3462</v>
      </c>
      <c r="Q14" s="608">
        <v>406993.83590000001</v>
      </c>
      <c r="R14" s="608">
        <v>121074.72289999999</v>
      </c>
      <c r="S14" s="608">
        <v>528068.5588</v>
      </c>
      <c r="T14" s="564">
        <v>-0.34527470844337149</v>
      </c>
      <c r="U14" s="564">
        <v>0.7557527270403257</v>
      </c>
      <c r="V14" s="564">
        <v>-0.23279590790283713</v>
      </c>
      <c r="W14" s="564">
        <v>-0.35916800394794257</v>
      </c>
      <c r="X14" s="564">
        <v>0.54404453187910373</v>
      </c>
      <c r="Y14" s="564">
        <v>-0.25990675150276499</v>
      </c>
      <c r="Z14" s="561"/>
      <c r="AA14" s="235"/>
      <c r="AB14" s="235"/>
      <c r="AC14" s="235"/>
      <c r="AD14" s="235"/>
      <c r="AE14" s="235"/>
    </row>
    <row r="15" spans="1:31" s="48" customFormat="1" ht="12" customHeight="1">
      <c r="A15" s="247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235"/>
      <c r="AA15" s="235"/>
      <c r="AB15" s="235"/>
      <c r="AC15" s="235"/>
      <c r="AD15" s="235"/>
      <c r="AE15" s="235"/>
    </row>
    <row r="16" spans="1:31" s="48" customFormat="1" ht="12" customHeight="1">
      <c r="A16" s="247"/>
      <c r="B16" s="1010" t="s">
        <v>132</v>
      </c>
      <c r="C16" s="1011"/>
      <c r="D16" s="1011"/>
      <c r="E16" s="1011"/>
      <c r="F16" s="1011"/>
      <c r="G16" s="1011"/>
      <c r="H16" s="1011"/>
      <c r="I16" s="1011"/>
      <c r="J16" s="1011"/>
      <c r="K16" s="1011"/>
      <c r="L16" s="1011"/>
      <c r="M16" s="1011"/>
      <c r="N16" s="1011"/>
      <c r="O16" s="1011"/>
      <c r="P16" s="1011"/>
      <c r="Q16" s="1011"/>
      <c r="R16" s="1011"/>
      <c r="S16" s="1011"/>
      <c r="T16" s="1011"/>
      <c r="U16" s="1011"/>
      <c r="V16" s="1011"/>
      <c r="W16" s="1011"/>
      <c r="X16" s="1011"/>
      <c r="Y16" s="1012"/>
      <c r="Z16" s="235"/>
      <c r="AA16" s="235"/>
      <c r="AB16" s="235"/>
      <c r="AC16" s="235"/>
      <c r="AD16" s="235"/>
      <c r="AE16" s="235"/>
    </row>
    <row r="17" spans="1:44" s="48" customFormat="1" ht="12" customHeight="1">
      <c r="A17" s="432"/>
      <c r="B17" s="1013">
        <v>2020</v>
      </c>
      <c r="C17" s="1014"/>
      <c r="D17" s="1014"/>
      <c r="E17" s="1014"/>
      <c r="F17" s="1014"/>
      <c r="G17" s="1015"/>
      <c r="H17" s="1013">
        <v>2021</v>
      </c>
      <c r="I17" s="1014"/>
      <c r="J17" s="1014"/>
      <c r="K17" s="1014"/>
      <c r="L17" s="1014"/>
      <c r="M17" s="1015"/>
      <c r="N17" s="1013">
        <v>2022</v>
      </c>
      <c r="O17" s="1014"/>
      <c r="P17" s="1014"/>
      <c r="Q17" s="1014"/>
      <c r="R17" s="1014"/>
      <c r="S17" s="1015"/>
      <c r="T17" s="1021" t="s">
        <v>439</v>
      </c>
      <c r="U17" s="1021"/>
      <c r="V17" s="1021"/>
      <c r="W17" s="1021"/>
      <c r="X17" s="1021"/>
      <c r="Y17" s="1021"/>
      <c r="Z17" s="235"/>
      <c r="AA17" s="235"/>
      <c r="AB17" s="235"/>
      <c r="AC17" s="235"/>
      <c r="AD17" s="235"/>
      <c r="AE17" s="235"/>
    </row>
    <row r="18" spans="1:44" s="48" customFormat="1" ht="12" customHeight="1">
      <c r="A18" s="432"/>
      <c r="B18" s="691" t="s">
        <v>138</v>
      </c>
      <c r="C18" s="691"/>
      <c r="D18" s="691"/>
      <c r="E18" s="691" t="s">
        <v>21</v>
      </c>
      <c r="F18" s="691"/>
      <c r="G18" s="691"/>
      <c r="H18" s="1009" t="s">
        <v>138</v>
      </c>
      <c r="I18" s="1009"/>
      <c r="J18" s="1009"/>
      <c r="K18" s="1009" t="s">
        <v>21</v>
      </c>
      <c r="L18" s="1009"/>
      <c r="M18" s="1009"/>
      <c r="N18" s="1009" t="s">
        <v>138</v>
      </c>
      <c r="O18" s="1009"/>
      <c r="P18" s="1009"/>
      <c r="Q18" s="1009" t="s">
        <v>21</v>
      </c>
      <c r="R18" s="1009"/>
      <c r="S18" s="1009"/>
      <c r="T18" s="1009" t="s">
        <v>138</v>
      </c>
      <c r="U18" s="1009"/>
      <c r="V18" s="1009"/>
      <c r="W18" s="1009" t="s">
        <v>21</v>
      </c>
      <c r="X18" s="1009"/>
      <c r="Y18" s="1009"/>
      <c r="Z18" s="235"/>
      <c r="AA18" s="235"/>
      <c r="AB18" s="235"/>
      <c r="AC18" s="235"/>
      <c r="AD18" s="235"/>
      <c r="AE18" s="235"/>
    </row>
    <row r="19" spans="1:44" s="48" customFormat="1" ht="12" customHeight="1">
      <c r="A19" s="432"/>
      <c r="B19" s="435" t="s">
        <v>20</v>
      </c>
      <c r="C19" s="436" t="s">
        <v>27</v>
      </c>
      <c r="D19" s="435" t="s">
        <v>19</v>
      </c>
      <c r="E19" s="436" t="s">
        <v>20</v>
      </c>
      <c r="F19" s="434" t="s">
        <v>27</v>
      </c>
      <c r="G19" s="434" t="s">
        <v>19</v>
      </c>
      <c r="H19" s="435" t="s">
        <v>20</v>
      </c>
      <c r="I19" s="436" t="s">
        <v>27</v>
      </c>
      <c r="J19" s="435" t="s">
        <v>19</v>
      </c>
      <c r="K19" s="436" t="s">
        <v>20</v>
      </c>
      <c r="L19" s="434" t="s">
        <v>27</v>
      </c>
      <c r="M19" s="434" t="s">
        <v>19</v>
      </c>
      <c r="N19" s="435" t="s">
        <v>20</v>
      </c>
      <c r="O19" s="436" t="s">
        <v>27</v>
      </c>
      <c r="P19" s="435" t="s">
        <v>19</v>
      </c>
      <c r="Q19" s="436" t="s">
        <v>20</v>
      </c>
      <c r="R19" s="434" t="s">
        <v>27</v>
      </c>
      <c r="S19" s="434" t="s">
        <v>19</v>
      </c>
      <c r="T19" s="435" t="s">
        <v>20</v>
      </c>
      <c r="U19" s="436" t="s">
        <v>27</v>
      </c>
      <c r="V19" s="435" t="s">
        <v>19</v>
      </c>
      <c r="W19" s="436" t="s">
        <v>20</v>
      </c>
      <c r="X19" s="434" t="s">
        <v>27</v>
      </c>
      <c r="Y19" s="434" t="s">
        <v>19</v>
      </c>
      <c r="Z19" s="235"/>
      <c r="AA19" s="235"/>
      <c r="AB19" s="235"/>
      <c r="AC19" s="235"/>
      <c r="AD19" s="235"/>
      <c r="AE19" s="235"/>
    </row>
    <row r="20" spans="1:44" s="48" customFormat="1" ht="12" customHeight="1">
      <c r="A20" s="434" t="s">
        <v>112</v>
      </c>
      <c r="B20" s="441" t="s">
        <v>20</v>
      </c>
      <c r="C20" s="441" t="s">
        <v>27</v>
      </c>
      <c r="D20" s="441" t="s">
        <v>19</v>
      </c>
      <c r="E20" s="441" t="s">
        <v>20</v>
      </c>
      <c r="F20" s="441" t="s">
        <v>27</v>
      </c>
      <c r="G20" s="441" t="s">
        <v>19</v>
      </c>
      <c r="H20" s="441" t="s">
        <v>20</v>
      </c>
      <c r="I20" s="441" t="s">
        <v>27</v>
      </c>
      <c r="J20" s="441" t="s">
        <v>19</v>
      </c>
      <c r="K20" s="441" t="s">
        <v>20</v>
      </c>
      <c r="L20" s="441" t="s">
        <v>27</v>
      </c>
      <c r="M20" s="441" t="s">
        <v>19</v>
      </c>
      <c r="N20" s="441" t="s">
        <v>20</v>
      </c>
      <c r="O20" s="441" t="s">
        <v>27</v>
      </c>
      <c r="P20" s="441" t="s">
        <v>19</v>
      </c>
      <c r="Q20" s="441" t="s">
        <v>20</v>
      </c>
      <c r="R20" s="441" t="s">
        <v>27</v>
      </c>
      <c r="S20" s="441" t="s">
        <v>19</v>
      </c>
      <c r="T20" s="441" t="s">
        <v>20</v>
      </c>
      <c r="U20" s="441" t="s">
        <v>27</v>
      </c>
      <c r="V20" s="441" t="s">
        <v>19</v>
      </c>
      <c r="W20" s="441" t="s">
        <v>20</v>
      </c>
      <c r="X20" s="441" t="s">
        <v>27</v>
      </c>
      <c r="Y20" s="441" t="s">
        <v>19</v>
      </c>
      <c r="Z20" s="235"/>
      <c r="AA20" s="235"/>
      <c r="AB20" s="235"/>
      <c r="AC20" s="235"/>
      <c r="AD20" s="235"/>
      <c r="AE20" s="235"/>
    </row>
    <row r="21" spans="1:44" s="48" customFormat="1" ht="12" customHeight="1">
      <c r="A21" s="437" t="s">
        <v>19</v>
      </c>
      <c r="B21" s="547">
        <v>1.8585000000000001E-2</v>
      </c>
      <c r="C21" s="547">
        <v>2.7962000000000001E-2</v>
      </c>
      <c r="D21" s="547">
        <v>1.8058000000000001E-2</v>
      </c>
      <c r="E21" s="547">
        <v>1.5474E-2</v>
      </c>
      <c r="F21" s="547">
        <v>2.4251999999999999E-2</v>
      </c>
      <c r="G21" s="547">
        <v>1.4846E-2</v>
      </c>
      <c r="H21" s="547">
        <v>1.7014999999999999E-2</v>
      </c>
      <c r="I21" s="547">
        <v>2.6332000000000001E-2</v>
      </c>
      <c r="J21" s="547">
        <v>1.6354E-2</v>
      </c>
      <c r="K21" s="547">
        <v>1.4482E-2</v>
      </c>
      <c r="L21" s="547">
        <v>2.3245999999999999E-2</v>
      </c>
      <c r="M21" s="547">
        <v>1.3849999999999999E-2</v>
      </c>
      <c r="N21" s="547">
        <v>1.9880999999999999E-2</v>
      </c>
      <c r="O21" s="547">
        <v>3.3343999999999999E-2</v>
      </c>
      <c r="P21" s="547">
        <v>2.0688000000000002E-2</v>
      </c>
      <c r="Q21" s="547">
        <v>1.4581999999999999E-2</v>
      </c>
      <c r="R21" s="547">
        <v>2.1259E-2</v>
      </c>
      <c r="S21" s="547">
        <v>1.3592E-2</v>
      </c>
      <c r="T21" s="547">
        <v>2.69E-2</v>
      </c>
      <c r="U21" s="547">
        <v>4.2700000000000002E-2</v>
      </c>
      <c r="V21" s="547">
        <v>2.69E-2</v>
      </c>
      <c r="W21" s="547">
        <v>2.07E-2</v>
      </c>
      <c r="X21" s="547">
        <v>3.04E-2</v>
      </c>
      <c r="Y21" s="547">
        <v>1.9300000000000001E-2</v>
      </c>
      <c r="Z21" s="561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</row>
    <row r="22" spans="1:44" s="48" customFormat="1" ht="12" customHeight="1">
      <c r="A22" s="438" t="s">
        <v>115</v>
      </c>
      <c r="B22" s="548">
        <v>3.8892999999999997E-2</v>
      </c>
      <c r="C22" s="548">
        <v>4.4849E-2</v>
      </c>
      <c r="D22" s="548">
        <v>3.6465999999999998E-2</v>
      </c>
      <c r="E22" s="548">
        <v>3.1046000000000001E-2</v>
      </c>
      <c r="F22" s="548">
        <v>4.1007000000000002E-2</v>
      </c>
      <c r="G22" s="548">
        <v>2.9454999999999999E-2</v>
      </c>
      <c r="H22" s="548">
        <v>3.4844E-2</v>
      </c>
      <c r="I22" s="548">
        <v>4.5796999999999997E-2</v>
      </c>
      <c r="J22" s="548">
        <v>3.2156999999999998E-2</v>
      </c>
      <c r="K22" s="548">
        <v>2.8688000000000002E-2</v>
      </c>
      <c r="L22" s="548">
        <v>4.0599000000000003E-2</v>
      </c>
      <c r="M22" s="548">
        <v>2.6630000000000001E-2</v>
      </c>
      <c r="N22" s="548">
        <v>4.0131E-2</v>
      </c>
      <c r="O22" s="548">
        <v>6.2192999999999998E-2</v>
      </c>
      <c r="P22" s="548">
        <v>4.1626000000000003E-2</v>
      </c>
      <c r="Q22" s="548">
        <v>2.7130000000000001E-2</v>
      </c>
      <c r="R22" s="548">
        <v>3.7678999999999997E-2</v>
      </c>
      <c r="S22" s="548">
        <v>2.5454000000000001E-2</v>
      </c>
      <c r="T22" s="548">
        <v>5.3499999999999999E-2</v>
      </c>
      <c r="U22" s="548">
        <v>7.8200000000000006E-2</v>
      </c>
      <c r="V22" s="548">
        <v>5.3100000000000001E-2</v>
      </c>
      <c r="W22" s="548">
        <v>3.8800000000000001E-2</v>
      </c>
      <c r="X22" s="548">
        <v>5.33E-2</v>
      </c>
      <c r="Y22" s="548">
        <v>3.5999999999999997E-2</v>
      </c>
      <c r="Z22" s="561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</row>
    <row r="23" spans="1:44" s="48" customFormat="1" ht="12" customHeight="1">
      <c r="A23" s="438" t="s">
        <v>113</v>
      </c>
      <c r="B23" s="548">
        <v>4.0654000000000003E-2</v>
      </c>
      <c r="C23" s="548">
        <v>7.7817999999999998E-2</v>
      </c>
      <c r="D23" s="548">
        <v>4.1354000000000002E-2</v>
      </c>
      <c r="E23" s="548">
        <v>2.8832E-2</v>
      </c>
      <c r="F23" s="548">
        <v>4.7169999999999997E-2</v>
      </c>
      <c r="G23" s="548">
        <v>2.5894E-2</v>
      </c>
      <c r="H23" s="548">
        <v>3.5045E-2</v>
      </c>
      <c r="I23" s="548">
        <v>5.7272999999999998E-2</v>
      </c>
      <c r="J23" s="548">
        <v>3.3959999999999997E-2</v>
      </c>
      <c r="K23" s="548">
        <v>2.9170000000000001E-2</v>
      </c>
      <c r="L23" s="548">
        <v>4.4949999999999997E-2</v>
      </c>
      <c r="M23" s="548">
        <v>2.5912000000000001E-2</v>
      </c>
      <c r="N23" s="548">
        <v>4.3291000000000003E-2</v>
      </c>
      <c r="O23" s="548">
        <v>5.672E-2</v>
      </c>
      <c r="P23" s="548">
        <v>3.8630999999999999E-2</v>
      </c>
      <c r="Q23" s="548">
        <v>3.4268E-2</v>
      </c>
      <c r="R23" s="548">
        <v>4.1651000000000001E-2</v>
      </c>
      <c r="S23" s="548">
        <v>2.7345999999999999E-2</v>
      </c>
      <c r="T23" s="548">
        <v>5.57E-2</v>
      </c>
      <c r="U23" s="548">
        <v>7.5800000000000006E-2</v>
      </c>
      <c r="V23" s="548">
        <v>4.9700000000000001E-2</v>
      </c>
      <c r="W23" s="548">
        <v>4.4999999999999998E-2</v>
      </c>
      <c r="X23" s="548">
        <v>5.7500000000000002E-2</v>
      </c>
      <c r="Y23" s="548">
        <v>3.6900000000000002E-2</v>
      </c>
      <c r="Z23" s="561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</row>
    <row r="24" spans="1:44" s="48" customFormat="1" ht="12" customHeight="1">
      <c r="A24" s="438" t="s">
        <v>114</v>
      </c>
      <c r="B24" s="548">
        <v>7.8217999999999996E-2</v>
      </c>
      <c r="C24" s="548">
        <v>0.12249</v>
      </c>
      <c r="D24" s="548">
        <v>7.1064000000000002E-2</v>
      </c>
      <c r="E24" s="548">
        <v>4.7132E-2</v>
      </c>
      <c r="F24" s="548">
        <v>6.1404E-2</v>
      </c>
      <c r="G24" s="548">
        <v>3.7911E-2</v>
      </c>
      <c r="H24" s="548">
        <v>5.9482E-2</v>
      </c>
      <c r="I24" s="548">
        <v>5.2052000000000001E-2</v>
      </c>
      <c r="J24" s="548">
        <v>5.2942000000000003E-2</v>
      </c>
      <c r="K24" s="548">
        <v>3.6405E-2</v>
      </c>
      <c r="L24" s="548">
        <v>3.5522999999999999E-2</v>
      </c>
      <c r="M24" s="548">
        <v>2.8492E-2</v>
      </c>
      <c r="N24" s="548">
        <v>4.5619E-2</v>
      </c>
      <c r="O24" s="548">
        <v>5.9296000000000001E-2</v>
      </c>
      <c r="P24" s="548">
        <v>5.0923000000000003E-2</v>
      </c>
      <c r="Q24" s="548">
        <v>3.8424E-2</v>
      </c>
      <c r="R24" s="548">
        <v>4.8342000000000003E-2</v>
      </c>
      <c r="S24" s="548">
        <v>4.0927999999999999E-2</v>
      </c>
      <c r="T24" s="548">
        <v>7.9000000000000001E-2</v>
      </c>
      <c r="U24" s="548">
        <v>8.3799999999999999E-2</v>
      </c>
      <c r="V24" s="548">
        <v>7.9500000000000001E-2</v>
      </c>
      <c r="W24" s="548">
        <v>5.6500000000000002E-2</v>
      </c>
      <c r="X24" s="548">
        <v>6.4000000000000001E-2</v>
      </c>
      <c r="Y24" s="548">
        <v>5.4600000000000003E-2</v>
      </c>
      <c r="Z24" s="561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</row>
    <row r="25" spans="1:44" s="48" customFormat="1" ht="12" customHeight="1">
      <c r="A25" s="438" t="s">
        <v>117</v>
      </c>
      <c r="B25" s="548">
        <v>3.4132999999999997E-2</v>
      </c>
      <c r="C25" s="548">
        <v>3.3533E-2</v>
      </c>
      <c r="D25" s="548">
        <v>2.9824E-2</v>
      </c>
      <c r="E25" s="548">
        <v>3.5168999999999999E-2</v>
      </c>
      <c r="F25" s="548">
        <v>2.9138000000000001E-2</v>
      </c>
      <c r="G25" s="548">
        <v>2.9479000000000002E-2</v>
      </c>
      <c r="H25" s="548">
        <v>4.6982999999999997E-2</v>
      </c>
      <c r="I25" s="548">
        <v>8.0516000000000004E-2</v>
      </c>
      <c r="J25" s="548">
        <v>4.6025999999999997E-2</v>
      </c>
      <c r="K25" s="548">
        <v>6.9806999999999994E-2</v>
      </c>
      <c r="L25" s="548">
        <v>5.2067000000000002E-2</v>
      </c>
      <c r="M25" s="548">
        <v>5.6925999999999997E-2</v>
      </c>
      <c r="N25" s="548">
        <v>4.7581999999999999E-2</v>
      </c>
      <c r="O25" s="548">
        <v>5.7154000000000003E-2</v>
      </c>
      <c r="P25" s="548">
        <v>5.1075000000000002E-2</v>
      </c>
      <c r="Q25" s="548">
        <v>4.6815000000000002E-2</v>
      </c>
      <c r="R25" s="548">
        <v>4.2203999999999998E-2</v>
      </c>
      <c r="S25" s="548">
        <v>3.7307E-2</v>
      </c>
      <c r="T25" s="548">
        <v>8.8800000000000004E-2</v>
      </c>
      <c r="U25" s="548">
        <v>8.8700000000000001E-2</v>
      </c>
      <c r="V25" s="548">
        <v>8.4500000000000006E-2</v>
      </c>
      <c r="W25" s="548">
        <v>8.7900000000000006E-2</v>
      </c>
      <c r="X25" s="548">
        <v>6.7400000000000002E-2</v>
      </c>
      <c r="Y25" s="548">
        <v>7.0999999999999994E-2</v>
      </c>
      <c r="Z25" s="561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</row>
    <row r="26" spans="1:44" s="48" customFormat="1" ht="12" customHeight="1">
      <c r="A26" s="438" t="s">
        <v>4</v>
      </c>
      <c r="B26" s="548">
        <v>2.9614999999999999E-2</v>
      </c>
      <c r="C26" s="548">
        <v>4.7995999999999997E-2</v>
      </c>
      <c r="D26" s="548">
        <v>2.7963999999999999E-2</v>
      </c>
      <c r="E26" s="548">
        <v>2.6605E-2</v>
      </c>
      <c r="F26" s="548">
        <v>4.2837E-2</v>
      </c>
      <c r="G26" s="548">
        <v>2.4659E-2</v>
      </c>
      <c r="H26" s="548">
        <v>3.2618000000000001E-2</v>
      </c>
      <c r="I26" s="548">
        <v>4.9293999999999998E-2</v>
      </c>
      <c r="J26" s="548">
        <v>3.1718000000000003E-2</v>
      </c>
      <c r="K26" s="548">
        <v>2.7976999999999998E-2</v>
      </c>
      <c r="L26" s="548">
        <v>4.4483000000000002E-2</v>
      </c>
      <c r="M26" s="548">
        <v>2.7171000000000001E-2</v>
      </c>
      <c r="N26" s="548">
        <v>2.9603999999999998E-2</v>
      </c>
      <c r="O26" s="548">
        <v>4.1634999999999998E-2</v>
      </c>
      <c r="P26" s="548">
        <v>2.7779000000000002E-2</v>
      </c>
      <c r="Q26" s="548">
        <v>2.5828E-2</v>
      </c>
      <c r="R26" s="548">
        <v>3.7324000000000003E-2</v>
      </c>
      <c r="S26" s="548">
        <v>2.4249E-2</v>
      </c>
      <c r="T26" s="548">
        <v>4.2700000000000002E-2</v>
      </c>
      <c r="U26" s="548">
        <v>6.3899999999999998E-2</v>
      </c>
      <c r="V26" s="548">
        <v>4.0899999999999999E-2</v>
      </c>
      <c r="W26" s="548">
        <v>3.7100000000000001E-2</v>
      </c>
      <c r="X26" s="548">
        <v>5.79E-2</v>
      </c>
      <c r="Y26" s="548">
        <v>3.56E-2</v>
      </c>
      <c r="Z26" s="561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</row>
    <row r="27" spans="1:44" s="48" customFormat="1" ht="12" customHeight="1">
      <c r="A27" s="438" t="s">
        <v>116</v>
      </c>
      <c r="B27" s="548">
        <v>1.6473000000000002E-2</v>
      </c>
      <c r="C27" s="548">
        <v>4.1749000000000001E-2</v>
      </c>
      <c r="D27" s="548">
        <v>1.7063999999999999E-2</v>
      </c>
      <c r="E27" s="548">
        <v>1.7849E-2</v>
      </c>
      <c r="F27" s="548">
        <v>3.5083000000000003E-2</v>
      </c>
      <c r="G27" s="548">
        <v>1.8407E-2</v>
      </c>
      <c r="H27" s="548">
        <v>2.3102999999999999E-2</v>
      </c>
      <c r="I27" s="548">
        <v>4.9805000000000002E-2</v>
      </c>
      <c r="J27" s="548">
        <v>2.3383999999999999E-2</v>
      </c>
      <c r="K27" s="548">
        <v>1.8928E-2</v>
      </c>
      <c r="L27" s="548">
        <v>4.2081E-2</v>
      </c>
      <c r="M27" s="548">
        <v>2.0070000000000001E-2</v>
      </c>
      <c r="N27" s="548">
        <v>4.5169000000000001E-2</v>
      </c>
      <c r="O27" s="548">
        <v>8.1255999999999995E-2</v>
      </c>
      <c r="P27" s="548">
        <v>5.6620999999999998E-2</v>
      </c>
      <c r="Q27" s="548">
        <v>2.4299999999999999E-2</v>
      </c>
      <c r="R27" s="548">
        <v>4.5397E-2</v>
      </c>
      <c r="S27" s="548">
        <v>2.8504999999999999E-2</v>
      </c>
      <c r="T27" s="548">
        <v>5.33E-2</v>
      </c>
      <c r="U27" s="548">
        <v>0.1033</v>
      </c>
      <c r="V27" s="548">
        <v>6.4299999999999996E-2</v>
      </c>
      <c r="W27" s="548">
        <v>3.3399999999999999E-2</v>
      </c>
      <c r="X27" s="548">
        <v>6.6400000000000001E-2</v>
      </c>
      <c r="Y27" s="548">
        <v>3.8100000000000002E-2</v>
      </c>
      <c r="Z27" s="561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</row>
    <row r="28" spans="1:44" s="48" customFormat="1" ht="12" customHeight="1">
      <c r="A28" s="439" t="s">
        <v>5</v>
      </c>
      <c r="B28" s="564">
        <v>1.7659000000000001E-2</v>
      </c>
      <c r="C28" s="564">
        <v>3.2628999999999998E-2</v>
      </c>
      <c r="D28" s="564">
        <v>1.7929E-2</v>
      </c>
      <c r="E28" s="564">
        <v>1.3528E-2</v>
      </c>
      <c r="F28" s="564">
        <v>2.6075000000000001E-2</v>
      </c>
      <c r="G28" s="564">
        <v>1.3216E-2</v>
      </c>
      <c r="H28" s="564">
        <v>1.4703000000000001E-2</v>
      </c>
      <c r="I28" s="564">
        <v>2.6883000000000001E-2</v>
      </c>
      <c r="J28" s="564">
        <v>1.4872E-2</v>
      </c>
      <c r="K28" s="564">
        <v>1.1863E-2</v>
      </c>
      <c r="L28" s="564">
        <v>2.2127000000000001E-2</v>
      </c>
      <c r="M28" s="564">
        <v>1.1693E-2</v>
      </c>
      <c r="N28" s="564">
        <v>1.7648E-2</v>
      </c>
      <c r="O28" s="564">
        <v>4.0822999999999998E-2</v>
      </c>
      <c r="P28" s="564">
        <v>2.0719000000000001E-2</v>
      </c>
      <c r="Q28" s="564">
        <v>1.5009E-2</v>
      </c>
      <c r="R28" s="564">
        <v>2.7546999999999999E-2</v>
      </c>
      <c r="S28" s="564">
        <v>1.5136E-2</v>
      </c>
      <c r="T28" s="564">
        <v>2.2800000000000001E-2</v>
      </c>
      <c r="U28" s="564">
        <v>4.9500000000000002E-2</v>
      </c>
      <c r="V28" s="564">
        <v>2.5399999999999999E-2</v>
      </c>
      <c r="W28" s="564">
        <v>1.89E-2</v>
      </c>
      <c r="X28" s="564">
        <v>3.49E-2</v>
      </c>
      <c r="Y28" s="564">
        <v>1.89E-2</v>
      </c>
      <c r="Z28" s="561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</row>
    <row r="29" spans="1:44" s="48" customFormat="1" ht="12" customHeight="1">
      <c r="A29" s="24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235"/>
      <c r="AA29" s="235"/>
      <c r="AB29" s="235"/>
      <c r="AC29" s="235"/>
      <c r="AD29" s="235"/>
      <c r="AE29" s="235"/>
    </row>
    <row r="30" spans="1:44" s="48" customFormat="1" ht="12" customHeight="1">
      <c r="A30" s="247"/>
      <c r="B30" s="1016" t="s">
        <v>133</v>
      </c>
      <c r="C30" s="1019"/>
      <c r="D30" s="1019"/>
      <c r="E30" s="1019"/>
      <c r="F30" s="1019"/>
      <c r="G30" s="1019"/>
      <c r="H30" s="1019"/>
      <c r="I30" s="1019"/>
      <c r="J30" s="1019"/>
      <c r="K30" s="1019"/>
      <c r="L30" s="1019"/>
      <c r="M30" s="1019"/>
      <c r="N30" s="1019"/>
      <c r="O30" s="1019"/>
      <c r="P30" s="1019"/>
      <c r="Q30" s="1019"/>
      <c r="R30" s="1019"/>
      <c r="S30" s="1019"/>
      <c r="T30" s="1019"/>
      <c r="U30" s="1019"/>
      <c r="V30" s="1019"/>
      <c r="W30" s="1019"/>
      <c r="X30" s="1019"/>
      <c r="Y30" s="1020"/>
      <c r="Z30" s="235"/>
      <c r="AA30" s="235"/>
      <c r="AB30" s="235"/>
      <c r="AC30" s="235"/>
      <c r="AD30" s="235"/>
      <c r="AE30" s="235"/>
    </row>
    <row r="31" spans="1:44" s="48" customFormat="1" ht="12" customHeight="1">
      <c r="A31" s="431"/>
      <c r="B31" s="1013">
        <v>2020</v>
      </c>
      <c r="C31" s="1014"/>
      <c r="D31" s="1014"/>
      <c r="E31" s="1014"/>
      <c r="F31" s="1014"/>
      <c r="G31" s="1015"/>
      <c r="H31" s="1013">
        <v>2021</v>
      </c>
      <c r="I31" s="1014"/>
      <c r="J31" s="1014"/>
      <c r="K31" s="1014"/>
      <c r="L31" s="1014"/>
      <c r="M31" s="1015"/>
      <c r="N31" s="1013">
        <v>2022</v>
      </c>
      <c r="O31" s="1014"/>
      <c r="P31" s="1014"/>
      <c r="Q31" s="1014"/>
      <c r="R31" s="1014"/>
      <c r="S31" s="1015"/>
      <c r="T31" s="1021" t="s">
        <v>439</v>
      </c>
      <c r="U31" s="1021"/>
      <c r="V31" s="1021"/>
      <c r="W31" s="1021"/>
      <c r="X31" s="1021"/>
      <c r="Y31" s="1021"/>
      <c r="Z31" s="235"/>
      <c r="AA31" s="235"/>
      <c r="AB31" s="235"/>
      <c r="AC31" s="235"/>
      <c r="AD31" s="235"/>
      <c r="AE31" s="235"/>
    </row>
    <row r="32" spans="1:44" s="48" customFormat="1" ht="12" customHeight="1">
      <c r="A32" s="432"/>
      <c r="B32" s="691" t="s">
        <v>138</v>
      </c>
      <c r="C32" s="691"/>
      <c r="D32" s="691"/>
      <c r="E32" s="691" t="s">
        <v>21</v>
      </c>
      <c r="F32" s="691"/>
      <c r="G32" s="691"/>
      <c r="H32" s="1009" t="s">
        <v>138</v>
      </c>
      <c r="I32" s="1009"/>
      <c r="J32" s="1009"/>
      <c r="K32" s="1009" t="s">
        <v>21</v>
      </c>
      <c r="L32" s="1009"/>
      <c r="M32" s="1009"/>
      <c r="N32" s="1009" t="s">
        <v>138</v>
      </c>
      <c r="O32" s="1009"/>
      <c r="P32" s="1009"/>
      <c r="Q32" s="1009" t="s">
        <v>21</v>
      </c>
      <c r="R32" s="1009"/>
      <c r="S32" s="1009"/>
      <c r="T32" s="1009" t="s">
        <v>138</v>
      </c>
      <c r="U32" s="1009"/>
      <c r="V32" s="1009"/>
      <c r="W32" s="1009" t="s">
        <v>21</v>
      </c>
      <c r="X32" s="1009"/>
      <c r="Y32" s="1009"/>
      <c r="Z32" s="235"/>
      <c r="AA32" s="235"/>
      <c r="AB32" s="235"/>
      <c r="AC32" s="235"/>
      <c r="AD32" s="235"/>
      <c r="AE32" s="235"/>
    </row>
    <row r="33" spans="1:39" s="48" customFormat="1" ht="12" customHeight="1">
      <c r="A33" s="514" t="s">
        <v>112</v>
      </c>
      <c r="B33" s="435" t="s">
        <v>20</v>
      </c>
      <c r="C33" s="436" t="s">
        <v>27</v>
      </c>
      <c r="D33" s="435" t="s">
        <v>19</v>
      </c>
      <c r="E33" s="436" t="s">
        <v>20</v>
      </c>
      <c r="F33" s="434" t="s">
        <v>27</v>
      </c>
      <c r="G33" s="434" t="s">
        <v>19</v>
      </c>
      <c r="H33" s="435" t="s">
        <v>20</v>
      </c>
      <c r="I33" s="436" t="s">
        <v>27</v>
      </c>
      <c r="J33" s="435" t="s">
        <v>19</v>
      </c>
      <c r="K33" s="436" t="s">
        <v>20</v>
      </c>
      <c r="L33" s="434" t="s">
        <v>27</v>
      </c>
      <c r="M33" s="434" t="s">
        <v>19</v>
      </c>
      <c r="N33" s="435" t="s">
        <v>20</v>
      </c>
      <c r="O33" s="436" t="s">
        <v>27</v>
      </c>
      <c r="P33" s="435" t="s">
        <v>19</v>
      </c>
      <c r="Q33" s="436" t="s">
        <v>20</v>
      </c>
      <c r="R33" s="434" t="s">
        <v>27</v>
      </c>
      <c r="S33" s="434" t="s">
        <v>19</v>
      </c>
      <c r="T33" s="435" t="s">
        <v>20</v>
      </c>
      <c r="U33" s="436" t="s">
        <v>27</v>
      </c>
      <c r="V33" s="435" t="s">
        <v>19</v>
      </c>
      <c r="W33" s="436" t="s">
        <v>20</v>
      </c>
      <c r="X33" s="434" t="s">
        <v>27</v>
      </c>
      <c r="Y33" s="434" t="s">
        <v>19</v>
      </c>
      <c r="Z33" s="235"/>
      <c r="AA33" s="235"/>
      <c r="AB33" s="235"/>
      <c r="AC33" s="235"/>
      <c r="AD33" s="235"/>
      <c r="AE33" s="235"/>
    </row>
    <row r="34" spans="1:39" s="48" customFormat="1" ht="12" customHeight="1">
      <c r="A34" s="544" t="s">
        <v>19</v>
      </c>
      <c r="B34" s="540">
        <v>1220804.5811000001</v>
      </c>
      <c r="C34" s="540">
        <v>167964.66339999999</v>
      </c>
      <c r="D34" s="540">
        <v>1388769.2445</v>
      </c>
      <c r="E34" s="541">
        <v>3000042.5178</v>
      </c>
      <c r="F34" s="540">
        <v>449616.35570000001</v>
      </c>
      <c r="G34" s="540">
        <v>3449658.8735000002</v>
      </c>
      <c r="H34" s="609">
        <v>1268725.7964000001</v>
      </c>
      <c r="I34" s="609">
        <v>158015.128</v>
      </c>
      <c r="J34" s="609">
        <v>1426740.9243999999</v>
      </c>
      <c r="K34" s="609">
        <v>3022035.6557999998</v>
      </c>
      <c r="L34" s="609">
        <v>337610.88179999997</v>
      </c>
      <c r="M34" s="609">
        <v>3359646.5375999999</v>
      </c>
      <c r="N34" s="766">
        <v>1684204.6443</v>
      </c>
      <c r="O34" s="766">
        <v>356086.40240000002</v>
      </c>
      <c r="P34" s="766">
        <v>2040291.0467000001</v>
      </c>
      <c r="Q34" s="766">
        <v>4078429.2541</v>
      </c>
      <c r="R34" s="766">
        <v>831939.84849999996</v>
      </c>
      <c r="S34" s="766">
        <v>4910369.1025999999</v>
      </c>
      <c r="T34" s="767">
        <v>0.32747726031812235</v>
      </c>
      <c r="U34" s="767">
        <v>1.2534956425184811</v>
      </c>
      <c r="V34" s="767">
        <v>0.43003611363991812</v>
      </c>
      <c r="W34" s="767">
        <v>0.34956357853439995</v>
      </c>
      <c r="X34" s="767">
        <v>1.4641973743987302</v>
      </c>
      <c r="Y34" s="767">
        <v>0.46157312909106668</v>
      </c>
      <c r="Z34" s="235"/>
      <c r="AA34" s="235"/>
      <c r="AB34" s="235"/>
      <c r="AC34" s="235"/>
      <c r="AD34" s="235"/>
      <c r="AE34" s="235"/>
    </row>
    <row r="35" spans="1:39" s="48" customFormat="1" ht="12" customHeight="1">
      <c r="A35" s="545" t="s">
        <v>115</v>
      </c>
      <c r="B35" s="542">
        <v>333071.4326</v>
      </c>
      <c r="C35" s="542">
        <v>56904.927300000003</v>
      </c>
      <c r="D35" s="542">
        <v>389976.35989999998</v>
      </c>
      <c r="E35" s="542">
        <v>728504.99419999996</v>
      </c>
      <c r="F35" s="542">
        <v>157804.88310000001</v>
      </c>
      <c r="G35" s="542">
        <v>886309.87730000005</v>
      </c>
      <c r="H35" s="430">
        <v>320274.5575</v>
      </c>
      <c r="I35" s="430">
        <v>58082.016199999998</v>
      </c>
      <c r="J35" s="430">
        <v>378356.57370000001</v>
      </c>
      <c r="K35" s="430">
        <v>695198.45739999996</v>
      </c>
      <c r="L35" s="430">
        <v>118830.0148</v>
      </c>
      <c r="M35" s="430">
        <v>814028.47219999996</v>
      </c>
      <c r="N35" s="750">
        <v>402765.83899999998</v>
      </c>
      <c r="O35" s="750">
        <v>121517.5414</v>
      </c>
      <c r="P35" s="750">
        <v>524283.38040000002</v>
      </c>
      <c r="Q35" s="750">
        <v>937780.45299999998</v>
      </c>
      <c r="R35" s="750">
        <v>307535.26850000001</v>
      </c>
      <c r="S35" s="750">
        <v>1245315.7215</v>
      </c>
      <c r="T35" s="768">
        <v>0.25756426655901316</v>
      </c>
      <c r="U35" s="768">
        <v>1.0921715420753595</v>
      </c>
      <c r="V35" s="768">
        <v>0.38568592920948108</v>
      </c>
      <c r="W35" s="768">
        <v>0.34893920292522218</v>
      </c>
      <c r="X35" s="768">
        <v>1.5880268467323291</v>
      </c>
      <c r="Y35" s="768">
        <v>0.5298183835442507</v>
      </c>
      <c r="Z35" s="235"/>
      <c r="AA35" s="235"/>
      <c r="AB35" s="235"/>
      <c r="AC35" s="235"/>
      <c r="AD35" s="235"/>
      <c r="AE35" s="235"/>
    </row>
    <row r="36" spans="1:39" s="48" customFormat="1" ht="12" customHeight="1">
      <c r="A36" s="545" t="s">
        <v>113</v>
      </c>
      <c r="B36" s="542">
        <v>289352.20760000002</v>
      </c>
      <c r="C36" s="542">
        <v>37336.216999999997</v>
      </c>
      <c r="D36" s="542">
        <v>326688.42469999997</v>
      </c>
      <c r="E36" s="542">
        <v>724810.34710000001</v>
      </c>
      <c r="F36" s="542">
        <v>94689.845499999996</v>
      </c>
      <c r="G36" s="542">
        <v>819500.19259999995</v>
      </c>
      <c r="H36" s="430">
        <v>316154.9975</v>
      </c>
      <c r="I36" s="430">
        <v>36602.007700000002</v>
      </c>
      <c r="J36" s="430">
        <v>352757.00530000002</v>
      </c>
      <c r="K36" s="430">
        <v>748718.72279999999</v>
      </c>
      <c r="L36" s="430">
        <v>80975.2071</v>
      </c>
      <c r="M36" s="430">
        <v>829693.92989999999</v>
      </c>
      <c r="N36" s="750">
        <v>428404.42440000002</v>
      </c>
      <c r="O36" s="750">
        <v>95644.439499999993</v>
      </c>
      <c r="P36" s="750">
        <v>524048.86379999999</v>
      </c>
      <c r="Q36" s="750">
        <v>990842.48199999996</v>
      </c>
      <c r="R36" s="750">
        <v>209596.18729999999</v>
      </c>
      <c r="S36" s="750">
        <v>1200438.6691999999</v>
      </c>
      <c r="T36" s="768">
        <v>0.35504555609626265</v>
      </c>
      <c r="U36" s="768">
        <v>1.6130927102121775</v>
      </c>
      <c r="V36" s="768">
        <v>0.48558031712035277</v>
      </c>
      <c r="W36" s="768">
        <v>0.32338413856477954</v>
      </c>
      <c r="X36" s="768">
        <v>1.5883995213641138</v>
      </c>
      <c r="Y36" s="768">
        <v>0.4468451870494996</v>
      </c>
      <c r="Z36" s="235"/>
      <c r="AA36" s="235"/>
      <c r="AB36" s="235"/>
      <c r="AC36" s="235"/>
      <c r="AD36" s="235"/>
      <c r="AE36" s="235"/>
    </row>
    <row r="37" spans="1:39" s="48" customFormat="1" ht="12" customHeight="1">
      <c r="A37" s="545" t="s">
        <v>114</v>
      </c>
      <c r="B37" s="542">
        <v>16206.848900000001</v>
      </c>
      <c r="C37" s="542">
        <v>614.52</v>
      </c>
      <c r="D37" s="542">
        <v>16821.368900000001</v>
      </c>
      <c r="E37" s="542">
        <v>44508.132599999997</v>
      </c>
      <c r="F37" s="542">
        <v>1823.7329</v>
      </c>
      <c r="G37" s="542">
        <v>46331.8655</v>
      </c>
      <c r="H37" s="430">
        <v>22269.458200000001</v>
      </c>
      <c r="I37" s="430">
        <v>853.39070000000004</v>
      </c>
      <c r="J37" s="430">
        <v>23122.848900000001</v>
      </c>
      <c r="K37" s="430">
        <v>56428.740299999998</v>
      </c>
      <c r="L37" s="430">
        <v>2313.7109</v>
      </c>
      <c r="M37" s="430">
        <v>58742.451200000003</v>
      </c>
      <c r="N37" s="750">
        <v>34680.575799999999</v>
      </c>
      <c r="O37" s="750">
        <v>1429.2001</v>
      </c>
      <c r="P37" s="750">
        <v>36109.775800000003</v>
      </c>
      <c r="Q37" s="750">
        <v>80278.367800000007</v>
      </c>
      <c r="R37" s="750">
        <v>4565.7025999999996</v>
      </c>
      <c r="S37" s="750">
        <v>84844.070399999997</v>
      </c>
      <c r="T37" s="768">
        <v>0.55731565126267857</v>
      </c>
      <c r="U37" s="768">
        <v>0.67473128076038325</v>
      </c>
      <c r="V37" s="768">
        <v>0.56164908382029011</v>
      </c>
      <c r="W37" s="768">
        <v>0.42265036173419612</v>
      </c>
      <c r="X37" s="768">
        <v>0.97332458432900992</v>
      </c>
      <c r="Y37" s="768">
        <v>0.44433997333771447</v>
      </c>
      <c r="Z37" s="235"/>
      <c r="AA37" s="235"/>
      <c r="AB37" s="235"/>
      <c r="AC37" s="235"/>
      <c r="AD37" s="235"/>
      <c r="AE37" s="235"/>
    </row>
    <row r="38" spans="1:39" s="48" customFormat="1" ht="12" customHeight="1">
      <c r="A38" s="545" t="s">
        <v>119</v>
      </c>
      <c r="B38" s="542">
        <v>22495.419000000002</v>
      </c>
      <c r="C38" s="542">
        <v>764.42510000000004</v>
      </c>
      <c r="D38" s="542">
        <v>23259.844099999998</v>
      </c>
      <c r="E38" s="542">
        <v>67790.495800000004</v>
      </c>
      <c r="F38" s="542">
        <v>1941.4846</v>
      </c>
      <c r="G38" s="542">
        <v>69731.9804</v>
      </c>
      <c r="H38" s="430">
        <v>32890.5599</v>
      </c>
      <c r="I38" s="430">
        <v>605.30290000000002</v>
      </c>
      <c r="J38" s="430">
        <v>33495.862800000003</v>
      </c>
      <c r="K38" s="430">
        <v>91771.448499999999</v>
      </c>
      <c r="L38" s="430">
        <v>1323.2334000000001</v>
      </c>
      <c r="M38" s="430">
        <v>93094.682000000001</v>
      </c>
      <c r="N38" s="750">
        <v>47738.113400000002</v>
      </c>
      <c r="O38" s="750">
        <v>1146.1393</v>
      </c>
      <c r="P38" s="750">
        <v>48884.252699999997</v>
      </c>
      <c r="Q38" s="750">
        <v>128115.8891</v>
      </c>
      <c r="R38" s="750">
        <v>2644.7229000000002</v>
      </c>
      <c r="S38" s="750">
        <v>130760.61199999999</v>
      </c>
      <c r="T38" s="768">
        <v>0.45142294765252694</v>
      </c>
      <c r="U38" s="768">
        <v>0.89349712350626442</v>
      </c>
      <c r="V38" s="768">
        <v>0.45941165904226217</v>
      </c>
      <c r="W38" s="768">
        <v>0.39603211231868052</v>
      </c>
      <c r="X38" s="768">
        <v>0.99868209191212987</v>
      </c>
      <c r="Y38" s="768">
        <v>0.40459808434599942</v>
      </c>
      <c r="Z38" s="235"/>
      <c r="AA38" s="235"/>
      <c r="AB38" s="235"/>
      <c r="AC38" s="235"/>
      <c r="AD38" s="235"/>
      <c r="AE38" s="235"/>
    </row>
    <row r="39" spans="1:39" s="48" customFormat="1" ht="12" customHeight="1">
      <c r="A39" s="545" t="s">
        <v>4</v>
      </c>
      <c r="B39" s="542">
        <v>325687.20860000001</v>
      </c>
      <c r="C39" s="542">
        <v>49720.667200000004</v>
      </c>
      <c r="D39" s="542">
        <v>375407.87579999998</v>
      </c>
      <c r="E39" s="542">
        <v>886775.70649999997</v>
      </c>
      <c r="F39" s="542">
        <v>143739.90289999999</v>
      </c>
      <c r="G39" s="542">
        <v>1030515.6094</v>
      </c>
      <c r="H39" s="430">
        <v>298684.6373</v>
      </c>
      <c r="I39" s="430">
        <v>37258.406600000002</v>
      </c>
      <c r="J39" s="430">
        <v>335943.04389999999</v>
      </c>
      <c r="K39" s="430">
        <v>732311.076</v>
      </c>
      <c r="L39" s="430">
        <v>86851.855599999995</v>
      </c>
      <c r="M39" s="430">
        <v>819162.93160000001</v>
      </c>
      <c r="N39" s="750">
        <v>410519.85460000002</v>
      </c>
      <c r="O39" s="750">
        <v>76378.059099999999</v>
      </c>
      <c r="P39" s="750">
        <v>486897.91369999998</v>
      </c>
      <c r="Q39" s="750">
        <v>1069470.192</v>
      </c>
      <c r="R39" s="750">
        <v>198510.5208</v>
      </c>
      <c r="S39" s="750">
        <v>1267980.7128000001</v>
      </c>
      <c r="T39" s="768">
        <v>0.37442574318836591</v>
      </c>
      <c r="U39" s="768">
        <v>1.0499550590013689</v>
      </c>
      <c r="V39" s="768">
        <v>0.44934661556777061</v>
      </c>
      <c r="W39" s="768">
        <v>0.4604042285439911</v>
      </c>
      <c r="X39" s="768">
        <v>1.285622102471234</v>
      </c>
      <c r="Y39" s="768">
        <v>0.54789806018610143</v>
      </c>
      <c r="Z39" s="235"/>
      <c r="AA39" s="235"/>
      <c r="AB39" s="235"/>
      <c r="AC39" s="235"/>
      <c r="AD39" s="235"/>
      <c r="AE39" s="235"/>
    </row>
    <row r="40" spans="1:39" s="48" customFormat="1" ht="12" customHeight="1">
      <c r="A40" s="545" t="s">
        <v>116</v>
      </c>
      <c r="B40" s="542">
        <v>143574.90410000001</v>
      </c>
      <c r="C40" s="542">
        <v>15281.122600000001</v>
      </c>
      <c r="D40" s="542">
        <v>158856.02679999999</v>
      </c>
      <c r="E40" s="542">
        <v>344328.0687</v>
      </c>
      <c r="F40" s="542">
        <v>37205.808799999999</v>
      </c>
      <c r="G40" s="542">
        <v>381533.8775</v>
      </c>
      <c r="H40" s="430">
        <v>157865.95480000001</v>
      </c>
      <c r="I40" s="430">
        <v>15985.655199999999</v>
      </c>
      <c r="J40" s="430">
        <v>173851.61</v>
      </c>
      <c r="K40" s="430">
        <v>370770.28720000002</v>
      </c>
      <c r="L40" s="430">
        <v>31171.3541</v>
      </c>
      <c r="M40" s="430">
        <v>401941.64130000002</v>
      </c>
      <c r="N40" s="750">
        <v>217236.9387</v>
      </c>
      <c r="O40" s="750">
        <v>46650.502500000002</v>
      </c>
      <c r="P40" s="750">
        <v>263887.44130000001</v>
      </c>
      <c r="Q40" s="750">
        <v>474925.60950000002</v>
      </c>
      <c r="R40" s="750">
        <v>87763.209600000002</v>
      </c>
      <c r="S40" s="750">
        <v>562688.81909999996</v>
      </c>
      <c r="T40" s="768">
        <v>0.3760847864583402</v>
      </c>
      <c r="U40" s="768">
        <v>1.9182727837142393</v>
      </c>
      <c r="V40" s="768">
        <v>0.5178889703696159</v>
      </c>
      <c r="W40" s="768">
        <v>0.28091604396502456</v>
      </c>
      <c r="X40" s="768">
        <v>1.8155084093699991</v>
      </c>
      <c r="Y40" s="768">
        <v>0.39992665920379705</v>
      </c>
      <c r="Z40" s="235"/>
      <c r="AA40" s="235"/>
      <c r="AB40" s="235"/>
      <c r="AC40" s="235"/>
      <c r="AD40" s="235"/>
      <c r="AE40" s="235"/>
    </row>
    <row r="41" spans="1:39" s="48" customFormat="1" ht="12" customHeight="1">
      <c r="A41" s="546" t="s">
        <v>5</v>
      </c>
      <c r="B41" s="543">
        <v>90416.560200000007</v>
      </c>
      <c r="C41" s="543">
        <v>7342.7842000000001</v>
      </c>
      <c r="D41" s="543">
        <v>97759.344400000002</v>
      </c>
      <c r="E41" s="543">
        <v>203324.77290000001</v>
      </c>
      <c r="F41" s="543">
        <v>12410.6978</v>
      </c>
      <c r="G41" s="543">
        <v>215735.47070000001</v>
      </c>
      <c r="H41" s="610">
        <v>120585.6312</v>
      </c>
      <c r="I41" s="610">
        <v>8628.3487000000005</v>
      </c>
      <c r="J41" s="610">
        <v>129213.97990000001</v>
      </c>
      <c r="K41" s="610">
        <v>326836.92349999998</v>
      </c>
      <c r="L41" s="610">
        <v>16145.5059</v>
      </c>
      <c r="M41" s="610">
        <v>342982.42940000002</v>
      </c>
      <c r="N41" s="769">
        <v>142858.89840000001</v>
      </c>
      <c r="O41" s="769">
        <v>13320.520500000001</v>
      </c>
      <c r="P41" s="769">
        <v>156179.41889999999</v>
      </c>
      <c r="Q41" s="769">
        <v>397016.26079999999</v>
      </c>
      <c r="R41" s="769">
        <v>21324.2369</v>
      </c>
      <c r="S41" s="769">
        <v>418340.49770000001</v>
      </c>
      <c r="T41" s="770">
        <v>0.18470913141432393</v>
      </c>
      <c r="U41" s="770">
        <v>0.54380878232239271</v>
      </c>
      <c r="V41" s="770">
        <v>0.20868824736200223</v>
      </c>
      <c r="W41" s="770">
        <v>0.21472279370540587</v>
      </c>
      <c r="X41" s="770">
        <v>0.32075371512514822</v>
      </c>
      <c r="Y41" s="770">
        <v>0.21971407815796404</v>
      </c>
      <c r="Z41" s="235"/>
      <c r="AA41" s="235"/>
      <c r="AB41" s="235"/>
      <c r="AC41" s="235"/>
      <c r="AD41" s="235"/>
      <c r="AE41" s="235"/>
    </row>
    <row r="42" spans="1:39" s="48" customFormat="1" ht="12" customHeight="1">
      <c r="A42" s="5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49"/>
      <c r="U42" s="49"/>
      <c r="V42" s="49"/>
      <c r="W42" s="49"/>
      <c r="X42" s="49"/>
      <c r="Y42" s="49"/>
      <c r="Z42" s="235"/>
      <c r="AA42" s="235"/>
      <c r="AB42" s="235"/>
      <c r="AC42" s="235"/>
      <c r="AD42" s="235"/>
      <c r="AE42" s="235"/>
    </row>
    <row r="43" spans="1:39" s="48" customFormat="1" ht="12" customHeight="1">
      <c r="B43" s="1016" t="s">
        <v>133</v>
      </c>
      <c r="C43" s="1017"/>
      <c r="D43" s="1017"/>
      <c r="E43" s="1017"/>
      <c r="F43" s="1017"/>
      <c r="G43" s="1017"/>
      <c r="H43" s="1017"/>
      <c r="I43" s="1017"/>
      <c r="J43" s="1017"/>
      <c r="K43" s="1017"/>
      <c r="L43" s="1017"/>
      <c r="M43" s="1017"/>
      <c r="N43" s="1017"/>
      <c r="O43" s="1017"/>
      <c r="P43" s="1017"/>
      <c r="Q43" s="1017"/>
      <c r="R43" s="1017"/>
      <c r="S43" s="1017"/>
      <c r="T43" s="1017"/>
      <c r="U43" s="1017"/>
      <c r="V43" s="1017"/>
      <c r="W43" s="1017"/>
      <c r="X43" s="1017"/>
      <c r="Y43" s="1018"/>
      <c r="Z43" s="235"/>
      <c r="AA43" s="235"/>
      <c r="AB43" s="235"/>
      <c r="AC43" s="235"/>
      <c r="AD43" s="235"/>
      <c r="AE43" s="235"/>
    </row>
    <row r="44" spans="1:39" s="48" customFormat="1" ht="12" customHeight="1">
      <c r="A44" s="432"/>
      <c r="B44" s="1022">
        <v>2020</v>
      </c>
      <c r="C44" s="1022"/>
      <c r="D44" s="1022"/>
      <c r="E44" s="1022"/>
      <c r="F44" s="1022"/>
      <c r="G44" s="1022"/>
      <c r="H44" s="1022">
        <v>2021</v>
      </c>
      <c r="I44" s="1022"/>
      <c r="J44" s="1022"/>
      <c r="K44" s="1022"/>
      <c r="L44" s="1022"/>
      <c r="M44" s="1022"/>
      <c r="N44" s="1022">
        <v>2022</v>
      </c>
      <c r="O44" s="1022"/>
      <c r="P44" s="1022"/>
      <c r="Q44" s="1022"/>
      <c r="R44" s="1022"/>
      <c r="S44" s="1022"/>
      <c r="T44" s="1021" t="s">
        <v>439</v>
      </c>
      <c r="U44" s="1021"/>
      <c r="V44" s="1021"/>
      <c r="W44" s="1021"/>
      <c r="X44" s="1021"/>
      <c r="Y44" s="1021"/>
      <c r="Z44" s="235"/>
      <c r="AA44" s="235"/>
      <c r="AB44" s="235"/>
      <c r="AC44" s="235"/>
      <c r="AD44" s="235"/>
      <c r="AE44" s="235"/>
    </row>
    <row r="45" spans="1:39" s="48" customFormat="1" ht="12" customHeight="1">
      <c r="A45" s="432"/>
      <c r="B45" s="596" t="s">
        <v>349</v>
      </c>
      <c r="C45" s="597"/>
      <c r="D45" s="597"/>
      <c r="E45" s="597"/>
      <c r="F45" s="597"/>
      <c r="G45" s="598"/>
      <c r="H45" s="1006" t="s">
        <v>349</v>
      </c>
      <c r="I45" s="1007"/>
      <c r="J45" s="1007"/>
      <c r="K45" s="1007"/>
      <c r="L45" s="1007"/>
      <c r="M45" s="1008"/>
      <c r="N45" s="1006" t="s">
        <v>349</v>
      </c>
      <c r="O45" s="1007"/>
      <c r="P45" s="1007"/>
      <c r="Q45" s="1007"/>
      <c r="R45" s="1007"/>
      <c r="S45" s="1008"/>
      <c r="T45" s="1006" t="s">
        <v>349</v>
      </c>
      <c r="U45" s="1007"/>
      <c r="V45" s="1007"/>
      <c r="W45" s="1007"/>
      <c r="X45" s="1007"/>
      <c r="Y45" s="1008"/>
      <c r="Z45" s="235"/>
      <c r="AA45" s="235"/>
      <c r="AB45" s="235"/>
      <c r="AC45" s="235"/>
      <c r="AD45" s="235"/>
      <c r="AE45" s="235"/>
    </row>
    <row r="46" spans="1:39" s="48" customFormat="1" ht="12" customHeight="1">
      <c r="A46" s="432"/>
      <c r="B46" s="1001" t="s">
        <v>138</v>
      </c>
      <c r="C46" s="1002"/>
      <c r="D46" s="1003"/>
      <c r="E46" s="1004" t="s">
        <v>21</v>
      </c>
      <c r="F46" s="1004"/>
      <c r="G46" s="1004"/>
      <c r="H46" s="1001" t="s">
        <v>138</v>
      </c>
      <c r="I46" s="1002"/>
      <c r="J46" s="1003"/>
      <c r="K46" s="1004" t="s">
        <v>21</v>
      </c>
      <c r="L46" s="1004"/>
      <c r="M46" s="1004"/>
      <c r="N46" s="1001" t="s">
        <v>138</v>
      </c>
      <c r="O46" s="1002"/>
      <c r="P46" s="1003"/>
      <c r="Q46" s="1004" t="s">
        <v>21</v>
      </c>
      <c r="R46" s="1004"/>
      <c r="S46" s="1004"/>
      <c r="T46" s="1001" t="s">
        <v>138</v>
      </c>
      <c r="U46" s="1002"/>
      <c r="V46" s="1003"/>
      <c r="W46" s="1004" t="s">
        <v>21</v>
      </c>
      <c r="X46" s="1004"/>
      <c r="Y46" s="1004"/>
      <c r="Z46" s="235"/>
      <c r="AA46" s="235"/>
      <c r="AB46" s="235"/>
      <c r="AC46" s="235"/>
      <c r="AD46" s="235"/>
      <c r="AE46" s="235"/>
    </row>
    <row r="47" spans="1:39" s="48" customFormat="1" ht="12" customHeight="1">
      <c r="A47" s="440" t="s">
        <v>112</v>
      </c>
      <c r="B47" s="442" t="s">
        <v>20</v>
      </c>
      <c r="C47" s="442" t="s">
        <v>27</v>
      </c>
      <c r="D47" s="442" t="s">
        <v>19</v>
      </c>
      <c r="E47" s="442" t="s">
        <v>20</v>
      </c>
      <c r="F47" s="442" t="s">
        <v>27</v>
      </c>
      <c r="G47" s="442" t="s">
        <v>19</v>
      </c>
      <c r="H47" s="442" t="s">
        <v>20</v>
      </c>
      <c r="I47" s="442" t="s">
        <v>27</v>
      </c>
      <c r="J47" s="442" t="s">
        <v>19</v>
      </c>
      <c r="K47" s="442" t="s">
        <v>20</v>
      </c>
      <c r="L47" s="442" t="s">
        <v>27</v>
      </c>
      <c r="M47" s="442" t="s">
        <v>19</v>
      </c>
      <c r="N47" s="442" t="s">
        <v>20</v>
      </c>
      <c r="O47" s="442" t="s">
        <v>27</v>
      </c>
      <c r="P47" s="442" t="s">
        <v>19</v>
      </c>
      <c r="Q47" s="442" t="s">
        <v>20</v>
      </c>
      <c r="R47" s="442" t="s">
        <v>27</v>
      </c>
      <c r="S47" s="442" t="s">
        <v>19</v>
      </c>
      <c r="T47" s="441" t="s">
        <v>20</v>
      </c>
      <c r="U47" s="441" t="s">
        <v>27</v>
      </c>
      <c r="V47" s="441" t="s">
        <v>19</v>
      </c>
      <c r="W47" s="441" t="s">
        <v>20</v>
      </c>
      <c r="X47" s="441" t="s">
        <v>27</v>
      </c>
      <c r="Y47" s="441" t="s">
        <v>19</v>
      </c>
      <c r="Z47" s="235"/>
      <c r="AA47" s="235"/>
      <c r="AB47" s="235"/>
      <c r="AC47" s="235"/>
      <c r="AD47" s="235"/>
      <c r="AE47" s="235"/>
    </row>
    <row r="48" spans="1:39" s="48" customFormat="1" ht="12" customHeight="1">
      <c r="A48" s="443" t="s">
        <v>19</v>
      </c>
      <c r="B48" s="524">
        <v>1.8092E-2</v>
      </c>
      <c r="C48" s="524">
        <v>3.0574E-2</v>
      </c>
      <c r="D48" s="524">
        <v>1.7374000000000001E-2</v>
      </c>
      <c r="E48" s="524">
        <v>1.4753E-2</v>
      </c>
      <c r="F48" s="524">
        <v>3.5985999999999997E-2</v>
      </c>
      <c r="G48" s="524">
        <v>1.3697000000000001E-2</v>
      </c>
      <c r="H48" s="547">
        <v>2.2800999999999998E-2</v>
      </c>
      <c r="I48" s="547">
        <v>4.0758000000000003E-2</v>
      </c>
      <c r="J48" s="547">
        <v>2.2685E-2</v>
      </c>
      <c r="K48" s="547">
        <v>1.8589000000000001E-2</v>
      </c>
      <c r="L48" s="547">
        <v>3.8851999999999998E-2</v>
      </c>
      <c r="M48" s="547">
        <v>1.8030000000000001E-2</v>
      </c>
      <c r="N48" s="547">
        <v>1.9085999999999999E-2</v>
      </c>
      <c r="O48" s="547">
        <v>5.0881999999999997E-2</v>
      </c>
      <c r="P48" s="547">
        <v>1.9174E-2</v>
      </c>
      <c r="Q48" s="547">
        <v>1.6788999999999998E-2</v>
      </c>
      <c r="R48" s="547">
        <v>4.7489000000000003E-2</v>
      </c>
      <c r="S48" s="547">
        <v>1.6138E-2</v>
      </c>
      <c r="T48" s="547">
        <v>2.7E-2</v>
      </c>
      <c r="U48" s="547">
        <v>6.1499999999999999E-2</v>
      </c>
      <c r="V48" s="547">
        <v>2.64E-2</v>
      </c>
      <c r="W48" s="547">
        <v>2.2599999999999999E-2</v>
      </c>
      <c r="X48" s="547">
        <v>5.7700000000000001E-2</v>
      </c>
      <c r="Y48" s="547">
        <v>2.1700000000000001E-2</v>
      </c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</row>
    <row r="49" spans="1:39" s="48" customFormat="1" ht="12" customHeight="1">
      <c r="A49" s="438" t="s">
        <v>115</v>
      </c>
      <c r="B49" s="525">
        <v>4.2738999999999999E-2</v>
      </c>
      <c r="C49" s="525">
        <v>4.2775000000000001E-2</v>
      </c>
      <c r="D49" s="525">
        <v>4.0122999999999999E-2</v>
      </c>
      <c r="E49" s="525">
        <v>3.2766000000000003E-2</v>
      </c>
      <c r="F49" s="525">
        <v>4.7327000000000001E-2</v>
      </c>
      <c r="G49" s="525">
        <v>2.9950000000000001E-2</v>
      </c>
      <c r="H49" s="548">
        <v>5.0342999999999999E-2</v>
      </c>
      <c r="I49" s="548">
        <v>4.6175000000000001E-2</v>
      </c>
      <c r="J49" s="548">
        <v>4.7350999999999997E-2</v>
      </c>
      <c r="K49" s="548">
        <v>5.1249000000000003E-2</v>
      </c>
      <c r="L49" s="548">
        <v>6.0077999999999999E-2</v>
      </c>
      <c r="M49" s="548">
        <v>4.6304999999999999E-2</v>
      </c>
      <c r="N49" s="548">
        <v>4.9269E-2</v>
      </c>
      <c r="O49" s="548">
        <v>4.1071999999999997E-2</v>
      </c>
      <c r="P49" s="548">
        <v>4.4420000000000001E-2</v>
      </c>
      <c r="Q49" s="548">
        <v>3.9288999999999998E-2</v>
      </c>
      <c r="R49" s="548">
        <v>3.9010000000000003E-2</v>
      </c>
      <c r="S49" s="548">
        <v>3.2439000000000003E-2</v>
      </c>
      <c r="T49" s="548">
        <v>6.8099999999999994E-2</v>
      </c>
      <c r="U49" s="548">
        <v>5.2900000000000003E-2</v>
      </c>
      <c r="V49" s="548">
        <v>6.0499999999999998E-2</v>
      </c>
      <c r="W49" s="548">
        <v>6.1499999999999999E-2</v>
      </c>
      <c r="X49" s="548">
        <v>6.3500000000000001E-2</v>
      </c>
      <c r="Y49" s="548">
        <v>5.2699999999999997E-2</v>
      </c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</row>
    <row r="50" spans="1:39" s="48" customFormat="1" ht="12" customHeight="1">
      <c r="A50" s="438" t="s">
        <v>113</v>
      </c>
      <c r="B50" s="525">
        <v>2.9748E-2</v>
      </c>
      <c r="C50" s="525">
        <v>4.5213999999999997E-2</v>
      </c>
      <c r="D50" s="525">
        <v>2.8472000000000001E-2</v>
      </c>
      <c r="E50" s="525">
        <v>2.9897E-2</v>
      </c>
      <c r="F50" s="525">
        <v>4.9447999999999999E-2</v>
      </c>
      <c r="G50" s="525">
        <v>2.8154999999999999E-2</v>
      </c>
      <c r="H50" s="548">
        <v>4.6192999999999998E-2</v>
      </c>
      <c r="I50" s="548">
        <v>7.3313000000000003E-2</v>
      </c>
      <c r="J50" s="548">
        <v>4.5593000000000002E-2</v>
      </c>
      <c r="K50" s="548">
        <v>3.7442000000000003E-2</v>
      </c>
      <c r="L50" s="548">
        <v>5.5239000000000003E-2</v>
      </c>
      <c r="M50" s="548">
        <v>3.5909999999999997E-2</v>
      </c>
      <c r="N50" s="548">
        <v>4.0454999999999998E-2</v>
      </c>
      <c r="O50" s="548">
        <v>9.8027000000000003E-2</v>
      </c>
      <c r="P50" s="548">
        <v>3.8372000000000003E-2</v>
      </c>
      <c r="Q50" s="548">
        <v>3.4061000000000001E-2</v>
      </c>
      <c r="R50" s="548">
        <v>9.7014000000000003E-2</v>
      </c>
      <c r="S50" s="548">
        <v>3.2951000000000001E-2</v>
      </c>
      <c r="T50" s="548">
        <v>5.5300000000000002E-2</v>
      </c>
      <c r="U50" s="548">
        <v>0.1163</v>
      </c>
      <c r="V50" s="548">
        <v>5.1700000000000003E-2</v>
      </c>
      <c r="W50" s="548">
        <v>4.3999999999999997E-2</v>
      </c>
      <c r="X50" s="548">
        <v>0.11360000000000001</v>
      </c>
      <c r="Y50" s="548">
        <v>4.1599999999999998E-2</v>
      </c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</row>
    <row r="51" spans="1:39" s="48" customFormat="1" ht="12" customHeight="1">
      <c r="A51" s="438" t="s">
        <v>114</v>
      </c>
      <c r="B51" s="525">
        <v>3.7559000000000002E-2</v>
      </c>
      <c r="C51" s="525">
        <v>7.2577000000000003E-2</v>
      </c>
      <c r="D51" s="525">
        <v>3.8239000000000002E-2</v>
      </c>
      <c r="E51" s="525">
        <v>3.0009999999999998E-2</v>
      </c>
      <c r="F51" s="525">
        <v>7.1776000000000006E-2</v>
      </c>
      <c r="G51" s="525">
        <v>2.9940999999999999E-2</v>
      </c>
      <c r="H51" s="548">
        <v>8.2748000000000002E-2</v>
      </c>
      <c r="I51" s="548">
        <v>0.15385599999999999</v>
      </c>
      <c r="J51" s="548">
        <v>8.4054000000000004E-2</v>
      </c>
      <c r="K51" s="548">
        <v>7.2383000000000003E-2</v>
      </c>
      <c r="L51" s="548">
        <v>0.15586900000000001</v>
      </c>
      <c r="M51" s="548">
        <v>7.1527999999999994E-2</v>
      </c>
      <c r="N51" s="548">
        <v>7.0225999999999997E-2</v>
      </c>
      <c r="O51" s="548">
        <v>0.19825599999999999</v>
      </c>
      <c r="P51" s="548">
        <v>7.1871000000000004E-2</v>
      </c>
      <c r="Q51" s="548">
        <v>6.9934999999999997E-2</v>
      </c>
      <c r="R51" s="548">
        <v>0.19240299999999999</v>
      </c>
      <c r="S51" s="548">
        <v>6.9635000000000002E-2</v>
      </c>
      <c r="T51" s="548">
        <v>8.4500000000000006E-2</v>
      </c>
      <c r="U51" s="548">
        <v>0.19339999999999999</v>
      </c>
      <c r="V51" s="548">
        <v>8.5300000000000001E-2</v>
      </c>
      <c r="W51" s="548">
        <v>6.9699999999999998E-2</v>
      </c>
      <c r="X51" s="548">
        <v>0.19589999999999999</v>
      </c>
      <c r="Y51" s="548">
        <v>6.9599999999999995E-2</v>
      </c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</row>
    <row r="52" spans="1:39" ht="12" customHeight="1">
      <c r="A52" s="438" t="s">
        <v>119</v>
      </c>
      <c r="B52" s="525">
        <v>3.1766000000000003E-2</v>
      </c>
      <c r="C52" s="525">
        <v>8.5382E-2</v>
      </c>
      <c r="D52" s="525">
        <v>3.2474999999999997E-2</v>
      </c>
      <c r="E52" s="525">
        <v>3.4275E-2</v>
      </c>
      <c r="F52" s="525">
        <v>9.1828000000000007E-2</v>
      </c>
      <c r="G52" s="525">
        <v>3.4611000000000003E-2</v>
      </c>
      <c r="H52" s="548">
        <v>6.1100000000000002E-2</v>
      </c>
      <c r="I52" s="548">
        <v>0.23696600000000001</v>
      </c>
      <c r="J52" s="548">
        <v>6.3098000000000001E-2</v>
      </c>
      <c r="K52" s="548">
        <v>6.2310999999999998E-2</v>
      </c>
      <c r="L52" s="548">
        <v>0.241427</v>
      </c>
      <c r="M52" s="548">
        <v>6.3220999999999999E-2</v>
      </c>
      <c r="N52" s="548">
        <v>4.9806999999999997E-2</v>
      </c>
      <c r="O52" s="548">
        <v>0.21904599999999999</v>
      </c>
      <c r="P52" s="548">
        <v>5.2320999999999999E-2</v>
      </c>
      <c r="Q52" s="548">
        <v>5.2260000000000001E-2</v>
      </c>
      <c r="R52" s="548">
        <v>0.20679400000000001</v>
      </c>
      <c r="S52" s="548">
        <v>5.3253000000000002E-2</v>
      </c>
      <c r="T52" s="548">
        <v>5.74E-2</v>
      </c>
      <c r="U52" s="548">
        <v>0.23930000000000001</v>
      </c>
      <c r="V52" s="548">
        <v>5.9499999999999997E-2</v>
      </c>
      <c r="W52" s="548">
        <v>6.0999999999999999E-2</v>
      </c>
      <c r="X52" s="548">
        <v>0.2366</v>
      </c>
      <c r="Y52" s="548">
        <v>6.1699999999999998E-2</v>
      </c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</row>
    <row r="53" spans="1:39" ht="12" customHeight="1">
      <c r="A53" s="438" t="s">
        <v>4</v>
      </c>
      <c r="B53" s="525">
        <v>3.9814000000000002E-2</v>
      </c>
      <c r="C53" s="525">
        <v>7.7588000000000004E-2</v>
      </c>
      <c r="D53" s="525">
        <v>3.7368999999999999E-2</v>
      </c>
      <c r="E53" s="525">
        <v>3.1862000000000001E-2</v>
      </c>
      <c r="F53" s="525">
        <v>9.1634999999999994E-2</v>
      </c>
      <c r="G53" s="525">
        <v>2.8221E-2</v>
      </c>
      <c r="H53" s="548">
        <v>5.3462000000000003E-2</v>
      </c>
      <c r="I53" s="548">
        <v>7.9904000000000003E-2</v>
      </c>
      <c r="J53" s="548">
        <v>5.3128000000000002E-2</v>
      </c>
      <c r="K53" s="548">
        <v>3.9024000000000003E-2</v>
      </c>
      <c r="L53" s="548">
        <v>7.6632000000000006E-2</v>
      </c>
      <c r="M53" s="548">
        <v>3.7775999999999997E-2</v>
      </c>
      <c r="N53" s="548">
        <v>3.6041999999999998E-2</v>
      </c>
      <c r="O53" s="548">
        <v>8.3013000000000003E-2</v>
      </c>
      <c r="P53" s="548">
        <v>3.2257000000000001E-2</v>
      </c>
      <c r="Q53" s="548">
        <v>3.9938000000000001E-2</v>
      </c>
      <c r="R53" s="548">
        <v>0.114355</v>
      </c>
      <c r="S53" s="548">
        <v>3.594E-2</v>
      </c>
      <c r="T53" s="548">
        <v>5.7000000000000002E-2</v>
      </c>
      <c r="U53" s="548">
        <v>0.10349999999999999</v>
      </c>
      <c r="V53" s="548">
        <v>5.4800000000000001E-2</v>
      </c>
      <c r="W53" s="548">
        <v>4.9200000000000001E-2</v>
      </c>
      <c r="X53" s="548">
        <v>0.12759999999999999</v>
      </c>
      <c r="Y53" s="548">
        <v>4.5499999999999999E-2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</row>
    <row r="54" spans="1:39" ht="12" customHeight="1">
      <c r="A54" s="438" t="s">
        <v>116</v>
      </c>
      <c r="B54" s="525">
        <v>3.4237999999999998E-2</v>
      </c>
      <c r="C54" s="525">
        <v>9.3940999999999997E-2</v>
      </c>
      <c r="D54" s="525">
        <v>3.5418999999999999E-2</v>
      </c>
      <c r="E54" s="525">
        <v>2.8194E-2</v>
      </c>
      <c r="F54" s="525">
        <v>8.2219E-2</v>
      </c>
      <c r="G54" s="525">
        <v>2.8451000000000001E-2</v>
      </c>
      <c r="H54" s="548">
        <v>4.6875E-2</v>
      </c>
      <c r="I54" s="548">
        <v>0.25988899999999998</v>
      </c>
      <c r="J54" s="548">
        <v>5.2998999999999998E-2</v>
      </c>
      <c r="K54" s="548">
        <v>3.2231000000000003E-2</v>
      </c>
      <c r="L54" s="548">
        <v>0.23668500000000001</v>
      </c>
      <c r="M54" s="548">
        <v>3.8906000000000003E-2</v>
      </c>
      <c r="N54" s="548">
        <v>3.6470000000000002E-2</v>
      </c>
      <c r="O54" s="548">
        <v>0.282331</v>
      </c>
      <c r="P54" s="548">
        <v>6.1457999999999999E-2</v>
      </c>
      <c r="Q54" s="548">
        <v>3.0030000000000001E-2</v>
      </c>
      <c r="R54" s="548">
        <v>0.25079800000000002</v>
      </c>
      <c r="S54" s="548">
        <v>5.0911999999999999E-2</v>
      </c>
      <c r="T54" s="548">
        <v>4.7899999999999998E-2</v>
      </c>
      <c r="U54" s="548">
        <v>0.33839999999999998</v>
      </c>
      <c r="V54" s="548">
        <v>6.88E-2</v>
      </c>
      <c r="W54" s="548">
        <v>3.5200000000000002E-2</v>
      </c>
      <c r="X54" s="548">
        <v>0.30249999999999999</v>
      </c>
      <c r="Y54" s="548">
        <v>5.4699999999999999E-2</v>
      </c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</row>
    <row r="55" spans="1:39" ht="12" customHeight="1">
      <c r="A55" s="439" t="s">
        <v>5</v>
      </c>
      <c r="B55" s="526">
        <v>4.6800000000000001E-2</v>
      </c>
      <c r="C55" s="526">
        <v>0.10972800000000001</v>
      </c>
      <c r="D55" s="526">
        <v>4.7345999999999999E-2</v>
      </c>
      <c r="E55" s="526">
        <v>2.1885999999999999E-2</v>
      </c>
      <c r="F55" s="526">
        <v>8.7864999999999999E-2</v>
      </c>
      <c r="G55" s="526">
        <v>2.2741000000000001E-2</v>
      </c>
      <c r="H55" s="564">
        <v>5.6506000000000001E-2</v>
      </c>
      <c r="I55" s="564">
        <v>0.1115</v>
      </c>
      <c r="J55" s="564">
        <v>5.7992000000000002E-2</v>
      </c>
      <c r="K55" s="564">
        <v>2.9298000000000001E-2</v>
      </c>
      <c r="L55" s="564">
        <v>9.0010000000000007E-2</v>
      </c>
      <c r="M55" s="564">
        <v>3.0068999999999999E-2</v>
      </c>
      <c r="N55" s="564">
        <v>4.7417000000000001E-2</v>
      </c>
      <c r="O55" s="564">
        <v>9.6336000000000005E-2</v>
      </c>
      <c r="P55" s="564">
        <v>4.9908000000000001E-2</v>
      </c>
      <c r="Q55" s="564">
        <v>2.3591000000000001E-2</v>
      </c>
      <c r="R55" s="564">
        <v>7.6188000000000006E-2</v>
      </c>
      <c r="S55" s="564">
        <v>2.4185000000000002E-2</v>
      </c>
      <c r="T55" s="564">
        <v>6.3399999999999998E-2</v>
      </c>
      <c r="U55" s="564">
        <v>0.1255</v>
      </c>
      <c r="V55" s="564">
        <v>6.59E-2</v>
      </c>
      <c r="W55" s="564">
        <v>2.6700000000000002E-2</v>
      </c>
      <c r="X55" s="564">
        <v>9.8900000000000002E-2</v>
      </c>
      <c r="Y55" s="564">
        <v>2.76E-2</v>
      </c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</row>
    <row r="56" spans="1:39" ht="12" customHeight="1">
      <c r="A56" s="239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235"/>
      <c r="AA56" s="235"/>
      <c r="AB56" s="235"/>
      <c r="AC56" s="235"/>
      <c r="AD56" s="235"/>
      <c r="AE56" s="235"/>
    </row>
    <row r="57" spans="1:39" ht="12" customHeight="1">
      <c r="A57" s="247"/>
      <c r="B57" s="1016" t="s">
        <v>134</v>
      </c>
      <c r="C57" s="1017"/>
      <c r="D57" s="1017"/>
      <c r="E57" s="1017"/>
      <c r="F57" s="1017"/>
      <c r="G57" s="1017"/>
      <c r="H57" s="1017"/>
      <c r="I57" s="1017"/>
      <c r="J57" s="1017"/>
      <c r="K57" s="1017"/>
      <c r="L57" s="1017"/>
      <c r="M57" s="1017"/>
      <c r="N57" s="1017"/>
      <c r="O57" s="1017"/>
      <c r="P57" s="1017"/>
      <c r="Q57" s="1017"/>
      <c r="R57" s="1017"/>
      <c r="S57" s="1017"/>
      <c r="T57" s="1017"/>
      <c r="U57" s="1017"/>
      <c r="V57" s="1017"/>
      <c r="W57" s="1017"/>
      <c r="X57" s="1017"/>
      <c r="Y57" s="1018"/>
      <c r="Z57" s="235"/>
      <c r="AA57" s="235"/>
      <c r="AB57" s="235"/>
      <c r="AC57" s="235"/>
      <c r="AD57" s="235"/>
      <c r="AE57" s="235"/>
    </row>
    <row r="58" spans="1:39" ht="12" customHeight="1">
      <c r="A58" s="431"/>
      <c r="B58" s="1005">
        <v>2020</v>
      </c>
      <c r="C58" s="1005"/>
      <c r="D58" s="1005"/>
      <c r="E58" s="1005"/>
      <c r="F58" s="1005"/>
      <c r="G58" s="1005"/>
      <c r="H58" s="1005">
        <v>2021</v>
      </c>
      <c r="I58" s="1005"/>
      <c r="J58" s="1005"/>
      <c r="K58" s="1005"/>
      <c r="L58" s="1005"/>
      <c r="M58" s="1005"/>
      <c r="N58" s="1005">
        <v>2022</v>
      </c>
      <c r="O58" s="1005"/>
      <c r="P58" s="1005"/>
      <c r="Q58" s="1005"/>
      <c r="R58" s="1005"/>
      <c r="S58" s="1005"/>
      <c r="T58" s="1021" t="s">
        <v>487</v>
      </c>
      <c r="U58" s="1021"/>
      <c r="V58" s="1021"/>
      <c r="W58" s="1021"/>
      <c r="X58" s="1021"/>
      <c r="Y58" s="1021"/>
      <c r="Z58" s="235"/>
      <c r="AA58" s="235"/>
      <c r="AB58" s="235"/>
      <c r="AC58" s="235"/>
      <c r="AD58" s="235"/>
      <c r="AE58" s="235"/>
    </row>
    <row r="59" spans="1:39" ht="12" customHeight="1">
      <c r="A59" s="432"/>
      <c r="B59" s="1009" t="s">
        <v>138</v>
      </c>
      <c r="C59" s="1009"/>
      <c r="D59" s="1009"/>
      <c r="E59" s="1009" t="s">
        <v>21</v>
      </c>
      <c r="F59" s="1009"/>
      <c r="G59" s="1009"/>
      <c r="H59" s="1009" t="s">
        <v>138</v>
      </c>
      <c r="I59" s="1009"/>
      <c r="J59" s="1009"/>
      <c r="K59" s="1009" t="s">
        <v>21</v>
      </c>
      <c r="L59" s="1009"/>
      <c r="M59" s="1009"/>
      <c r="N59" s="1009" t="s">
        <v>138</v>
      </c>
      <c r="O59" s="1009"/>
      <c r="P59" s="1009"/>
      <c r="Q59" s="1009" t="s">
        <v>21</v>
      </c>
      <c r="R59" s="1009"/>
      <c r="S59" s="1009"/>
      <c r="T59" s="1009" t="s">
        <v>138</v>
      </c>
      <c r="U59" s="1009"/>
      <c r="V59" s="1009"/>
      <c r="W59" s="1009" t="s">
        <v>21</v>
      </c>
      <c r="X59" s="1009"/>
      <c r="Y59" s="1009"/>
      <c r="Z59" s="235"/>
      <c r="AA59" s="235"/>
      <c r="AB59" s="235"/>
      <c r="AC59" s="235"/>
      <c r="AD59" s="235"/>
      <c r="AE59" s="235"/>
    </row>
    <row r="60" spans="1:39" ht="12" customHeight="1">
      <c r="A60" s="433" t="s">
        <v>112</v>
      </c>
      <c r="B60" s="442" t="s">
        <v>20</v>
      </c>
      <c r="C60" s="442" t="s">
        <v>27</v>
      </c>
      <c r="D60" s="442" t="s">
        <v>19</v>
      </c>
      <c r="E60" s="442" t="s">
        <v>20</v>
      </c>
      <c r="F60" s="442" t="s">
        <v>27</v>
      </c>
      <c r="G60" s="442" t="s">
        <v>19</v>
      </c>
      <c r="H60" s="442" t="s">
        <v>20</v>
      </c>
      <c r="I60" s="442" t="s">
        <v>27</v>
      </c>
      <c r="J60" s="442" t="s">
        <v>19</v>
      </c>
      <c r="K60" s="442" t="s">
        <v>20</v>
      </c>
      <c r="L60" s="442" t="s">
        <v>27</v>
      </c>
      <c r="M60" s="442" t="s">
        <v>19</v>
      </c>
      <c r="N60" s="442" t="s">
        <v>20</v>
      </c>
      <c r="O60" s="442" t="s">
        <v>27</v>
      </c>
      <c r="P60" s="442" t="s">
        <v>19</v>
      </c>
      <c r="Q60" s="442" t="s">
        <v>20</v>
      </c>
      <c r="R60" s="442" t="s">
        <v>27</v>
      </c>
      <c r="S60" s="442" t="s">
        <v>19</v>
      </c>
      <c r="T60" s="435" t="s">
        <v>20</v>
      </c>
      <c r="U60" s="436" t="s">
        <v>27</v>
      </c>
      <c r="V60" s="435" t="s">
        <v>19</v>
      </c>
      <c r="W60" s="436" t="s">
        <v>20</v>
      </c>
      <c r="X60" s="434" t="s">
        <v>27</v>
      </c>
      <c r="Y60" s="434" t="s">
        <v>19</v>
      </c>
      <c r="Z60" s="235"/>
      <c r="AA60" s="235"/>
      <c r="AB60" s="235"/>
      <c r="AC60" s="235"/>
      <c r="AD60" s="235"/>
      <c r="AE60" s="235"/>
    </row>
    <row r="61" spans="1:39" ht="12" customHeight="1">
      <c r="A61" s="443" t="s">
        <v>19</v>
      </c>
      <c r="B61" s="540">
        <v>1042319.7135286788</v>
      </c>
      <c r="C61" s="540">
        <v>280105.50420353055</v>
      </c>
      <c r="D61" s="540">
        <v>1322425.2177322095</v>
      </c>
      <c r="E61" s="541">
        <v>3408619.0825085146</v>
      </c>
      <c r="F61" s="540">
        <v>765899.13012656453</v>
      </c>
      <c r="G61" s="540">
        <v>4174518.2126350789</v>
      </c>
      <c r="H61" s="611">
        <v>1312871.4823179708</v>
      </c>
      <c r="I61" s="611">
        <v>373859.23510521522</v>
      </c>
      <c r="J61" s="611">
        <v>1686730.7174231862</v>
      </c>
      <c r="K61" s="612">
        <v>4384844.4791666614</v>
      </c>
      <c r="L61" s="611">
        <v>1028978.135982058</v>
      </c>
      <c r="M61" s="611">
        <v>5413822.6151487194</v>
      </c>
      <c r="N61" s="611">
        <v>1050287.5960393364</v>
      </c>
      <c r="O61" s="611">
        <v>606495.34164736606</v>
      </c>
      <c r="P61" s="611">
        <v>1656782.9376867022</v>
      </c>
      <c r="Q61" s="612">
        <v>3274360.6729322798</v>
      </c>
      <c r="R61" s="611">
        <v>1561954.2849436207</v>
      </c>
      <c r="S61" s="611">
        <v>4836314.9578759</v>
      </c>
      <c r="T61" s="953">
        <f>((N61-H61)/H61)*100</f>
        <v>-20.00073044583338</v>
      </c>
      <c r="U61" s="953">
        <f t="shared" ref="U61:Y68" si="0">((O61-I61)/I61)*100</f>
        <v>62.225587787521164</v>
      </c>
      <c r="V61" s="953">
        <f t="shared" si="0"/>
        <v>-1.7754926395266621</v>
      </c>
      <c r="W61" s="953">
        <f t="shared" si="0"/>
        <v>-25.325500402819962</v>
      </c>
      <c r="X61" s="953">
        <f t="shared" si="0"/>
        <v>51.796644683114621</v>
      </c>
      <c r="Y61" s="953">
        <f>((S61-M61)/M61)*100</f>
        <v>-10.667280742757677</v>
      </c>
      <c r="Z61" s="235"/>
      <c r="AA61" s="235"/>
      <c r="AB61" s="235"/>
      <c r="AC61" s="235"/>
      <c r="AD61" s="235"/>
      <c r="AE61" s="235"/>
    </row>
    <row r="62" spans="1:39" ht="12" customHeight="1">
      <c r="A62" s="438" t="s">
        <v>115</v>
      </c>
      <c r="B62" s="542">
        <v>221087.83809728254</v>
      </c>
      <c r="C62" s="542">
        <v>63556.847386095476</v>
      </c>
      <c r="D62" s="542">
        <v>284644.68548337801</v>
      </c>
      <c r="E62" s="542">
        <v>780403.18815158808</v>
      </c>
      <c r="F62" s="542">
        <v>186618.08908302709</v>
      </c>
      <c r="G62" s="542">
        <v>967021.27723461506</v>
      </c>
      <c r="H62" s="607">
        <v>278129.41487853747</v>
      </c>
      <c r="I62" s="607">
        <v>79549.963525276544</v>
      </c>
      <c r="J62" s="607">
        <v>357679.37840381404</v>
      </c>
      <c r="K62" s="607">
        <v>973890.58486241708</v>
      </c>
      <c r="L62" s="607">
        <v>227546.79230420949</v>
      </c>
      <c r="M62" s="607">
        <v>1201437.3771666265</v>
      </c>
      <c r="N62" s="607">
        <v>229405.0997318436</v>
      </c>
      <c r="O62" s="607">
        <v>139648.29146444082</v>
      </c>
      <c r="P62" s="607">
        <v>369053.39119628444</v>
      </c>
      <c r="Q62" s="607">
        <v>681035.84785625665</v>
      </c>
      <c r="R62" s="607">
        <v>359920.83673864522</v>
      </c>
      <c r="S62" s="607">
        <v>1040956.6845949019</v>
      </c>
      <c r="T62" s="954">
        <f t="shared" ref="T62:T68" si="1">((N62-H62)/H62)*100</f>
        <v>-17.518576799211395</v>
      </c>
      <c r="U62" s="954">
        <f t="shared" si="0"/>
        <v>75.54790131370504</v>
      </c>
      <c r="V62" s="954">
        <f t="shared" si="0"/>
        <v>3.1799464769896044</v>
      </c>
      <c r="W62" s="954">
        <f t="shared" si="0"/>
        <v>-30.070599465496674</v>
      </c>
      <c r="X62" s="954">
        <f t="shared" si="0"/>
        <v>58.174427815033134</v>
      </c>
      <c r="Y62" s="954">
        <f t="shared" si="0"/>
        <v>-13.357391373172478</v>
      </c>
      <c r="Z62" s="235"/>
      <c r="AA62" s="235"/>
      <c r="AB62" s="235"/>
      <c r="AC62" s="235"/>
      <c r="AD62" s="235"/>
      <c r="AE62" s="235"/>
    </row>
    <row r="63" spans="1:39" ht="12" customHeight="1">
      <c r="A63" s="438" t="s">
        <v>113</v>
      </c>
      <c r="B63" s="542">
        <v>251635.82645803512</v>
      </c>
      <c r="C63" s="542">
        <v>69763.84767152014</v>
      </c>
      <c r="D63" s="542">
        <v>321399.67412955523</v>
      </c>
      <c r="E63" s="542">
        <v>772858.86802465597</v>
      </c>
      <c r="F63" s="542">
        <v>199648.80463120303</v>
      </c>
      <c r="G63" s="542">
        <v>972507.67265585891</v>
      </c>
      <c r="H63" s="607">
        <v>293473.39216838148</v>
      </c>
      <c r="I63" s="607">
        <v>79074.75082714099</v>
      </c>
      <c r="J63" s="607">
        <v>372548.14299552253</v>
      </c>
      <c r="K63" s="607">
        <v>889503.68940625631</v>
      </c>
      <c r="L63" s="607">
        <v>239292.6639423485</v>
      </c>
      <c r="M63" s="607">
        <v>1128796.3533486049</v>
      </c>
      <c r="N63" s="607">
        <v>259616.39553072088</v>
      </c>
      <c r="O63" s="607">
        <v>154581.60576051023</v>
      </c>
      <c r="P63" s="607">
        <v>414198.00129123114</v>
      </c>
      <c r="Q63" s="607">
        <v>728099.19242173771</v>
      </c>
      <c r="R63" s="607">
        <v>433358.96215536917</v>
      </c>
      <c r="S63" s="607">
        <v>1161458.1545771069</v>
      </c>
      <c r="T63" s="954">
        <f t="shared" si="1"/>
        <v>-11.536649502533102</v>
      </c>
      <c r="U63" s="954">
        <f t="shared" si="0"/>
        <v>95.487945448514594</v>
      </c>
      <c r="V63" s="954">
        <f t="shared" si="0"/>
        <v>11.179725111717755</v>
      </c>
      <c r="W63" s="954">
        <f t="shared" si="0"/>
        <v>-18.145455595834132</v>
      </c>
      <c r="X63" s="954">
        <f t="shared" si="0"/>
        <v>81.099978167227064</v>
      </c>
      <c r="Y63" s="954">
        <f t="shared" si="0"/>
        <v>2.8935069759580592</v>
      </c>
      <c r="Z63" s="235"/>
      <c r="AA63" s="235"/>
      <c r="AB63" s="235"/>
      <c r="AC63" s="235"/>
      <c r="AD63" s="235"/>
      <c r="AE63" s="235"/>
    </row>
    <row r="64" spans="1:39" ht="12" customHeight="1">
      <c r="A64" s="438" t="s">
        <v>114</v>
      </c>
      <c r="B64" s="542">
        <v>12495.119918773395</v>
      </c>
      <c r="C64" s="542">
        <v>4619.1502999906443</v>
      </c>
      <c r="D64" s="542">
        <v>17114.270218764035</v>
      </c>
      <c r="E64" s="542">
        <v>34343.204247414622</v>
      </c>
      <c r="F64" s="542">
        <v>10813.842532047061</v>
      </c>
      <c r="G64" s="542">
        <v>45157.0467794617</v>
      </c>
      <c r="H64" s="607">
        <v>15629.327807476478</v>
      </c>
      <c r="I64" s="607">
        <v>7513.0284976287094</v>
      </c>
      <c r="J64" s="607">
        <v>23142.35630510519</v>
      </c>
      <c r="K64" s="607">
        <v>43651.046460794059</v>
      </c>
      <c r="L64" s="607">
        <v>13332.123654366478</v>
      </c>
      <c r="M64" s="607">
        <v>56983.170115160545</v>
      </c>
      <c r="N64" s="607">
        <v>17383.840071388866</v>
      </c>
      <c r="O64" s="607">
        <v>11310.84011463613</v>
      </c>
      <c r="P64" s="607">
        <v>28694.680186024998</v>
      </c>
      <c r="Q64" s="607">
        <v>43200.890837887448</v>
      </c>
      <c r="R64" s="607">
        <v>19884.941315683936</v>
      </c>
      <c r="S64" s="607">
        <v>63085.832153571384</v>
      </c>
      <c r="T64" s="954">
        <f t="shared" si="1"/>
        <v>11.225769179101198</v>
      </c>
      <c r="U64" s="954">
        <f t="shared" si="0"/>
        <v>50.549676714338311</v>
      </c>
      <c r="V64" s="954">
        <f t="shared" si="0"/>
        <v>23.992042157327639</v>
      </c>
      <c r="W64" s="954">
        <f t="shared" si="0"/>
        <v>-1.0312596361485329</v>
      </c>
      <c r="X64" s="954">
        <f t="shared" si="0"/>
        <v>49.150591692654366</v>
      </c>
      <c r="Y64" s="954">
        <f t="shared" si="0"/>
        <v>10.709586753558325</v>
      </c>
      <c r="Z64" s="235"/>
      <c r="AA64" s="235"/>
      <c r="AB64" s="235"/>
      <c r="AC64" s="235"/>
      <c r="AD64" s="235"/>
      <c r="AE64" s="235"/>
    </row>
    <row r="65" spans="1:31" ht="12" customHeight="1">
      <c r="A65" s="438" t="s">
        <v>117</v>
      </c>
      <c r="B65" s="542">
        <v>51594.660266763254</v>
      </c>
      <c r="C65" s="542">
        <v>19860.626434739868</v>
      </c>
      <c r="D65" s="542">
        <v>71455.286701503122</v>
      </c>
      <c r="E65" s="542">
        <v>112277.62833613134</v>
      </c>
      <c r="F65" s="542">
        <v>30950.102311227318</v>
      </c>
      <c r="G65" s="542">
        <v>143227.73064735864</v>
      </c>
      <c r="H65" s="607">
        <v>74395.64678077554</v>
      </c>
      <c r="I65" s="607">
        <v>28659.415438401731</v>
      </c>
      <c r="J65" s="607">
        <v>103055.06221917726</v>
      </c>
      <c r="K65" s="607">
        <v>154751.11558740441</v>
      </c>
      <c r="L65" s="607">
        <v>44715.719944346252</v>
      </c>
      <c r="M65" s="607">
        <v>199466.83553175064</v>
      </c>
      <c r="N65" s="607">
        <v>60992.808271579619</v>
      </c>
      <c r="O65" s="607">
        <v>43611.44533822035</v>
      </c>
      <c r="P65" s="607">
        <v>104604.25360979998</v>
      </c>
      <c r="Q65" s="607">
        <v>124795.62213293575</v>
      </c>
      <c r="R65" s="607">
        <v>68790.173252683147</v>
      </c>
      <c r="S65" s="607">
        <v>193585.79538561887</v>
      </c>
      <c r="T65" s="954">
        <f t="shared" si="1"/>
        <v>-18.015622000962733</v>
      </c>
      <c r="U65" s="954">
        <f t="shared" si="0"/>
        <v>52.171440593250495</v>
      </c>
      <c r="V65" s="954">
        <f t="shared" si="0"/>
        <v>1.5032656885189306</v>
      </c>
      <c r="W65" s="954">
        <f t="shared" si="0"/>
        <v>-19.357206790247407</v>
      </c>
      <c r="X65" s="954">
        <f t="shared" si="0"/>
        <v>53.838903495907623</v>
      </c>
      <c r="Y65" s="954">
        <f t="shared" si="0"/>
        <v>-2.9483799301541724</v>
      </c>
      <c r="Z65" s="235"/>
      <c r="AA65" s="235"/>
      <c r="AB65" s="235"/>
      <c r="AC65" s="235"/>
      <c r="AD65" s="235"/>
      <c r="AE65" s="235"/>
    </row>
    <row r="66" spans="1:31" ht="12" customHeight="1">
      <c r="A66" s="438" t="s">
        <v>4</v>
      </c>
      <c r="B66" s="542">
        <v>210651.13347927498</v>
      </c>
      <c r="C66" s="542">
        <v>54474.030960765544</v>
      </c>
      <c r="D66" s="542">
        <v>265125.16444004053</v>
      </c>
      <c r="E66" s="542">
        <v>611605.96082383674</v>
      </c>
      <c r="F66" s="542">
        <v>140606.18593151955</v>
      </c>
      <c r="G66" s="542">
        <v>752212.14675535646</v>
      </c>
      <c r="H66" s="607">
        <v>225187.57593719679</v>
      </c>
      <c r="I66" s="607">
        <v>64296.276631879882</v>
      </c>
      <c r="J66" s="607">
        <v>289483.85256907664</v>
      </c>
      <c r="K66" s="607">
        <v>684190.88141033158</v>
      </c>
      <c r="L66" s="607">
        <v>163343.97689683875</v>
      </c>
      <c r="M66" s="607">
        <v>847534.85830717033</v>
      </c>
      <c r="N66" s="607">
        <v>193895.00645532401</v>
      </c>
      <c r="O66" s="607">
        <v>93396.61013090804</v>
      </c>
      <c r="P66" s="607">
        <v>287291.61658623209</v>
      </c>
      <c r="Q66" s="607">
        <v>553403.20131527283</v>
      </c>
      <c r="R66" s="607">
        <v>227861.96225785499</v>
      </c>
      <c r="S66" s="607">
        <v>781265.16357312782</v>
      </c>
      <c r="T66" s="954">
        <f t="shared" si="1"/>
        <v>-13.896223782168185</v>
      </c>
      <c r="U66" s="954">
        <f t="shared" si="0"/>
        <v>45.259749123014387</v>
      </c>
      <c r="V66" s="954">
        <f t="shared" si="0"/>
        <v>-0.75729128356872222</v>
      </c>
      <c r="W66" s="954">
        <f t="shared" si="0"/>
        <v>-19.115671320474835</v>
      </c>
      <c r="X66" s="954">
        <f t="shared" si="0"/>
        <v>39.498233474358905</v>
      </c>
      <c r="Y66" s="954">
        <f t="shared" si="0"/>
        <v>-7.8191114010822806</v>
      </c>
      <c r="Z66" s="235"/>
      <c r="AA66" s="235"/>
      <c r="AB66" s="235"/>
      <c r="AC66" s="235"/>
      <c r="AD66" s="235"/>
      <c r="AE66" s="235"/>
    </row>
    <row r="67" spans="1:31" ht="12" customHeight="1">
      <c r="A67" s="438" t="s">
        <v>116</v>
      </c>
      <c r="B67" s="542">
        <v>108573.9109545011</v>
      </c>
      <c r="C67" s="542">
        <v>32987.482135857339</v>
      </c>
      <c r="D67" s="542">
        <v>141561.39309035844</v>
      </c>
      <c r="E67" s="542">
        <v>363153.41609452508</v>
      </c>
      <c r="F67" s="542">
        <v>72775.392923050735</v>
      </c>
      <c r="G67" s="542">
        <v>435928.80901757587</v>
      </c>
      <c r="H67" s="607">
        <v>125352.94483923266</v>
      </c>
      <c r="I67" s="607">
        <v>47912.156836759255</v>
      </c>
      <c r="J67" s="607">
        <v>173265.1016759919</v>
      </c>
      <c r="K67" s="607">
        <v>413097.8433299223</v>
      </c>
      <c r="L67" s="607">
        <v>101521.51546212098</v>
      </c>
      <c r="M67" s="607">
        <v>514619.35879204329</v>
      </c>
      <c r="N67" s="607">
        <v>104034.70481851485</v>
      </c>
      <c r="O67" s="607">
        <v>84411.713048485224</v>
      </c>
      <c r="P67" s="607">
        <v>188446.41786700004</v>
      </c>
      <c r="Q67" s="607">
        <v>327364.97808394919</v>
      </c>
      <c r="R67" s="607">
        <v>173744.93508983147</v>
      </c>
      <c r="S67" s="607">
        <v>501109.91317378054</v>
      </c>
      <c r="T67" s="954">
        <f t="shared" si="1"/>
        <v>-17.006572959302098</v>
      </c>
      <c r="U67" s="954">
        <f t="shared" si="0"/>
        <v>76.180156815071015</v>
      </c>
      <c r="V67" s="954">
        <f t="shared" si="0"/>
        <v>8.7619007198561007</v>
      </c>
      <c r="W67" s="954">
        <f t="shared" si="0"/>
        <v>-20.753646292339077</v>
      </c>
      <c r="X67" s="954">
        <f t="shared" si="0"/>
        <v>71.140998338089233</v>
      </c>
      <c r="Y67" s="954">
        <f t="shared" si="0"/>
        <v>-2.6251335841646579</v>
      </c>
      <c r="Z67" s="235"/>
      <c r="AA67" s="235"/>
      <c r="AB67" s="235"/>
      <c r="AC67" s="235"/>
      <c r="AD67" s="235"/>
      <c r="AE67" s="235"/>
    </row>
    <row r="68" spans="1:31" ht="12" customHeight="1">
      <c r="A68" s="439" t="s">
        <v>5</v>
      </c>
      <c r="B68" s="543">
        <v>186281.22435404838</v>
      </c>
      <c r="C68" s="543">
        <v>34843.519314561578</v>
      </c>
      <c r="D68" s="543">
        <v>221124.74366860994</v>
      </c>
      <c r="E68" s="543">
        <v>733976.81683036266</v>
      </c>
      <c r="F68" s="543">
        <v>124486.71271448983</v>
      </c>
      <c r="G68" s="543">
        <v>858463.52954485256</v>
      </c>
      <c r="H68" s="613">
        <v>300703.17990637058</v>
      </c>
      <c r="I68" s="613">
        <v>66853.64334812804</v>
      </c>
      <c r="J68" s="613">
        <v>367556.82325449865</v>
      </c>
      <c r="K68" s="613">
        <v>1225759.3181095356</v>
      </c>
      <c r="L68" s="613">
        <v>239225.34377782751</v>
      </c>
      <c r="M68" s="613">
        <v>1464984.6618873631</v>
      </c>
      <c r="N68" s="613">
        <v>184959.74115996464</v>
      </c>
      <c r="O68" s="613">
        <v>79534.835790165293</v>
      </c>
      <c r="P68" s="613">
        <v>264494.57695012994</v>
      </c>
      <c r="Q68" s="613">
        <v>816460.94028424006</v>
      </c>
      <c r="R68" s="613">
        <v>278392.47413355287</v>
      </c>
      <c r="S68" s="613">
        <v>1094853.4144177928</v>
      </c>
      <c r="T68" s="955">
        <f t="shared" si="1"/>
        <v>-38.490926096107387</v>
      </c>
      <c r="U68" s="955">
        <f t="shared" si="0"/>
        <v>18.96858840736963</v>
      </c>
      <c r="V68" s="955">
        <f t="shared" si="0"/>
        <v>-28.039813107484544</v>
      </c>
      <c r="W68" s="955">
        <f t="shared" si="0"/>
        <v>-33.391414756409795</v>
      </c>
      <c r="X68" s="955">
        <f t="shared" si="0"/>
        <v>16.372483674681437</v>
      </c>
      <c r="Y68" s="955">
        <f t="shared" si="0"/>
        <v>-25.265196086949082</v>
      </c>
      <c r="Z68" s="235"/>
      <c r="AA68" s="235"/>
      <c r="AB68" s="235"/>
      <c r="AC68" s="235"/>
      <c r="AD68" s="235"/>
      <c r="AE68" s="235"/>
    </row>
    <row r="69" spans="1:31" ht="12" customHeight="1">
      <c r="A69" s="239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235"/>
      <c r="AA69" s="235"/>
      <c r="AB69" s="235"/>
      <c r="AC69" s="235"/>
      <c r="AD69" s="235"/>
      <c r="AE69" s="235"/>
    </row>
    <row r="70" spans="1:31" ht="12" customHeight="1">
      <c r="A70" s="247"/>
      <c r="B70" s="1010" t="s">
        <v>134</v>
      </c>
      <c r="C70" s="1011"/>
      <c r="D70" s="1011"/>
      <c r="E70" s="1011"/>
      <c r="F70" s="1011"/>
      <c r="G70" s="1011"/>
      <c r="H70" s="1011"/>
      <c r="I70" s="1011"/>
      <c r="J70" s="1011"/>
      <c r="K70" s="1011"/>
      <c r="L70" s="1011"/>
      <c r="M70" s="1011"/>
      <c r="N70" s="1011"/>
      <c r="O70" s="1011"/>
      <c r="P70" s="1011"/>
      <c r="Q70" s="1011"/>
      <c r="R70" s="1011"/>
      <c r="S70" s="1012"/>
      <c r="T70" s="57"/>
      <c r="U70" s="57"/>
      <c r="V70" s="57"/>
      <c r="W70" s="57"/>
      <c r="X70" s="57"/>
      <c r="Y70" s="57"/>
      <c r="Z70" s="235"/>
      <c r="AA70" s="235"/>
      <c r="AB70" s="235"/>
      <c r="AC70" s="235"/>
      <c r="AD70" s="235"/>
      <c r="AE70" s="235"/>
    </row>
    <row r="71" spans="1:31" ht="12" customHeight="1">
      <c r="A71" s="432"/>
      <c r="B71" s="1005">
        <v>2020</v>
      </c>
      <c r="C71" s="1005"/>
      <c r="D71" s="1005"/>
      <c r="E71" s="1005"/>
      <c r="F71" s="1005"/>
      <c r="G71" s="1005"/>
      <c r="H71" s="1005">
        <v>2021</v>
      </c>
      <c r="I71" s="1005"/>
      <c r="J71" s="1005"/>
      <c r="K71" s="1005"/>
      <c r="L71" s="1005"/>
      <c r="M71" s="1005"/>
      <c r="N71" s="1005">
        <v>2022</v>
      </c>
      <c r="O71" s="1005"/>
      <c r="P71" s="1005"/>
      <c r="Q71" s="1005"/>
      <c r="R71" s="1005"/>
      <c r="S71" s="1005"/>
      <c r="T71" s="57"/>
      <c r="U71" s="57"/>
      <c r="V71" s="57"/>
      <c r="W71" s="57"/>
      <c r="X71" s="57"/>
      <c r="Y71" s="57"/>
      <c r="Z71" s="235"/>
      <c r="AA71" s="235"/>
      <c r="AB71" s="235"/>
      <c r="AC71" s="235"/>
      <c r="AD71" s="235"/>
      <c r="AE71" s="235"/>
    </row>
    <row r="72" spans="1:31" ht="12" customHeight="1">
      <c r="A72" s="432"/>
      <c r="B72" s="596" t="s">
        <v>349</v>
      </c>
      <c r="C72" s="597"/>
      <c r="D72" s="597"/>
      <c r="E72" s="597"/>
      <c r="F72" s="597"/>
      <c r="G72" s="598"/>
      <c r="H72" s="1006" t="s">
        <v>349</v>
      </c>
      <c r="I72" s="1007"/>
      <c r="J72" s="1007"/>
      <c r="K72" s="1007"/>
      <c r="L72" s="1007"/>
      <c r="M72" s="1008"/>
      <c r="N72" s="1006" t="s">
        <v>349</v>
      </c>
      <c r="O72" s="1007"/>
      <c r="P72" s="1007"/>
      <c r="Q72" s="1007"/>
      <c r="R72" s="1007"/>
      <c r="S72" s="1008"/>
      <c r="T72" s="57"/>
      <c r="U72" s="57"/>
      <c r="V72" s="57"/>
      <c r="W72" s="57"/>
      <c r="X72" s="57"/>
      <c r="Y72" s="57"/>
      <c r="Z72" s="235"/>
      <c r="AA72" s="235"/>
      <c r="AB72" s="235"/>
      <c r="AC72" s="235"/>
      <c r="AD72" s="235"/>
      <c r="AE72" s="235"/>
    </row>
    <row r="73" spans="1:31" ht="12" customHeight="1">
      <c r="A73" s="432"/>
      <c r="B73" s="1001" t="s">
        <v>138</v>
      </c>
      <c r="C73" s="1002"/>
      <c r="D73" s="1003"/>
      <c r="E73" s="1004" t="s">
        <v>21</v>
      </c>
      <c r="F73" s="1004"/>
      <c r="G73" s="1004"/>
      <c r="H73" s="1001" t="s">
        <v>138</v>
      </c>
      <c r="I73" s="1002"/>
      <c r="J73" s="1003"/>
      <c r="K73" s="1004" t="s">
        <v>21</v>
      </c>
      <c r="L73" s="1004"/>
      <c r="M73" s="1004"/>
      <c r="N73" s="1001" t="s">
        <v>138</v>
      </c>
      <c r="O73" s="1002"/>
      <c r="P73" s="1003"/>
      <c r="Q73" s="1004" t="s">
        <v>21</v>
      </c>
      <c r="R73" s="1004"/>
      <c r="S73" s="1004"/>
      <c r="T73" s="57"/>
      <c r="U73" s="57"/>
      <c r="V73" s="57"/>
      <c r="W73" s="57"/>
      <c r="X73" s="57"/>
      <c r="Y73" s="57"/>
      <c r="AB73" s="235"/>
      <c r="AC73" s="235"/>
      <c r="AD73" s="235"/>
      <c r="AE73" s="235"/>
    </row>
    <row r="74" spans="1:31" ht="12" customHeight="1">
      <c r="A74" s="433" t="s">
        <v>112</v>
      </c>
      <c r="B74" s="442" t="s">
        <v>20</v>
      </c>
      <c r="C74" s="442" t="s">
        <v>27</v>
      </c>
      <c r="D74" s="442" t="s">
        <v>19</v>
      </c>
      <c r="E74" s="442" t="s">
        <v>20</v>
      </c>
      <c r="F74" s="442" t="s">
        <v>27</v>
      </c>
      <c r="G74" s="442" t="s">
        <v>19</v>
      </c>
      <c r="H74" s="442" t="s">
        <v>20</v>
      </c>
      <c r="I74" s="442" t="s">
        <v>27</v>
      </c>
      <c r="J74" s="442" t="s">
        <v>19</v>
      </c>
      <c r="K74" s="442" t="s">
        <v>20</v>
      </c>
      <c r="L74" s="442" t="s">
        <v>27</v>
      </c>
      <c r="M74" s="442" t="s">
        <v>19</v>
      </c>
      <c r="N74" s="442" t="s">
        <v>20</v>
      </c>
      <c r="O74" s="442" t="s">
        <v>27</v>
      </c>
      <c r="P74" s="442" t="s">
        <v>19</v>
      </c>
      <c r="Q74" s="442" t="s">
        <v>20</v>
      </c>
      <c r="R74" s="442" t="s">
        <v>27</v>
      </c>
      <c r="S74" s="442" t="s">
        <v>19</v>
      </c>
      <c r="AB74" s="235"/>
      <c r="AC74" s="235"/>
      <c r="AD74" s="235"/>
      <c r="AE74" s="235"/>
    </row>
    <row r="75" spans="1:31" ht="12" customHeight="1">
      <c r="A75" s="443" t="s">
        <v>19</v>
      </c>
      <c r="B75" s="524">
        <v>3.3769816765715473E-3</v>
      </c>
      <c r="C75" s="524">
        <v>3.0742355951756933E-3</v>
      </c>
      <c r="D75" s="524">
        <v>3.8254446702812414E-3</v>
      </c>
      <c r="E75" s="524">
        <v>3.7745036608775261E-3</v>
      </c>
      <c r="F75" s="524">
        <v>3.3644270579333475E-3</v>
      </c>
      <c r="G75" s="524">
        <v>3.9669975244157841E-3</v>
      </c>
      <c r="H75" s="547">
        <v>1.8842554942282898E-3</v>
      </c>
      <c r="I75" s="547">
        <v>2.336033671321886E-3</v>
      </c>
      <c r="J75" s="547">
        <v>1.7243769744053413E-3</v>
      </c>
      <c r="K75" s="547">
        <v>1.9318369199603543E-3</v>
      </c>
      <c r="L75" s="547">
        <v>2.5995846989106349E-3</v>
      </c>
      <c r="M75" s="547">
        <v>1.7965980479797377E-3</v>
      </c>
      <c r="N75" s="547">
        <v>3.5435316494445376E-3</v>
      </c>
      <c r="O75" s="547">
        <v>4.5552119500525548E-3</v>
      </c>
      <c r="P75" s="547">
        <v>3.2166096331693191E-3</v>
      </c>
      <c r="Q75" s="547">
        <v>4.1559042411839584E-3</v>
      </c>
      <c r="R75" s="547">
        <v>4.4688963958285869E-3</v>
      </c>
      <c r="S75" s="547">
        <v>3.5148450985836932E-3</v>
      </c>
      <c r="AB75" s="235"/>
      <c r="AC75" s="235"/>
      <c r="AD75" s="235"/>
      <c r="AE75" s="235"/>
    </row>
    <row r="76" spans="1:31" ht="12" customHeight="1">
      <c r="A76" s="438" t="s">
        <v>115</v>
      </c>
      <c r="B76" s="525">
        <v>8.4158481290869166E-3</v>
      </c>
      <c r="C76" s="525">
        <v>1.4369871092407687E-2</v>
      </c>
      <c r="D76" s="525">
        <v>9.1098008178486876E-3</v>
      </c>
      <c r="E76" s="525">
        <v>8.3545594734417573E-3</v>
      </c>
      <c r="F76" s="525">
        <v>1.4347478993801437E-2</v>
      </c>
      <c r="G76" s="525">
        <v>8.7586331682365497E-3</v>
      </c>
      <c r="H76" s="548">
        <v>4.717936494645027E-3</v>
      </c>
      <c r="I76" s="548">
        <v>8.8463625679965005E-3</v>
      </c>
      <c r="J76" s="548">
        <v>4.9940577299744209E-3</v>
      </c>
      <c r="K76" s="548">
        <v>3.9333186399699346E-3</v>
      </c>
      <c r="L76" s="548">
        <v>1.0210109613673754E-2</v>
      </c>
      <c r="M76" s="548">
        <v>4.5609251312586649E-3</v>
      </c>
      <c r="N76" s="548">
        <v>9.5605039182570812E-3</v>
      </c>
      <c r="O76" s="548">
        <v>1.6523951727361125E-2</v>
      </c>
      <c r="P76" s="548">
        <v>1.1033079861053653E-2</v>
      </c>
      <c r="Q76" s="548">
        <v>1.0630150326563082E-2</v>
      </c>
      <c r="R76" s="548">
        <v>1.6311517233771541E-2</v>
      </c>
      <c r="S76" s="548">
        <v>1.1126388003254956E-2</v>
      </c>
      <c r="AB76" s="235"/>
      <c r="AC76" s="235"/>
      <c r="AD76" s="235"/>
      <c r="AE76" s="235"/>
    </row>
    <row r="77" spans="1:31" ht="12" customHeight="1">
      <c r="A77" s="438" t="s">
        <v>113</v>
      </c>
      <c r="B77" s="525">
        <v>8.4516064914146923E-3</v>
      </c>
      <c r="C77" s="525">
        <v>7.8821970929434052E-3</v>
      </c>
      <c r="D77" s="525">
        <v>7.5317118962345527E-3</v>
      </c>
      <c r="E77" s="525">
        <v>1.0785524399157637E-2</v>
      </c>
      <c r="F77" s="525">
        <v>7.7572217737474827E-3</v>
      </c>
      <c r="G77" s="525">
        <v>9.1590909159987629E-3</v>
      </c>
      <c r="H77" s="548">
        <v>4.4496790812005764E-3</v>
      </c>
      <c r="I77" s="548">
        <v>4.9001160761596675E-3</v>
      </c>
      <c r="J77" s="548">
        <v>4.0976249057630273E-3</v>
      </c>
      <c r="K77" s="548">
        <v>5.6238618222907068E-3</v>
      </c>
      <c r="L77" s="548">
        <v>4.8318160989881615E-3</v>
      </c>
      <c r="M77" s="548">
        <v>4.8947110056272629E-3</v>
      </c>
      <c r="N77" s="548">
        <v>1.0154523960982612E-2</v>
      </c>
      <c r="O77" s="548">
        <v>8.8636334878046726E-3</v>
      </c>
      <c r="P77" s="548">
        <v>8.3123024133229285E-3</v>
      </c>
      <c r="Q77" s="548">
        <v>1.210940675716329E-2</v>
      </c>
      <c r="R77" s="548">
        <v>8.8608291442820696E-3</v>
      </c>
      <c r="S77" s="548">
        <v>9.2041244012063764E-3</v>
      </c>
      <c r="AB77" s="235"/>
      <c r="AC77" s="235"/>
      <c r="AD77" s="235"/>
      <c r="AE77" s="235"/>
    </row>
    <row r="78" spans="1:31" ht="12" customHeight="1">
      <c r="A78" s="438" t="s">
        <v>114</v>
      </c>
      <c r="B78" s="525">
        <v>2.5203954180771298E-2</v>
      </c>
      <c r="C78" s="525">
        <v>3.1544823752067054E-2</v>
      </c>
      <c r="D78" s="525">
        <v>2.5811807571996807E-2</v>
      </c>
      <c r="E78" s="525">
        <v>2.7293750221950182E-2</v>
      </c>
      <c r="F78" s="525">
        <v>2.5158487809652443E-2</v>
      </c>
      <c r="G78" s="525">
        <v>2.4865311776781907E-2</v>
      </c>
      <c r="H78" s="548">
        <v>1.0931033723074917E-2</v>
      </c>
      <c r="I78" s="548">
        <v>2.1077921479025964E-2</v>
      </c>
      <c r="J78" s="548">
        <v>1.3210244596506392E-2</v>
      </c>
      <c r="K78" s="548">
        <v>1.1823949456249561E-2</v>
      </c>
      <c r="L78" s="548">
        <v>1.7752155162845163E-2</v>
      </c>
      <c r="M78" s="548">
        <v>1.2034890234422382E-2</v>
      </c>
      <c r="N78" s="548">
        <v>2.913832922366252E-2</v>
      </c>
      <c r="O78" s="548">
        <v>4.1039450969476983E-2</v>
      </c>
      <c r="P78" s="548">
        <v>3.1063820526201973E-2</v>
      </c>
      <c r="Q78" s="548">
        <v>3.2049767170038421E-2</v>
      </c>
      <c r="R78" s="548">
        <v>3.9602688239095477E-2</v>
      </c>
      <c r="S78" s="548">
        <v>3.0937279978606163E-2</v>
      </c>
      <c r="AB78" s="235"/>
      <c r="AC78" s="235"/>
      <c r="AD78" s="235"/>
      <c r="AE78" s="235"/>
    </row>
    <row r="79" spans="1:31" ht="12" customHeight="1">
      <c r="A79" s="438" t="s">
        <v>117</v>
      </c>
      <c r="B79" s="525">
        <v>2.0878636546781529E-2</v>
      </c>
      <c r="C79" s="525">
        <v>1.1383012944408589E-2</v>
      </c>
      <c r="D79" s="525">
        <v>1.7058571632992847E-2</v>
      </c>
      <c r="E79" s="525">
        <v>3.2998096781003364E-2</v>
      </c>
      <c r="F79" s="525">
        <v>1.3289146166849447E-2</v>
      </c>
      <c r="G79" s="525">
        <v>2.739771638101441E-2</v>
      </c>
      <c r="H79" s="548">
        <v>8.7124067078831798E-3</v>
      </c>
      <c r="I79" s="548">
        <v>5.7528768827094312E-3</v>
      </c>
      <c r="J79" s="548">
        <v>7.2891030047775446E-3</v>
      </c>
      <c r="K79" s="548">
        <v>1.467231083324376E-2</v>
      </c>
      <c r="L79" s="548">
        <v>6.5094122743068758E-3</v>
      </c>
      <c r="M79" s="548">
        <v>1.2277069348321771E-2</v>
      </c>
      <c r="N79" s="548">
        <v>1.9428109576300177E-2</v>
      </c>
      <c r="O79" s="548">
        <v>1.1665298749661971E-2</v>
      </c>
      <c r="P79" s="548">
        <v>1.4872244530589725E-2</v>
      </c>
      <c r="Q79" s="548">
        <v>2.9840783598688518E-2</v>
      </c>
      <c r="R79" s="548">
        <v>1.7436471893898371E-2</v>
      </c>
      <c r="S79" s="548">
        <v>2.3345210188659621E-2</v>
      </c>
      <c r="AB79" s="235"/>
      <c r="AC79" s="235"/>
      <c r="AD79" s="235"/>
      <c r="AE79" s="235"/>
    </row>
    <row r="80" spans="1:31" ht="12" customHeight="1">
      <c r="A80" s="438" t="s">
        <v>4</v>
      </c>
      <c r="B80" s="525">
        <v>9.6541369032442873E-3</v>
      </c>
      <c r="C80" s="525">
        <v>1.0552125975599919E-2</v>
      </c>
      <c r="D80" s="525">
        <v>9.3973656654270463E-3</v>
      </c>
      <c r="E80" s="525">
        <v>1.0098606237308868E-2</v>
      </c>
      <c r="F80" s="525">
        <v>1.0867684059252827E-2</v>
      </c>
      <c r="G80" s="525">
        <v>9.6279574355565677E-3</v>
      </c>
      <c r="H80" s="548">
        <v>5.1318537640419014E-3</v>
      </c>
      <c r="I80" s="548">
        <v>6.4182140216950652E-3</v>
      </c>
      <c r="J80" s="548">
        <v>5.1237795132049553E-3</v>
      </c>
      <c r="K80" s="548">
        <v>5.5976878728537004E-3</v>
      </c>
      <c r="L80" s="548">
        <v>6.6859049324528895E-3</v>
      </c>
      <c r="M80" s="548">
        <v>5.4724849067243307E-3</v>
      </c>
      <c r="N80" s="548">
        <v>1.1637410743355418E-2</v>
      </c>
      <c r="O80" s="548">
        <v>1.250153849784413E-2</v>
      </c>
      <c r="P80" s="548">
        <v>1.1158106165332186E-2</v>
      </c>
      <c r="Q80" s="548">
        <v>1.1756160796852298E-2</v>
      </c>
      <c r="R80" s="548">
        <v>1.2810396898735883E-2</v>
      </c>
      <c r="S80" s="548">
        <v>1.128928515690791E-2</v>
      </c>
      <c r="AB80" s="235"/>
      <c r="AC80" s="235"/>
      <c r="AD80" s="235"/>
      <c r="AE80" s="235"/>
    </row>
    <row r="81" spans="1:31" ht="12" customHeight="1">
      <c r="A81" s="438" t="s">
        <v>116</v>
      </c>
      <c r="B81" s="525">
        <v>1.4392256146139941E-2</v>
      </c>
      <c r="C81" s="525">
        <v>1.4749620973728393E-2</v>
      </c>
      <c r="D81" s="525">
        <v>1.3814361104194092E-2</v>
      </c>
      <c r="E81" s="525">
        <v>1.7393099737392028E-2</v>
      </c>
      <c r="F81" s="525">
        <v>1.6029791125286373E-2</v>
      </c>
      <c r="G81" s="525">
        <v>1.636020744370428E-2</v>
      </c>
      <c r="H81" s="548">
        <v>7.5598497277961432E-3</v>
      </c>
      <c r="I81" s="548">
        <v>9.7969129069368516E-3</v>
      </c>
      <c r="J81" s="548">
        <v>7.646509433129731E-3</v>
      </c>
      <c r="K81" s="548">
        <v>8.9736732605566315E-3</v>
      </c>
      <c r="L81" s="548">
        <v>9.8184210909858533E-3</v>
      </c>
      <c r="M81" s="548">
        <v>8.6696586892449669E-3</v>
      </c>
      <c r="N81" s="548">
        <v>1.610967503436472E-2</v>
      </c>
      <c r="O81" s="548">
        <v>1.7976178107585283E-2</v>
      </c>
      <c r="P81" s="548">
        <v>1.5596241829110839E-2</v>
      </c>
      <c r="Q81" s="548">
        <v>1.7954485473503236E-2</v>
      </c>
      <c r="R81" s="548">
        <v>1.7685777838885801E-2</v>
      </c>
      <c r="S81" s="548">
        <v>1.6511358574625764E-2</v>
      </c>
      <c r="AB81" s="235"/>
      <c r="AC81" s="235"/>
      <c r="AD81" s="235"/>
      <c r="AE81" s="235"/>
    </row>
    <row r="82" spans="1:31" ht="12" customHeight="1">
      <c r="A82" s="439" t="s">
        <v>5</v>
      </c>
      <c r="B82" s="526">
        <v>1.4515540581962661E-2</v>
      </c>
      <c r="C82" s="526">
        <v>1.2421065348715322E-2</v>
      </c>
      <c r="D82" s="526">
        <v>1.3713579201593214E-2</v>
      </c>
      <c r="E82" s="526">
        <v>1.2730047258280665E-2</v>
      </c>
      <c r="F82" s="526">
        <v>1.0142286578166449E-2</v>
      </c>
      <c r="G82" s="526">
        <v>1.2015977915281615E-2</v>
      </c>
      <c r="H82" s="564">
        <v>6.9761045221996493E-3</v>
      </c>
      <c r="I82" s="564">
        <v>7.0306550841132609E-3</v>
      </c>
      <c r="J82" s="564">
        <v>6.6857413290500947E-3</v>
      </c>
      <c r="K82" s="564">
        <v>5.7402918379357995E-3</v>
      </c>
      <c r="L82" s="564">
        <v>6.1229236954323573E-3</v>
      </c>
      <c r="M82" s="564">
        <v>5.5874552953430589E-3</v>
      </c>
      <c r="N82" s="564">
        <v>1.0522468419683859E-2</v>
      </c>
      <c r="O82" s="564">
        <v>1.1165789654883873E-2</v>
      </c>
      <c r="P82" s="564">
        <v>1.005839306559192E-2</v>
      </c>
      <c r="Q82" s="564">
        <v>1.1468116751084693E-2</v>
      </c>
      <c r="R82" s="564">
        <v>1.1162444847597625E-2</v>
      </c>
      <c r="S82" s="564">
        <v>1.0844772063441041E-2</v>
      </c>
      <c r="AB82" s="235"/>
      <c r="AC82" s="235"/>
      <c r="AD82" s="235"/>
      <c r="AE82" s="235"/>
    </row>
    <row r="83" spans="1:31" ht="12" customHeight="1">
      <c r="A83" s="239"/>
      <c r="B83" s="239"/>
      <c r="C83" s="239"/>
      <c r="D83" s="239"/>
      <c r="E83" s="239"/>
      <c r="F83" s="239"/>
      <c r="G83" s="23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  <c r="S83" s="239"/>
    </row>
    <row r="84" spans="1:31" ht="12" customHeight="1">
      <c r="A84" s="302" t="s">
        <v>196</v>
      </c>
    </row>
    <row r="85" spans="1:31" ht="12" customHeight="1">
      <c r="A85" s="45" t="s">
        <v>141</v>
      </c>
    </row>
    <row r="86" spans="1:31" ht="12" customHeight="1">
      <c r="A86" s="64" t="s">
        <v>409</v>
      </c>
    </row>
    <row r="87" spans="1:31" ht="12" customHeight="1">
      <c r="A87" s="63"/>
    </row>
    <row r="88" spans="1:31" ht="12" customHeight="1">
      <c r="A88" s="2" t="s">
        <v>197</v>
      </c>
    </row>
    <row r="89" spans="1:31" ht="12" customHeight="1">
      <c r="A89" s="303" t="s">
        <v>301</v>
      </c>
    </row>
    <row r="90" spans="1:31" ht="12" customHeight="1">
      <c r="A90" s="64"/>
    </row>
    <row r="91" spans="1:31" ht="12" customHeight="1"/>
  </sheetData>
  <mergeCells count="74">
    <mergeCell ref="B70:S70"/>
    <mergeCell ref="E59:G59"/>
    <mergeCell ref="B73:D73"/>
    <mergeCell ref="E73:G73"/>
    <mergeCell ref="W18:Y18"/>
    <mergeCell ref="H18:J18"/>
    <mergeCell ref="K18:M18"/>
    <mergeCell ref="N18:P18"/>
    <mergeCell ref="Q18:S18"/>
    <mergeCell ref="T18:V18"/>
    <mergeCell ref="T44:Y44"/>
    <mergeCell ref="H45:M45"/>
    <mergeCell ref="N45:S45"/>
    <mergeCell ref="T45:Y45"/>
    <mergeCell ref="H32:J32"/>
    <mergeCell ref="Q32:S32"/>
    <mergeCell ref="B3:Y3"/>
    <mergeCell ref="Q5:S5"/>
    <mergeCell ref="T5:V5"/>
    <mergeCell ref="W5:Y5"/>
    <mergeCell ref="N4:S4"/>
    <mergeCell ref="T4:Y4"/>
    <mergeCell ref="H5:J5"/>
    <mergeCell ref="K5:M5"/>
    <mergeCell ref="N5:P5"/>
    <mergeCell ref="H4:M4"/>
    <mergeCell ref="B4:G4"/>
    <mergeCell ref="B71:G71"/>
    <mergeCell ref="B58:G58"/>
    <mergeCell ref="B44:G44"/>
    <mergeCell ref="B46:D46"/>
    <mergeCell ref="E46:G46"/>
    <mergeCell ref="B59:D59"/>
    <mergeCell ref="B57:Y57"/>
    <mergeCell ref="T46:V46"/>
    <mergeCell ref="T58:Y58"/>
    <mergeCell ref="T59:V59"/>
    <mergeCell ref="W59:Y59"/>
    <mergeCell ref="W46:Y46"/>
    <mergeCell ref="H44:M44"/>
    <mergeCell ref="N44:S44"/>
    <mergeCell ref="H46:J46"/>
    <mergeCell ref="K46:M46"/>
    <mergeCell ref="T32:V32"/>
    <mergeCell ref="B16:Y16"/>
    <mergeCell ref="N17:S17"/>
    <mergeCell ref="H17:M17"/>
    <mergeCell ref="B43:Y43"/>
    <mergeCell ref="B30:Y30"/>
    <mergeCell ref="T31:Y31"/>
    <mergeCell ref="K32:M32"/>
    <mergeCell ref="N32:P32"/>
    <mergeCell ref="H31:M31"/>
    <mergeCell ref="N31:S31"/>
    <mergeCell ref="T17:Y17"/>
    <mergeCell ref="B31:G31"/>
    <mergeCell ref="W32:Y32"/>
    <mergeCell ref="B17:G17"/>
    <mergeCell ref="N46:P46"/>
    <mergeCell ref="Q46:S46"/>
    <mergeCell ref="H73:J73"/>
    <mergeCell ref="K73:M73"/>
    <mergeCell ref="N73:P73"/>
    <mergeCell ref="Q73:S73"/>
    <mergeCell ref="H58:M58"/>
    <mergeCell ref="N58:S58"/>
    <mergeCell ref="H71:M71"/>
    <mergeCell ref="N71:S71"/>
    <mergeCell ref="H72:M72"/>
    <mergeCell ref="N72:S72"/>
    <mergeCell ref="H59:J59"/>
    <mergeCell ref="K59:M59"/>
    <mergeCell ref="N59:P59"/>
    <mergeCell ref="Q59:S59"/>
  </mergeCells>
  <hyperlinks>
    <hyperlink ref="A84" r:id="rId1" xr:uid="{00000000-0004-0000-1100-000000000000}"/>
    <hyperlink ref="A89" r:id="rId2" display=" info-tour@bfs.admin.ch" xr:uid="{00000000-0004-0000-1100-000001000000}"/>
  </hyperlinks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1"/>
  <sheetViews>
    <sheetView showGridLines="0" workbookViewId="0">
      <selection sqref="A1:H1"/>
    </sheetView>
  </sheetViews>
  <sheetFormatPr baseColWidth="10" defaultColWidth="11.42578125" defaultRowHeight="14.25"/>
  <cols>
    <col min="1" max="16384" width="11.42578125" style="53"/>
  </cols>
  <sheetData>
    <row r="1" spans="1:12" s="97" customFormat="1" ht="12.75" customHeight="1">
      <c r="A1" s="1023" t="s">
        <v>440</v>
      </c>
      <c r="B1" s="1023"/>
      <c r="C1" s="1023"/>
      <c r="D1" s="1023"/>
      <c r="E1" s="1023"/>
      <c r="F1" s="1023"/>
      <c r="G1" s="1023"/>
      <c r="H1" s="1023"/>
      <c r="I1" s="379"/>
      <c r="J1" s="245" t="s">
        <v>377</v>
      </c>
    </row>
    <row r="2" spans="1:12" s="97" customFormat="1" ht="12.75" customHeight="1">
      <c r="A2" s="515"/>
      <c r="B2" s="515"/>
      <c r="C2" s="515"/>
      <c r="D2" s="515"/>
      <c r="E2" s="515"/>
      <c r="F2" s="515"/>
      <c r="G2" s="515"/>
      <c r="H2" s="515"/>
      <c r="I2" s="515"/>
      <c r="J2" s="245"/>
    </row>
    <row r="3" spans="1:12" s="97" customFormat="1" ht="12">
      <c r="A3" s="396"/>
      <c r="B3" s="1024" t="s">
        <v>132</v>
      </c>
      <c r="C3" s="1025"/>
      <c r="D3" s="1026"/>
      <c r="E3" s="1024" t="s">
        <v>133</v>
      </c>
      <c r="F3" s="1025"/>
      <c r="G3" s="1027"/>
      <c r="H3" s="1028" t="s">
        <v>134</v>
      </c>
      <c r="I3" s="1028"/>
      <c r="J3" s="1028"/>
      <c r="L3" s="240"/>
    </row>
    <row r="4" spans="1:12" s="240" customFormat="1" ht="11.25">
      <c r="A4" s="246" t="s">
        <v>142</v>
      </c>
      <c r="B4" s="710">
        <v>2020</v>
      </c>
      <c r="C4" s="710">
        <v>2021</v>
      </c>
      <c r="D4" s="710">
        <v>2022</v>
      </c>
      <c r="E4" s="710">
        <v>2020</v>
      </c>
      <c r="F4" s="710">
        <v>2021</v>
      </c>
      <c r="G4" s="710">
        <v>2022</v>
      </c>
      <c r="H4" s="710">
        <v>2020</v>
      </c>
      <c r="I4" s="710">
        <v>2021</v>
      </c>
      <c r="J4" s="710">
        <v>2022</v>
      </c>
    </row>
    <row r="5" spans="1:12" s="240" customFormat="1" ht="11.25">
      <c r="A5" s="241" t="s">
        <v>19</v>
      </c>
      <c r="B5" s="315">
        <v>7159438.4967</v>
      </c>
      <c r="C5" s="315">
        <v>7552170.4360999996</v>
      </c>
      <c r="D5" s="805">
        <v>7652266.3514</v>
      </c>
      <c r="E5" s="315">
        <v>3449658.8735000002</v>
      </c>
      <c r="F5" s="315">
        <v>3359646.5375999999</v>
      </c>
      <c r="G5" s="805">
        <v>4910369.1025999999</v>
      </c>
      <c r="H5" s="315">
        <v>4174518.2126350789</v>
      </c>
      <c r="I5" s="315">
        <v>5413822.6151487194</v>
      </c>
      <c r="J5" s="805">
        <v>4836314.9578759</v>
      </c>
    </row>
    <row r="6" spans="1:12" s="240" customFormat="1" ht="11.25">
      <c r="A6" s="242" t="s">
        <v>92</v>
      </c>
      <c r="B6" s="317">
        <v>873921.28159999999</v>
      </c>
      <c r="C6" s="317">
        <v>642251.26359999995</v>
      </c>
      <c r="D6" s="802">
        <v>904096.33360000001</v>
      </c>
      <c r="E6" s="317">
        <v>446235.47850000003</v>
      </c>
      <c r="F6" s="317">
        <v>52051.538699999997</v>
      </c>
      <c r="G6" s="802">
        <v>194184.06909999999</v>
      </c>
      <c r="H6" s="316">
        <v>33329.229166666672</v>
      </c>
      <c r="I6" s="316">
        <v>29227</v>
      </c>
      <c r="J6" s="809">
        <v>46629.03125</v>
      </c>
    </row>
    <row r="7" spans="1:12" s="240" customFormat="1" ht="11.25">
      <c r="A7" s="242" t="s">
        <v>93</v>
      </c>
      <c r="B7" s="317">
        <v>1620093.6225999999</v>
      </c>
      <c r="C7" s="317">
        <v>1291743.1035</v>
      </c>
      <c r="D7" s="802">
        <v>1487933.5689999999</v>
      </c>
      <c r="E7" s="317">
        <v>616510.65919999999</v>
      </c>
      <c r="F7" s="317">
        <v>99198.9519</v>
      </c>
      <c r="G7" s="802">
        <v>351096.79080000002</v>
      </c>
      <c r="H7" s="316">
        <v>35749.468085106382</v>
      </c>
      <c r="I7" s="316">
        <v>49077</v>
      </c>
      <c r="J7" s="809">
        <v>50999.948453608253</v>
      </c>
    </row>
    <row r="8" spans="1:12" s="240" customFormat="1" ht="11.25">
      <c r="A8" s="242" t="s">
        <v>94</v>
      </c>
      <c r="B8" s="317">
        <v>446923.20880000002</v>
      </c>
      <c r="C8" s="317">
        <v>594068.07960000006</v>
      </c>
      <c r="D8" s="802">
        <v>862102.7622</v>
      </c>
      <c r="E8" s="317">
        <v>228475.83</v>
      </c>
      <c r="F8" s="317">
        <v>87349.414600000004</v>
      </c>
      <c r="G8" s="802">
        <v>405601.93359999999</v>
      </c>
      <c r="H8" s="316">
        <v>23913.239999999998</v>
      </c>
      <c r="I8" s="316">
        <v>81208</v>
      </c>
      <c r="J8" s="809">
        <v>74270.203389830524</v>
      </c>
    </row>
    <row r="9" spans="1:12" s="240" customFormat="1" ht="11.25">
      <c r="A9" s="242" t="s">
        <v>95</v>
      </c>
      <c r="B9" s="317">
        <v>44365.235000000001</v>
      </c>
      <c r="C9" s="317">
        <v>449524.07169999997</v>
      </c>
      <c r="D9" s="802">
        <v>457170.91519999999</v>
      </c>
      <c r="E9" s="317">
        <v>32650.906999999999</v>
      </c>
      <c r="F9" s="317">
        <v>155875.89199999999</v>
      </c>
      <c r="G9" s="802">
        <v>384636.90529999998</v>
      </c>
      <c r="H9" s="316">
        <v>0</v>
      </c>
      <c r="I9" s="316">
        <v>428185</v>
      </c>
      <c r="J9" s="809">
        <v>315911.63997695857</v>
      </c>
    </row>
    <row r="10" spans="1:12" s="240" customFormat="1" ht="11.25">
      <c r="A10" s="242" t="s">
        <v>96</v>
      </c>
      <c r="B10" s="317">
        <v>127818.2298</v>
      </c>
      <c r="C10" s="317">
        <v>339504.82579999999</v>
      </c>
      <c r="D10" s="802">
        <v>246728.9179</v>
      </c>
      <c r="E10" s="317">
        <v>55881.014900000002</v>
      </c>
      <c r="F10" s="317">
        <v>166108.16089999999</v>
      </c>
      <c r="G10" s="802">
        <v>345251.60029999999</v>
      </c>
      <c r="H10" s="316">
        <v>18914</v>
      </c>
      <c r="I10" s="316">
        <v>634704.17460317467</v>
      </c>
      <c r="J10" s="809">
        <v>427047.77409555373</v>
      </c>
    </row>
    <row r="11" spans="1:12" s="240" customFormat="1" ht="11.25">
      <c r="A11" s="242" t="s">
        <v>97</v>
      </c>
      <c r="B11" s="317">
        <v>309012.17739999999</v>
      </c>
      <c r="C11" s="317">
        <v>386180.39510000002</v>
      </c>
      <c r="D11" s="802">
        <v>380725.46169999999</v>
      </c>
      <c r="E11" s="317">
        <v>114670.7724</v>
      </c>
      <c r="F11" s="317">
        <v>256139.95430000001</v>
      </c>
      <c r="G11" s="802">
        <v>523894.46769999998</v>
      </c>
      <c r="H11" s="316">
        <v>535801.72916970658</v>
      </c>
      <c r="I11" s="316">
        <v>742698.57164679223</v>
      </c>
      <c r="J11" s="809">
        <v>629510.12368617672</v>
      </c>
    </row>
    <row r="12" spans="1:12" s="240" customFormat="1" ht="11.25">
      <c r="A12" s="242" t="s">
        <v>98</v>
      </c>
      <c r="B12" s="317">
        <v>1161114.3872</v>
      </c>
      <c r="C12" s="317">
        <v>1120047.3558</v>
      </c>
      <c r="D12" s="802">
        <v>956780.35479999997</v>
      </c>
      <c r="E12" s="317">
        <v>669242.59759999998</v>
      </c>
      <c r="F12" s="317">
        <v>741799.59089999995</v>
      </c>
      <c r="G12" s="802">
        <v>811776.63029999996</v>
      </c>
      <c r="H12" s="316">
        <v>1433261.5077300149</v>
      </c>
      <c r="I12" s="316">
        <v>1216142.5109637445</v>
      </c>
      <c r="J12" s="809">
        <v>1267464.6877934271</v>
      </c>
    </row>
    <row r="13" spans="1:12" s="240" customFormat="1" ht="11.25">
      <c r="A13" s="242" t="s">
        <v>99</v>
      </c>
      <c r="B13" s="317">
        <v>928696.27850000001</v>
      </c>
      <c r="C13" s="317">
        <v>1023328.3238</v>
      </c>
      <c r="D13" s="802">
        <v>914770.23719999997</v>
      </c>
      <c r="E13" s="317">
        <v>518834.87459999998</v>
      </c>
      <c r="F13" s="317">
        <v>641073.15139999997</v>
      </c>
      <c r="G13" s="802">
        <v>660993.80929999996</v>
      </c>
      <c r="H13" s="316">
        <v>1080605.8636877828</v>
      </c>
      <c r="I13" s="316">
        <v>1199529.4651663408</v>
      </c>
      <c r="J13" s="809">
        <v>1199166.9509859155</v>
      </c>
    </row>
    <row r="14" spans="1:12" s="240" customFormat="1" ht="11.25">
      <c r="A14" s="242" t="s">
        <v>100</v>
      </c>
      <c r="B14" s="317">
        <v>532114.73919999995</v>
      </c>
      <c r="C14" s="317">
        <v>486655.92</v>
      </c>
      <c r="D14" s="802">
        <v>403425.027</v>
      </c>
      <c r="E14" s="317">
        <v>418943.38069999998</v>
      </c>
      <c r="F14" s="317">
        <v>497349.70750000002</v>
      </c>
      <c r="G14" s="802">
        <v>518641.09470000002</v>
      </c>
      <c r="H14" s="316">
        <v>661414.40628930798</v>
      </c>
      <c r="I14" s="316">
        <v>582296.7770361146</v>
      </c>
      <c r="J14" s="809">
        <v>477311.71364843333</v>
      </c>
    </row>
    <row r="15" spans="1:12" s="240" customFormat="1" ht="11.25">
      <c r="A15" s="242" t="s">
        <v>101</v>
      </c>
      <c r="B15" s="318">
        <v>494263.04859999998</v>
      </c>
      <c r="C15" s="318">
        <v>562899.12170000002</v>
      </c>
      <c r="D15" s="803">
        <v>420456.52830000001</v>
      </c>
      <c r="E15" s="318">
        <v>258709.36859999999</v>
      </c>
      <c r="F15" s="318">
        <v>406748.95289999997</v>
      </c>
      <c r="G15" s="803">
        <v>391023.59490000003</v>
      </c>
      <c r="H15" s="316">
        <v>284190.25714285712</v>
      </c>
      <c r="I15" s="316">
        <v>386371.47170608101</v>
      </c>
      <c r="J15" s="809">
        <v>277870.298578199</v>
      </c>
    </row>
    <row r="16" spans="1:12" s="240" customFormat="1" ht="11.25">
      <c r="A16" s="242" t="s">
        <v>102</v>
      </c>
      <c r="B16" s="318">
        <v>99683.157399999996</v>
      </c>
      <c r="C16" s="318">
        <v>103167.4598</v>
      </c>
      <c r="D16" s="803">
        <v>98494.866800000003</v>
      </c>
      <c r="E16" s="318">
        <v>33861.761599999998</v>
      </c>
      <c r="F16" s="318">
        <v>97539.135200000004</v>
      </c>
      <c r="G16" s="803">
        <v>115352.68180000001</v>
      </c>
      <c r="H16" s="316">
        <v>35044</v>
      </c>
      <c r="I16" s="316">
        <v>24754.229885057473</v>
      </c>
      <c r="J16" s="809">
        <v>29421.368275862071</v>
      </c>
    </row>
    <row r="17" spans="1:12" s="240" customFormat="1" ht="11.25">
      <c r="A17" s="527" t="s">
        <v>103</v>
      </c>
      <c r="B17" s="711">
        <v>521433.13089999999</v>
      </c>
      <c r="C17" s="711">
        <v>552800.51569999999</v>
      </c>
      <c r="D17" s="804">
        <v>519581.3775</v>
      </c>
      <c r="E17" s="711">
        <v>55642.2284</v>
      </c>
      <c r="F17" s="711">
        <v>158412.08739999999</v>
      </c>
      <c r="G17" s="804">
        <v>207915.5246</v>
      </c>
      <c r="H17" s="712">
        <v>32294.5113636364</v>
      </c>
      <c r="I17" s="712">
        <v>39628.414141414141</v>
      </c>
      <c r="J17" s="810">
        <v>40711.217741935478</v>
      </c>
    </row>
    <row r="18" spans="1:12" s="79" customFormat="1" ht="11.25">
      <c r="A18" s="80"/>
      <c r="B18" s="80"/>
      <c r="C18" s="80"/>
      <c r="D18" s="80"/>
      <c r="E18" s="80"/>
      <c r="F18" s="80"/>
      <c r="G18" s="80"/>
      <c r="H18" s="80"/>
      <c r="I18" s="80"/>
      <c r="J18" s="80"/>
    </row>
    <row r="19" spans="1:12" s="79" customFormat="1" ht="11.25">
      <c r="B19" s="1024" t="s">
        <v>132</v>
      </c>
      <c r="C19" s="1025"/>
      <c r="D19" s="1026"/>
      <c r="E19" s="1024" t="s">
        <v>133</v>
      </c>
      <c r="F19" s="1025"/>
      <c r="G19" s="1027"/>
      <c r="H19" s="1028" t="s">
        <v>134</v>
      </c>
      <c r="I19" s="1028"/>
      <c r="J19" s="1028"/>
    </row>
    <row r="20" spans="1:12" s="79" customFormat="1" ht="11.25">
      <c r="A20" s="80"/>
      <c r="B20" s="710">
        <v>2020</v>
      </c>
      <c r="C20" s="710">
        <v>2021</v>
      </c>
      <c r="D20" s="710">
        <v>2022</v>
      </c>
      <c r="E20" s="710">
        <v>2020</v>
      </c>
      <c r="F20" s="710">
        <v>2021</v>
      </c>
      <c r="G20" s="710">
        <v>2022</v>
      </c>
      <c r="H20" s="710">
        <v>2020</v>
      </c>
      <c r="I20" s="710">
        <v>2021</v>
      </c>
      <c r="J20" s="710">
        <v>2022</v>
      </c>
    </row>
    <row r="21" spans="1:12" s="79" customFormat="1" ht="11.25">
      <c r="A21" s="55" t="s">
        <v>142</v>
      </c>
      <c r="B21" s="415" t="s">
        <v>144</v>
      </c>
      <c r="C21" s="415" t="s">
        <v>144</v>
      </c>
      <c r="D21" s="415" t="s">
        <v>144</v>
      </c>
      <c r="E21" s="415" t="s">
        <v>144</v>
      </c>
      <c r="F21" s="415" t="s">
        <v>144</v>
      </c>
      <c r="G21" s="415" t="s">
        <v>144</v>
      </c>
      <c r="H21" s="415" t="s">
        <v>144</v>
      </c>
      <c r="I21" s="415" t="s">
        <v>144</v>
      </c>
      <c r="J21" s="416" t="s">
        <v>144</v>
      </c>
    </row>
    <row r="22" spans="1:12" s="79" customFormat="1" ht="11.25">
      <c r="A22" s="241" t="s">
        <v>19</v>
      </c>
      <c r="B22" s="713">
        <v>1.4845999999999999</v>
      </c>
      <c r="C22" s="713">
        <v>1.385</v>
      </c>
      <c r="D22" s="806">
        <v>1.36</v>
      </c>
      <c r="E22" s="713">
        <v>1.3697000000000001</v>
      </c>
      <c r="F22" s="713">
        <v>1.8030000000000002</v>
      </c>
      <c r="G22" s="806">
        <v>1.61</v>
      </c>
      <c r="H22" s="714">
        <v>0.3966997524415784</v>
      </c>
      <c r="I22" s="714">
        <v>0.17965980479797378</v>
      </c>
      <c r="J22" s="811">
        <v>0.35</v>
      </c>
      <c r="K22" s="248"/>
    </row>
    <row r="23" spans="1:12" s="79" customFormat="1" ht="11.25">
      <c r="A23" s="243" t="s">
        <v>92</v>
      </c>
      <c r="B23" s="715">
        <v>2.0421999999999998</v>
      </c>
      <c r="C23" s="715">
        <v>2.6293000000000002</v>
      </c>
      <c r="D23" s="807">
        <v>1.89</v>
      </c>
      <c r="E23" s="715">
        <v>2.5455999999999999</v>
      </c>
      <c r="F23" s="715">
        <v>9.4486000000000008</v>
      </c>
      <c r="G23" s="807">
        <v>4.45</v>
      </c>
      <c r="H23" s="716">
        <v>1.7531755951185719</v>
      </c>
      <c r="I23" s="716">
        <v>0</v>
      </c>
      <c r="J23" s="812">
        <v>1.68</v>
      </c>
      <c r="K23" s="248"/>
      <c r="L23" s="248"/>
    </row>
    <row r="24" spans="1:12" s="79" customFormat="1" ht="11.25">
      <c r="A24" s="243" t="s">
        <v>93</v>
      </c>
      <c r="B24" s="715">
        <v>1.5134000000000001</v>
      </c>
      <c r="C24" s="715">
        <v>1.6833999999999998</v>
      </c>
      <c r="D24" s="807">
        <v>1.43</v>
      </c>
      <c r="E24" s="715">
        <v>2.3683000000000001</v>
      </c>
      <c r="F24" s="715">
        <v>6.6708000000000007</v>
      </c>
      <c r="G24" s="807">
        <v>3.19</v>
      </c>
      <c r="H24" s="716">
        <v>1.4604764816815785</v>
      </c>
      <c r="I24" s="716">
        <v>0</v>
      </c>
      <c r="J24" s="812">
        <v>1.94</v>
      </c>
      <c r="K24" s="248"/>
      <c r="L24" s="248"/>
    </row>
    <row r="25" spans="1:12" s="79" customFormat="1" ht="11.25">
      <c r="A25" s="243" t="s">
        <v>94</v>
      </c>
      <c r="B25" s="715">
        <v>2.5251000000000001</v>
      </c>
      <c r="C25" s="715">
        <v>2.2831000000000001</v>
      </c>
      <c r="D25" s="807">
        <v>1.87</v>
      </c>
      <c r="E25" s="715">
        <v>2.7545000000000002</v>
      </c>
      <c r="F25" s="715">
        <v>5.7214999999999998</v>
      </c>
      <c r="G25" s="807">
        <v>2.93</v>
      </c>
      <c r="H25" s="716">
        <v>0.78935288189651531</v>
      </c>
      <c r="I25" s="716">
        <v>0</v>
      </c>
      <c r="J25" s="812">
        <v>1.33</v>
      </c>
      <c r="K25" s="248"/>
      <c r="L25" s="248"/>
    </row>
    <row r="26" spans="1:12" s="79" customFormat="1" ht="11.25">
      <c r="A26" s="243" t="s">
        <v>95</v>
      </c>
      <c r="B26" s="715">
        <v>9.9372000000000007</v>
      </c>
      <c r="C26" s="715">
        <v>2.2498</v>
      </c>
      <c r="D26" s="807">
        <v>2.58</v>
      </c>
      <c r="E26" s="715">
        <v>8.5433000000000003</v>
      </c>
      <c r="F26" s="715">
        <v>3.7962000000000002</v>
      </c>
      <c r="G26" s="807">
        <v>2.52</v>
      </c>
      <c r="H26" s="716">
        <v>0</v>
      </c>
      <c r="I26" s="716">
        <v>0</v>
      </c>
      <c r="J26" s="812">
        <v>0.81</v>
      </c>
      <c r="K26" s="248"/>
      <c r="L26" s="248"/>
    </row>
    <row r="27" spans="1:12" s="79" customFormat="1" ht="11.25">
      <c r="A27" s="243" t="s">
        <v>96</v>
      </c>
      <c r="B27" s="715">
        <v>3.7984999999999998</v>
      </c>
      <c r="C27" s="715">
        <v>2.3489</v>
      </c>
      <c r="D27" s="807">
        <v>3.29</v>
      </c>
      <c r="E27" s="715">
        <v>4.7709000000000001</v>
      </c>
      <c r="F27" s="715">
        <v>3.2208000000000001</v>
      </c>
      <c r="G27" s="807">
        <v>2.74</v>
      </c>
      <c r="H27" s="716">
        <v>0</v>
      </c>
      <c r="I27" s="716">
        <v>0.1557997095980008</v>
      </c>
      <c r="J27" s="812">
        <v>0.62</v>
      </c>
      <c r="K27" s="248"/>
      <c r="L27" s="248"/>
    </row>
    <row r="28" spans="1:12" s="79" customFormat="1" ht="11.25">
      <c r="A28" s="243" t="s">
        <v>97</v>
      </c>
      <c r="B28" s="715">
        <v>2.9273000000000002</v>
      </c>
      <c r="C28" s="715">
        <v>2.3372999999999999</v>
      </c>
      <c r="D28" s="807">
        <v>2.31</v>
      </c>
      <c r="E28" s="715">
        <v>4.2948000000000004</v>
      </c>
      <c r="F28" s="715">
        <v>2.6141999999999999</v>
      </c>
      <c r="G28" s="807">
        <v>2.11</v>
      </c>
      <c r="H28" s="716">
        <v>0.98416095145798266</v>
      </c>
      <c r="I28" s="716">
        <v>0.49439760351665085</v>
      </c>
      <c r="J28" s="812">
        <v>0.6</v>
      </c>
      <c r="K28" s="248"/>
      <c r="L28" s="248"/>
    </row>
    <row r="29" spans="1:12" s="79" customFormat="1" ht="11.25">
      <c r="A29" s="243" t="s">
        <v>98</v>
      </c>
      <c r="B29" s="715">
        <v>1.8588</v>
      </c>
      <c r="C29" s="715">
        <v>1.7673000000000001</v>
      </c>
      <c r="D29" s="807">
        <v>1.82</v>
      </c>
      <c r="E29" s="715">
        <v>2.0103</v>
      </c>
      <c r="F29" s="715">
        <v>2.1080999999999999</v>
      </c>
      <c r="G29" s="807">
        <v>1.86</v>
      </c>
      <c r="H29" s="716">
        <v>0.6713732965046878</v>
      </c>
      <c r="I29" s="716">
        <v>0.51813270302532743</v>
      </c>
      <c r="J29" s="812">
        <v>0.83</v>
      </c>
      <c r="K29" s="248"/>
      <c r="L29" s="248"/>
    </row>
    <row r="30" spans="1:12" s="79" customFormat="1" ht="11.25">
      <c r="A30" s="243" t="s">
        <v>99</v>
      </c>
      <c r="B30" s="715">
        <v>2.0552000000000001</v>
      </c>
      <c r="C30" s="715">
        <v>1.7397</v>
      </c>
      <c r="D30" s="807">
        <v>1.76</v>
      </c>
      <c r="E30" s="715">
        <v>2.0392000000000001</v>
      </c>
      <c r="F30" s="715">
        <v>2.2250000000000001</v>
      </c>
      <c r="G30" s="807">
        <v>2.4</v>
      </c>
      <c r="H30" s="716">
        <v>0.61186159460480627</v>
      </c>
      <c r="I30" s="716">
        <v>0.5693673296202536</v>
      </c>
      <c r="J30" s="812">
        <v>0.78</v>
      </c>
      <c r="K30" s="248"/>
      <c r="L30" s="248"/>
    </row>
    <row r="31" spans="1:12" s="79" customFormat="1" ht="11.25">
      <c r="A31" s="243" t="s">
        <v>100</v>
      </c>
      <c r="B31" s="715">
        <v>2.3490000000000002</v>
      </c>
      <c r="C31" s="715">
        <v>2.4664999999999999</v>
      </c>
      <c r="D31" s="807">
        <v>2.34</v>
      </c>
      <c r="E31" s="715">
        <v>2.3571999999999997</v>
      </c>
      <c r="F31" s="715">
        <v>2.6715</v>
      </c>
      <c r="G31" s="807">
        <v>2.69</v>
      </c>
      <c r="H31" s="716">
        <v>0.71038049229089717</v>
      </c>
      <c r="I31" s="716">
        <v>0.51037906810847378</v>
      </c>
      <c r="J31" s="812">
        <v>1.33</v>
      </c>
      <c r="K31" s="248"/>
      <c r="L31" s="248"/>
    </row>
    <row r="32" spans="1:12" s="79" customFormat="1" ht="11.25">
      <c r="A32" s="243" t="s">
        <v>101</v>
      </c>
      <c r="B32" s="715">
        <v>2.4758999999999998</v>
      </c>
      <c r="C32" s="715">
        <v>2.2652999999999999</v>
      </c>
      <c r="D32" s="807">
        <v>2.44</v>
      </c>
      <c r="E32" s="715">
        <v>2.6183000000000001</v>
      </c>
      <c r="F32" s="715">
        <v>2.2453000000000003</v>
      </c>
      <c r="G32" s="807">
        <v>2.59</v>
      </c>
      <c r="H32" s="716">
        <v>1.1045130283406648</v>
      </c>
      <c r="I32" s="716">
        <v>0.51321450521273049</v>
      </c>
      <c r="J32" s="812">
        <v>1.41</v>
      </c>
      <c r="K32" s="248"/>
      <c r="L32" s="248"/>
    </row>
    <row r="33" spans="1:12" s="79" customFormat="1" ht="11.25">
      <c r="A33" s="243" t="s">
        <v>102</v>
      </c>
      <c r="B33" s="715">
        <v>5.9855</v>
      </c>
      <c r="C33" s="715">
        <v>4.7202000000000002</v>
      </c>
      <c r="D33" s="807">
        <v>4.8499999999999996</v>
      </c>
      <c r="E33" s="715">
        <v>6.7579000000000002</v>
      </c>
      <c r="F33" s="715">
        <v>3.4180000000000001</v>
      </c>
      <c r="G33" s="807">
        <v>4.42</v>
      </c>
      <c r="H33" s="716">
        <v>0.71205328095448428</v>
      </c>
      <c r="I33" s="716">
        <v>0.66539828548843194</v>
      </c>
      <c r="J33" s="812">
        <v>3.4</v>
      </c>
      <c r="K33" s="248"/>
      <c r="L33" s="248"/>
    </row>
    <row r="34" spans="1:12" s="79" customFormat="1" ht="11.25">
      <c r="A34" s="244" t="s">
        <v>103</v>
      </c>
      <c r="B34" s="717">
        <v>2.5912000000000002</v>
      </c>
      <c r="C34" s="717">
        <v>2.2164999999999999</v>
      </c>
      <c r="D34" s="808">
        <v>2.19</v>
      </c>
      <c r="E34" s="717">
        <v>9.1195000000000004</v>
      </c>
      <c r="F34" s="717">
        <v>3.9113000000000002</v>
      </c>
      <c r="G34" s="808">
        <v>3.33</v>
      </c>
      <c r="H34" s="718">
        <v>2.1930343752496206</v>
      </c>
      <c r="I34" s="718">
        <v>2.5524220983405921</v>
      </c>
      <c r="J34" s="813">
        <v>3.81</v>
      </c>
      <c r="K34" s="248"/>
      <c r="L34" s="248"/>
    </row>
    <row r="35" spans="1:12" s="79" customFormat="1" ht="11.25" customHeight="1">
      <c r="A35" s="54" t="s">
        <v>145</v>
      </c>
    </row>
    <row r="36" spans="1:12" s="79" customFormat="1" ht="11.25" customHeight="1">
      <c r="A36" s="54"/>
    </row>
    <row r="37" spans="1:12" s="79" customFormat="1" ht="11.25" customHeight="1">
      <c r="A37" s="302" t="s">
        <v>196</v>
      </c>
    </row>
    <row r="38" spans="1:12" s="79" customFormat="1" ht="11.25" customHeight="1">
      <c r="A38" s="45" t="s">
        <v>141</v>
      </c>
    </row>
    <row r="39" spans="1:12" s="79" customFormat="1" ht="11.25" customHeight="1">
      <c r="A39" s="64" t="s">
        <v>409</v>
      </c>
    </row>
    <row r="40" spans="1:12" s="79" customFormat="1" ht="11.25" customHeight="1">
      <c r="A40" s="63"/>
    </row>
    <row r="41" spans="1:12" s="79" customFormat="1" ht="11.25">
      <c r="A41" s="2" t="s">
        <v>197</v>
      </c>
      <c r="B41" s="134"/>
      <c r="C41" s="134"/>
      <c r="D41" s="134"/>
      <c r="E41" s="134"/>
      <c r="F41" s="134"/>
      <c r="G41" s="134"/>
      <c r="H41" s="134"/>
      <c r="I41" s="134"/>
      <c r="J41" s="134"/>
    </row>
    <row r="42" spans="1:12" s="79" customFormat="1" ht="11.25">
      <c r="A42" s="303" t="s">
        <v>301</v>
      </c>
    </row>
    <row r="43" spans="1:12" s="79" customFormat="1" ht="11.25">
      <c r="A43" s="64"/>
    </row>
    <row r="44" spans="1:12" s="79" customFormat="1" ht="11.25"/>
    <row r="45" spans="1:12" s="79" customFormat="1" ht="11.25"/>
    <row r="46" spans="1:12" s="79" customFormat="1" ht="11.25"/>
    <row r="47" spans="1:12" s="79" customFormat="1" ht="11.25"/>
    <row r="48" spans="1:12" s="79" customFormat="1" ht="11.25"/>
    <row r="49" s="79" customFormat="1" ht="11.25"/>
    <row r="50" s="79" customFormat="1" ht="11.25"/>
    <row r="51" s="79" customFormat="1" ht="11.25"/>
  </sheetData>
  <mergeCells count="7">
    <mergeCell ref="A1:H1"/>
    <mergeCell ref="B3:D3"/>
    <mergeCell ref="E3:G3"/>
    <mergeCell ref="H3:J3"/>
    <mergeCell ref="B19:D19"/>
    <mergeCell ref="E19:G19"/>
    <mergeCell ref="H19:J19"/>
  </mergeCells>
  <hyperlinks>
    <hyperlink ref="A37" r:id="rId1" xr:uid="{00000000-0004-0000-1200-000000000000}"/>
    <hyperlink ref="A42" r:id="rId2" display=" info-tour@bfs.admin.ch" xr:uid="{00000000-0004-0000-1200-000001000000}"/>
  </hyperlinks>
  <pageMargins left="0.7" right="0.7" top="0.75" bottom="0.75" header="0.3" footer="0.3"/>
  <pageSetup paperSize="9"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9"/>
  <sheetViews>
    <sheetView showGridLines="0" workbookViewId="0"/>
  </sheetViews>
  <sheetFormatPr baseColWidth="10" defaultColWidth="11.42578125" defaultRowHeight="14.25"/>
  <cols>
    <col min="1" max="1" width="19.7109375" style="47" customWidth="1"/>
    <col min="2" max="13" width="17.7109375" style="47" customWidth="1"/>
    <col min="14" max="16384" width="11.42578125" style="47"/>
  </cols>
  <sheetData>
    <row r="1" spans="1:14" s="96" customFormat="1" ht="12.75">
      <c r="A1" s="559" t="s">
        <v>442</v>
      </c>
      <c r="M1" s="249" t="s">
        <v>378</v>
      </c>
    </row>
    <row r="2" spans="1:14" s="96" customFormat="1" ht="12">
      <c r="A2" s="99"/>
    </row>
    <row r="3" spans="1:14" s="48" customFormat="1" ht="15" customHeight="1">
      <c r="A3" s="130"/>
      <c r="B3" s="1029" t="s">
        <v>143</v>
      </c>
      <c r="C3" s="1030"/>
      <c r="D3" s="1030"/>
      <c r="E3" s="1030"/>
      <c r="F3" s="1030"/>
      <c r="G3" s="1030"/>
      <c r="H3" s="1030"/>
      <c r="I3" s="1030"/>
      <c r="J3" s="1030"/>
      <c r="K3" s="1030"/>
      <c r="L3" s="1030"/>
      <c r="M3" s="1030"/>
    </row>
    <row r="4" spans="1:14" s="48" customFormat="1" ht="15" customHeight="1">
      <c r="A4" s="131"/>
      <c r="B4" s="387" t="s">
        <v>132</v>
      </c>
      <c r="C4" s="132"/>
      <c r="D4" s="132"/>
      <c r="E4" s="132"/>
      <c r="F4" s="1031" t="s">
        <v>133</v>
      </c>
      <c r="G4" s="1032"/>
      <c r="H4" s="1032"/>
      <c r="I4" s="1033"/>
      <c r="J4" s="1031" t="s">
        <v>134</v>
      </c>
      <c r="K4" s="1032"/>
      <c r="L4" s="1032"/>
      <c r="M4" s="1032"/>
      <c r="N4" s="335"/>
    </row>
    <row r="5" spans="1:14" s="48" customFormat="1" ht="11.25">
      <c r="A5" s="133" t="s">
        <v>112</v>
      </c>
      <c r="B5" s="417">
        <v>2020</v>
      </c>
      <c r="C5" s="417">
        <v>2021</v>
      </c>
      <c r="D5" s="417">
        <v>2022</v>
      </c>
      <c r="E5" s="418" t="s">
        <v>443</v>
      </c>
      <c r="F5" s="417">
        <v>2020</v>
      </c>
      <c r="G5" s="417">
        <v>2021</v>
      </c>
      <c r="H5" s="417">
        <v>2022</v>
      </c>
      <c r="I5" s="418" t="s">
        <v>443</v>
      </c>
      <c r="J5" s="417">
        <v>2020</v>
      </c>
      <c r="K5" s="417">
        <v>2021</v>
      </c>
      <c r="L5" s="417">
        <v>2022</v>
      </c>
      <c r="M5" s="418" t="s">
        <v>443</v>
      </c>
    </row>
    <row r="6" spans="1:14" s="48" customFormat="1" ht="11.25">
      <c r="A6" s="237" t="s">
        <v>1</v>
      </c>
      <c r="B6" s="336">
        <v>6.6007734994170155</v>
      </c>
      <c r="C6" s="336">
        <v>6.5202117941539015</v>
      </c>
      <c r="D6" s="336">
        <v>5.9298612049148156</v>
      </c>
      <c r="E6" s="814">
        <f t="shared" ref="E6:E13" si="0">D6-C6</f>
        <v>-0.5903505892390859</v>
      </c>
      <c r="F6" s="336">
        <v>2.4839683677917166</v>
      </c>
      <c r="G6" s="336">
        <v>2.3547698675657336</v>
      </c>
      <c r="H6" s="336">
        <v>2.4067003139292851</v>
      </c>
      <c r="I6" s="814">
        <f t="shared" ref="I6" si="1">H6-G6</f>
        <v>5.1930446363551486E-2</v>
      </c>
      <c r="J6" s="336">
        <v>3.1567140104858593</v>
      </c>
      <c r="K6" s="336">
        <v>3.209654368196603</v>
      </c>
      <c r="L6" s="336">
        <v>2.9190999302712806</v>
      </c>
      <c r="M6" s="814">
        <f t="shared" ref="M6" si="2">L6-K6</f>
        <v>-0.29055443792532243</v>
      </c>
    </row>
    <row r="7" spans="1:14" s="48" customFormat="1" ht="11.25">
      <c r="A7" s="51" t="s">
        <v>115</v>
      </c>
      <c r="B7" s="332">
        <v>6.6172900061842288</v>
      </c>
      <c r="C7" s="332">
        <v>6.6336584818184896</v>
      </c>
      <c r="D7" s="332">
        <v>5.645919254477576</v>
      </c>
      <c r="E7" s="815">
        <f t="shared" si="0"/>
        <v>-0.98773922734091357</v>
      </c>
      <c r="F7" s="332">
        <v>2.2727271917899659</v>
      </c>
      <c r="G7" s="332">
        <v>2.1514849451127693</v>
      </c>
      <c r="H7" s="332">
        <v>2.3752721677919508</v>
      </c>
      <c r="I7" s="815">
        <f t="shared" ref="I7:I13" si="3">H7-G7</f>
        <v>0.2237872226791815</v>
      </c>
      <c r="J7" s="332">
        <v>3.3972925775601204</v>
      </c>
      <c r="K7" s="332">
        <v>3.3589785984536795</v>
      </c>
      <c r="L7" s="332">
        <v>2.8206127065264099</v>
      </c>
      <c r="M7" s="815">
        <f t="shared" ref="M7:M13" si="4">L7-K7</f>
        <v>-0.53836589192726958</v>
      </c>
    </row>
    <row r="8" spans="1:14" s="48" customFormat="1" ht="11.25">
      <c r="A8" s="51" t="s">
        <v>113</v>
      </c>
      <c r="B8" s="332">
        <v>5.987161424035718</v>
      </c>
      <c r="C8" s="332">
        <v>5.9684003310430507</v>
      </c>
      <c r="D8" s="332">
        <v>5.6900777038504753</v>
      </c>
      <c r="E8" s="815">
        <f t="shared" si="0"/>
        <v>-0.27832262719257539</v>
      </c>
      <c r="F8" s="332">
        <v>2.5085069768007608</v>
      </c>
      <c r="G8" s="332">
        <v>2.35202679871486</v>
      </c>
      <c r="H8" s="332">
        <v>2.2906998795786722</v>
      </c>
      <c r="I8" s="815">
        <f t="shared" si="3"/>
        <v>-6.1326919136187819E-2</v>
      </c>
      <c r="J8" s="332">
        <v>3.0258514582807075</v>
      </c>
      <c r="K8" s="332">
        <v>3.0299341831967506</v>
      </c>
      <c r="L8" s="332">
        <v>2.8041133732088239</v>
      </c>
      <c r="M8" s="815">
        <f t="shared" si="4"/>
        <v>-0.22582080998792664</v>
      </c>
    </row>
    <row r="9" spans="1:14" s="48" customFormat="1" ht="11.25">
      <c r="A9" s="51" t="s">
        <v>114</v>
      </c>
      <c r="B9" s="332">
        <v>5.0522901797845501</v>
      </c>
      <c r="C9" s="332">
        <v>4.5214864794550884</v>
      </c>
      <c r="D9" s="332">
        <v>2.684721957969268</v>
      </c>
      <c r="E9" s="815">
        <f t="shared" si="0"/>
        <v>-1.8367645214858204</v>
      </c>
      <c r="F9" s="332">
        <v>2.7543457239083553</v>
      </c>
      <c r="G9" s="332">
        <v>2.5404504200172324</v>
      </c>
      <c r="H9" s="332">
        <v>2.3496149870861283</v>
      </c>
      <c r="I9" s="815">
        <f t="shared" si="3"/>
        <v>-0.19083543293110417</v>
      </c>
      <c r="J9" s="332">
        <v>2.638561048893084</v>
      </c>
      <c r="K9" s="332">
        <v>2.4622890324521576</v>
      </c>
      <c r="L9" s="332">
        <v>2.1985201349027652</v>
      </c>
      <c r="M9" s="815">
        <f t="shared" si="4"/>
        <v>-0.26376889754939237</v>
      </c>
    </row>
    <row r="10" spans="1:14" s="48" customFormat="1" ht="11.25">
      <c r="A10" s="51" t="s">
        <v>117</v>
      </c>
      <c r="B10" s="332">
        <v>5.9231618406834379</v>
      </c>
      <c r="C10" s="332">
        <v>4.8400104386051552</v>
      </c>
      <c r="D10" s="332">
        <v>2.8691260683258184</v>
      </c>
      <c r="E10" s="815">
        <f t="shared" si="0"/>
        <v>-1.9708843702793368</v>
      </c>
      <c r="F10" s="332">
        <v>2.9979556225830426</v>
      </c>
      <c r="G10" s="332">
        <v>2.7792889693828098</v>
      </c>
      <c r="H10" s="332">
        <v>2.6749025458662685</v>
      </c>
      <c r="I10" s="815">
        <f t="shared" si="3"/>
        <v>-0.10438642351654126</v>
      </c>
      <c r="J10" s="332">
        <v>2.0044385413451251</v>
      </c>
      <c r="K10" s="332">
        <v>1.935536510642486</v>
      </c>
      <c r="L10" s="332">
        <v>1.8506493637222658</v>
      </c>
      <c r="M10" s="815">
        <f t="shared" si="4"/>
        <v>-8.4887146920220147E-2</v>
      </c>
    </row>
    <row r="11" spans="1:14" s="48" customFormat="1" ht="11.25">
      <c r="A11" s="51" t="s">
        <v>4</v>
      </c>
      <c r="B11" s="332">
        <v>6.9964281577484817</v>
      </c>
      <c r="C11" s="332">
        <v>6.7294191135887349</v>
      </c>
      <c r="D11" s="332">
        <v>6.8920654329365814</v>
      </c>
      <c r="E11" s="815">
        <f t="shared" si="0"/>
        <v>0.16264631934784646</v>
      </c>
      <c r="F11" s="332">
        <v>2.7450559133954111</v>
      </c>
      <c r="G11" s="332">
        <v>2.4383982537344631</v>
      </c>
      <c r="H11" s="332">
        <v>2.6042023946343318</v>
      </c>
      <c r="I11" s="815">
        <f t="shared" si="3"/>
        <v>0.16580414089986872</v>
      </c>
      <c r="J11" s="332">
        <v>2.8371963421279585</v>
      </c>
      <c r="K11" s="332">
        <v>2.9277448492742151</v>
      </c>
      <c r="L11" s="332">
        <v>2.7194151115740164</v>
      </c>
      <c r="M11" s="815">
        <f t="shared" si="4"/>
        <v>-0.20832973770019869</v>
      </c>
    </row>
    <row r="12" spans="1:14" s="48" customFormat="1" ht="11.25">
      <c r="A12" s="51" t="s">
        <v>116</v>
      </c>
      <c r="B12" s="332">
        <v>6.2079716346606668</v>
      </c>
      <c r="C12" s="332">
        <v>6.098730465685116</v>
      </c>
      <c r="D12" s="332">
        <v>5.0436721435240379</v>
      </c>
      <c r="E12" s="815">
        <f t="shared" si="0"/>
        <v>-1.0550583221610781</v>
      </c>
      <c r="F12" s="332">
        <v>2.4017589082745459</v>
      </c>
      <c r="G12" s="332">
        <v>2.3119811274684201</v>
      </c>
      <c r="H12" s="332">
        <v>2.1323061693576699</v>
      </c>
      <c r="I12" s="815">
        <f t="shared" si="3"/>
        <v>-0.17967495811075018</v>
      </c>
      <c r="J12" s="332">
        <v>3.0794328842138698</v>
      </c>
      <c r="K12" s="332">
        <v>2.9701270123881525</v>
      </c>
      <c r="L12" s="332">
        <v>2.6591639090080728</v>
      </c>
      <c r="M12" s="815">
        <f t="shared" si="4"/>
        <v>-0.31096310338007971</v>
      </c>
    </row>
    <row r="13" spans="1:14" s="48" customFormat="1" ht="11.25">
      <c r="A13" s="238" t="s">
        <v>5</v>
      </c>
      <c r="B13" s="337">
        <v>6.3688769587713772</v>
      </c>
      <c r="C13" s="337">
        <v>6.739762535981944</v>
      </c>
      <c r="D13" s="337">
        <v>6.5015982067039415</v>
      </c>
      <c r="E13" s="816">
        <f t="shared" si="0"/>
        <v>-0.23816432927800246</v>
      </c>
      <c r="F13" s="337">
        <v>2.2068015290413507</v>
      </c>
      <c r="G13" s="337">
        <v>2.6543755533684323</v>
      </c>
      <c r="H13" s="337">
        <v>2.6785891550016521</v>
      </c>
      <c r="I13" s="816">
        <f t="shared" si="3"/>
        <v>2.4213601633219728E-2</v>
      </c>
      <c r="J13" s="337">
        <v>3.8822590149901748</v>
      </c>
      <c r="K13" s="337">
        <v>3.9857365424910056</v>
      </c>
      <c r="L13" s="337">
        <v>4.1394172502229631</v>
      </c>
      <c r="M13" s="816">
        <f t="shared" si="4"/>
        <v>0.15368070773195752</v>
      </c>
    </row>
    <row r="14" spans="1:14" s="48" customFormat="1" ht="11.25" customHeight="1"/>
    <row r="15" spans="1:14" s="48" customFormat="1" ht="11.25" customHeight="1">
      <c r="A15" s="302" t="s">
        <v>196</v>
      </c>
    </row>
    <row r="16" spans="1:14" s="48" customFormat="1" ht="11.25" customHeight="1">
      <c r="A16" s="45" t="s">
        <v>141</v>
      </c>
    </row>
    <row r="17" spans="1:3" s="48" customFormat="1" ht="11.25" customHeight="1">
      <c r="A17" s="64" t="s">
        <v>409</v>
      </c>
    </row>
    <row r="18" spans="1:3" s="48" customFormat="1" ht="11.25" customHeight="1">
      <c r="A18" s="63"/>
    </row>
    <row r="19" spans="1:3" s="48" customFormat="1" ht="11.25">
      <c r="A19" s="2" t="s">
        <v>197</v>
      </c>
      <c r="C19" s="73"/>
    </row>
    <row r="20" spans="1:3" s="48" customFormat="1" ht="11.25">
      <c r="A20" s="303" t="s">
        <v>301</v>
      </c>
    </row>
    <row r="21" spans="1:3" s="48" customFormat="1" ht="11.25">
      <c r="A21" s="64"/>
    </row>
    <row r="22" spans="1:3" s="48" customFormat="1" ht="11.25"/>
    <row r="39" ht="14.25" customHeight="1"/>
  </sheetData>
  <mergeCells count="3">
    <mergeCell ref="B3:M3"/>
    <mergeCell ref="F4:I4"/>
    <mergeCell ref="J4:M4"/>
  </mergeCells>
  <hyperlinks>
    <hyperlink ref="A15" r:id="rId1" xr:uid="{00000000-0004-0000-1300-000000000000}"/>
    <hyperlink ref="A20" r:id="rId2" display=" info-tour@bfs.admin.ch" xr:uid="{00000000-0004-0000-1300-000001000000}"/>
  </hyperlinks>
  <pageMargins left="0.7" right="0.7" top="0.75" bottom="0.75" header="0.3" footer="0.3"/>
  <pageSetup paperSize="9"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8"/>
  <sheetViews>
    <sheetView showGridLines="0" workbookViewId="0"/>
  </sheetViews>
  <sheetFormatPr baseColWidth="10" defaultRowHeight="14.25"/>
  <cols>
    <col min="1" max="1" width="16.42578125" style="29" customWidth="1"/>
    <col min="2" max="2" width="12.42578125" style="29" customWidth="1"/>
    <col min="3" max="3" width="14" style="29" customWidth="1"/>
    <col min="4" max="4" width="12.28515625" style="29" customWidth="1"/>
    <col min="5" max="5" width="13.28515625" style="29" customWidth="1"/>
    <col min="6" max="6" width="13.42578125" style="29" customWidth="1"/>
    <col min="7" max="7" width="13.7109375" style="29" customWidth="1"/>
    <col min="8" max="8" width="14.5703125" style="29" customWidth="1"/>
    <col min="9" max="223" width="11.42578125" style="29"/>
    <col min="224" max="224" width="17.7109375" style="29" customWidth="1"/>
    <col min="225" max="479" width="11.42578125" style="29"/>
    <col min="480" max="480" width="17.7109375" style="29" customWidth="1"/>
    <col min="481" max="735" width="11.42578125" style="29"/>
    <col min="736" max="736" width="17.7109375" style="29" customWidth="1"/>
    <col min="737" max="991" width="11.42578125" style="29"/>
    <col min="992" max="992" width="17.7109375" style="29" customWidth="1"/>
    <col min="993" max="1247" width="11.42578125" style="29"/>
    <col min="1248" max="1248" width="17.7109375" style="29" customWidth="1"/>
    <col min="1249" max="1503" width="11.42578125" style="29"/>
    <col min="1504" max="1504" width="17.7109375" style="29" customWidth="1"/>
    <col min="1505" max="1759" width="11.42578125" style="29"/>
    <col min="1760" max="1760" width="17.7109375" style="29" customWidth="1"/>
    <col min="1761" max="2015" width="11.42578125" style="29"/>
    <col min="2016" max="2016" width="17.7109375" style="29" customWidth="1"/>
    <col min="2017" max="2271" width="11.42578125" style="29"/>
    <col min="2272" max="2272" width="17.7109375" style="29" customWidth="1"/>
    <col min="2273" max="2527" width="11.42578125" style="29"/>
    <col min="2528" max="2528" width="17.7109375" style="29" customWidth="1"/>
    <col min="2529" max="2783" width="11.42578125" style="29"/>
    <col min="2784" max="2784" width="17.7109375" style="29" customWidth="1"/>
    <col min="2785" max="3039" width="11.42578125" style="29"/>
    <col min="3040" max="3040" width="17.7109375" style="29" customWidth="1"/>
    <col min="3041" max="3295" width="11.42578125" style="29"/>
    <col min="3296" max="3296" width="17.7109375" style="29" customWidth="1"/>
    <col min="3297" max="3551" width="11.42578125" style="29"/>
    <col min="3552" max="3552" width="17.7109375" style="29" customWidth="1"/>
    <col min="3553" max="3807" width="11.42578125" style="29"/>
    <col min="3808" max="3808" width="17.7109375" style="29" customWidth="1"/>
    <col min="3809" max="4063" width="11.42578125" style="29"/>
    <col min="4064" max="4064" width="17.7109375" style="29" customWidth="1"/>
    <col min="4065" max="4319" width="11.42578125" style="29"/>
    <col min="4320" max="4320" width="17.7109375" style="29" customWidth="1"/>
    <col min="4321" max="4575" width="11.42578125" style="29"/>
    <col min="4576" max="4576" width="17.7109375" style="29" customWidth="1"/>
    <col min="4577" max="4831" width="11.42578125" style="29"/>
    <col min="4832" max="4832" width="17.7109375" style="29" customWidth="1"/>
    <col min="4833" max="5087" width="11.42578125" style="29"/>
    <col min="5088" max="5088" width="17.7109375" style="29" customWidth="1"/>
    <col min="5089" max="5343" width="11.42578125" style="29"/>
    <col min="5344" max="5344" width="17.7109375" style="29" customWidth="1"/>
    <col min="5345" max="5599" width="11.42578125" style="29"/>
    <col min="5600" max="5600" width="17.7109375" style="29" customWidth="1"/>
    <col min="5601" max="5855" width="11.42578125" style="29"/>
    <col min="5856" max="5856" width="17.7109375" style="29" customWidth="1"/>
    <col min="5857" max="6111" width="11.42578125" style="29"/>
    <col min="6112" max="6112" width="17.7109375" style="29" customWidth="1"/>
    <col min="6113" max="6367" width="11.42578125" style="29"/>
    <col min="6368" max="6368" width="17.7109375" style="29" customWidth="1"/>
    <col min="6369" max="6623" width="11.42578125" style="29"/>
    <col min="6624" max="6624" width="17.7109375" style="29" customWidth="1"/>
    <col min="6625" max="6879" width="11.42578125" style="29"/>
    <col min="6880" max="6880" width="17.7109375" style="29" customWidth="1"/>
    <col min="6881" max="7135" width="11.42578125" style="29"/>
    <col min="7136" max="7136" width="17.7109375" style="29" customWidth="1"/>
    <col min="7137" max="7391" width="11.42578125" style="29"/>
    <col min="7392" max="7392" width="17.7109375" style="29" customWidth="1"/>
    <col min="7393" max="7647" width="11.42578125" style="29"/>
    <col min="7648" max="7648" width="17.7109375" style="29" customWidth="1"/>
    <col min="7649" max="7903" width="11.42578125" style="29"/>
    <col min="7904" max="7904" width="17.7109375" style="29" customWidth="1"/>
    <col min="7905" max="8159" width="11.42578125" style="29"/>
    <col min="8160" max="8160" width="17.7109375" style="29" customWidth="1"/>
    <col min="8161" max="8415" width="11.42578125" style="29"/>
    <col min="8416" max="8416" width="17.7109375" style="29" customWidth="1"/>
    <col min="8417" max="8671" width="11.42578125" style="29"/>
    <col min="8672" max="8672" width="17.7109375" style="29" customWidth="1"/>
    <col min="8673" max="8927" width="11.42578125" style="29"/>
    <col min="8928" max="8928" width="17.7109375" style="29" customWidth="1"/>
    <col min="8929" max="9183" width="11.42578125" style="29"/>
    <col min="9184" max="9184" width="17.7109375" style="29" customWidth="1"/>
    <col min="9185" max="9439" width="11.42578125" style="29"/>
    <col min="9440" max="9440" width="17.7109375" style="29" customWidth="1"/>
    <col min="9441" max="9695" width="11.42578125" style="29"/>
    <col min="9696" max="9696" width="17.7109375" style="29" customWidth="1"/>
    <col min="9697" max="9951" width="11.42578125" style="29"/>
    <col min="9952" max="9952" width="17.7109375" style="29" customWidth="1"/>
    <col min="9953" max="10207" width="11.42578125" style="29"/>
    <col min="10208" max="10208" width="17.7109375" style="29" customWidth="1"/>
    <col min="10209" max="10463" width="11.42578125" style="29"/>
    <col min="10464" max="10464" width="17.7109375" style="29" customWidth="1"/>
    <col min="10465" max="10719" width="11.42578125" style="29"/>
    <col min="10720" max="10720" width="17.7109375" style="29" customWidth="1"/>
    <col min="10721" max="10975" width="11.42578125" style="29"/>
    <col min="10976" max="10976" width="17.7109375" style="29" customWidth="1"/>
    <col min="10977" max="11231" width="11.42578125" style="29"/>
    <col min="11232" max="11232" width="17.7109375" style="29" customWidth="1"/>
    <col min="11233" max="11487" width="11.42578125" style="29"/>
    <col min="11488" max="11488" width="17.7109375" style="29" customWidth="1"/>
    <col min="11489" max="11743" width="11.42578125" style="29"/>
    <col min="11744" max="11744" width="17.7109375" style="29" customWidth="1"/>
    <col min="11745" max="11999" width="11.42578125" style="29"/>
    <col min="12000" max="12000" width="17.7109375" style="29" customWidth="1"/>
    <col min="12001" max="12255" width="11.42578125" style="29"/>
    <col min="12256" max="12256" width="17.7109375" style="29" customWidth="1"/>
    <col min="12257" max="12511" width="11.42578125" style="29"/>
    <col min="12512" max="12512" width="17.7109375" style="29" customWidth="1"/>
    <col min="12513" max="12767" width="11.42578125" style="29"/>
    <col min="12768" max="12768" width="17.7109375" style="29" customWidth="1"/>
    <col min="12769" max="13023" width="11.42578125" style="29"/>
    <col min="13024" max="13024" width="17.7109375" style="29" customWidth="1"/>
    <col min="13025" max="13279" width="11.42578125" style="29"/>
    <col min="13280" max="13280" width="17.7109375" style="29" customWidth="1"/>
    <col min="13281" max="13535" width="11.42578125" style="29"/>
    <col min="13536" max="13536" width="17.7109375" style="29" customWidth="1"/>
    <col min="13537" max="13791" width="11.42578125" style="29"/>
    <col min="13792" max="13792" width="17.7109375" style="29" customWidth="1"/>
    <col min="13793" max="14047" width="11.42578125" style="29"/>
    <col min="14048" max="14048" width="17.7109375" style="29" customWidth="1"/>
    <col min="14049" max="14303" width="11.42578125" style="29"/>
    <col min="14304" max="14304" width="17.7109375" style="29" customWidth="1"/>
    <col min="14305" max="14559" width="11.42578125" style="29"/>
    <col min="14560" max="14560" width="17.7109375" style="29" customWidth="1"/>
    <col min="14561" max="14815" width="11.42578125" style="29"/>
    <col min="14816" max="14816" width="17.7109375" style="29" customWidth="1"/>
    <col min="14817" max="15071" width="11.42578125" style="29"/>
    <col min="15072" max="15072" width="17.7109375" style="29" customWidth="1"/>
    <col min="15073" max="15327" width="11.42578125" style="29"/>
    <col min="15328" max="15328" width="17.7109375" style="29" customWidth="1"/>
    <col min="15329" max="15583" width="11.42578125" style="29"/>
    <col min="15584" max="15584" width="17.7109375" style="29" customWidth="1"/>
    <col min="15585" max="15839" width="11.42578125" style="29"/>
    <col min="15840" max="15840" width="17.7109375" style="29" customWidth="1"/>
    <col min="15841" max="16095" width="11.42578125" style="29"/>
    <col min="16096" max="16096" width="17.7109375" style="29" customWidth="1"/>
    <col min="16097" max="16384" width="11.42578125" style="29"/>
  </cols>
  <sheetData>
    <row r="1" spans="1:21" s="95" customFormat="1" ht="12.75">
      <c r="A1" s="565" t="s">
        <v>444</v>
      </c>
      <c r="B1" s="94"/>
      <c r="C1" s="93"/>
      <c r="D1" s="93"/>
      <c r="E1" s="93"/>
      <c r="F1" s="94"/>
      <c r="G1" s="94"/>
      <c r="H1" s="94"/>
      <c r="I1" s="94"/>
      <c r="J1" s="250" t="s">
        <v>167</v>
      </c>
      <c r="K1" s="94"/>
      <c r="L1" s="605"/>
    </row>
    <row r="2" spans="1:21" s="95" customFormat="1" ht="12">
      <c r="A2" s="251"/>
      <c r="B2" s="94"/>
      <c r="C2" s="93"/>
      <c r="D2" s="93"/>
      <c r="E2" s="93"/>
      <c r="F2" s="94"/>
      <c r="G2" s="94"/>
      <c r="H2" s="94"/>
      <c r="I2" s="94"/>
      <c r="J2" s="94"/>
      <c r="K2" s="94"/>
      <c r="L2" s="94"/>
    </row>
    <row r="3" spans="1:21" s="45" customFormat="1" ht="11.25">
      <c r="A3" s="106"/>
      <c r="B3" s="960">
        <v>2021</v>
      </c>
      <c r="C3" s="961"/>
      <c r="D3" s="961"/>
      <c r="E3" s="960">
        <v>2022</v>
      </c>
      <c r="F3" s="961"/>
      <c r="G3" s="961"/>
      <c r="H3" s="960" t="s">
        <v>413</v>
      </c>
      <c r="I3" s="961"/>
      <c r="J3" s="962"/>
      <c r="L3" s="630"/>
      <c r="M3" s="630"/>
      <c r="N3" s="630"/>
      <c r="O3" s="630"/>
      <c r="P3" s="630"/>
      <c r="Q3" s="630"/>
      <c r="R3" s="630"/>
      <c r="S3" s="630"/>
      <c r="T3" s="630"/>
      <c r="U3" s="630"/>
    </row>
    <row r="4" spans="1:21" s="45" customFormat="1" ht="11.25" customHeight="1">
      <c r="A4" s="419" t="s">
        <v>48</v>
      </c>
      <c r="B4" s="153" t="s">
        <v>19</v>
      </c>
      <c r="C4" s="153" t="s">
        <v>106</v>
      </c>
      <c r="D4" s="153" t="s">
        <v>107</v>
      </c>
      <c r="E4" s="153" t="s">
        <v>19</v>
      </c>
      <c r="F4" s="153" t="s">
        <v>106</v>
      </c>
      <c r="G4" s="153" t="s">
        <v>107</v>
      </c>
      <c r="H4" s="153" t="s">
        <v>19</v>
      </c>
      <c r="I4" s="153" t="s">
        <v>106</v>
      </c>
      <c r="J4" s="154" t="s">
        <v>107</v>
      </c>
      <c r="L4" s="630"/>
      <c r="M4" s="630"/>
      <c r="N4" s="630"/>
      <c r="O4" s="630"/>
      <c r="P4" s="630"/>
      <c r="Q4" s="630"/>
      <c r="R4" s="630"/>
      <c r="S4" s="630"/>
      <c r="T4" s="630"/>
      <c r="U4" s="630"/>
    </row>
    <row r="5" spans="1:21" s="45" customFormat="1" ht="11.25" customHeight="1">
      <c r="A5" s="288" t="s">
        <v>304</v>
      </c>
      <c r="B5" s="817">
        <v>793382795</v>
      </c>
      <c r="C5" s="817">
        <v>568391789</v>
      </c>
      <c r="D5" s="817">
        <v>224991006</v>
      </c>
      <c r="E5" s="817">
        <v>1044570944</v>
      </c>
      <c r="F5" s="817">
        <v>637543719</v>
      </c>
      <c r="G5" s="817">
        <v>407027225</v>
      </c>
      <c r="H5" s="818">
        <v>31.660397803307539</v>
      </c>
      <c r="I5" s="818">
        <v>12.166243661201094</v>
      </c>
      <c r="J5" s="818">
        <v>80.908220393485422</v>
      </c>
      <c r="L5" s="630"/>
      <c r="M5" s="630"/>
      <c r="N5" s="630"/>
      <c r="O5" s="630"/>
      <c r="P5" s="630"/>
      <c r="Q5" s="630"/>
      <c r="R5" s="630"/>
      <c r="S5" s="630"/>
      <c r="T5" s="630"/>
      <c r="U5" s="630"/>
    </row>
    <row r="6" spans="1:21" s="45" customFormat="1" ht="11.25" customHeight="1">
      <c r="A6" s="289" t="s">
        <v>147</v>
      </c>
      <c r="B6" s="817">
        <v>97938658</v>
      </c>
      <c r="C6" s="817">
        <v>91228881</v>
      </c>
      <c r="D6" s="817">
        <v>6709777</v>
      </c>
      <c r="E6" s="817">
        <v>131869943</v>
      </c>
      <c r="F6" s="817">
        <v>118109140</v>
      </c>
      <c r="G6" s="817">
        <v>13760803</v>
      </c>
      <c r="H6" s="818">
        <v>34.645446132210637</v>
      </c>
      <c r="I6" s="818">
        <v>29.464637410164009</v>
      </c>
      <c r="J6" s="818">
        <v>105.08584711533632</v>
      </c>
      <c r="L6" s="630"/>
      <c r="M6" s="630"/>
      <c r="N6" s="630"/>
      <c r="O6" s="630"/>
      <c r="P6" s="630"/>
      <c r="Q6" s="630"/>
      <c r="R6" s="630"/>
      <c r="S6" s="630"/>
      <c r="T6" s="630"/>
      <c r="U6" s="630"/>
    </row>
    <row r="7" spans="1:21" s="45" customFormat="1" ht="11.25" customHeight="1">
      <c r="A7" s="289" t="s">
        <v>30</v>
      </c>
      <c r="B7" s="817">
        <v>186920370</v>
      </c>
      <c r="C7" s="817">
        <v>157416794</v>
      </c>
      <c r="D7" s="817">
        <v>29503576</v>
      </c>
      <c r="E7" s="817">
        <v>232050954</v>
      </c>
      <c r="F7" s="817">
        <v>157416794</v>
      </c>
      <c r="G7" s="817">
        <v>54608545</v>
      </c>
      <c r="H7" s="818">
        <v>24.14428347215447</v>
      </c>
      <c r="I7" s="818">
        <v>0</v>
      </c>
      <c r="J7" s="818">
        <v>85.091275037303959</v>
      </c>
      <c r="L7" s="630"/>
      <c r="M7" s="630"/>
      <c r="N7" s="630"/>
      <c r="O7" s="630"/>
      <c r="P7" s="630"/>
      <c r="Q7" s="630"/>
      <c r="R7" s="630"/>
      <c r="S7" s="630"/>
      <c r="T7" s="630"/>
      <c r="U7" s="630"/>
    </row>
    <row r="8" spans="1:21" s="45" customFormat="1" ht="11.25" customHeight="1">
      <c r="A8" s="289" t="s">
        <v>31</v>
      </c>
      <c r="B8" s="817">
        <v>119641914</v>
      </c>
      <c r="C8" s="817">
        <v>70058195</v>
      </c>
      <c r="D8" s="817">
        <v>49583719</v>
      </c>
      <c r="E8" s="817">
        <v>159344692</v>
      </c>
      <c r="F8" s="817">
        <v>75814126</v>
      </c>
      <c r="G8" s="817">
        <v>83530566</v>
      </c>
      <c r="H8" s="818">
        <v>33.184673056968975</v>
      </c>
      <c r="I8" s="818">
        <v>8.215928200833611</v>
      </c>
      <c r="J8" s="818">
        <v>68.463696722708505</v>
      </c>
      <c r="L8" s="630"/>
      <c r="M8" s="630"/>
      <c r="N8" s="630"/>
      <c r="O8" s="630"/>
      <c r="P8" s="630"/>
      <c r="Q8" s="630"/>
      <c r="R8" s="630"/>
      <c r="S8" s="630"/>
      <c r="T8" s="630"/>
      <c r="U8" s="630"/>
    </row>
    <row r="9" spans="1:21" s="45" customFormat="1" ht="11.25" customHeight="1">
      <c r="A9" s="289" t="s">
        <v>47</v>
      </c>
      <c r="B9" s="817">
        <v>20145546</v>
      </c>
      <c r="C9" s="817">
        <v>8508714</v>
      </c>
      <c r="D9" s="817">
        <v>11636832</v>
      </c>
      <c r="E9" s="817">
        <v>32668045</v>
      </c>
      <c r="F9" s="817">
        <v>10481125</v>
      </c>
      <c r="G9" s="817">
        <v>22186920</v>
      </c>
      <c r="H9" s="818">
        <v>62.160137034756957</v>
      </c>
      <c r="I9" s="818">
        <v>23.181070605969367</v>
      </c>
      <c r="J9" s="818">
        <v>90.661169637922086</v>
      </c>
      <c r="L9" s="630"/>
      <c r="M9" s="630"/>
      <c r="N9" s="630"/>
      <c r="O9" s="630"/>
      <c r="P9" s="630"/>
      <c r="Q9" s="630"/>
      <c r="R9" s="630"/>
      <c r="S9" s="630"/>
      <c r="T9" s="630"/>
      <c r="U9" s="630"/>
    </row>
    <row r="10" spans="1:21" s="45" customFormat="1" ht="11.25" customHeight="1">
      <c r="A10" s="290" t="s">
        <v>1</v>
      </c>
      <c r="B10" s="819">
        <v>16325639.588848719</v>
      </c>
      <c r="C10" s="819">
        <v>13330817.402266663</v>
      </c>
      <c r="D10" s="819">
        <v>2994822.1865820582</v>
      </c>
      <c r="E10" s="819">
        <v>17398950.4118759</v>
      </c>
      <c r="F10" s="819">
        <v>12341462.30573228</v>
      </c>
      <c r="G10" s="819">
        <v>5057488.1061436199</v>
      </c>
      <c r="H10" s="820">
        <v>6.5743875894473947</v>
      </c>
      <c r="I10" s="820">
        <v>-7.4215636346962599</v>
      </c>
      <c r="J10" s="820">
        <v>68.874403589070795</v>
      </c>
      <c r="L10" s="630"/>
      <c r="M10" s="630"/>
      <c r="N10" s="630"/>
      <c r="O10" s="630"/>
      <c r="P10" s="630"/>
      <c r="Q10" s="630"/>
      <c r="R10" s="630"/>
      <c r="S10" s="630"/>
      <c r="T10" s="630"/>
      <c r="U10" s="630"/>
    </row>
    <row r="11" spans="1:21" s="45" customFormat="1" ht="11.25" customHeight="1">
      <c r="B11" s="81"/>
      <c r="C11" s="81"/>
      <c r="D11" s="81"/>
      <c r="E11" s="81"/>
      <c r="F11" s="81"/>
      <c r="G11" s="81"/>
      <c r="H11" s="81"/>
    </row>
    <row r="12" spans="1:21" s="45" customFormat="1" ht="11.25" customHeight="1">
      <c r="A12" s="302" t="s">
        <v>196</v>
      </c>
      <c r="B12" s="81"/>
      <c r="C12" s="81"/>
      <c r="D12" s="81"/>
      <c r="E12" s="81"/>
      <c r="F12" s="81"/>
      <c r="G12" s="81"/>
      <c r="H12" s="81"/>
    </row>
    <row r="13" spans="1:21" s="45" customFormat="1" ht="11.25" customHeight="1">
      <c r="A13" s="78" t="s">
        <v>108</v>
      </c>
      <c r="I13" s="14"/>
      <c r="J13" s="129"/>
      <c r="K13" s="129"/>
      <c r="L13" s="129"/>
    </row>
    <row r="14" spans="1:21" s="45" customFormat="1" ht="11.25" customHeight="1">
      <c r="A14" s="64" t="s">
        <v>409</v>
      </c>
    </row>
    <row r="15" spans="1:21">
      <c r="A15" s="63"/>
    </row>
    <row r="16" spans="1:21">
      <c r="A16" s="2" t="s">
        <v>197</v>
      </c>
    </row>
    <row r="17" spans="1:1">
      <c r="A17" s="303" t="s">
        <v>301</v>
      </c>
    </row>
    <row r="18" spans="1:1">
      <c r="A18" s="64"/>
    </row>
  </sheetData>
  <mergeCells count="3">
    <mergeCell ref="B3:D3"/>
    <mergeCell ref="E3:G3"/>
    <mergeCell ref="H3:J3"/>
  </mergeCells>
  <hyperlinks>
    <hyperlink ref="A12" r:id="rId1" xr:uid="{00000000-0004-0000-1400-000000000000}"/>
    <hyperlink ref="A17" r:id="rId2" display=" info-tour@bfs.admin.ch" xr:uid="{00000000-0004-0000-1400-000001000000}"/>
  </hyperlinks>
  <pageMargins left="0.7" right="0.7" top="0.75" bottom="0.75" header="0.3" footer="0.3"/>
  <pageSetup paperSize="9"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22"/>
  <sheetViews>
    <sheetView workbookViewId="0">
      <selection activeCell="G1" sqref="G1"/>
    </sheetView>
  </sheetViews>
  <sheetFormatPr baseColWidth="10" defaultColWidth="11.42578125" defaultRowHeight="12.75"/>
  <cols>
    <col min="1" max="1" width="44.7109375" style="354" customWidth="1"/>
    <col min="2" max="14" width="13.7109375" style="343" customWidth="1"/>
    <col min="15" max="16" width="8.7109375" style="343" customWidth="1"/>
    <col min="17" max="38" width="7.42578125" style="343" customWidth="1"/>
    <col min="39" max="16384" width="11.42578125" style="343"/>
  </cols>
  <sheetData>
    <row r="1" spans="1:13">
      <c r="A1" s="449" t="s">
        <v>404</v>
      </c>
      <c r="B1" s="341"/>
      <c r="C1" s="341"/>
      <c r="D1" s="341"/>
      <c r="E1" s="341"/>
      <c r="F1" s="342"/>
      <c r="G1" s="393" t="s">
        <v>300</v>
      </c>
    </row>
    <row r="2" spans="1:13">
      <c r="A2" s="275" t="s">
        <v>331</v>
      </c>
      <c r="B2" s="341"/>
      <c r="C2" s="341"/>
      <c r="D2" s="341"/>
      <c r="E2" s="341"/>
      <c r="F2" s="342"/>
      <c r="G2" s="342"/>
    </row>
    <row r="3" spans="1:13" ht="12.75" customHeight="1">
      <c r="A3" s="381" t="s">
        <v>332</v>
      </c>
      <c r="B3" s="341"/>
      <c r="C3" s="341"/>
      <c r="D3" s="341"/>
      <c r="E3" s="341"/>
      <c r="F3" s="342"/>
      <c r="G3" s="342"/>
    </row>
    <row r="4" spans="1:13">
      <c r="A4" s="450"/>
      <c r="B4" s="341"/>
      <c r="C4" s="341"/>
      <c r="D4" s="341"/>
      <c r="E4" s="341"/>
      <c r="F4" s="342"/>
      <c r="G4" s="342"/>
    </row>
    <row r="5" spans="1:13" ht="13.5">
      <c r="A5" s="451" t="s">
        <v>446</v>
      </c>
      <c r="B5" s="344"/>
      <c r="C5" s="344"/>
      <c r="D5" s="344"/>
      <c r="E5" s="344"/>
      <c r="F5" s="342"/>
      <c r="G5" s="342"/>
      <c r="H5" s="342"/>
      <c r="I5" s="342"/>
      <c r="J5" s="342"/>
      <c r="K5" s="342"/>
      <c r="L5" s="342"/>
    </row>
    <row r="6" spans="1:13">
      <c r="A6" s="452"/>
      <c r="B6" s="453" t="s">
        <v>198</v>
      </c>
      <c r="C6" s="342"/>
    </row>
    <row r="7" spans="1:13">
      <c r="A7" s="454" t="s">
        <v>19</v>
      </c>
      <c r="B7" s="899">
        <v>88.4</v>
      </c>
      <c r="C7" s="342"/>
      <c r="D7" s="342"/>
    </row>
    <row r="8" spans="1:13">
      <c r="A8" s="455" t="s">
        <v>199</v>
      </c>
      <c r="B8" s="456"/>
      <c r="C8" s="457"/>
      <c r="D8" s="457"/>
      <c r="E8" s="457"/>
      <c r="F8" s="457"/>
      <c r="G8" s="458"/>
      <c r="H8" s="623"/>
      <c r="I8" s="623"/>
      <c r="J8" s="905"/>
      <c r="K8" s="623"/>
      <c r="L8" s="623"/>
    </row>
    <row r="9" spans="1:13">
      <c r="A9" s="459"/>
      <c r="B9" s="457"/>
      <c r="C9" s="457"/>
      <c r="D9" s="457"/>
      <c r="E9" s="457"/>
      <c r="F9" s="457"/>
      <c r="G9" s="458"/>
      <c r="H9" s="623"/>
      <c r="I9" s="623"/>
      <c r="J9" s="623"/>
      <c r="K9" s="623"/>
      <c r="L9" s="623"/>
    </row>
    <row r="10" spans="1:13">
      <c r="A10" s="460"/>
      <c r="B10" s="457" t="s">
        <v>200</v>
      </c>
      <c r="C10" s="457"/>
      <c r="D10" s="457"/>
      <c r="E10" s="457"/>
      <c r="F10" s="457"/>
      <c r="G10" s="458"/>
      <c r="H10" s="623"/>
      <c r="I10" s="623"/>
      <c r="J10" s="623"/>
      <c r="K10" s="623"/>
      <c r="L10" s="623"/>
    </row>
    <row r="11" spans="1:13">
      <c r="A11" s="344" t="s">
        <v>201</v>
      </c>
      <c r="B11" s="616"/>
      <c r="C11" s="616"/>
      <c r="D11" s="616"/>
      <c r="E11" s="616"/>
      <c r="L11" s="342"/>
    </row>
    <row r="12" spans="1:13">
      <c r="A12" s="345" t="s">
        <v>202</v>
      </c>
      <c r="B12" s="616"/>
      <c r="C12" s="616"/>
      <c r="D12" s="616"/>
      <c r="E12" s="616"/>
      <c r="L12" s="342"/>
    </row>
    <row r="13" spans="1:13">
      <c r="A13" s="461"/>
      <c r="B13" s="1037">
        <v>2021</v>
      </c>
      <c r="C13" s="1037"/>
      <c r="D13" s="1037"/>
      <c r="E13" s="1037">
        <v>2022</v>
      </c>
      <c r="F13" s="1037"/>
      <c r="G13" s="1037"/>
      <c r="H13" s="1034"/>
      <c r="I13" s="1034"/>
      <c r="J13" s="1034"/>
      <c r="K13" s="1034"/>
      <c r="L13" s="1034"/>
      <c r="M13" s="1034"/>
    </row>
    <row r="14" spans="1:13">
      <c r="A14" s="462"/>
      <c r="B14" s="692" t="s">
        <v>19</v>
      </c>
      <c r="C14" s="346" t="s">
        <v>203</v>
      </c>
      <c r="D14" s="463" t="s">
        <v>204</v>
      </c>
      <c r="E14" s="617" t="s">
        <v>19</v>
      </c>
      <c r="F14" s="346" t="s">
        <v>203</v>
      </c>
      <c r="G14" s="898" t="s">
        <v>204</v>
      </c>
      <c r="H14" s="342"/>
      <c r="I14" s="342"/>
      <c r="J14" s="342"/>
      <c r="K14" s="342"/>
      <c r="L14" s="342"/>
      <c r="M14" s="342"/>
    </row>
    <row r="15" spans="1:13">
      <c r="A15" s="464" t="s">
        <v>19</v>
      </c>
      <c r="B15" s="671">
        <v>2.0429499999999998</v>
      </c>
      <c r="C15" s="670">
        <v>1.1399300000000001</v>
      </c>
      <c r="D15" s="465">
        <v>0.90249999999999997</v>
      </c>
      <c r="E15" s="897">
        <v>2.6209899999999999</v>
      </c>
      <c r="F15" s="465">
        <v>1.0598799999999999</v>
      </c>
      <c r="G15" s="897">
        <v>1.56111</v>
      </c>
    </row>
    <row r="16" spans="1:13">
      <c r="A16" s="466" t="s">
        <v>205</v>
      </c>
      <c r="B16" s="672"/>
      <c r="C16" s="673"/>
      <c r="D16" s="672"/>
      <c r="E16" s="672"/>
      <c r="F16" s="673"/>
      <c r="G16" s="672"/>
    </row>
    <row r="17" spans="1:13">
      <c r="A17" s="467" t="s">
        <v>206</v>
      </c>
      <c r="B17" s="674">
        <v>1.8536300000000001</v>
      </c>
      <c r="C17" s="674">
        <v>0.96062999999999998</v>
      </c>
      <c r="D17" s="675">
        <v>0.89193</v>
      </c>
      <c r="E17" s="675">
        <v>2.6751399999999999</v>
      </c>
      <c r="F17" s="675">
        <v>1.0916300000000001</v>
      </c>
      <c r="G17" s="901">
        <v>1.58351</v>
      </c>
    </row>
    <row r="18" spans="1:13">
      <c r="A18" s="468" t="s">
        <v>207</v>
      </c>
      <c r="B18" s="676">
        <v>2.2295199999999999</v>
      </c>
      <c r="C18" s="674">
        <v>1.3166199999999999</v>
      </c>
      <c r="D18" s="675">
        <v>0.91291</v>
      </c>
      <c r="E18" s="900">
        <v>2.5675699999999999</v>
      </c>
      <c r="F18" s="900">
        <v>1.02857</v>
      </c>
      <c r="G18" s="900">
        <v>1.53901</v>
      </c>
    </row>
    <row r="19" spans="1:13">
      <c r="A19" s="466" t="s">
        <v>208</v>
      </c>
      <c r="B19" s="672"/>
      <c r="C19" s="673"/>
      <c r="D19" s="672"/>
      <c r="E19" s="672"/>
      <c r="F19" s="673"/>
      <c r="G19" s="672"/>
    </row>
    <row r="20" spans="1:13">
      <c r="A20" s="469" t="s">
        <v>209</v>
      </c>
      <c r="B20" s="677">
        <v>3.0293000000000001</v>
      </c>
      <c r="C20" s="677">
        <v>1.87669</v>
      </c>
      <c r="D20" s="678">
        <v>1.1526099999999999</v>
      </c>
      <c r="E20" s="900">
        <v>3.3258800000000002</v>
      </c>
      <c r="F20" s="900">
        <v>1.7147300000000001</v>
      </c>
      <c r="G20" s="900">
        <v>1.6111500000000001</v>
      </c>
    </row>
    <row r="21" spans="1:13">
      <c r="A21" s="468" t="s">
        <v>210</v>
      </c>
      <c r="B21" s="677">
        <v>1.9054899999999999</v>
      </c>
      <c r="C21" s="677">
        <v>1.18242</v>
      </c>
      <c r="D21" s="677">
        <v>0.72306999999999999</v>
      </c>
      <c r="E21" s="900">
        <v>2.4664100000000002</v>
      </c>
      <c r="F21" s="902">
        <v>1.3005199999999999</v>
      </c>
      <c r="G21" s="900">
        <v>1.1658900000000001</v>
      </c>
    </row>
    <row r="22" spans="1:13">
      <c r="A22" s="468" t="s">
        <v>211</v>
      </c>
      <c r="B22" s="677">
        <v>2.40042</v>
      </c>
      <c r="C22" s="677">
        <v>1.2962499999999999</v>
      </c>
      <c r="D22" s="677">
        <v>1.10416</v>
      </c>
      <c r="E22" s="900">
        <v>3.22139</v>
      </c>
      <c r="F22" s="900">
        <v>1.07864</v>
      </c>
      <c r="G22" s="900">
        <v>2.1427499999999999</v>
      </c>
    </row>
    <row r="23" spans="1:13">
      <c r="A23" s="468" t="s">
        <v>212</v>
      </c>
      <c r="B23" s="677">
        <v>1.9814000000000001</v>
      </c>
      <c r="C23" s="677">
        <v>1.0042800000000001</v>
      </c>
      <c r="D23" s="677">
        <v>0.97711999999999999</v>
      </c>
      <c r="E23" s="900">
        <v>2.4971399999999999</v>
      </c>
      <c r="F23" s="900">
        <v>0.96160000000000001</v>
      </c>
      <c r="G23" s="900">
        <v>1.53555</v>
      </c>
    </row>
    <row r="24" spans="1:13">
      <c r="A24" s="468" t="s">
        <v>213</v>
      </c>
      <c r="B24" s="677">
        <v>1.1775599999999999</v>
      </c>
      <c r="C24" s="677">
        <v>0.71979000000000004</v>
      </c>
      <c r="D24" s="677">
        <v>0.45504</v>
      </c>
      <c r="E24" s="900">
        <v>1.63768</v>
      </c>
      <c r="F24" s="900">
        <v>0.72336</v>
      </c>
      <c r="G24" s="900">
        <v>0.91432000000000002</v>
      </c>
    </row>
    <row r="25" spans="1:13">
      <c r="A25" s="470" t="s">
        <v>214</v>
      </c>
      <c r="B25" s="679"/>
      <c r="C25" s="679"/>
      <c r="D25" s="679"/>
      <c r="E25" s="679"/>
      <c r="F25" s="679"/>
      <c r="G25" s="679"/>
    </row>
    <row r="26" spans="1:13">
      <c r="A26" s="471" t="s">
        <v>333</v>
      </c>
      <c r="B26" s="677">
        <v>2.20506</v>
      </c>
      <c r="C26" s="677">
        <v>1.30365</v>
      </c>
      <c r="D26" s="677">
        <v>0.90066000000000002</v>
      </c>
      <c r="E26" s="900">
        <v>2.9549799999999999</v>
      </c>
      <c r="F26" s="900">
        <v>1.33544</v>
      </c>
      <c r="G26" s="900">
        <v>1.61954</v>
      </c>
    </row>
    <row r="27" spans="1:13">
      <c r="A27" s="471" t="s">
        <v>215</v>
      </c>
      <c r="B27" s="677">
        <v>1.69994</v>
      </c>
      <c r="C27" s="677">
        <v>0.78354999999999997</v>
      </c>
      <c r="D27" s="677">
        <v>0.91639000000000004</v>
      </c>
      <c r="E27" s="900">
        <v>1.85531</v>
      </c>
      <c r="F27" s="900">
        <v>0.40190999999999999</v>
      </c>
      <c r="G27" s="900">
        <v>1.4534</v>
      </c>
    </row>
    <row r="28" spans="1:13">
      <c r="A28" s="472" t="s">
        <v>216</v>
      </c>
      <c r="B28" s="680">
        <v>1.3128200000000001</v>
      </c>
      <c r="C28" s="680">
        <v>0.45884999999999998</v>
      </c>
      <c r="D28" s="680">
        <v>0.85397000000000001</v>
      </c>
      <c r="E28" s="903">
        <v>1.44336</v>
      </c>
      <c r="F28" s="904">
        <v>0.23808000000000001</v>
      </c>
      <c r="G28" s="903">
        <v>1.2052700000000001</v>
      </c>
    </row>
    <row r="29" spans="1:13">
      <c r="A29" s="460" t="s">
        <v>217</v>
      </c>
      <c r="B29" s="616"/>
      <c r="C29" s="616"/>
      <c r="D29" s="616"/>
      <c r="E29" s="616"/>
      <c r="L29" s="342"/>
    </row>
    <row r="30" spans="1:13" ht="13.15" customHeight="1">
      <c r="A30" s="1038" t="s">
        <v>334</v>
      </c>
      <c r="B30" s="1039"/>
      <c r="C30" s="1039"/>
      <c r="D30" s="1039"/>
      <c r="E30" s="1039"/>
      <c r="F30" s="473"/>
      <c r="G30" s="473"/>
      <c r="H30" s="473"/>
      <c r="I30" s="473"/>
      <c r="J30" s="473"/>
      <c r="K30" s="473"/>
      <c r="L30" s="473"/>
    </row>
    <row r="31" spans="1:13">
      <c r="A31" s="618"/>
      <c r="B31" s="619"/>
      <c r="C31" s="619"/>
      <c r="D31" s="619"/>
      <c r="E31" s="619"/>
      <c r="F31" s="473"/>
      <c r="G31" s="473"/>
      <c r="H31" s="473"/>
      <c r="I31" s="473"/>
      <c r="J31" s="473"/>
      <c r="K31" s="473"/>
      <c r="L31" s="473"/>
    </row>
    <row r="32" spans="1:13">
      <c r="A32" s="460"/>
      <c r="B32" s="616"/>
      <c r="C32" s="616"/>
      <c r="D32" s="616"/>
      <c r="E32" s="616"/>
      <c r="M32" s="342"/>
    </row>
    <row r="33" spans="1:7">
      <c r="A33" s="451" t="s">
        <v>218</v>
      </c>
      <c r="B33" s="344"/>
      <c r="C33" s="344"/>
      <c r="D33" s="344"/>
      <c r="E33" s="347"/>
      <c r="G33" s="342"/>
    </row>
    <row r="34" spans="1:7">
      <c r="A34" s="474" t="s">
        <v>219</v>
      </c>
      <c r="B34" s="344"/>
      <c r="C34" s="344"/>
      <c r="D34" s="344"/>
      <c r="E34" s="347"/>
      <c r="G34" s="342"/>
    </row>
    <row r="35" spans="1:7">
      <c r="A35" s="452"/>
      <c r="B35" s="463">
        <v>2021</v>
      </c>
      <c r="C35" s="463">
        <v>2022</v>
      </c>
      <c r="D35" s="342"/>
    </row>
    <row r="36" spans="1:7">
      <c r="A36" s="464" t="s">
        <v>19</v>
      </c>
      <c r="B36" s="682">
        <v>16264.932283239699</v>
      </c>
      <c r="C36" s="682">
        <v>21052.667519999999</v>
      </c>
    </row>
    <row r="37" spans="1:7">
      <c r="A37" s="475" t="s">
        <v>220</v>
      </c>
      <c r="B37" s="681"/>
      <c r="C37" s="681"/>
    </row>
    <row r="38" spans="1:7">
      <c r="A38" s="471" t="s">
        <v>1</v>
      </c>
      <c r="B38" s="909">
        <v>9077.1549909164787</v>
      </c>
      <c r="C38" s="909">
        <v>8513.3396999999986</v>
      </c>
    </row>
    <row r="39" spans="1:7">
      <c r="A39" s="471" t="s">
        <v>28</v>
      </c>
      <c r="B39" s="909">
        <v>1196.8228591699701</v>
      </c>
      <c r="C39" s="909">
        <v>2074.66311</v>
      </c>
    </row>
    <row r="40" spans="1:7">
      <c r="A40" s="471" t="s">
        <v>47</v>
      </c>
      <c r="B40" s="909">
        <v>350.72034428801703</v>
      </c>
      <c r="C40" s="909">
        <v>923.49999000000003</v>
      </c>
    </row>
    <row r="41" spans="1:7">
      <c r="A41" s="471" t="s">
        <v>31</v>
      </c>
      <c r="B41" s="909">
        <v>1438.75083522195</v>
      </c>
      <c r="C41" s="909">
        <v>2730.4941600000002</v>
      </c>
    </row>
    <row r="42" spans="1:7">
      <c r="A42" s="471" t="s">
        <v>221</v>
      </c>
      <c r="B42" s="909">
        <v>1014.35806714511</v>
      </c>
      <c r="C42" s="909">
        <v>1653.4064900000001</v>
      </c>
    </row>
    <row r="43" spans="1:7">
      <c r="A43" s="471" t="s">
        <v>222</v>
      </c>
      <c r="B43" s="909">
        <v>955.38848370403798</v>
      </c>
      <c r="C43" s="909">
        <v>1170.3350700000001</v>
      </c>
    </row>
    <row r="44" spans="1:7">
      <c r="A44" s="471" t="s">
        <v>223</v>
      </c>
      <c r="B44" s="909">
        <v>1146.23904591818</v>
      </c>
      <c r="C44" s="909">
        <v>1618.0344700000001</v>
      </c>
    </row>
    <row r="45" spans="1:7">
      <c r="A45" s="471" t="s">
        <v>224</v>
      </c>
      <c r="B45" s="912">
        <v>579.32904338649405</v>
      </c>
      <c r="C45" s="912">
        <v>1451.1180200000001</v>
      </c>
    </row>
    <row r="46" spans="1:7">
      <c r="A46" s="471" t="s">
        <v>225</v>
      </c>
      <c r="B46" s="912">
        <v>506.168613489449</v>
      </c>
      <c r="C46" s="912">
        <v>917.77650000000006</v>
      </c>
    </row>
    <row r="47" spans="1:7">
      <c r="A47" s="476" t="s">
        <v>247</v>
      </c>
      <c r="B47" s="477" t="s">
        <v>336</v>
      </c>
      <c r="C47" s="477" t="s">
        <v>336</v>
      </c>
    </row>
    <row r="48" spans="1:7">
      <c r="A48" s="460" t="s">
        <v>337</v>
      </c>
      <c r="B48" s="357"/>
      <c r="C48" s="349"/>
    </row>
    <row r="49" spans="1:13">
      <c r="A49" s="478" t="s">
        <v>338</v>
      </c>
      <c r="B49" s="357"/>
      <c r="C49" s="349"/>
    </row>
    <row r="50" spans="1:13">
      <c r="A50" s="479" t="s">
        <v>387</v>
      </c>
      <c r="B50" s="357"/>
      <c r="C50" s="349"/>
    </row>
    <row r="51" spans="1:13">
      <c r="A51" s="460" t="s">
        <v>339</v>
      </c>
      <c r="B51" s="357"/>
      <c r="C51" s="349"/>
    </row>
    <row r="52" spans="1:13" ht="14.25">
      <c r="A52" s="479" t="s">
        <v>226</v>
      </c>
      <c r="B52" s="351"/>
      <c r="C52" s="351"/>
      <c r="D52" s="351"/>
      <c r="E52" s="480"/>
    </row>
    <row r="53" spans="1:13">
      <c r="A53" s="460" t="s">
        <v>227</v>
      </c>
      <c r="B53" s="352"/>
      <c r="C53" s="352"/>
      <c r="D53" s="352"/>
      <c r="E53" s="352"/>
    </row>
    <row r="54" spans="1:13">
      <c r="A54" s="460" t="s">
        <v>228</v>
      </c>
      <c r="B54" s="352"/>
      <c r="C54" s="352"/>
      <c r="D54" s="352"/>
      <c r="E54" s="352"/>
    </row>
    <row r="55" spans="1:13">
      <c r="K55" s="342"/>
    </row>
    <row r="56" spans="1:13">
      <c r="A56" s="616"/>
      <c r="B56" s="616"/>
      <c r="C56" s="616"/>
      <c r="D56" s="616"/>
      <c r="E56" s="616"/>
      <c r="K56" s="342"/>
    </row>
    <row r="57" spans="1:13">
      <c r="A57" s="451" t="s">
        <v>229</v>
      </c>
      <c r="B57" s="344"/>
      <c r="C57" s="344"/>
      <c r="D57" s="344"/>
      <c r="E57" s="344"/>
      <c r="M57" s="342"/>
    </row>
    <row r="58" spans="1:13">
      <c r="A58" s="474" t="s">
        <v>219</v>
      </c>
      <c r="B58" s="344"/>
      <c r="C58" s="344"/>
      <c r="D58" s="344"/>
      <c r="E58" s="344"/>
      <c r="M58" s="342"/>
    </row>
    <row r="59" spans="1:13">
      <c r="A59" s="624"/>
      <c r="B59" s="1035">
        <v>2021</v>
      </c>
      <c r="C59" s="1036"/>
      <c r="D59" s="1036"/>
      <c r="E59" s="1035">
        <v>2022</v>
      </c>
      <c r="F59" s="1036"/>
      <c r="G59" s="1036"/>
      <c r="H59" s="342"/>
    </row>
    <row r="60" spans="1:13">
      <c r="A60" s="481"/>
      <c r="B60" s="482" t="s">
        <v>19</v>
      </c>
      <c r="C60" s="483" t="s">
        <v>203</v>
      </c>
      <c r="D60" s="463" t="s">
        <v>204</v>
      </c>
      <c r="E60" s="482" t="s">
        <v>19</v>
      </c>
      <c r="F60" s="483" t="s">
        <v>203</v>
      </c>
      <c r="G60" s="463" t="s">
        <v>204</v>
      </c>
      <c r="H60" s="342"/>
    </row>
    <row r="61" spans="1:13">
      <c r="A61" s="484" t="s">
        <v>19</v>
      </c>
      <c r="B61" s="682">
        <v>16264.932283239699</v>
      </c>
      <c r="C61" s="682">
        <v>9077.1549909164787</v>
      </c>
      <c r="D61" s="682">
        <v>7187.7772923232105</v>
      </c>
      <c r="E61" s="682">
        <v>21052.667519999999</v>
      </c>
      <c r="F61" s="682">
        <v>8513.3396999999986</v>
      </c>
      <c r="G61" s="682">
        <v>12539.32782</v>
      </c>
    </row>
    <row r="62" spans="1:13">
      <c r="A62" s="475" t="s">
        <v>230</v>
      </c>
      <c r="B62" s="683"/>
      <c r="C62" s="684"/>
      <c r="D62" s="684"/>
      <c r="E62" s="683"/>
      <c r="F62" s="684"/>
      <c r="G62" s="684"/>
    </row>
    <row r="63" spans="1:13">
      <c r="A63" s="468" t="s">
        <v>231</v>
      </c>
      <c r="B63" s="909">
        <v>2956.6898305489799</v>
      </c>
      <c r="C63" s="909">
        <v>2600.6446743128099</v>
      </c>
      <c r="D63" s="909">
        <v>356.045156236168</v>
      </c>
      <c r="E63" s="909">
        <v>2939.9976099999999</v>
      </c>
      <c r="F63" s="909">
        <v>2179.6834100000001</v>
      </c>
      <c r="G63" s="909">
        <v>760.31419999999991</v>
      </c>
    </row>
    <row r="64" spans="1:13">
      <c r="A64" s="468" t="s">
        <v>232</v>
      </c>
      <c r="B64" s="909">
        <v>2603.2472501890702</v>
      </c>
      <c r="C64" s="909">
        <v>2001.8026457926801</v>
      </c>
      <c r="D64" s="909">
        <v>601.44460439638897</v>
      </c>
      <c r="E64" s="909">
        <v>3176.7555600000001</v>
      </c>
      <c r="F64" s="909">
        <v>1970.7154599999999</v>
      </c>
      <c r="G64" s="909">
        <v>1206.0401000000002</v>
      </c>
    </row>
    <row r="65" spans="1:12">
      <c r="A65" s="468" t="s">
        <v>233</v>
      </c>
      <c r="B65" s="909">
        <v>1669.0530737888</v>
      </c>
      <c r="C65" s="909">
        <v>1134.2535549429699</v>
      </c>
      <c r="D65" s="909">
        <v>534.79951884582101</v>
      </c>
      <c r="E65" s="909">
        <v>2492.9472700000001</v>
      </c>
      <c r="F65" s="909">
        <v>1197.7266000000002</v>
      </c>
      <c r="G65" s="909">
        <v>1295.2206699999999</v>
      </c>
    </row>
    <row r="66" spans="1:12">
      <c r="A66" s="468" t="s">
        <v>234</v>
      </c>
      <c r="B66" s="909">
        <v>5028.0716044540204</v>
      </c>
      <c r="C66" s="909">
        <v>2618.9525684647501</v>
      </c>
      <c r="D66" s="909">
        <v>2409.1190359892703</v>
      </c>
      <c r="E66" s="909">
        <v>6626.13508</v>
      </c>
      <c r="F66" s="909">
        <v>2423.9726299999998</v>
      </c>
      <c r="G66" s="909">
        <v>4202.1624499999998</v>
      </c>
    </row>
    <row r="67" spans="1:12">
      <c r="A67" s="468" t="s">
        <v>235</v>
      </c>
      <c r="B67" s="909">
        <v>2744.50513697616</v>
      </c>
      <c r="C67" s="909">
        <v>614.22431615852793</v>
      </c>
      <c r="D67" s="909">
        <v>2130.2808208176298</v>
      </c>
      <c r="E67" s="909">
        <v>3851.2629100000004</v>
      </c>
      <c r="F67" s="909">
        <v>587.82742000000007</v>
      </c>
      <c r="G67" s="909">
        <v>3263.4354900000003</v>
      </c>
    </row>
    <row r="68" spans="1:12">
      <c r="A68" s="468" t="s">
        <v>236</v>
      </c>
      <c r="B68" s="909">
        <v>1263.3653872826801</v>
      </c>
      <c r="C68" s="913">
        <v>107.277231244745</v>
      </c>
      <c r="D68" s="909">
        <v>1156.0881560379401</v>
      </c>
      <c r="E68" s="909">
        <v>1965.5690900000002</v>
      </c>
      <c r="F68" s="913">
        <v>153.41417000000001</v>
      </c>
      <c r="G68" s="909">
        <v>1812.1549199999999</v>
      </c>
    </row>
    <row r="69" spans="1:12">
      <c r="A69" s="486" t="s">
        <v>247</v>
      </c>
      <c r="B69" s="685" t="s">
        <v>335</v>
      </c>
      <c r="C69" s="685" t="s">
        <v>335</v>
      </c>
      <c r="D69" s="685" t="s">
        <v>335</v>
      </c>
      <c r="E69" s="685" t="s">
        <v>335</v>
      </c>
      <c r="F69" s="685" t="s">
        <v>335</v>
      </c>
      <c r="G69" s="685" t="s">
        <v>335</v>
      </c>
    </row>
    <row r="70" spans="1:12">
      <c r="A70" s="460" t="s">
        <v>217</v>
      </c>
      <c r="B70" s="616"/>
      <c r="C70" s="616"/>
      <c r="D70" s="616"/>
      <c r="E70" s="473"/>
      <c r="F70" s="473"/>
      <c r="G70" s="473"/>
      <c r="H70" s="473"/>
      <c r="I70" s="473"/>
      <c r="J70" s="473"/>
      <c r="K70" s="473"/>
      <c r="L70" s="473"/>
    </row>
    <row r="71" spans="1:12">
      <c r="A71" s="478" t="s">
        <v>338</v>
      </c>
      <c r="B71" s="616"/>
      <c r="C71" s="616"/>
      <c r="D71" s="616"/>
      <c r="E71" s="473"/>
      <c r="F71" s="473"/>
      <c r="G71" s="473"/>
      <c r="H71" s="473"/>
      <c r="I71" s="473"/>
      <c r="J71" s="473"/>
      <c r="K71" s="473"/>
      <c r="L71" s="473"/>
    </row>
    <row r="72" spans="1:12">
      <c r="A72" s="479" t="s">
        <v>387</v>
      </c>
      <c r="B72" s="357"/>
      <c r="C72" s="349"/>
    </row>
    <row r="73" spans="1:12">
      <c r="A73" s="460" t="s">
        <v>339</v>
      </c>
      <c r="B73" s="616"/>
      <c r="C73" s="616"/>
      <c r="D73" s="616"/>
      <c r="E73" s="473"/>
      <c r="F73" s="473"/>
      <c r="G73" s="473"/>
      <c r="H73" s="473"/>
      <c r="I73" s="473"/>
      <c r="J73" s="473"/>
      <c r="K73" s="473"/>
      <c r="L73" s="473"/>
    </row>
    <row r="74" spans="1:12">
      <c r="A74" s="460"/>
      <c r="B74" s="616"/>
      <c r="C74" s="616"/>
      <c r="D74" s="616"/>
      <c r="E74" s="473"/>
      <c r="F74" s="473"/>
      <c r="G74" s="473"/>
      <c r="H74" s="473"/>
      <c r="I74" s="473"/>
      <c r="J74" s="473"/>
      <c r="K74" s="473"/>
      <c r="L74" s="473"/>
    </row>
    <row r="75" spans="1:12">
      <c r="B75" s="354"/>
      <c r="C75" s="354"/>
      <c r="D75" s="354"/>
      <c r="E75" s="354"/>
    </row>
    <row r="76" spans="1:12">
      <c r="A76" s="451" t="s">
        <v>445</v>
      </c>
      <c r="B76" s="487"/>
      <c r="C76" s="487"/>
      <c r="D76" s="487"/>
      <c r="E76" s="487"/>
      <c r="F76" s="342"/>
      <c r="G76" s="342"/>
      <c r="J76" s="342"/>
      <c r="K76" s="342"/>
      <c r="L76" s="342"/>
    </row>
    <row r="77" spans="1:12">
      <c r="A77" s="474" t="s">
        <v>219</v>
      </c>
      <c r="B77" s="487"/>
      <c r="C77" s="487"/>
      <c r="D77" s="487"/>
      <c r="E77" s="487"/>
      <c r="F77" s="342"/>
      <c r="G77" s="342"/>
      <c r="J77" s="342"/>
      <c r="K77" s="342"/>
      <c r="L77" s="342"/>
    </row>
    <row r="78" spans="1:12" ht="22.5">
      <c r="A78" s="625"/>
      <c r="B78" s="488" t="s">
        <v>237</v>
      </c>
      <c r="C78" s="626" t="s">
        <v>238</v>
      </c>
      <c r="D78" s="488" t="s">
        <v>239</v>
      </c>
      <c r="E78" s="489" t="s">
        <v>240</v>
      </c>
      <c r="F78" s="342"/>
    </row>
    <row r="79" spans="1:12">
      <c r="A79" s="490" t="s">
        <v>19</v>
      </c>
      <c r="B79" s="491">
        <v>5348.12547</v>
      </c>
      <c r="C79" s="933">
        <v>3165.21423</v>
      </c>
      <c r="D79" s="934">
        <v>3261.5749700000001</v>
      </c>
      <c r="E79" s="934">
        <v>9277.7528499999989</v>
      </c>
    </row>
    <row r="80" spans="1:12">
      <c r="A80" s="944" t="s">
        <v>241</v>
      </c>
      <c r="B80" s="944"/>
      <c r="C80" s="944"/>
      <c r="D80" s="944"/>
      <c r="E80" s="944"/>
    </row>
    <row r="81" spans="1:5">
      <c r="A81" s="348" t="s">
        <v>242</v>
      </c>
      <c r="B81" s="935">
        <v>2339.501744401814</v>
      </c>
      <c r="C81" s="935">
        <v>929.50529247938107</v>
      </c>
      <c r="D81" s="935">
        <v>1968.5861437408355</v>
      </c>
      <c r="E81" s="935">
        <v>3941.1484656532843</v>
      </c>
    </row>
    <row r="82" spans="1:5">
      <c r="A82" s="348" t="s">
        <v>243</v>
      </c>
      <c r="B82" s="935">
        <v>1171.2284016032647</v>
      </c>
      <c r="C82" s="935">
        <v>1367.7665468930043</v>
      </c>
      <c r="D82" s="936">
        <v>461.67978660175635</v>
      </c>
      <c r="E82" s="935">
        <v>2082.0228021268399</v>
      </c>
    </row>
    <row r="83" spans="1:5">
      <c r="A83" s="348" t="s">
        <v>244</v>
      </c>
      <c r="B83" s="935">
        <v>1221.7534011305208</v>
      </c>
      <c r="C83" s="937">
        <v>339.97696413305596</v>
      </c>
      <c r="D83" s="935">
        <v>740.30762904258097</v>
      </c>
      <c r="E83" s="935">
        <v>2608.5826954531758</v>
      </c>
    </row>
    <row r="84" spans="1:5">
      <c r="A84" s="355" t="s">
        <v>245</v>
      </c>
      <c r="B84" s="937">
        <v>586.08340672915597</v>
      </c>
      <c r="C84" s="935">
        <v>510.14498824597388</v>
      </c>
      <c r="D84" s="938" t="s">
        <v>336</v>
      </c>
      <c r="E84" s="937">
        <v>500.70878295429469</v>
      </c>
    </row>
    <row r="85" spans="1:5">
      <c r="A85" s="348" t="s">
        <v>246</v>
      </c>
      <c r="B85" s="938" t="s">
        <v>336</v>
      </c>
      <c r="C85" s="938" t="s">
        <v>336</v>
      </c>
      <c r="D85" s="938" t="s">
        <v>336</v>
      </c>
      <c r="E85" s="936">
        <v>133.7069962093226</v>
      </c>
    </row>
    <row r="86" spans="1:5">
      <c r="A86" s="348" t="s">
        <v>247</v>
      </c>
      <c r="B86" s="938" t="s">
        <v>335</v>
      </c>
      <c r="C86" s="938" t="s">
        <v>336</v>
      </c>
      <c r="D86" s="938" t="s">
        <v>335</v>
      </c>
      <c r="E86" s="938" t="s">
        <v>336</v>
      </c>
    </row>
    <row r="87" spans="1:5">
      <c r="A87" s="944" t="s">
        <v>248</v>
      </c>
      <c r="B87" s="944"/>
      <c r="C87" s="944"/>
      <c r="D87" s="944"/>
      <c r="E87" s="944"/>
    </row>
    <row r="88" spans="1:5">
      <c r="A88" s="348" t="s">
        <v>249</v>
      </c>
      <c r="B88" s="358">
        <v>3462.7468195678275</v>
      </c>
      <c r="C88" s="358">
        <v>2241.6547031026462</v>
      </c>
      <c r="D88" s="358">
        <v>1896.8952784717883</v>
      </c>
      <c r="E88" s="939">
        <v>4003.0180405390656</v>
      </c>
    </row>
    <row r="89" spans="1:5">
      <c r="A89" s="348" t="s">
        <v>250</v>
      </c>
      <c r="B89" s="358">
        <v>1812.3097487656771</v>
      </c>
      <c r="C89" s="358">
        <v>822.26167053440361</v>
      </c>
      <c r="D89" s="940">
        <v>583.35589682608816</v>
      </c>
      <c r="E89" s="939">
        <v>1089.5214804103857</v>
      </c>
    </row>
    <row r="90" spans="1:5" ht="13.5" customHeight="1">
      <c r="A90" s="348" t="s">
        <v>251</v>
      </c>
      <c r="B90" s="957" t="s">
        <v>335</v>
      </c>
      <c r="C90" s="957" t="s">
        <v>336</v>
      </c>
      <c r="D90" s="940">
        <v>724.75781219902422</v>
      </c>
      <c r="E90" s="939">
        <v>3926.095975299665</v>
      </c>
    </row>
    <row r="91" spans="1:5">
      <c r="A91" s="348" t="s">
        <v>252</v>
      </c>
      <c r="B91" s="358">
        <v>73.068903513121384</v>
      </c>
      <c r="C91" s="358">
        <v>91.28713598137071</v>
      </c>
      <c r="D91" s="938" t="s">
        <v>336</v>
      </c>
      <c r="E91" s="941">
        <v>251.7614550010355</v>
      </c>
    </row>
    <row r="92" spans="1:5">
      <c r="A92" s="492" t="s">
        <v>247</v>
      </c>
      <c r="B92" s="942" t="s">
        <v>335</v>
      </c>
      <c r="C92" s="942" t="s">
        <v>335</v>
      </c>
      <c r="D92" s="943" t="s">
        <v>335</v>
      </c>
      <c r="E92" s="943" t="s">
        <v>336</v>
      </c>
    </row>
    <row r="93" spans="1:5">
      <c r="A93" s="460" t="s">
        <v>217</v>
      </c>
      <c r="B93" s="357"/>
      <c r="C93" s="357"/>
      <c r="D93" s="358"/>
      <c r="E93" s="485"/>
    </row>
    <row r="94" spans="1:5">
      <c r="A94" s="478" t="s">
        <v>338</v>
      </c>
      <c r="B94" s="357"/>
      <c r="C94" s="357"/>
      <c r="D94" s="358"/>
      <c r="E94" s="485"/>
    </row>
    <row r="95" spans="1:5">
      <c r="A95" s="479" t="s">
        <v>387</v>
      </c>
      <c r="B95" s="357"/>
      <c r="C95" s="349"/>
    </row>
    <row r="96" spans="1:5">
      <c r="A96" s="460" t="s">
        <v>339</v>
      </c>
      <c r="B96" s="357"/>
      <c r="C96" s="357"/>
      <c r="D96" s="358"/>
      <c r="E96" s="485"/>
    </row>
    <row r="97" spans="1:14">
      <c r="A97" s="460" t="s">
        <v>253</v>
      </c>
      <c r="B97" s="493"/>
      <c r="C97" s="493"/>
      <c r="D97" s="493"/>
      <c r="E97" s="493"/>
      <c r="F97" s="351"/>
      <c r="G97" s="351"/>
      <c r="H97" s="627"/>
      <c r="I97" s="627"/>
      <c r="J97" s="627"/>
      <c r="K97" s="342"/>
    </row>
    <row r="98" spans="1:14">
      <c r="A98" s="460" t="s">
        <v>254</v>
      </c>
      <c r="B98" s="493"/>
      <c r="C98" s="493"/>
      <c r="D98" s="493"/>
      <c r="E98" s="493"/>
      <c r="F98" s="351"/>
      <c r="G98" s="351"/>
      <c r="H98" s="627"/>
      <c r="I98" s="627"/>
      <c r="J98" s="627"/>
    </row>
    <row r="99" spans="1:14">
      <c r="A99" s="460" t="s">
        <v>255</v>
      </c>
      <c r="B99" s="493"/>
      <c r="C99" s="493"/>
      <c r="D99" s="493"/>
      <c r="E99" s="493"/>
      <c r="F99" s="351"/>
      <c r="G99" s="351"/>
      <c r="H99" s="627"/>
      <c r="I99" s="627"/>
      <c r="J99" s="627"/>
    </row>
    <row r="100" spans="1:14">
      <c r="A100" s="460" t="s">
        <v>256</v>
      </c>
      <c r="B100" s="493"/>
      <c r="C100" s="493"/>
      <c r="D100" s="493"/>
      <c r="E100" s="493"/>
      <c r="F100" s="351"/>
      <c r="G100" s="351"/>
      <c r="H100" s="627"/>
      <c r="I100" s="627"/>
      <c r="J100" s="627"/>
    </row>
    <row r="101" spans="1:14" ht="13.5" customHeight="1">
      <c r="A101" s="460" t="s">
        <v>257</v>
      </c>
      <c r="B101" s="493"/>
      <c r="C101" s="493"/>
      <c r="D101" s="493"/>
      <c r="E101" s="493"/>
      <c r="F101" s="351"/>
      <c r="G101" s="351"/>
      <c r="H101" s="627"/>
      <c r="I101" s="627"/>
      <c r="J101" s="627"/>
      <c r="N101" s="342"/>
    </row>
    <row r="102" spans="1:14">
      <c r="A102" s="460"/>
      <c r="B102" s="493"/>
      <c r="C102" s="493"/>
      <c r="D102" s="493"/>
      <c r="E102" s="493"/>
      <c r="F102" s="351"/>
      <c r="G102" s="351"/>
      <c r="H102" s="627"/>
      <c r="I102" s="627"/>
      <c r="J102" s="627"/>
    </row>
    <row r="103" spans="1:14">
      <c r="A103" s="460"/>
      <c r="B103" s="616"/>
      <c r="C103" s="616"/>
      <c r="D103" s="616"/>
      <c r="E103" s="616"/>
    </row>
    <row r="104" spans="1:14" ht="12.75" customHeight="1">
      <c r="A104" s="451" t="s">
        <v>258</v>
      </c>
      <c r="B104" s="494"/>
      <c r="C104" s="494"/>
      <c r="D104" s="474"/>
      <c r="E104" s="495"/>
      <c r="F104" s="495"/>
      <c r="G104" s="495"/>
      <c r="H104" s="495"/>
      <c r="I104" s="495"/>
    </row>
    <row r="105" spans="1:14" ht="15.75">
      <c r="A105" s="474" t="s">
        <v>259</v>
      </c>
      <c r="B105" s="345"/>
      <c r="C105" s="345"/>
      <c r="D105" s="359"/>
      <c r="E105" s="360"/>
      <c r="H105" s="495"/>
    </row>
    <row r="106" spans="1:14">
      <c r="A106" s="628"/>
      <c r="B106" s="496">
        <v>2017</v>
      </c>
      <c r="C106" s="496">
        <v>2018</v>
      </c>
      <c r="D106" s="496">
        <v>2019</v>
      </c>
      <c r="E106" s="496">
        <v>2020</v>
      </c>
      <c r="F106" s="496">
        <v>2021</v>
      </c>
      <c r="G106" s="908">
        <v>2022</v>
      </c>
      <c r="H106" s="342"/>
    </row>
    <row r="107" spans="1:14">
      <c r="A107" s="497" t="s">
        <v>19</v>
      </c>
      <c r="B107" s="498">
        <v>3.1147900000000002</v>
      </c>
      <c r="C107" s="498">
        <v>3.0272600000000001</v>
      </c>
      <c r="D107" s="498">
        <v>2.7979799999999999</v>
      </c>
      <c r="E107" s="498">
        <v>1.91587</v>
      </c>
      <c r="F107" s="498">
        <v>2.0429499999999998</v>
      </c>
      <c r="G107" s="916">
        <v>2.6209884495704099</v>
      </c>
    </row>
    <row r="108" spans="1:14">
      <c r="A108" s="475" t="s">
        <v>203</v>
      </c>
      <c r="B108" s="686"/>
      <c r="C108" s="686"/>
      <c r="D108" s="686"/>
      <c r="E108" s="686"/>
      <c r="F108" s="686"/>
      <c r="G108" s="686"/>
    </row>
    <row r="109" spans="1:14">
      <c r="A109" s="471" t="s">
        <v>260</v>
      </c>
      <c r="B109" s="687">
        <v>0.63324999999999998</v>
      </c>
      <c r="C109" s="687">
        <v>0.61563000000000001</v>
      </c>
      <c r="D109" s="687">
        <v>0.62670000000000003</v>
      </c>
      <c r="E109" s="687">
        <v>0.59297</v>
      </c>
      <c r="F109" s="687">
        <v>0.71989000000000003</v>
      </c>
      <c r="G109" s="687">
        <v>0.71989000000000003</v>
      </c>
    </row>
    <row r="110" spans="1:14">
      <c r="A110" s="471" t="s">
        <v>261</v>
      </c>
      <c r="B110" s="687">
        <v>0.39535999999999999</v>
      </c>
      <c r="C110" s="687">
        <v>0.39860000000000001</v>
      </c>
      <c r="D110" s="687">
        <v>0.37201000000000001</v>
      </c>
      <c r="E110" s="687">
        <v>0.46032000000000001</v>
      </c>
      <c r="F110" s="687">
        <v>0.42004000000000002</v>
      </c>
      <c r="G110" s="687">
        <v>0.42004000000000002</v>
      </c>
    </row>
    <row r="111" spans="1:14">
      <c r="A111" s="475" t="s">
        <v>204</v>
      </c>
      <c r="B111" s="686"/>
      <c r="C111" s="686"/>
      <c r="D111" s="686"/>
      <c r="E111" s="686"/>
      <c r="F111" s="686"/>
      <c r="G111" s="686"/>
    </row>
    <row r="112" spans="1:14">
      <c r="A112" s="471" t="s">
        <v>260</v>
      </c>
      <c r="B112" s="687">
        <v>0.68601999999999996</v>
      </c>
      <c r="C112" s="687">
        <v>0.67279999999999995</v>
      </c>
      <c r="D112" s="687">
        <v>0.54361000000000004</v>
      </c>
      <c r="E112" s="687">
        <v>0.22442999999999999</v>
      </c>
      <c r="F112" s="687">
        <v>0.18737000000000001</v>
      </c>
      <c r="G112" s="687">
        <v>0.4</v>
      </c>
    </row>
    <row r="113" spans="1:13">
      <c r="A113" s="472" t="s">
        <v>261</v>
      </c>
      <c r="B113" s="688">
        <v>1.4001600000000001</v>
      </c>
      <c r="C113" s="688">
        <v>1.34023</v>
      </c>
      <c r="D113" s="688">
        <v>1.25566</v>
      </c>
      <c r="E113" s="688">
        <v>0.63815</v>
      </c>
      <c r="F113" s="688">
        <v>0.71511999999999998</v>
      </c>
      <c r="G113" s="688">
        <v>1.2</v>
      </c>
    </row>
    <row r="114" spans="1:13">
      <c r="A114" s="460" t="s">
        <v>217</v>
      </c>
      <c r="B114" s="361"/>
      <c r="C114" s="350"/>
      <c r="D114" s="350"/>
      <c r="E114" s="350"/>
      <c r="H114" s="495"/>
    </row>
    <row r="115" spans="1:13">
      <c r="A115" s="460"/>
      <c r="B115" s="361"/>
      <c r="C115" s="350"/>
      <c r="D115" s="350"/>
      <c r="E115" s="350"/>
      <c r="H115" s="495"/>
    </row>
    <row r="116" spans="1:13">
      <c r="A116" s="616"/>
      <c r="B116" s="350"/>
      <c r="C116" s="350"/>
      <c r="D116" s="350"/>
      <c r="E116" s="350"/>
      <c r="F116" s="342"/>
      <c r="G116" s="342"/>
      <c r="H116" s="342"/>
      <c r="I116" s="342"/>
      <c r="J116" s="342"/>
      <c r="K116" s="342"/>
      <c r="L116" s="342"/>
      <c r="M116" s="342"/>
    </row>
    <row r="117" spans="1:13">
      <c r="A117" s="112" t="s">
        <v>262</v>
      </c>
    </row>
    <row r="118" spans="1:13">
      <c r="A118" s="368" t="s">
        <v>340</v>
      </c>
    </row>
    <row r="119" spans="1:13">
      <c r="A119" s="112" t="s">
        <v>388</v>
      </c>
    </row>
    <row r="121" spans="1:13">
      <c r="A121" s="112" t="s">
        <v>341</v>
      </c>
    </row>
    <row r="122" spans="1:13">
      <c r="A122" s="112"/>
    </row>
  </sheetData>
  <mergeCells count="6">
    <mergeCell ref="H13:M13"/>
    <mergeCell ref="B59:D59"/>
    <mergeCell ref="E59:G59"/>
    <mergeCell ref="B13:D13"/>
    <mergeCell ref="E13:G13"/>
    <mergeCell ref="A30:E30"/>
  </mergeCells>
  <conditionalFormatting sqref="H70:H71 E70:E71 B70:B71 B73:B74 E73:E74 H73:H74">
    <cfRule type="expression" dxfId="0" priority="1" stopIfTrue="1">
      <formula>#REF!&gt;0.02</formula>
    </cfRule>
  </conditionalFormatting>
  <hyperlinks>
    <hyperlink ref="A118" r:id="rId1" display="lien: Comportement en matière de voyages" xr:uid="{00000000-0004-0000-1500-000000000000}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3"/>
  <sheetViews>
    <sheetView zoomScaleNormal="100" workbookViewId="0"/>
  </sheetViews>
  <sheetFormatPr baseColWidth="10" defaultColWidth="11.42578125" defaultRowHeight="12.75"/>
  <cols>
    <col min="1" max="1" width="44.7109375" style="354" customWidth="1"/>
    <col min="2" max="2" width="13.7109375" style="354" customWidth="1"/>
    <col min="3" max="6" width="13.7109375" style="343" customWidth="1"/>
    <col min="7" max="14" width="13.7109375" style="362" customWidth="1"/>
    <col min="15" max="16384" width="11.42578125" style="362"/>
  </cols>
  <sheetData>
    <row r="1" spans="1:14">
      <c r="A1" s="499" t="s">
        <v>191</v>
      </c>
      <c r="G1" s="363" t="s">
        <v>405</v>
      </c>
      <c r="N1" s="394"/>
    </row>
    <row r="2" spans="1:14">
      <c r="A2" s="275" t="s">
        <v>331</v>
      </c>
    </row>
    <row r="3" spans="1:14" s="363" customFormat="1" ht="12.6" customHeight="1">
      <c r="A3" s="381" t="s">
        <v>332</v>
      </c>
      <c r="B3" s="354"/>
      <c r="C3" s="343"/>
      <c r="D3" s="343"/>
      <c r="E3" s="343"/>
      <c r="F3" s="343"/>
      <c r="G3" s="362"/>
      <c r="H3" s="362"/>
      <c r="I3" s="362"/>
      <c r="J3" s="362"/>
      <c r="K3" s="362"/>
      <c r="L3" s="362"/>
      <c r="M3" s="362"/>
    </row>
    <row r="4" spans="1:14" s="363" customFormat="1" ht="12.75" customHeight="1">
      <c r="A4" s="616"/>
      <c r="B4" s="616"/>
      <c r="C4" s="353"/>
      <c r="D4" s="343"/>
      <c r="E4" s="343"/>
      <c r="F4" s="343"/>
      <c r="G4" s="362"/>
      <c r="H4" s="362"/>
      <c r="I4" s="362"/>
      <c r="J4" s="362"/>
      <c r="K4" s="362"/>
      <c r="L4" s="362"/>
      <c r="M4" s="362"/>
    </row>
    <row r="5" spans="1:14" ht="15.75">
      <c r="A5" s="451" t="s">
        <v>342</v>
      </c>
      <c r="B5" s="359"/>
      <c r="C5" s="360"/>
      <c r="D5" s="347"/>
      <c r="E5" s="347"/>
      <c r="G5" s="363"/>
      <c r="M5" s="363"/>
    </row>
    <row r="6" spans="1:14" ht="15.75">
      <c r="A6" s="474" t="s">
        <v>263</v>
      </c>
      <c r="B6" s="359"/>
      <c r="C6" s="360"/>
      <c r="D6" s="347"/>
      <c r="E6" s="347"/>
      <c r="G6" s="363"/>
      <c r="M6" s="363"/>
    </row>
    <row r="7" spans="1:14">
      <c r="A7" s="628"/>
      <c r="B7" s="496">
        <v>2021</v>
      </c>
      <c r="C7" s="908">
        <v>2022</v>
      </c>
      <c r="D7" s="364"/>
      <c r="E7" s="362"/>
      <c r="F7" s="362"/>
    </row>
    <row r="8" spans="1:14">
      <c r="A8" s="497" t="s">
        <v>19</v>
      </c>
      <c r="B8" s="491">
        <v>83858.31925</v>
      </c>
      <c r="C8" s="906">
        <v>64363.58094</v>
      </c>
      <c r="D8" s="362"/>
      <c r="E8" s="362"/>
      <c r="F8" s="362"/>
    </row>
    <row r="9" spans="1:14">
      <c r="A9" s="471" t="s">
        <v>264</v>
      </c>
      <c r="B9" s="356">
        <v>79918.811920000007</v>
      </c>
      <c r="C9" s="907">
        <v>58959.955049999997</v>
      </c>
      <c r="D9" s="362"/>
      <c r="E9" s="362"/>
      <c r="F9" s="362"/>
    </row>
    <row r="10" spans="1:14">
      <c r="A10" s="500" t="s">
        <v>265</v>
      </c>
      <c r="B10" s="365"/>
      <c r="C10" s="365"/>
      <c r="D10" s="362"/>
      <c r="E10" s="362"/>
      <c r="F10" s="362"/>
    </row>
    <row r="11" spans="1:14">
      <c r="A11" s="501" t="s">
        <v>266</v>
      </c>
      <c r="B11" s="502">
        <v>47296.447489999999</v>
      </c>
      <c r="C11" s="909">
        <v>34704.730670000004</v>
      </c>
      <c r="D11" s="362"/>
      <c r="E11" s="362"/>
      <c r="F11" s="362"/>
    </row>
    <row r="12" spans="1:14">
      <c r="A12" s="501" t="s">
        <v>267</v>
      </c>
      <c r="B12" s="502">
        <v>18380.667460000001</v>
      </c>
      <c r="C12" s="909">
        <v>12207.71434</v>
      </c>
      <c r="D12" s="362"/>
      <c r="E12" s="362"/>
      <c r="F12" s="362"/>
    </row>
    <row r="13" spans="1:14">
      <c r="A13" s="501" t="s">
        <v>268</v>
      </c>
      <c r="B13" s="503">
        <v>3529.8813799999998</v>
      </c>
      <c r="C13" s="910">
        <v>3418.2757499999998</v>
      </c>
      <c r="D13" s="362"/>
      <c r="E13" s="362"/>
      <c r="F13" s="362"/>
    </row>
    <row r="14" spans="1:14">
      <c r="A14" s="501" t="s">
        <v>269</v>
      </c>
      <c r="B14" s="502">
        <v>14637.536769999999</v>
      </c>
      <c r="C14" s="909">
        <v>13966.559740000001</v>
      </c>
      <c r="D14" s="362"/>
      <c r="E14" s="362"/>
      <c r="F14" s="362"/>
    </row>
    <row r="15" spans="1:14">
      <c r="A15" s="504" t="s">
        <v>247</v>
      </c>
      <c r="B15" s="505" t="s">
        <v>336</v>
      </c>
      <c r="C15" s="505" t="s">
        <v>336</v>
      </c>
      <c r="D15" s="362"/>
      <c r="E15" s="362"/>
      <c r="F15" s="362"/>
    </row>
    <row r="16" spans="1:14">
      <c r="A16" s="460" t="s">
        <v>217</v>
      </c>
      <c r="B16" s="353"/>
      <c r="C16" s="350"/>
      <c r="E16" s="362"/>
      <c r="F16" s="362"/>
    </row>
    <row r="17" spans="1:15">
      <c r="A17" s="506" t="s">
        <v>338</v>
      </c>
      <c r="B17" s="353"/>
      <c r="C17" s="350"/>
      <c r="E17" s="362"/>
      <c r="F17" s="362"/>
      <c r="N17" s="343"/>
      <c r="O17" s="343"/>
    </row>
    <row r="18" spans="1:15">
      <c r="A18" s="479" t="s">
        <v>387</v>
      </c>
      <c r="B18" s="357"/>
      <c r="C18" s="349"/>
      <c r="G18" s="343"/>
      <c r="H18" s="343"/>
      <c r="I18" s="343"/>
      <c r="J18" s="343"/>
      <c r="K18" s="343"/>
      <c r="M18" s="342"/>
      <c r="N18" s="343"/>
      <c r="O18" s="343"/>
    </row>
    <row r="19" spans="1:15">
      <c r="A19" s="479" t="s">
        <v>339</v>
      </c>
      <c r="B19" s="353"/>
      <c r="C19" s="350"/>
      <c r="E19" s="362"/>
      <c r="F19" s="362"/>
      <c r="M19" s="343"/>
      <c r="N19" s="343"/>
      <c r="O19" s="343"/>
    </row>
    <row r="20" spans="1:15">
      <c r="A20" s="460"/>
      <c r="B20" s="353"/>
      <c r="C20" s="350"/>
      <c r="M20" s="343"/>
      <c r="N20" s="343"/>
      <c r="O20" s="343"/>
    </row>
    <row r="21" spans="1:15">
      <c r="A21" s="616"/>
      <c r="B21" s="353"/>
      <c r="C21" s="350"/>
      <c r="M21" s="343"/>
    </row>
    <row r="22" spans="1:15">
      <c r="A22" s="451" t="s">
        <v>270</v>
      </c>
      <c r="B22" s="353"/>
      <c r="C22" s="350"/>
      <c r="D22" s="353"/>
      <c r="E22" s="353"/>
      <c r="F22" s="353"/>
      <c r="G22" s="366"/>
      <c r="H22" s="495"/>
      <c r="M22" s="343"/>
    </row>
    <row r="23" spans="1:15">
      <c r="A23" s="474" t="s">
        <v>271</v>
      </c>
      <c r="B23" s="367"/>
      <c r="C23" s="353"/>
      <c r="D23" s="353"/>
      <c r="E23" s="353"/>
      <c r="F23" s="353"/>
      <c r="G23" s="366"/>
      <c r="H23" s="507"/>
      <c r="M23" s="343"/>
    </row>
    <row r="24" spans="1:15">
      <c r="A24" s="629"/>
      <c r="B24" s="914">
        <v>2017</v>
      </c>
      <c r="C24" s="915">
        <v>2018</v>
      </c>
      <c r="D24" s="831">
        <v>2019</v>
      </c>
      <c r="E24" s="831">
        <v>2020</v>
      </c>
      <c r="F24" s="914">
        <v>2021</v>
      </c>
      <c r="G24" s="915">
        <v>2022</v>
      </c>
    </row>
    <row r="25" spans="1:15">
      <c r="A25" s="509" t="s">
        <v>272</v>
      </c>
      <c r="B25" s="510">
        <v>9.6494999999999997</v>
      </c>
      <c r="C25" s="511">
        <v>10.346399999999999</v>
      </c>
      <c r="D25" s="510">
        <v>9.7632999999999992</v>
      </c>
      <c r="E25" s="511">
        <v>7.1074000000000002</v>
      </c>
      <c r="F25" s="511">
        <v>10.529199999999999</v>
      </c>
      <c r="G25" s="911">
        <v>8.0130999999999997</v>
      </c>
    </row>
    <row r="26" spans="1:15" s="343" customFormat="1">
      <c r="A26" s="460" t="s">
        <v>217</v>
      </c>
      <c r="B26" s="367"/>
      <c r="C26" s="353"/>
      <c r="D26" s="353"/>
      <c r="E26" s="353"/>
      <c r="F26" s="353"/>
      <c r="G26" s="366"/>
      <c r="H26" s="512"/>
      <c r="J26" s="362"/>
      <c r="K26" s="362"/>
      <c r="L26" s="362"/>
      <c r="M26" s="362"/>
      <c r="N26" s="362"/>
      <c r="O26" s="362"/>
    </row>
    <row r="27" spans="1:15" s="343" customFormat="1">
      <c r="A27" s="354"/>
      <c r="B27" s="354"/>
      <c r="G27" s="362"/>
      <c r="H27" s="362"/>
      <c r="I27" s="347"/>
      <c r="J27" s="363"/>
      <c r="K27" s="363"/>
      <c r="L27" s="363"/>
      <c r="M27" s="362"/>
      <c r="N27" s="362"/>
      <c r="O27" s="362"/>
    </row>
    <row r="28" spans="1:15" s="343" customFormat="1">
      <c r="A28" s="616"/>
      <c r="B28" s="350"/>
      <c r="C28" s="350"/>
      <c r="D28" s="350"/>
      <c r="E28" s="350"/>
      <c r="F28" s="342"/>
      <c r="G28" s="342"/>
      <c r="H28" s="342"/>
      <c r="I28" s="342"/>
      <c r="J28" s="342"/>
      <c r="K28" s="342"/>
      <c r="L28" s="342"/>
      <c r="M28" s="362"/>
      <c r="N28" s="362"/>
      <c r="O28" s="362"/>
    </row>
    <row r="29" spans="1:15" s="343" customFormat="1">
      <c r="A29" s="112" t="s">
        <v>343</v>
      </c>
      <c r="M29" s="362"/>
      <c r="N29" s="362"/>
      <c r="O29" s="362"/>
    </row>
    <row r="30" spans="1:15" s="343" customFormat="1">
      <c r="A30" s="368" t="s">
        <v>340</v>
      </c>
      <c r="M30" s="362"/>
      <c r="N30" s="362"/>
      <c r="O30" s="362"/>
    </row>
    <row r="31" spans="1:15">
      <c r="A31" s="112" t="s">
        <v>388</v>
      </c>
      <c r="B31" s="343"/>
      <c r="G31" s="343"/>
      <c r="H31" s="343"/>
      <c r="I31" s="343"/>
      <c r="J31" s="343"/>
      <c r="K31" s="343"/>
      <c r="L31" s="343"/>
    </row>
    <row r="32" spans="1:15">
      <c r="B32" s="343"/>
      <c r="G32" s="343"/>
      <c r="H32" s="343"/>
      <c r="I32" s="343"/>
      <c r="J32" s="343"/>
      <c r="K32" s="343"/>
      <c r="L32" s="343"/>
    </row>
    <row r="33" spans="1:12">
      <c r="A33" s="112" t="s">
        <v>341</v>
      </c>
      <c r="B33" s="343"/>
      <c r="G33" s="343"/>
      <c r="H33" s="343"/>
      <c r="I33" s="343"/>
      <c r="J33" s="343"/>
      <c r="K33" s="343"/>
      <c r="L33" s="343"/>
    </row>
  </sheetData>
  <hyperlinks>
    <hyperlink ref="A30" r:id="rId1" display="lien: Comportement en matière de voyages" xr:uid="{00000000-0004-0000-1600-000000000000}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1"/>
  <sheetViews>
    <sheetView zoomScaleNormal="100" workbookViewId="0"/>
  </sheetViews>
  <sheetFormatPr baseColWidth="10" defaultColWidth="11.42578125" defaultRowHeight="12.6" customHeight="1"/>
  <cols>
    <col min="1" max="1" width="48.5703125" style="371" customWidth="1"/>
    <col min="2" max="4" width="14.28515625" style="371" customWidth="1"/>
    <col min="5" max="7" width="10.7109375" style="371" customWidth="1"/>
    <col min="8" max="16384" width="11.42578125" style="371"/>
  </cols>
  <sheetData>
    <row r="1" spans="1:9" ht="12.6" customHeight="1">
      <c r="A1" s="549" t="s">
        <v>297</v>
      </c>
      <c r="B1" s="369"/>
      <c r="C1" s="370"/>
      <c r="D1" s="370"/>
      <c r="E1" s="370"/>
      <c r="F1" s="370"/>
      <c r="G1" s="392" t="s">
        <v>192</v>
      </c>
    </row>
    <row r="2" spans="1:9" ht="12.6" customHeight="1">
      <c r="A2" s="513" t="s">
        <v>344</v>
      </c>
      <c r="B2" s="372"/>
      <c r="C2" s="369"/>
      <c r="D2" s="369"/>
      <c r="E2" s="369"/>
      <c r="F2" s="369"/>
      <c r="G2" s="369"/>
    </row>
    <row r="3" spans="1:9" ht="12.6" customHeight="1">
      <c r="A3" s="832"/>
      <c r="B3" s="833"/>
      <c r="C3" s="833"/>
      <c r="D3" s="833"/>
      <c r="E3" s="834"/>
      <c r="F3" s="835"/>
      <c r="G3" s="834"/>
    </row>
    <row r="4" spans="1:9" ht="12.6" customHeight="1">
      <c r="A4" s="836"/>
      <c r="B4" s="837" t="s">
        <v>471</v>
      </c>
      <c r="C4" s="837" t="s">
        <v>472</v>
      </c>
      <c r="D4" s="837" t="s">
        <v>473</v>
      </c>
      <c r="E4" s="838" t="s">
        <v>383</v>
      </c>
      <c r="F4" s="839" t="s">
        <v>447</v>
      </c>
      <c r="G4" s="838" t="s">
        <v>448</v>
      </c>
      <c r="H4" s="375"/>
    </row>
    <row r="5" spans="1:9" ht="12.6" customHeight="1">
      <c r="A5" s="836"/>
      <c r="B5" s="840"/>
      <c r="C5" s="840"/>
      <c r="D5" s="840"/>
      <c r="E5" s="840"/>
      <c r="F5" s="840"/>
      <c r="G5" s="841"/>
    </row>
    <row r="6" spans="1:9" ht="30" customHeight="1">
      <c r="A6" s="842"/>
      <c r="B6" s="843" t="s">
        <v>273</v>
      </c>
      <c r="C6" s="843" t="s">
        <v>273</v>
      </c>
      <c r="D6" s="843" t="s">
        <v>273</v>
      </c>
      <c r="E6" s="843" t="s">
        <v>274</v>
      </c>
      <c r="F6" s="843" t="s">
        <v>274</v>
      </c>
      <c r="G6" s="844" t="s">
        <v>274</v>
      </c>
    </row>
    <row r="7" spans="1:9" ht="12" customHeight="1">
      <c r="A7" s="845"/>
      <c r="B7" s="846"/>
      <c r="C7" s="846"/>
      <c r="D7" s="846"/>
      <c r="E7" s="846"/>
      <c r="F7" s="846"/>
      <c r="G7" s="846"/>
    </row>
    <row r="8" spans="1:9" ht="12.75" customHeight="1">
      <c r="A8" s="847"/>
      <c r="B8" s="848"/>
      <c r="C8" s="848"/>
      <c r="D8" s="848"/>
      <c r="E8" s="848"/>
      <c r="F8" s="848"/>
      <c r="G8" s="848"/>
    </row>
    <row r="9" spans="1:9" ht="15" customHeight="1">
      <c r="A9" s="849" t="s">
        <v>19</v>
      </c>
      <c r="B9" s="850">
        <f>(B10+B23)</f>
        <v>14024.540572744025</v>
      </c>
      <c r="C9" s="850">
        <f>(C10+C23)</f>
        <v>15460.041431727792</v>
      </c>
      <c r="D9" s="850">
        <f>(D10+D23)</f>
        <v>19606.584740470116</v>
      </c>
      <c r="E9" s="851">
        <f>(C9/B9-1)*100</f>
        <v>10.235635538561528</v>
      </c>
      <c r="F9" s="851">
        <f>(D9/C9-1)*100</f>
        <v>26.821036198729729</v>
      </c>
      <c r="G9" s="851">
        <f>(D9/B9-1)*100</f>
        <v>39.801975250258877</v>
      </c>
    </row>
    <row r="10" spans="1:9" ht="12.6" customHeight="1">
      <c r="A10" s="852" t="s">
        <v>347</v>
      </c>
      <c r="B10" s="853">
        <v>13681.683764898275</v>
      </c>
      <c r="C10" s="853">
        <v>15059.083257088992</v>
      </c>
      <c r="D10" s="853">
        <v>19136.424840775555</v>
      </c>
      <c r="E10" s="854">
        <f>(C10/B10-1)*100</f>
        <v>10.067470611508899</v>
      </c>
      <c r="F10" s="854">
        <f>(D10/C10-1)*100</f>
        <v>27.075629466137485</v>
      </c>
      <c r="G10" s="854">
        <f>(D10/B10-1)*100</f>
        <v>39.868931117030805</v>
      </c>
    </row>
    <row r="11" spans="1:9" ht="12.6" customHeight="1">
      <c r="A11" s="855" t="s">
        <v>275</v>
      </c>
      <c r="B11" s="853">
        <v>10460.458093519872</v>
      </c>
      <c r="C11" s="853">
        <v>11806.173921013255</v>
      </c>
      <c r="D11" s="853">
        <v>15740.002735070131</v>
      </c>
      <c r="E11" s="854">
        <f t="shared" ref="E11:F23" si="0">(C11/B11-1)*100</f>
        <v>12.864788668548254</v>
      </c>
      <c r="F11" s="854">
        <f t="shared" si="0"/>
        <v>33.320098792168729</v>
      </c>
      <c r="G11" s="854">
        <f t="shared" ref="G11:G23" si="1">(D11/B11-1)*100</f>
        <v>50.471447754480977</v>
      </c>
    </row>
    <row r="12" spans="1:9" ht="12.6" customHeight="1">
      <c r="A12" s="856" t="s">
        <v>276</v>
      </c>
      <c r="B12" s="853">
        <v>4508.1462823105167</v>
      </c>
      <c r="C12" s="853">
        <v>5039.9571379638855</v>
      </c>
      <c r="D12" s="857">
        <v>6094.222936434242</v>
      </c>
      <c r="E12" s="854">
        <f t="shared" si="0"/>
        <v>11.796663691684927</v>
      </c>
      <c r="F12" s="854">
        <f t="shared" si="0"/>
        <v>20.918150087607181</v>
      </c>
      <c r="G12" s="854">
        <f t="shared" si="1"/>
        <v>35.182457595649019</v>
      </c>
    </row>
    <row r="13" spans="1:9" ht="12.6" customHeight="1">
      <c r="A13" s="858" t="s">
        <v>277</v>
      </c>
      <c r="B13" s="853">
        <v>1206.9793191094971</v>
      </c>
      <c r="C13" s="853">
        <v>1655.7133388571365</v>
      </c>
      <c r="D13" s="853">
        <v>2572.8781222812108</v>
      </c>
      <c r="E13" s="854">
        <f t="shared" si="0"/>
        <v>37.178269142068899</v>
      </c>
      <c r="F13" s="854">
        <f t="shared" si="0"/>
        <v>55.39393576771878</v>
      </c>
      <c r="G13" s="854">
        <f t="shared" si="1"/>
        <v>113.16671143789496</v>
      </c>
    </row>
    <row r="14" spans="1:9" ht="12.75" customHeight="1">
      <c r="A14" s="856" t="s">
        <v>278</v>
      </c>
      <c r="B14" s="853">
        <v>1981.9312639671537</v>
      </c>
      <c r="C14" s="853">
        <v>2493.5680417034464</v>
      </c>
      <c r="D14" s="857">
        <v>2370.7681099580745</v>
      </c>
      <c r="E14" s="854">
        <f t="shared" si="0"/>
        <v>25.815061654165028</v>
      </c>
      <c r="F14" s="854">
        <f t="shared" si="0"/>
        <v>-4.9246673718789991</v>
      </c>
      <c r="G14" s="854">
        <f t="shared" si="1"/>
        <v>19.619088363972903</v>
      </c>
      <c r="I14" s="374"/>
    </row>
    <row r="15" spans="1:9" ht="12.6" customHeight="1">
      <c r="A15" s="856" t="s">
        <v>279</v>
      </c>
      <c r="B15" s="853">
        <v>3017.467754470425</v>
      </c>
      <c r="C15" s="853">
        <v>3022.2119562336875</v>
      </c>
      <c r="D15" s="857">
        <v>4693.2975947685436</v>
      </c>
      <c r="E15" s="854">
        <f t="shared" si="0"/>
        <v>0.15722460517544334</v>
      </c>
      <c r="F15" s="854">
        <f t="shared" si="0"/>
        <v>55.293462627200405</v>
      </c>
      <c r="G15" s="854">
        <f t="shared" si="1"/>
        <v>55.537622160679298</v>
      </c>
    </row>
    <row r="16" spans="1:9" ht="13.5" customHeight="1">
      <c r="A16" s="858" t="s">
        <v>280</v>
      </c>
      <c r="B16" s="853">
        <v>450.11452800262589</v>
      </c>
      <c r="C16" s="853">
        <v>453.83496611258306</v>
      </c>
      <c r="D16" s="853">
        <v>512.78940618838328</v>
      </c>
      <c r="E16" s="854">
        <f t="shared" si="0"/>
        <v>0.82655366101300753</v>
      </c>
      <c r="F16" s="854">
        <f t="shared" si="0"/>
        <v>12.990281595265053</v>
      </c>
      <c r="G16" s="854">
        <f t="shared" si="1"/>
        <v>13.924206904379632</v>
      </c>
    </row>
    <row r="17" spans="1:7" ht="12.75" customHeight="1">
      <c r="A17" s="858" t="s">
        <v>281</v>
      </c>
      <c r="B17" s="853">
        <v>1014.8346748764566</v>
      </c>
      <c r="C17" s="853">
        <v>899.80864616286215</v>
      </c>
      <c r="D17" s="853">
        <v>2273.0799788771596</v>
      </c>
      <c r="E17" s="854">
        <f t="shared" si="0"/>
        <v>-11.334459844663602</v>
      </c>
      <c r="F17" s="854">
        <f t="shared" si="0"/>
        <v>152.61815260060754</v>
      </c>
      <c r="G17" s="854">
        <f t="shared" si="1"/>
        <v>123.98524953376065</v>
      </c>
    </row>
    <row r="18" spans="1:7" s="373" customFormat="1" ht="12.6" customHeight="1">
      <c r="A18" s="856" t="s">
        <v>345</v>
      </c>
      <c r="B18" s="853">
        <v>-185.368280044713</v>
      </c>
      <c r="C18" s="853">
        <v>-17.0106269832749</v>
      </c>
      <c r="D18" s="857">
        <v>912.52172236826505</v>
      </c>
      <c r="E18" s="854">
        <f>(C18/B18-1)*100*(-1)</f>
        <v>90.823334510536682</v>
      </c>
      <c r="F18" s="854">
        <f>(D18/C18-1)*100*(-1)</f>
        <v>5464.4214482245125</v>
      </c>
      <c r="G18" s="956">
        <f>(D18/B18-1)*100*(-1)</f>
        <v>592.27501174858719</v>
      </c>
    </row>
    <row r="19" spans="1:7" s="373" customFormat="1" ht="12" customHeight="1">
      <c r="A19" s="856" t="s">
        <v>282</v>
      </c>
      <c r="B19" s="853">
        <v>207.15791958226501</v>
      </c>
      <c r="C19" s="853">
        <v>222.65764880957735</v>
      </c>
      <c r="D19" s="857">
        <v>322.92145436976426</v>
      </c>
      <c r="E19" s="854">
        <f t="shared" si="0"/>
        <v>7.4820838414324742</v>
      </c>
      <c r="F19" s="854">
        <f t="shared" si="0"/>
        <v>45.030478897194826</v>
      </c>
      <c r="G19" s="854">
        <f t="shared" si="1"/>
        <v>55.881780923913979</v>
      </c>
    </row>
    <row r="20" spans="1:7" s="373" customFormat="1" ht="12.75">
      <c r="A20" s="856" t="s">
        <v>283</v>
      </c>
      <c r="B20" s="853">
        <v>709.60771731538534</v>
      </c>
      <c r="C20" s="853">
        <v>768.52512232986237</v>
      </c>
      <c r="D20" s="857">
        <v>971.84526890202437</v>
      </c>
      <c r="E20" s="854">
        <f t="shared" si="0"/>
        <v>8.302813452674318</v>
      </c>
      <c r="F20" s="854">
        <f t="shared" si="0"/>
        <v>26.455888124486581</v>
      </c>
      <c r="G20" s="854">
        <f t="shared" si="1"/>
        <v>36.955284615385239</v>
      </c>
    </row>
    <row r="21" spans="1:7" s="373" customFormat="1" ht="15.75" customHeight="1">
      <c r="A21" s="856" t="s">
        <v>284</v>
      </c>
      <c r="B21" s="853">
        <v>221.51543591883816</v>
      </c>
      <c r="C21" s="853">
        <v>276.26464095607122</v>
      </c>
      <c r="D21" s="857">
        <v>374.4256482692191</v>
      </c>
      <c r="E21" s="854">
        <f t="shared" si="0"/>
        <v>24.715751663144971</v>
      </c>
      <c r="F21" s="854">
        <f t="shared" si="0"/>
        <v>35.53151318005856</v>
      </c>
      <c r="G21" s="854">
        <f t="shared" si="1"/>
        <v>69.029145402944408</v>
      </c>
    </row>
    <row r="22" spans="1:7" s="380" customFormat="1" ht="12" customHeight="1">
      <c r="A22" s="855" t="s">
        <v>285</v>
      </c>
      <c r="B22" s="853">
        <v>3221.2256713784031</v>
      </c>
      <c r="C22" s="853">
        <v>3252.9093360757383</v>
      </c>
      <c r="D22" s="857">
        <v>3396.4221057054251</v>
      </c>
      <c r="E22" s="854">
        <f t="shared" si="0"/>
        <v>0.98359034509301058</v>
      </c>
      <c r="F22" s="854">
        <f t="shared" si="0"/>
        <v>4.4118281452878882</v>
      </c>
      <c r="G22" s="854">
        <f t="shared" si="1"/>
        <v>5.4388128060600449</v>
      </c>
    </row>
    <row r="23" spans="1:7" ht="12.75">
      <c r="A23" s="859" t="s">
        <v>346</v>
      </c>
      <c r="B23" s="860">
        <v>342.8568078457505</v>
      </c>
      <c r="C23" s="860">
        <v>400.95817463880019</v>
      </c>
      <c r="D23" s="861">
        <v>470.15989969456109</v>
      </c>
      <c r="E23" s="851">
        <f t="shared" si="0"/>
        <v>16.946248539766252</v>
      </c>
      <c r="F23" s="851">
        <f t="shared" si="0"/>
        <v>17.259088212405359</v>
      </c>
      <c r="G23" s="851">
        <f t="shared" si="1"/>
        <v>37.130104736343348</v>
      </c>
    </row>
    <row r="24" spans="1:7" ht="12.6" customHeight="1">
      <c r="A24" s="847" t="s">
        <v>474</v>
      </c>
      <c r="B24" s="847"/>
      <c r="C24" s="862"/>
      <c r="D24" s="862"/>
      <c r="E24" s="862"/>
      <c r="F24" s="862"/>
      <c r="G24" s="862"/>
    </row>
    <row r="25" spans="1:7" ht="12.6" customHeight="1">
      <c r="A25" s="847" t="s">
        <v>475</v>
      </c>
      <c r="B25" s="847"/>
      <c r="C25" s="862"/>
      <c r="D25" s="862"/>
      <c r="E25" s="862"/>
      <c r="F25" s="862"/>
      <c r="G25" s="862"/>
    </row>
    <row r="26" spans="1:7" ht="12.6" customHeight="1">
      <c r="A26" s="377" t="s">
        <v>357</v>
      </c>
      <c r="G26" s="377"/>
    </row>
    <row r="27" spans="1:7" ht="12.6" customHeight="1">
      <c r="A27" s="64" t="s">
        <v>409</v>
      </c>
      <c r="G27" s="378"/>
    </row>
    <row r="28" spans="1:7" ht="12.6" customHeight="1">
      <c r="A28" s="354"/>
      <c r="G28" s="378"/>
    </row>
    <row r="29" spans="1:7" ht="12.6" customHeight="1">
      <c r="A29" s="847" t="s">
        <v>476</v>
      </c>
      <c r="G29" s="377"/>
    </row>
    <row r="30" spans="1:7" ht="12.6" customHeight="1">
      <c r="A30" s="368"/>
    </row>
    <row r="31" spans="1:7" ht="12.6" customHeight="1">
      <c r="A31" s="354"/>
    </row>
  </sheetData>
  <pageMargins left="0.7" right="0.7" top="0.75" bottom="0.75" header="0.3" footer="0.3"/>
  <pageSetup paperSize="9" scale="73" orientation="landscape" r:id="rId1"/>
  <ignoredErrors>
    <ignoredError sqref="E18:G18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9"/>
  <sheetViews>
    <sheetView zoomScaleNormal="100" workbookViewId="0"/>
  </sheetViews>
  <sheetFormatPr baseColWidth="10" defaultColWidth="11.42578125" defaultRowHeight="12.6" customHeight="1"/>
  <cols>
    <col min="1" max="1" width="66" style="371" bestFit="1" customWidth="1"/>
    <col min="2" max="3" width="14.28515625" style="371" customWidth="1"/>
    <col min="4" max="4" width="13.5703125" style="371" customWidth="1"/>
    <col min="5" max="7" width="10.7109375" style="371" customWidth="1"/>
    <col min="8" max="8" width="8.28515625" style="371" customWidth="1"/>
    <col min="9" max="16384" width="11.42578125" style="371"/>
  </cols>
  <sheetData>
    <row r="1" spans="1:9" ht="12.6" customHeight="1">
      <c r="A1" s="550" t="s">
        <v>484</v>
      </c>
      <c r="B1" s="395"/>
      <c r="C1" s="370"/>
      <c r="D1" s="370"/>
      <c r="E1" s="370"/>
      <c r="F1" s="370"/>
      <c r="G1" s="370" t="s">
        <v>298</v>
      </c>
    </row>
    <row r="2" spans="1:9" ht="12.6" customHeight="1">
      <c r="A2" s="513" t="s">
        <v>477</v>
      </c>
      <c r="B2" s="863"/>
      <c r="C2" s="863"/>
      <c r="D2" s="862"/>
      <c r="E2" s="862"/>
      <c r="F2" s="862"/>
      <c r="G2" s="862"/>
    </row>
    <row r="3" spans="1:9" ht="12.6" customHeight="1">
      <c r="A3" s="864"/>
      <c r="B3" s="833"/>
      <c r="C3" s="833"/>
      <c r="D3" s="833"/>
      <c r="E3" s="833"/>
      <c r="F3" s="833"/>
      <c r="G3" s="834"/>
    </row>
    <row r="4" spans="1:9" ht="12.6" customHeight="1">
      <c r="A4" s="862"/>
      <c r="B4" s="837" t="s">
        <v>471</v>
      </c>
      <c r="C4" s="837" t="s">
        <v>472</v>
      </c>
      <c r="D4" s="837" t="s">
        <v>473</v>
      </c>
      <c r="E4" s="838" t="s">
        <v>383</v>
      </c>
      <c r="F4" s="839" t="s">
        <v>447</v>
      </c>
      <c r="G4" s="838" t="s">
        <v>448</v>
      </c>
    </row>
    <row r="5" spans="1:9" ht="12.6" customHeight="1">
      <c r="A5" s="862"/>
      <c r="B5" s="840"/>
      <c r="C5" s="840"/>
      <c r="D5" s="840"/>
      <c r="E5" s="840"/>
      <c r="F5" s="840"/>
      <c r="G5" s="838"/>
    </row>
    <row r="6" spans="1:9" ht="28.5" customHeight="1">
      <c r="A6" s="862"/>
      <c r="B6" s="865" t="s">
        <v>273</v>
      </c>
      <c r="C6" s="865" t="s">
        <v>273</v>
      </c>
      <c r="D6" s="865" t="s">
        <v>273</v>
      </c>
      <c r="E6" s="865" t="s">
        <v>274</v>
      </c>
      <c r="F6" s="865" t="s">
        <v>274</v>
      </c>
      <c r="G6" s="866" t="s">
        <v>274</v>
      </c>
    </row>
    <row r="7" spans="1:9" ht="12.75">
      <c r="A7" s="867"/>
      <c r="B7" s="846"/>
      <c r="C7" s="846"/>
      <c r="D7" s="846"/>
      <c r="E7" s="846"/>
      <c r="F7" s="846"/>
      <c r="G7" s="868"/>
    </row>
    <row r="8" spans="1:9" ht="12" customHeight="1">
      <c r="A8" s="869"/>
      <c r="B8" s="848"/>
      <c r="C8" s="848"/>
      <c r="D8" s="848"/>
      <c r="E8" s="862"/>
      <c r="F8" s="848"/>
      <c r="G8" s="848"/>
    </row>
    <row r="9" spans="1:9" ht="13.5" customHeight="1">
      <c r="A9" s="1042" t="s">
        <v>19</v>
      </c>
      <c r="B9" s="1043">
        <f>(B10+B23)</f>
        <v>31412.588590026011</v>
      </c>
      <c r="C9" s="1043">
        <f>(C10+C23)</f>
        <v>35558.570534043472</v>
      </c>
      <c r="D9" s="1043">
        <f>(D10+D23)</f>
        <v>42998.539004233091</v>
      </c>
      <c r="E9" s="1044">
        <f>(C9/B9-1)*100</f>
        <v>13.198472746476785</v>
      </c>
      <c r="F9" s="1044">
        <f>(D9/C9-1)*100</f>
        <v>20.923137118424528</v>
      </c>
      <c r="G9" s="1044">
        <f>(D9/B9-1)*100</f>
        <v>36.883144415184567</v>
      </c>
    </row>
    <row r="10" spans="1:9" ht="12.6" customHeight="1">
      <c r="A10" s="852" t="s">
        <v>347</v>
      </c>
      <c r="B10" s="872">
        <v>23818.227387770879</v>
      </c>
      <c r="C10" s="872">
        <v>27451.217359686154</v>
      </c>
      <c r="D10" s="872">
        <v>34562.442921972091</v>
      </c>
      <c r="E10" s="719">
        <f>(C10/B10-1)*100</f>
        <v>15.252982150051109</v>
      </c>
      <c r="F10" s="719">
        <f>(D10/C10-1)*100</f>
        <v>25.904955212402413</v>
      </c>
      <c r="G10" s="719">
        <f>(D10/B10-1)*100</f>
        <v>45.109215556979997</v>
      </c>
    </row>
    <row r="11" spans="1:9" ht="12.6" customHeight="1">
      <c r="A11" s="852" t="s">
        <v>275</v>
      </c>
      <c r="B11" s="872">
        <v>19256.264541492823</v>
      </c>
      <c r="C11" s="872">
        <v>22899.008997440484</v>
      </c>
      <c r="D11" s="872">
        <v>29804.982263836358</v>
      </c>
      <c r="E11" s="719">
        <f t="shared" ref="E11:F23" si="0">(C11/B11-1)*100</f>
        <v>18.917191587695449</v>
      </c>
      <c r="F11" s="719">
        <f t="shared" si="0"/>
        <v>30.158393610691991</v>
      </c>
      <c r="G11" s="719">
        <f t="shared" ref="G11:G23" si="1">(D11/B11-1)*100</f>
        <v>54.780706297493339</v>
      </c>
      <c r="I11" s="373"/>
    </row>
    <row r="12" spans="1:9" ht="12.6" customHeight="1">
      <c r="A12" s="873" t="s">
        <v>276</v>
      </c>
      <c r="B12" s="872">
        <v>3766.8460654026821</v>
      </c>
      <c r="C12" s="872">
        <v>4763.6822041808482</v>
      </c>
      <c r="D12" s="872">
        <v>6433.704214858637</v>
      </c>
      <c r="E12" s="719">
        <f t="shared" si="0"/>
        <v>26.463415851627126</v>
      </c>
      <c r="F12" s="719">
        <f t="shared" si="0"/>
        <v>35.057376606946903</v>
      </c>
      <c r="G12" s="719">
        <f t="shared" si="1"/>
        <v>70.798171816741416</v>
      </c>
      <c r="I12" s="373"/>
    </row>
    <row r="13" spans="1:9" ht="12.6" customHeight="1">
      <c r="A13" s="874" t="s">
        <v>277</v>
      </c>
      <c r="B13" s="872">
        <v>3039.448790495815</v>
      </c>
      <c r="C13" s="872">
        <v>3965.4341290398434</v>
      </c>
      <c r="D13" s="872">
        <v>5636.0269831788892</v>
      </c>
      <c r="E13" s="719">
        <f t="shared" si="0"/>
        <v>30.465568014816768</v>
      </c>
      <c r="F13" s="719">
        <f t="shared" si="0"/>
        <v>42.128876682249896</v>
      </c>
      <c r="G13" s="719">
        <f t="shared" si="1"/>
        <v>85.429246276575796</v>
      </c>
    </row>
    <row r="14" spans="1:9" ht="12.75">
      <c r="A14" s="873" t="s">
        <v>278</v>
      </c>
      <c r="B14" s="872">
        <v>4553.6983623616907</v>
      </c>
      <c r="C14" s="872">
        <v>5773.926329018549</v>
      </c>
      <c r="D14" s="872">
        <v>5495.0477106992876</v>
      </c>
      <c r="E14" s="719">
        <f t="shared" si="0"/>
        <v>26.796416221649121</v>
      </c>
      <c r="F14" s="719">
        <f t="shared" si="0"/>
        <v>-4.8299649567344787</v>
      </c>
      <c r="G14" s="719">
        <f t="shared" si="1"/>
        <v>20.672193751748267</v>
      </c>
    </row>
    <row r="15" spans="1:9" ht="12.6" customHeight="1">
      <c r="A15" s="873" t="s">
        <v>279</v>
      </c>
      <c r="B15" s="872">
        <v>7449.0721873916764</v>
      </c>
      <c r="C15" s="872">
        <v>8368.97826270521</v>
      </c>
      <c r="D15" s="872">
        <v>12487.437586841634</v>
      </c>
      <c r="E15" s="719">
        <f t="shared" si="0"/>
        <v>12.349270515468614</v>
      </c>
      <c r="F15" s="719">
        <f t="shared" si="0"/>
        <v>49.211017102166089</v>
      </c>
      <c r="G15" s="719">
        <f t="shared" si="1"/>
        <v>67.637489242994732</v>
      </c>
    </row>
    <row r="16" spans="1:9" ht="15" customHeight="1">
      <c r="A16" s="874" t="s">
        <v>280</v>
      </c>
      <c r="B16" s="872">
        <v>999.27614100000005</v>
      </c>
      <c r="C16" s="872">
        <v>988.43828999999994</v>
      </c>
      <c r="D16" s="872">
        <v>1106.1857247086509</v>
      </c>
      <c r="E16" s="719">
        <f t="shared" si="0"/>
        <v>-1.0845701758829596</v>
      </c>
      <c r="F16" s="719">
        <f t="shared" si="0"/>
        <v>11.912472017717057</v>
      </c>
      <c r="G16" s="719">
        <f t="shared" si="1"/>
        <v>10.698702723119546</v>
      </c>
      <c r="I16" s="374"/>
    </row>
    <row r="17" spans="1:7" ht="12.6" customHeight="1">
      <c r="A17" s="874" t="s">
        <v>281</v>
      </c>
      <c r="B17" s="872">
        <v>3119.2826286669988</v>
      </c>
      <c r="C17" s="872">
        <v>3808.5449472666328</v>
      </c>
      <c r="D17" s="872">
        <v>7345.7261043556819</v>
      </c>
      <c r="E17" s="719">
        <f t="shared" si="0"/>
        <v>22.096821630240825</v>
      </c>
      <c r="F17" s="719">
        <f t="shared" si="0"/>
        <v>92.874869696041287</v>
      </c>
      <c r="G17" s="719">
        <f t="shared" si="1"/>
        <v>135.49408562233492</v>
      </c>
    </row>
    <row r="18" spans="1:7" ht="12.6" customHeight="1">
      <c r="A18" s="856" t="s">
        <v>345</v>
      </c>
      <c r="B18" s="872">
        <v>496.10988820392328</v>
      </c>
      <c r="C18" s="872">
        <v>552.16649851021964</v>
      </c>
      <c r="D18" s="872">
        <v>982.7858949906215</v>
      </c>
      <c r="E18" s="719">
        <f t="shared" si="0"/>
        <v>11.299232617442723</v>
      </c>
      <c r="F18" s="719">
        <f>(D18/C18-1)*100</f>
        <v>77.987237118195395</v>
      </c>
      <c r="G18" s="719">
        <f>(D18/B18-1)*100</f>
        <v>98.098429069539677</v>
      </c>
    </row>
    <row r="19" spans="1:7" ht="12.6" customHeight="1">
      <c r="A19" s="873" t="s">
        <v>282</v>
      </c>
      <c r="B19" s="872">
        <v>502.27629087767031</v>
      </c>
      <c r="C19" s="872">
        <v>539.85702407677491</v>
      </c>
      <c r="D19" s="872">
        <v>782.95722737869096</v>
      </c>
      <c r="E19" s="719">
        <f t="shared" si="0"/>
        <v>7.4820838414324964</v>
      </c>
      <c r="F19" s="719">
        <f t="shared" si="0"/>
        <v>45.030478897194826</v>
      </c>
      <c r="G19" s="719">
        <f t="shared" si="1"/>
        <v>55.881780923913979</v>
      </c>
    </row>
    <row r="20" spans="1:7" ht="12.6" customHeight="1">
      <c r="A20" s="873" t="s">
        <v>283</v>
      </c>
      <c r="B20" s="872">
        <v>2152.9152139071371</v>
      </c>
      <c r="C20" s="872">
        <v>2471.2826088468428</v>
      </c>
      <c r="D20" s="872">
        <v>3047.5455540688745</v>
      </c>
      <c r="E20" s="719">
        <f t="shared" si="0"/>
        <v>14.78773492254386</v>
      </c>
      <c r="F20" s="719">
        <f t="shared" si="0"/>
        <v>23.318374966873144</v>
      </c>
      <c r="G20" s="719">
        <f t="shared" si="1"/>
        <v>41.554369367763044</v>
      </c>
    </row>
    <row r="21" spans="1:7" ht="14.25" customHeight="1">
      <c r="A21" s="873" t="s">
        <v>284</v>
      </c>
      <c r="B21" s="872">
        <v>335.34653334804113</v>
      </c>
      <c r="C21" s="872">
        <v>429.11607010203699</v>
      </c>
      <c r="D21" s="872">
        <v>575.50407499861365</v>
      </c>
      <c r="E21" s="719">
        <f t="shared" si="0"/>
        <v>27.961981839447446</v>
      </c>
      <c r="F21" s="719">
        <f t="shared" si="0"/>
        <v>34.113848232662988</v>
      </c>
      <c r="G21" s="719">
        <f t="shared" si="1"/>
        <v>71.614738119664338</v>
      </c>
    </row>
    <row r="22" spans="1:7" s="375" customFormat="1" ht="14.25" customHeight="1">
      <c r="A22" s="852" t="s">
        <v>285</v>
      </c>
      <c r="B22" s="872">
        <v>4561.9628462780565</v>
      </c>
      <c r="C22" s="872">
        <v>4552.2083622456721</v>
      </c>
      <c r="D22" s="872">
        <v>4757.4606581357339</v>
      </c>
      <c r="E22" s="719">
        <f t="shared" si="0"/>
        <v>-0.21382208406942604</v>
      </c>
      <c r="F22" s="719">
        <f t="shared" si="0"/>
        <v>4.5088510796726267</v>
      </c>
      <c r="G22" s="719">
        <f t="shared" si="1"/>
        <v>4.2853880762570684</v>
      </c>
    </row>
    <row r="23" spans="1:7" s="375" customFormat="1" ht="12.75">
      <c r="A23" s="849" t="s">
        <v>346</v>
      </c>
      <c r="B23" s="870">
        <v>7594.3612022551315</v>
      </c>
      <c r="C23" s="870">
        <v>8107.3531743573176</v>
      </c>
      <c r="D23" s="870">
        <v>8436.0960822610014</v>
      </c>
      <c r="E23" s="871">
        <f t="shared" si="0"/>
        <v>6.7549061526051002</v>
      </c>
      <c r="F23" s="871">
        <f t="shared" si="0"/>
        <v>4.0548734073095671</v>
      </c>
      <c r="G23" s="871">
        <f t="shared" si="1"/>
        <v>11.083682453185384</v>
      </c>
    </row>
    <row r="24" spans="1:7" ht="12.75">
      <c r="A24" s="847" t="s">
        <v>474</v>
      </c>
      <c r="B24" s="847"/>
      <c r="C24" s="862"/>
      <c r="D24" s="862"/>
      <c r="E24" s="847"/>
      <c r="F24" s="847"/>
      <c r="G24" s="875"/>
    </row>
    <row r="25" spans="1:7" ht="12.75">
      <c r="A25" s="847" t="s">
        <v>475</v>
      </c>
      <c r="B25" s="847"/>
      <c r="C25" s="862"/>
      <c r="D25" s="862"/>
      <c r="E25" s="847"/>
      <c r="F25" s="847"/>
      <c r="G25" s="847"/>
    </row>
    <row r="26" spans="1:7" s="376" customFormat="1" ht="12.75">
      <c r="A26" s="847" t="s">
        <v>478</v>
      </c>
      <c r="B26" s="847"/>
      <c r="C26" s="847"/>
      <c r="D26" s="847"/>
      <c r="E26" s="847"/>
      <c r="F26" s="847"/>
      <c r="G26" s="847"/>
    </row>
    <row r="27" spans="1:7" ht="12.75" customHeight="1">
      <c r="A27" s="847" t="s">
        <v>380</v>
      </c>
      <c r="B27" s="847"/>
      <c r="C27" s="847"/>
      <c r="D27" s="847"/>
      <c r="E27" s="847"/>
      <c r="F27" s="847"/>
      <c r="G27" s="862"/>
    </row>
    <row r="28" spans="1:7" ht="12.6" customHeight="1">
      <c r="A28" s="847" t="s">
        <v>479</v>
      </c>
      <c r="B28" s="847"/>
      <c r="C28" s="847"/>
      <c r="D28" s="847"/>
      <c r="E28" s="847"/>
      <c r="F28" s="847"/>
      <c r="G28" s="847"/>
    </row>
    <row r="29" spans="1:7" ht="12.6" customHeight="1">
      <c r="A29" s="368" t="s">
        <v>287</v>
      </c>
    </row>
  </sheetData>
  <hyperlinks>
    <hyperlink ref="A29" r:id="rId1" xr:uid="{00000000-0004-0000-1800-000001000000}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30"/>
  <sheetViews>
    <sheetView zoomScaleNormal="100" workbookViewId="0"/>
  </sheetViews>
  <sheetFormatPr baseColWidth="10" defaultColWidth="11.42578125" defaultRowHeight="12.6" customHeight="1"/>
  <cols>
    <col min="1" max="1" width="38.85546875" style="371" customWidth="1"/>
    <col min="2" max="3" width="14.28515625" style="369" customWidth="1"/>
    <col min="4" max="4" width="14.42578125" style="369" customWidth="1"/>
    <col min="5" max="7" width="10.7109375" style="369" customWidth="1"/>
    <col min="8" max="8" width="8.28515625" style="371" customWidth="1"/>
    <col min="9" max="16384" width="11.42578125" style="371"/>
  </cols>
  <sheetData>
    <row r="1" spans="1:8" ht="12.6" customHeight="1">
      <c r="A1" s="549" t="s">
        <v>403</v>
      </c>
      <c r="B1" s="395"/>
      <c r="C1" s="370"/>
      <c r="D1" s="370"/>
      <c r="E1" s="370"/>
      <c r="F1" s="370"/>
      <c r="G1" s="370" t="s">
        <v>299</v>
      </c>
    </row>
    <row r="2" spans="1:8" ht="12.6" customHeight="1">
      <c r="A2" s="513" t="s">
        <v>477</v>
      </c>
      <c r="B2" s="863"/>
      <c r="C2" s="863"/>
      <c r="D2" s="876"/>
      <c r="E2" s="862"/>
      <c r="F2" s="862"/>
      <c r="G2" s="862"/>
    </row>
    <row r="3" spans="1:8" ht="12.6" customHeight="1">
      <c r="A3" s="877"/>
      <c r="B3" s="878"/>
      <c r="C3" s="878"/>
      <c r="D3" s="833"/>
      <c r="E3" s="834"/>
      <c r="F3" s="835"/>
      <c r="G3" s="834"/>
      <c r="H3" s="375"/>
    </row>
    <row r="4" spans="1:8" ht="12.6" customHeight="1">
      <c r="A4" s="847"/>
      <c r="B4" s="837" t="s">
        <v>471</v>
      </c>
      <c r="C4" s="837" t="s">
        <v>472</v>
      </c>
      <c r="D4" s="837" t="s">
        <v>473</v>
      </c>
      <c r="E4" s="838" t="s">
        <v>383</v>
      </c>
      <c r="F4" s="839" t="s">
        <v>447</v>
      </c>
      <c r="G4" s="838" t="s">
        <v>448</v>
      </c>
      <c r="H4" s="375"/>
    </row>
    <row r="5" spans="1:8" ht="12.6" customHeight="1">
      <c r="A5" s="847"/>
      <c r="B5" s="840"/>
      <c r="C5" s="840"/>
      <c r="D5" s="840"/>
      <c r="E5" s="840"/>
      <c r="F5" s="840"/>
      <c r="G5" s="841"/>
    </row>
    <row r="6" spans="1:8" ht="25.5" customHeight="1">
      <c r="A6" s="847"/>
      <c r="B6" s="879" t="s">
        <v>286</v>
      </c>
      <c r="C6" s="879" t="s">
        <v>286</v>
      </c>
      <c r="D6" s="879" t="s">
        <v>286</v>
      </c>
      <c r="E6" s="879" t="s">
        <v>274</v>
      </c>
      <c r="F6" s="879" t="s">
        <v>274</v>
      </c>
      <c r="G6" s="880" t="s">
        <v>274</v>
      </c>
    </row>
    <row r="7" spans="1:8" ht="12.6" customHeight="1">
      <c r="A7" s="881"/>
      <c r="B7" s="846"/>
      <c r="C7" s="846"/>
      <c r="D7" s="846"/>
      <c r="E7" s="846"/>
      <c r="F7" s="846"/>
      <c r="G7" s="868"/>
    </row>
    <row r="8" spans="1:8" ht="12.6" customHeight="1">
      <c r="A8" s="882"/>
      <c r="B8" s="848"/>
      <c r="C8" s="848"/>
      <c r="D8" s="848"/>
      <c r="E8" s="848"/>
      <c r="F8" s="848"/>
      <c r="G8" s="848"/>
    </row>
    <row r="9" spans="1:8" ht="15" customHeight="1">
      <c r="A9" s="1045" t="s">
        <v>19</v>
      </c>
      <c r="B9" s="1046">
        <f>(B10+B23)</f>
        <v>149902.62102243066</v>
      </c>
      <c r="C9" s="1046">
        <f>(C10+C23)</f>
        <v>161524.30150416426</v>
      </c>
      <c r="D9" s="1046">
        <f>(D10+D23)</f>
        <v>166627.38266793292</v>
      </c>
      <c r="E9" s="1044">
        <f>(C9/B9-1)*100</f>
        <v>7.7528200657642987</v>
      </c>
      <c r="F9" s="1044">
        <f>(D9/C9-1)*100</f>
        <v>3.1593271825026914</v>
      </c>
      <c r="G9" s="1044">
        <f>(D9/B9-1)*100</f>
        <v>11.157084200015198</v>
      </c>
    </row>
    <row r="10" spans="1:8" ht="12.6" customHeight="1">
      <c r="A10" s="852" t="s">
        <v>347</v>
      </c>
      <c r="B10" s="884">
        <v>148953.43782941767</v>
      </c>
      <c r="C10" s="884">
        <v>160570.99646753215</v>
      </c>
      <c r="D10" s="884">
        <v>165656.41406143349</v>
      </c>
      <c r="E10" s="719">
        <f>(C10/B10-1)*100</f>
        <v>7.7994565331341859</v>
      </c>
      <c r="F10" s="719">
        <f>(D10/C10-1)*100</f>
        <v>3.1670835367392236</v>
      </c>
      <c r="G10" s="719">
        <f>(D10/B10-1)*100</f>
        <v>11.213555373689443</v>
      </c>
    </row>
    <row r="11" spans="1:8" ht="12.6" customHeight="1">
      <c r="A11" s="855" t="s">
        <v>275</v>
      </c>
      <c r="B11" s="884">
        <v>116643.2159679492</v>
      </c>
      <c r="C11" s="884">
        <v>128285.21074094751</v>
      </c>
      <c r="D11" s="884">
        <v>132772.44617803302</v>
      </c>
      <c r="E11" s="719">
        <f t="shared" ref="E11:F23" si="0">(C11/B11-1)*100</f>
        <v>9.9808588749792815</v>
      </c>
      <c r="F11" s="719">
        <f t="shared" si="0"/>
        <v>3.4978587252327831</v>
      </c>
      <c r="G11" s="719">
        <f t="shared" ref="G11:G23" si="1">(D11/B11-1)*100</f>
        <v>13.827833943223711</v>
      </c>
    </row>
    <row r="12" spans="1:8" ht="12.6" customHeight="1">
      <c r="A12" s="856" t="s">
        <v>276</v>
      </c>
      <c r="B12" s="884">
        <v>30572.854073115715</v>
      </c>
      <c r="C12" s="884">
        <v>34967.473618223601</v>
      </c>
      <c r="D12" s="884">
        <v>38711.168099387061</v>
      </c>
      <c r="E12" s="719">
        <f t="shared" si="0"/>
        <v>14.374253494940481</v>
      </c>
      <c r="F12" s="719">
        <f t="shared" si="0"/>
        <v>10.706219505696302</v>
      </c>
      <c r="G12" s="719">
        <f t="shared" si="1"/>
        <v>26.61941213211032</v>
      </c>
    </row>
    <row r="13" spans="1:8" ht="12.6" customHeight="1">
      <c r="A13" s="858" t="s">
        <v>277</v>
      </c>
      <c r="B13" s="884">
        <v>27074.234073115716</v>
      </c>
      <c r="C13" s="884">
        <v>31352.083618223602</v>
      </c>
      <c r="D13" s="884">
        <v>34769.23435289476</v>
      </c>
      <c r="E13" s="719">
        <f t="shared" si="0"/>
        <v>15.80044529996778</v>
      </c>
      <c r="F13" s="719">
        <f t="shared" si="0"/>
        <v>10.899277943635365</v>
      </c>
      <c r="G13" s="719">
        <f t="shared" si="1"/>
        <v>28.421857693178687</v>
      </c>
    </row>
    <row r="14" spans="1:8" ht="12.75">
      <c r="A14" s="856" t="s">
        <v>278</v>
      </c>
      <c r="B14" s="884">
        <v>30859.805812889415</v>
      </c>
      <c r="C14" s="884">
        <v>39129.12782370393</v>
      </c>
      <c r="D14" s="884">
        <v>37239.204661943186</v>
      </c>
      <c r="E14" s="719">
        <f t="shared" si="0"/>
        <v>26.7964162216491</v>
      </c>
      <c r="F14" s="719">
        <f t="shared" si="0"/>
        <v>-4.8299649567344893</v>
      </c>
      <c r="G14" s="719">
        <f t="shared" si="1"/>
        <v>20.672193751748246</v>
      </c>
    </row>
    <row r="15" spans="1:8" ht="12.6" customHeight="1">
      <c r="A15" s="856" t="s">
        <v>279</v>
      </c>
      <c r="B15" s="884">
        <v>33710.658929889039</v>
      </c>
      <c r="C15" s="884">
        <v>32621.957507720148</v>
      </c>
      <c r="D15" s="884">
        <v>33816.503822482795</v>
      </c>
      <c r="E15" s="719">
        <f t="shared" si="0"/>
        <v>-3.2295465491587017</v>
      </c>
      <c r="F15" s="719">
        <f t="shared" si="0"/>
        <v>3.6617861281928121</v>
      </c>
      <c r="G15" s="719">
        <f t="shared" si="1"/>
        <v>0.31398049149347074</v>
      </c>
      <c r="H15" s="369"/>
    </row>
    <row r="16" spans="1:8" ht="12.75" customHeight="1">
      <c r="A16" s="858" t="s">
        <v>280</v>
      </c>
      <c r="B16" s="884">
        <v>6614.1310662277592</v>
      </c>
      <c r="C16" s="884">
        <v>6689.0878237427842</v>
      </c>
      <c r="D16" s="884">
        <v>7055.8601597154629</v>
      </c>
      <c r="E16" s="719">
        <f t="shared" si="0"/>
        <v>1.1332820103574948</v>
      </c>
      <c r="F16" s="719">
        <f t="shared" si="0"/>
        <v>5.4831442737353076</v>
      </c>
      <c r="G16" s="719">
        <f t="shared" si="1"/>
        <v>6.6785657717489899</v>
      </c>
    </row>
    <row r="17" spans="1:7" ht="10.5" customHeight="1">
      <c r="A17" s="858" t="s">
        <v>281</v>
      </c>
      <c r="B17" s="884">
        <v>8462.7948489741157</v>
      </c>
      <c r="C17" s="884">
        <v>7570.569372711564</v>
      </c>
      <c r="D17" s="884">
        <v>7677.6445843713409</v>
      </c>
      <c r="E17" s="719">
        <f t="shared" si="0"/>
        <v>-10.542917466216373</v>
      </c>
      <c r="F17" s="719">
        <f t="shared" si="0"/>
        <v>1.4143614091396417</v>
      </c>
      <c r="G17" s="719">
        <f t="shared" si="1"/>
        <v>-9.2776710131163505</v>
      </c>
    </row>
    <row r="18" spans="1:7" s="373" customFormat="1" ht="12.6" customHeight="1">
      <c r="A18" s="856" t="s">
        <v>345</v>
      </c>
      <c r="B18" s="884">
        <v>10672.31</v>
      </c>
      <c r="C18" s="884">
        <v>10121.11</v>
      </c>
      <c r="D18" s="884">
        <v>10408.452009677498</v>
      </c>
      <c r="E18" s="719">
        <f t="shared" si="0"/>
        <v>-5.1647675151864858</v>
      </c>
      <c r="F18" s="719">
        <f t="shared" si="0"/>
        <v>2.8390365254156613</v>
      </c>
      <c r="G18" s="719">
        <f t="shared" si="1"/>
        <v>-2.4723606259797748</v>
      </c>
    </row>
    <row r="19" spans="1:7" s="373" customFormat="1" ht="11.25" customHeight="1">
      <c r="A19" s="856" t="s">
        <v>282</v>
      </c>
      <c r="B19" s="884">
        <v>3872.4761671533897</v>
      </c>
      <c r="C19" s="884">
        <v>3916.5236476316909</v>
      </c>
      <c r="D19" s="884">
        <v>4289.9080008682058</v>
      </c>
      <c r="E19" s="719">
        <f t="shared" si="0"/>
        <v>1.1374500081347216</v>
      </c>
      <c r="F19" s="719">
        <f t="shared" si="0"/>
        <v>9.5335656523432242</v>
      </c>
      <c r="G19" s="719">
        <f t="shared" si="1"/>
        <v>10.779455203766041</v>
      </c>
    </row>
    <row r="20" spans="1:7" s="373" customFormat="1" ht="12.75">
      <c r="A20" s="856" t="s">
        <v>283</v>
      </c>
      <c r="B20" s="884">
        <v>5773.1243262475773</v>
      </c>
      <c r="C20" s="884">
        <v>5979.5415296871479</v>
      </c>
      <c r="D20" s="884">
        <v>6333.4065756248838</v>
      </c>
      <c r="E20" s="719">
        <f t="shared" si="0"/>
        <v>3.5754851580294567</v>
      </c>
      <c r="F20" s="719">
        <f t="shared" si="0"/>
        <v>5.9179293961062251</v>
      </c>
      <c r="G20" s="719">
        <f t="shared" si="1"/>
        <v>9.7050092413561337</v>
      </c>
    </row>
    <row r="21" spans="1:7" s="373" customFormat="1" ht="12" customHeight="1">
      <c r="A21" s="856" t="s">
        <v>284</v>
      </c>
      <c r="B21" s="884">
        <v>1181.9866586540729</v>
      </c>
      <c r="C21" s="884">
        <v>1549.476613980994</v>
      </c>
      <c r="D21" s="884">
        <v>1973.8030080493897</v>
      </c>
      <c r="E21" s="719">
        <f t="shared" si="0"/>
        <v>31.090871680851407</v>
      </c>
      <c r="F21" s="719">
        <f t="shared" si="0"/>
        <v>27.385143489077567</v>
      </c>
      <c r="G21" s="719">
        <f t="shared" si="1"/>
        <v>66.990294991735126</v>
      </c>
    </row>
    <row r="22" spans="1:7" s="373" customFormat="1" ht="12" customHeight="1">
      <c r="A22" s="855" t="s">
        <v>285</v>
      </c>
      <c r="B22" s="884">
        <v>32310.221861468457</v>
      </c>
      <c r="C22" s="884">
        <v>32285.78572658464</v>
      </c>
      <c r="D22" s="884">
        <v>32883.967883400481</v>
      </c>
      <c r="E22" s="719">
        <f t="shared" si="0"/>
        <v>-7.5629734108884072E-2</v>
      </c>
      <c r="F22" s="719">
        <f t="shared" si="0"/>
        <v>1.8527724921474809</v>
      </c>
      <c r="G22" s="719">
        <f t="shared" si="1"/>
        <v>1.7757415111291586</v>
      </c>
    </row>
    <row r="23" spans="1:7" s="376" customFormat="1" ht="12.75">
      <c r="A23" s="849" t="s">
        <v>346</v>
      </c>
      <c r="B23" s="883">
        <v>949.18319301297709</v>
      </c>
      <c r="C23" s="883">
        <v>953.30503663212244</v>
      </c>
      <c r="D23" s="883">
        <v>970.96860649941834</v>
      </c>
      <c r="E23" s="871">
        <f t="shared" si="0"/>
        <v>0.43425164388566362</v>
      </c>
      <c r="F23" s="871">
        <f t="shared" si="0"/>
        <v>1.8528770108777071</v>
      </c>
      <c r="G23" s="871">
        <f t="shared" si="1"/>
        <v>2.295174803642297</v>
      </c>
    </row>
    <row r="24" spans="1:7" s="369" customFormat="1" ht="12.75">
      <c r="A24" s="847" t="s">
        <v>474</v>
      </c>
      <c r="B24" s="847"/>
      <c r="C24" s="862"/>
      <c r="D24" s="862"/>
      <c r="E24" s="847"/>
      <c r="F24" s="847"/>
      <c r="G24" s="862"/>
    </row>
    <row r="25" spans="1:7" s="369" customFormat="1" ht="12.75">
      <c r="A25" s="847" t="s">
        <v>475</v>
      </c>
      <c r="B25" s="847"/>
      <c r="C25" s="862"/>
      <c r="D25" s="862"/>
      <c r="E25" s="847"/>
      <c r="F25" s="847"/>
      <c r="G25" s="885"/>
    </row>
    <row r="26" spans="1:7" s="369" customFormat="1" ht="16.5" customHeight="1">
      <c r="A26" s="847" t="s">
        <v>478</v>
      </c>
      <c r="B26" s="847"/>
      <c r="C26" s="847"/>
      <c r="D26" s="847"/>
      <c r="E26" s="847"/>
      <c r="F26" s="847"/>
      <c r="G26" s="862"/>
    </row>
    <row r="27" spans="1:7" s="369" customFormat="1" ht="14.25" customHeight="1">
      <c r="A27" s="847" t="s">
        <v>380</v>
      </c>
      <c r="B27" s="847"/>
      <c r="C27" s="847"/>
      <c r="D27" s="847"/>
      <c r="E27" s="847"/>
      <c r="F27" s="847"/>
      <c r="G27" s="862"/>
    </row>
    <row r="28" spans="1:7" s="369" customFormat="1" ht="12.6" customHeight="1">
      <c r="A28" s="847" t="s">
        <v>479</v>
      </c>
      <c r="B28" s="847"/>
      <c r="C28" s="847"/>
      <c r="D28" s="847"/>
      <c r="E28" s="847"/>
      <c r="F28" s="847"/>
      <c r="G28" s="862"/>
    </row>
    <row r="29" spans="1:7" s="369" customFormat="1" ht="12.6" customHeight="1">
      <c r="A29" s="368" t="s">
        <v>287</v>
      </c>
    </row>
    <row r="30" spans="1:7" s="369" customFormat="1" ht="12.6" customHeight="1">
      <c r="A30" s="371"/>
    </row>
  </sheetData>
  <hyperlinks>
    <hyperlink ref="A29" r:id="rId1" xr:uid="{00000000-0004-0000-1900-000001000000}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22"/>
  <sheetViews>
    <sheetView showGridLines="0" workbookViewId="0"/>
  </sheetViews>
  <sheetFormatPr baseColWidth="10" defaultColWidth="11.42578125" defaultRowHeight="12.75"/>
  <cols>
    <col min="1" max="1" width="40.5703125" style="4" customWidth="1"/>
    <col min="2" max="16384" width="11.42578125" style="4"/>
  </cols>
  <sheetData>
    <row r="1" spans="1:13" s="89" customFormat="1" ht="35.25">
      <c r="A1" s="830" t="s">
        <v>466</v>
      </c>
      <c r="K1" s="255" t="s">
        <v>169</v>
      </c>
    </row>
    <row r="2" spans="1:13" s="61" customFormat="1" ht="12"/>
    <row r="3" spans="1:13" s="2" customFormat="1" ht="11.25">
      <c r="A3" s="254"/>
      <c r="B3" s="253">
        <v>2013</v>
      </c>
      <c r="C3" s="253">
        <v>2014</v>
      </c>
      <c r="D3" s="253">
        <v>2015</v>
      </c>
      <c r="E3" s="253">
        <v>2016</v>
      </c>
      <c r="F3" s="253">
        <v>2017</v>
      </c>
      <c r="G3" s="253">
        <v>2018</v>
      </c>
      <c r="H3" s="253">
        <v>2019</v>
      </c>
      <c r="I3" s="253">
        <v>2020</v>
      </c>
      <c r="J3" s="253">
        <v>2021</v>
      </c>
      <c r="K3" s="253">
        <v>2022</v>
      </c>
    </row>
    <row r="4" spans="1:13" s="2" customFormat="1" ht="11.25">
      <c r="A4" s="5" t="s">
        <v>1</v>
      </c>
      <c r="B4" s="822">
        <v>1.8</v>
      </c>
      <c r="C4" s="822">
        <v>2.2999999999999998</v>
      </c>
      <c r="D4" s="822">
        <v>1.6</v>
      </c>
      <c r="E4" s="822">
        <v>2.1</v>
      </c>
      <c r="F4" s="822">
        <v>1.4</v>
      </c>
      <c r="G4" s="822">
        <v>2.9</v>
      </c>
      <c r="H4" s="822">
        <v>1.1000000000000001</v>
      </c>
      <c r="I4" s="822">
        <v>-2.1</v>
      </c>
      <c r="J4" s="822">
        <v>5.4</v>
      </c>
      <c r="K4" s="822">
        <v>2.6</v>
      </c>
      <c r="L4" s="821"/>
    </row>
    <row r="5" spans="1:13" s="2" customFormat="1" ht="11.25">
      <c r="A5" s="5" t="s">
        <v>329</v>
      </c>
      <c r="B5" s="822">
        <v>-0.1</v>
      </c>
      <c r="C5" s="822">
        <v>1.6</v>
      </c>
      <c r="D5" s="822">
        <v>2.2999999999999998</v>
      </c>
      <c r="E5" s="823">
        <v>2</v>
      </c>
      <c r="F5" s="822">
        <v>2.8</v>
      </c>
      <c r="G5" s="822">
        <v>2.1</v>
      </c>
      <c r="H5" s="822">
        <v>1.8</v>
      </c>
      <c r="I5" s="822">
        <v>-5.6</v>
      </c>
      <c r="J5" s="823">
        <v>6</v>
      </c>
      <c r="K5" s="822">
        <v>3.4</v>
      </c>
      <c r="L5" s="127"/>
    </row>
    <row r="6" spans="1:13" s="2" customFormat="1" ht="11.25">
      <c r="A6" s="111" t="s">
        <v>28</v>
      </c>
      <c r="B6" s="822">
        <v>0.4</v>
      </c>
      <c r="C6" s="822">
        <v>2.2000000000000002</v>
      </c>
      <c r="D6" s="822">
        <v>1.5</v>
      </c>
      <c r="E6" s="822">
        <v>2.2000000000000002</v>
      </c>
      <c r="F6" s="822">
        <v>2.7</v>
      </c>
      <c r="G6" s="823">
        <v>1</v>
      </c>
      <c r="H6" s="822" t="s">
        <v>467</v>
      </c>
      <c r="I6" s="822" t="s">
        <v>480</v>
      </c>
      <c r="J6" s="822" t="s">
        <v>481</v>
      </c>
      <c r="K6" s="822" t="s">
        <v>468</v>
      </c>
      <c r="L6" s="126"/>
    </row>
    <row r="7" spans="1:13" s="2" customFormat="1" ht="11.25">
      <c r="A7" s="111" t="s">
        <v>30</v>
      </c>
      <c r="B7" s="822">
        <v>0.6</v>
      </c>
      <c r="C7" s="823">
        <v>1</v>
      </c>
      <c r="D7" s="822">
        <v>1.1000000000000001</v>
      </c>
      <c r="E7" s="822">
        <v>1.1000000000000001</v>
      </c>
      <c r="F7" s="822">
        <v>2.2999999999999998</v>
      </c>
      <c r="G7" s="822">
        <v>1.9</v>
      </c>
      <c r="H7" s="822">
        <v>1.8</v>
      </c>
      <c r="I7" s="822">
        <v>-7.5</v>
      </c>
      <c r="J7" s="822" t="s">
        <v>469</v>
      </c>
      <c r="K7" s="822" t="s">
        <v>470</v>
      </c>
      <c r="L7" s="126"/>
      <c r="M7" s="126"/>
    </row>
    <row r="8" spans="1:13" s="2" customFormat="1" ht="11.25">
      <c r="A8" s="111" t="s">
        <v>31</v>
      </c>
      <c r="B8" s="822">
        <v>-1.8</v>
      </c>
      <c r="C8" s="823">
        <v>0</v>
      </c>
      <c r="D8" s="822">
        <v>0.8</v>
      </c>
      <c r="E8" s="822">
        <v>1.3</v>
      </c>
      <c r="F8" s="822">
        <v>1.7</v>
      </c>
      <c r="G8" s="822">
        <v>0.9</v>
      </c>
      <c r="H8" s="822">
        <v>0.5</v>
      </c>
      <c r="I8" s="823">
        <v>-9</v>
      </c>
      <c r="J8" s="823">
        <v>8.3000000000000007</v>
      </c>
      <c r="K8" s="822">
        <v>3.7</v>
      </c>
      <c r="L8" s="127"/>
    </row>
    <row r="9" spans="1:13" s="2" customFormat="1" ht="11.25">
      <c r="A9" s="252" t="s">
        <v>47</v>
      </c>
      <c r="B9" s="824">
        <v>0</v>
      </c>
      <c r="C9" s="825">
        <v>0.7</v>
      </c>
      <c r="D9" s="824">
        <v>1</v>
      </c>
      <c r="E9" s="824">
        <v>2</v>
      </c>
      <c r="F9" s="825">
        <v>2.2999999999999998</v>
      </c>
      <c r="G9" s="825">
        <v>2.4</v>
      </c>
      <c r="H9" s="825">
        <v>1.5</v>
      </c>
      <c r="I9" s="825">
        <v>-6.6</v>
      </c>
      <c r="J9" s="825">
        <v>4.2</v>
      </c>
      <c r="K9" s="825">
        <v>4.8</v>
      </c>
      <c r="L9" s="127"/>
    </row>
    <row r="10" spans="1:13" s="2" customFormat="1" ht="11.25">
      <c r="A10" s="2" t="s">
        <v>330</v>
      </c>
    </row>
    <row r="11" spans="1:13" s="2" customFormat="1" ht="11.25"/>
    <row r="12" spans="1:13" s="2" customFormat="1" ht="11.25"/>
    <row r="13" spans="1:13" s="2" customFormat="1" ht="11.25">
      <c r="A13" s="302" t="s">
        <v>289</v>
      </c>
    </row>
    <row r="14" spans="1:13" s="2" customFormat="1" ht="11.25">
      <c r="A14" s="128" t="s">
        <v>172</v>
      </c>
    </row>
    <row r="15" spans="1:13" s="2" customFormat="1" ht="11.25">
      <c r="A15" s="64" t="s">
        <v>409</v>
      </c>
    </row>
    <row r="16" spans="1:13" s="2" customFormat="1" ht="11.25">
      <c r="A16" s="63"/>
    </row>
    <row r="17" spans="1:11" s="2" customFormat="1" ht="11.25">
      <c r="A17" s="2" t="s">
        <v>290</v>
      </c>
    </row>
    <row r="18" spans="1:11" s="2" customFormat="1" ht="11.25">
      <c r="A18" s="303" t="s">
        <v>287</v>
      </c>
    </row>
    <row r="19" spans="1:11" s="2" customFormat="1" ht="11.25"/>
    <row r="20" spans="1:11" s="2" customFormat="1" ht="11.25">
      <c r="B20" s="107"/>
      <c r="C20" s="107"/>
      <c r="D20" s="107"/>
      <c r="E20" s="107"/>
      <c r="F20" s="107"/>
      <c r="G20" s="107"/>
      <c r="H20" s="107"/>
      <c r="I20" s="107"/>
      <c r="J20" s="107"/>
      <c r="K20" s="107"/>
    </row>
    <row r="21" spans="1:11" s="2" customFormat="1" ht="11.25">
      <c r="B21" s="107"/>
      <c r="C21" s="107"/>
      <c r="D21" s="107"/>
      <c r="E21" s="107"/>
      <c r="F21" s="107"/>
      <c r="G21" s="107"/>
      <c r="H21" s="107"/>
      <c r="I21" s="107"/>
      <c r="J21" s="107"/>
      <c r="K21" s="107"/>
    </row>
    <row r="22" spans="1:11" s="2" customFormat="1" ht="11.25">
      <c r="B22" s="107"/>
      <c r="C22" s="107"/>
      <c r="D22" s="107"/>
      <c r="E22" s="107"/>
      <c r="F22" s="107"/>
      <c r="G22" s="107"/>
      <c r="H22" s="107"/>
      <c r="I22" s="107"/>
      <c r="J22" s="107"/>
      <c r="K22" s="107"/>
    </row>
  </sheetData>
  <phoneticPr fontId="16" type="noConversion"/>
  <hyperlinks>
    <hyperlink ref="A18" r:id="rId1" xr:uid="{00000000-0004-0000-1A00-000000000000}"/>
    <hyperlink ref="A13" r:id="rId2" xr:uid="{00000000-0004-0000-1A00-000001000000}"/>
  </hyperlinks>
  <pageMargins left="0.78740157499999996" right="0.78740157499999996" top="0.984251969" bottom="0.984251969" header="0.4921259845" footer="0.4921259845"/>
  <pageSetup paperSize="9" scale="70" orientation="landscape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5"/>
  <sheetViews>
    <sheetView showGridLines="0" zoomScaleNormal="100" workbookViewId="0"/>
  </sheetViews>
  <sheetFormatPr baseColWidth="10" defaultRowHeight="12.75"/>
  <cols>
    <col min="1" max="1" width="23.7109375" customWidth="1"/>
    <col min="2" max="2" width="16.28515625" customWidth="1"/>
    <col min="3" max="3" width="14.7109375" customWidth="1"/>
    <col min="4" max="4" width="21" customWidth="1"/>
    <col min="5" max="7" width="20.28515625" customWidth="1"/>
  </cols>
  <sheetData>
    <row r="1" spans="1:7">
      <c r="A1" s="61" t="s">
        <v>410</v>
      </c>
      <c r="F1" s="62"/>
      <c r="G1" s="62" t="s">
        <v>372</v>
      </c>
    </row>
    <row r="2" spans="1:7">
      <c r="A2" s="4"/>
    </row>
    <row r="3" spans="1:7">
      <c r="A3" s="63"/>
      <c r="B3" s="105" t="s">
        <v>85</v>
      </c>
      <c r="C3" s="105"/>
      <c r="D3" s="105" t="s">
        <v>86</v>
      </c>
      <c r="E3" s="105"/>
      <c r="F3" s="105" t="s">
        <v>87</v>
      </c>
      <c r="G3" s="105"/>
    </row>
    <row r="4" spans="1:7">
      <c r="A4" s="520"/>
      <c r="B4" s="105" t="s">
        <v>21</v>
      </c>
      <c r="C4" s="105" t="s">
        <v>148</v>
      </c>
      <c r="D4" s="105" t="s">
        <v>21</v>
      </c>
      <c r="E4" s="105" t="s">
        <v>148</v>
      </c>
      <c r="F4" s="105" t="s">
        <v>21</v>
      </c>
      <c r="G4" s="105" t="s">
        <v>148</v>
      </c>
    </row>
    <row r="5" spans="1:7" s="518" customFormat="1">
      <c r="A5" s="519" t="s">
        <v>19</v>
      </c>
      <c r="B5" s="720">
        <v>55640095.411875904</v>
      </c>
      <c r="C5" s="721">
        <v>100</v>
      </c>
      <c r="D5" s="517">
        <v>38241145</v>
      </c>
      <c r="E5" s="572">
        <v>100</v>
      </c>
      <c r="F5" s="720">
        <v>17398950.4118759</v>
      </c>
      <c r="G5" s="721">
        <v>100</v>
      </c>
    </row>
    <row r="6" spans="1:7">
      <c r="A6" s="144" t="s">
        <v>1</v>
      </c>
      <c r="B6" s="722">
        <v>33403685.30573228</v>
      </c>
      <c r="C6" s="5">
        <v>60</v>
      </c>
      <c r="D6" s="516">
        <v>21062223</v>
      </c>
      <c r="E6" s="522">
        <v>55.1</v>
      </c>
      <c r="F6" s="722">
        <v>12341462.30573228</v>
      </c>
      <c r="G6" s="5">
        <v>70.900000000000006</v>
      </c>
    </row>
    <row r="7" spans="1:7">
      <c r="A7" s="144" t="s">
        <v>22</v>
      </c>
      <c r="B7" s="722">
        <v>15495415.006314062</v>
      </c>
      <c r="C7" s="5">
        <v>27.8</v>
      </c>
      <c r="D7" s="516">
        <v>11077642</v>
      </c>
      <c r="E7" s="522">
        <v>29</v>
      </c>
      <c r="F7" s="722">
        <v>4417773.0063140616</v>
      </c>
      <c r="G7" s="5">
        <v>25.4</v>
      </c>
    </row>
    <row r="8" spans="1:7">
      <c r="A8" s="144" t="s">
        <v>23</v>
      </c>
      <c r="B8" s="722">
        <v>2949369</v>
      </c>
      <c r="C8" s="5">
        <v>5.3</v>
      </c>
      <c r="D8" s="516">
        <v>2641543</v>
      </c>
      <c r="E8" s="522">
        <v>6.9</v>
      </c>
      <c r="F8" s="722">
        <v>307826</v>
      </c>
      <c r="G8" s="5">
        <v>1.8</v>
      </c>
    </row>
    <row r="9" spans="1:7">
      <c r="A9" s="144" t="s">
        <v>24</v>
      </c>
      <c r="B9" s="722">
        <v>3296990</v>
      </c>
      <c r="C9" s="5">
        <v>5.9</v>
      </c>
      <c r="D9" s="516">
        <v>3015397</v>
      </c>
      <c r="E9" s="522">
        <v>7.9</v>
      </c>
      <c r="F9" s="722">
        <v>281593</v>
      </c>
      <c r="G9" s="5">
        <v>1.6</v>
      </c>
    </row>
    <row r="10" spans="1:7">
      <c r="A10" s="520" t="s">
        <v>398</v>
      </c>
      <c r="B10" s="723">
        <v>494636</v>
      </c>
      <c r="C10" s="724">
        <v>0.9</v>
      </c>
      <c r="D10" s="521">
        <v>444340</v>
      </c>
      <c r="E10" s="523">
        <v>1.2</v>
      </c>
      <c r="F10" s="723">
        <v>50296</v>
      </c>
      <c r="G10" s="724">
        <v>0.3</v>
      </c>
    </row>
    <row r="11" spans="1:7">
      <c r="A11" s="144"/>
      <c r="B11" s="516"/>
      <c r="C11" s="522"/>
      <c r="D11" s="516"/>
      <c r="E11" s="522"/>
      <c r="F11" s="516"/>
      <c r="G11" s="522"/>
    </row>
    <row r="12" spans="1:7">
      <c r="A12" s="302" t="s">
        <v>196</v>
      </c>
      <c r="B12" s="63"/>
      <c r="C12" s="63"/>
      <c r="D12" s="63"/>
    </row>
    <row r="13" spans="1:7">
      <c r="A13" s="64" t="s">
        <v>90</v>
      </c>
      <c r="B13" s="63"/>
      <c r="C13" s="63"/>
      <c r="D13" s="63"/>
    </row>
    <row r="14" spans="1:7">
      <c r="A14" s="64" t="s">
        <v>409</v>
      </c>
      <c r="B14" s="63"/>
      <c r="C14" s="63"/>
      <c r="D14" s="63"/>
    </row>
    <row r="15" spans="1:7">
      <c r="A15" s="63"/>
    </row>
    <row r="16" spans="1:7">
      <c r="A16" s="2" t="s">
        <v>197</v>
      </c>
      <c r="B16" s="4"/>
    </row>
    <row r="17" spans="1:3">
      <c r="A17" s="303" t="s">
        <v>301</v>
      </c>
      <c r="B17" s="4"/>
    </row>
    <row r="18" spans="1:3">
      <c r="A18" s="2"/>
      <c r="B18" s="4"/>
    </row>
    <row r="19" spans="1:3" ht="15">
      <c r="A19" s="298"/>
      <c r="B19" s="28"/>
    </row>
    <row r="20" spans="1:3">
      <c r="A20" s="299"/>
      <c r="B20" s="28"/>
    </row>
    <row r="21" spans="1:3">
      <c r="A21" s="300"/>
      <c r="B21" s="28"/>
    </row>
    <row r="22" spans="1:3">
      <c r="A22" s="300"/>
      <c r="C22" s="725"/>
    </row>
    <row r="23" spans="1:3">
      <c r="A23" s="301"/>
    </row>
    <row r="25" spans="1:3" ht="15">
      <c r="A25" s="298"/>
    </row>
    <row r="27" spans="1:3">
      <c r="A27" s="18"/>
    </row>
    <row r="28" spans="1:3">
      <c r="A28" s="18"/>
    </row>
    <row r="31" spans="1:3">
      <c r="B31" s="28"/>
    </row>
    <row r="32" spans="1:3">
      <c r="B32" s="28"/>
    </row>
    <row r="33" spans="2:2">
      <c r="B33" s="28"/>
    </row>
    <row r="34" spans="2:2">
      <c r="B34" s="28"/>
    </row>
    <row r="35" spans="2:2">
      <c r="B35" s="28"/>
    </row>
  </sheetData>
  <hyperlinks>
    <hyperlink ref="A12" r:id="rId1" xr:uid="{00000000-0004-0000-0200-000000000000}"/>
    <hyperlink ref="A17" r:id="rId2" xr:uid="{00000000-0004-0000-0200-000001000000}"/>
  </hyperlinks>
  <pageMargins left="0.7" right="0.7" top="0.75" bottom="0.75" header="0.3" footer="0.3"/>
  <pageSetup paperSize="9" orientation="landscape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9"/>
  <sheetViews>
    <sheetView showGridLines="0" workbookViewId="0"/>
  </sheetViews>
  <sheetFormatPr baseColWidth="10" defaultColWidth="11.42578125" defaultRowHeight="12.75"/>
  <cols>
    <col min="1" max="1" width="10.5703125" style="4" customWidth="1"/>
    <col min="2" max="16384" width="11.42578125" style="4"/>
  </cols>
  <sheetData>
    <row r="1" spans="1:7" s="89" customFormat="1">
      <c r="A1" s="551" t="s">
        <v>89</v>
      </c>
      <c r="E1" s="255" t="s">
        <v>170</v>
      </c>
    </row>
    <row r="2" spans="1:7" s="61" customFormat="1" ht="12">
      <c r="A2" s="89"/>
      <c r="B2" s="92"/>
      <c r="C2" s="92"/>
      <c r="D2" s="92"/>
      <c r="E2" s="92"/>
    </row>
    <row r="3" spans="1:7" s="2" customFormat="1" ht="11.25">
      <c r="A3" s="121"/>
      <c r="B3" s="122" t="s">
        <v>89</v>
      </c>
      <c r="C3" s="77"/>
      <c r="D3" s="77"/>
      <c r="E3" s="77"/>
    </row>
    <row r="4" spans="1:7" s="2" customFormat="1" ht="11.25">
      <c r="A4" s="895"/>
      <c r="B4" s="123" t="s">
        <v>41</v>
      </c>
      <c r="C4" s="123" t="s">
        <v>42</v>
      </c>
      <c r="D4" s="123" t="s">
        <v>43</v>
      </c>
      <c r="E4" s="124" t="s">
        <v>44</v>
      </c>
    </row>
    <row r="5" spans="1:7" s="2" customFormat="1" ht="11.25">
      <c r="A5" s="112">
        <v>2013</v>
      </c>
      <c r="B5" s="667">
        <v>0.26101983785778499</v>
      </c>
      <c r="C5" s="667">
        <v>-1.3356270922595599</v>
      </c>
      <c r="D5" s="667">
        <v>-2.17799634760605</v>
      </c>
      <c r="E5" s="667">
        <v>0.290847798955637</v>
      </c>
      <c r="F5" s="125"/>
      <c r="G5" s="126"/>
    </row>
    <row r="6" spans="1:7" s="2" customFormat="1" ht="11.25">
      <c r="A6" s="112">
        <v>2014</v>
      </c>
      <c r="B6" s="667">
        <v>2.77390341514824</v>
      </c>
      <c r="C6" s="667">
        <v>-0.28792370490272801</v>
      </c>
      <c r="D6" s="667">
        <v>2.2916602331446501</v>
      </c>
      <c r="E6" s="667">
        <v>-2.5638598610591798</v>
      </c>
      <c r="F6" s="125"/>
    </row>
    <row r="7" spans="1:7" s="2" customFormat="1" ht="11.25">
      <c r="A7" s="112">
        <v>2015</v>
      </c>
      <c r="B7" s="667">
        <v>-4.5524802098705699</v>
      </c>
      <c r="C7" s="667">
        <v>0.76749097445339298</v>
      </c>
      <c r="D7" s="667">
        <v>-7.38980164937088</v>
      </c>
      <c r="E7" s="667">
        <v>-5.7941345160292004</v>
      </c>
      <c r="F7" s="125"/>
    </row>
    <row r="8" spans="1:7" s="2" customFormat="1" ht="11.25">
      <c r="A8" s="112">
        <v>2016</v>
      </c>
      <c r="B8" s="667">
        <v>-6.7635961306899501</v>
      </c>
      <c r="C8" s="667">
        <v>-6.5276751637519803</v>
      </c>
      <c r="D8" s="667">
        <v>-7.6516789349634102</v>
      </c>
      <c r="E8" s="667">
        <v>-4.0850946515546704</v>
      </c>
      <c r="F8" s="125"/>
    </row>
    <row r="9" spans="1:7" s="2" customFormat="1" ht="11.25">
      <c r="A9" s="112">
        <v>2017</v>
      </c>
      <c r="B9" s="667">
        <v>-0.68634589568905602</v>
      </c>
      <c r="C9" s="667">
        <v>-5.2939891573504001</v>
      </c>
      <c r="D9" s="667">
        <v>0.1241109904001</v>
      </c>
      <c r="E9" s="667">
        <v>-1.3706984189373901</v>
      </c>
    </row>
    <row r="10" spans="1:7" s="2" customFormat="1" ht="11.25">
      <c r="A10" s="112">
        <v>2018</v>
      </c>
      <c r="B10" s="667">
        <v>-1.11061508705862</v>
      </c>
      <c r="C10" s="667">
        <v>-5.0759638266501499</v>
      </c>
      <c r="D10" s="667">
        <v>-5.4836465325113002</v>
      </c>
      <c r="E10" s="667">
        <v>-3.4692067691576001</v>
      </c>
    </row>
    <row r="11" spans="1:7" s="2" customFormat="1" ht="11.25">
      <c r="A11" s="112">
        <v>2019</v>
      </c>
      <c r="B11" s="667">
        <v>-9.0079411442896493</v>
      </c>
      <c r="C11" s="667">
        <v>-9.0518887403760395</v>
      </c>
      <c r="D11" s="667">
        <v>-8.6832205870185906</v>
      </c>
      <c r="E11" s="667">
        <v>-10.615634230629199</v>
      </c>
    </row>
    <row r="12" spans="1:7" s="2" customFormat="1" ht="11.25">
      <c r="A12" s="112">
        <v>2020</v>
      </c>
      <c r="B12" s="667">
        <v>-8.7888549865108505</v>
      </c>
      <c r="C12" s="667">
        <v>-38.868105427473097</v>
      </c>
      <c r="D12" s="667">
        <v>-12.8781423845814</v>
      </c>
      <c r="E12" s="667">
        <v>-13.1517329936009</v>
      </c>
    </row>
    <row r="13" spans="1:7" s="2" customFormat="1" ht="11.25">
      <c r="A13" s="112">
        <v>2021</v>
      </c>
      <c r="B13" s="667">
        <v>-13.892530711373199</v>
      </c>
      <c r="C13" s="667">
        <v>-6.2847410775484196</v>
      </c>
      <c r="D13" s="667">
        <v>7.5650084579694701</v>
      </c>
      <c r="E13" s="667">
        <v>3.58143688197725</v>
      </c>
    </row>
    <row r="14" spans="1:7" s="2" customFormat="1" ht="11.25">
      <c r="A14" s="886">
        <v>2022</v>
      </c>
      <c r="B14" s="887">
        <v>-4</v>
      </c>
      <c r="C14" s="887">
        <v>-28</v>
      </c>
      <c r="D14" s="887">
        <v>-41.7</v>
      </c>
      <c r="E14" s="887">
        <v>-46.5</v>
      </c>
      <c r="F14" s="125"/>
    </row>
    <row r="15" spans="1:7" s="2" customFormat="1" ht="11.25">
      <c r="B15" s="125"/>
      <c r="C15" s="125"/>
      <c r="D15" s="125"/>
      <c r="E15" s="125"/>
      <c r="F15" s="125"/>
    </row>
    <row r="16" spans="1:7" s="2" customFormat="1" ht="11.25">
      <c r="A16" s="302" t="s">
        <v>291</v>
      </c>
      <c r="F16" s="125"/>
    </row>
    <row r="17" spans="1:9" s="2" customFormat="1" ht="11.25">
      <c r="A17" s="2" t="s">
        <v>171</v>
      </c>
    </row>
    <row r="18" spans="1:9" s="2" customFormat="1" ht="11.25">
      <c r="A18" s="64" t="s">
        <v>409</v>
      </c>
      <c r="B18" s="72"/>
      <c r="C18" s="72"/>
      <c r="D18" s="72"/>
      <c r="E18" s="72"/>
    </row>
    <row r="19" spans="1:9" s="2" customFormat="1" ht="11.25">
      <c r="B19" s="72"/>
      <c r="C19" s="72"/>
      <c r="D19" s="72"/>
      <c r="E19" s="72"/>
      <c r="I19" s="63"/>
    </row>
    <row r="20" spans="1:9" s="2" customFormat="1" ht="11.25">
      <c r="B20" s="72"/>
      <c r="C20" s="72"/>
      <c r="D20" s="72"/>
      <c r="E20" s="72"/>
    </row>
    <row r="21" spans="1:9" s="2" customFormat="1" ht="11.25">
      <c r="B21" s="72"/>
      <c r="C21" s="72"/>
      <c r="D21" s="72"/>
      <c r="E21" s="72"/>
      <c r="I21" s="303"/>
    </row>
    <row r="22" spans="1:9" s="2" customFormat="1" ht="11.25">
      <c r="B22" s="72"/>
      <c r="C22" s="72"/>
      <c r="D22" s="72"/>
      <c r="E22" s="72"/>
    </row>
    <row r="23" spans="1:9" s="2" customFormat="1" ht="11.25">
      <c r="B23" s="72"/>
      <c r="C23" s="72"/>
      <c r="D23" s="72"/>
      <c r="E23" s="72"/>
    </row>
    <row r="24" spans="1:9" s="2" customFormat="1" ht="11.25">
      <c r="B24" s="72"/>
      <c r="C24" s="72"/>
      <c r="D24" s="72"/>
      <c r="E24" s="72"/>
    </row>
    <row r="25" spans="1:9" s="2" customFormat="1" ht="11.25">
      <c r="B25" s="72"/>
      <c r="C25" s="72"/>
      <c r="D25" s="72"/>
      <c r="E25" s="72"/>
    </row>
    <row r="26" spans="1:9" s="2" customFormat="1" ht="11.25">
      <c r="B26" s="72"/>
      <c r="C26" s="72"/>
      <c r="D26" s="72"/>
      <c r="E26" s="72"/>
    </row>
    <row r="27" spans="1:9" s="2" customFormat="1" ht="11.25">
      <c r="B27" s="72"/>
      <c r="C27" s="72"/>
      <c r="D27" s="72"/>
      <c r="E27" s="72"/>
    </row>
    <row r="28" spans="1:9" s="2" customFormat="1" ht="11.25">
      <c r="B28" s="72"/>
      <c r="C28" s="72"/>
      <c r="D28" s="72"/>
      <c r="E28" s="72"/>
    </row>
    <row r="29" spans="1:9" s="2" customFormat="1" ht="11.25"/>
    <row r="30" spans="1:9" s="2" customFormat="1" ht="11.25">
      <c r="B30" s="108"/>
    </row>
    <row r="31" spans="1:9" s="2" customFormat="1" ht="11.25"/>
    <row r="32" spans="1:9" s="2" customFormat="1" ht="11.25"/>
    <row r="33" s="2" customFormat="1" ht="11.25"/>
    <row r="34" s="2" customFormat="1" ht="11.25"/>
    <row r="35" s="2" customFormat="1" ht="11.25"/>
    <row r="36" s="2" customFormat="1" ht="11.25"/>
    <row r="37" s="2" customFormat="1" ht="11.25"/>
    <row r="38" s="2" customFormat="1" ht="11.25"/>
    <row r="39" s="2" customFormat="1" ht="11.25"/>
    <row r="40" s="2" customFormat="1" ht="11.25"/>
    <row r="41" s="2" customFormat="1" ht="11.25"/>
    <row r="42" s="2" customFormat="1" ht="11.25"/>
    <row r="43" s="2" customFormat="1" ht="11.25"/>
    <row r="44" s="2" customFormat="1" ht="11.25"/>
    <row r="45" s="2" customFormat="1" ht="11.25"/>
    <row r="46" s="2" customFormat="1" ht="11.25"/>
    <row r="47" s="2" customFormat="1" ht="11.25"/>
    <row r="48" s="2" customFormat="1" ht="11.25"/>
    <row r="49" s="2" customFormat="1" ht="11.25"/>
  </sheetData>
  <phoneticPr fontId="16" type="noConversion"/>
  <hyperlinks>
    <hyperlink ref="A16" r:id="rId1" xr:uid="{00000000-0004-0000-1B00-000000000000}"/>
  </hyperlinks>
  <pageMargins left="0.78740157499999996" right="0.78740157499999996" top="0.984251969" bottom="0.984251969" header="0.4921259845" footer="0.4921259845"/>
  <pageSetup paperSize="9" scale="60" orientation="portrait" r:id="rId2"/>
  <headerFooter alignWithMargins="0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9"/>
  <sheetViews>
    <sheetView showGridLines="0" workbookViewId="0"/>
  </sheetViews>
  <sheetFormatPr baseColWidth="10" defaultColWidth="11.42578125" defaultRowHeight="12.75"/>
  <cols>
    <col min="1" max="1" width="33.5703125" style="4" customWidth="1"/>
    <col min="2" max="11" width="11.28515625" style="4" customWidth="1"/>
    <col min="12" max="16384" width="11.42578125" style="4"/>
  </cols>
  <sheetData>
    <row r="1" spans="1:12" s="61" customFormat="1" ht="12">
      <c r="A1" s="61" t="s">
        <v>406</v>
      </c>
      <c r="F1" s="579"/>
      <c r="G1" s="90"/>
      <c r="L1" s="150" t="s">
        <v>174</v>
      </c>
    </row>
    <row r="2" spans="1:12" s="89" customFormat="1" ht="12">
      <c r="A2" s="176" t="s">
        <v>49</v>
      </c>
      <c r="G2" s="91"/>
    </row>
    <row r="3" spans="1:12" s="2" customFormat="1" ht="11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2" s="2" customFormat="1" ht="11.25">
      <c r="A4" s="115"/>
      <c r="B4" s="116"/>
      <c r="C4" s="631">
        <v>2013</v>
      </c>
      <c r="D4" s="631">
        <v>2014</v>
      </c>
      <c r="E4" s="631">
        <v>2015</v>
      </c>
      <c r="F4" s="632">
        <v>2016</v>
      </c>
      <c r="G4" s="632">
        <v>2017</v>
      </c>
      <c r="H4" s="632">
        <v>2018</v>
      </c>
      <c r="I4" s="633">
        <v>2019</v>
      </c>
      <c r="J4" s="633">
        <v>2020</v>
      </c>
      <c r="K4" s="633">
        <v>2021</v>
      </c>
    </row>
    <row r="5" spans="1:12" s="2" customFormat="1" ht="11.25">
      <c r="A5" s="256" t="s">
        <v>50</v>
      </c>
      <c r="B5" s="257"/>
      <c r="C5" s="634">
        <v>2.2275517239373155</v>
      </c>
      <c r="D5" s="634">
        <v>0.90793703819886939</v>
      </c>
      <c r="E5" s="634">
        <v>2.3717350746004895</v>
      </c>
      <c r="F5" s="634">
        <v>1.5608353018377485</v>
      </c>
      <c r="G5" s="634">
        <v>1.1458885913919081</v>
      </c>
      <c r="H5" s="634">
        <v>0.62923611840721705</v>
      </c>
      <c r="I5" s="635">
        <v>1.1539274003377731</v>
      </c>
      <c r="J5" s="635">
        <v>-3.5827289000909102</v>
      </c>
      <c r="K5" s="888">
        <v>1.6941960749845599</v>
      </c>
    </row>
    <row r="6" spans="1:12" s="2" customFormat="1" ht="11.25">
      <c r="A6" s="260" t="s">
        <v>51</v>
      </c>
      <c r="B6" s="420"/>
      <c r="C6" s="636">
        <v>0.84838289729392002</v>
      </c>
      <c r="D6" s="636">
        <v>-1.8607419090035493</v>
      </c>
      <c r="E6" s="636">
        <v>0.49832421800524163</v>
      </c>
      <c r="F6" s="636">
        <v>0.46233121546850331</v>
      </c>
      <c r="G6" s="636">
        <v>2.4154856578282757</v>
      </c>
      <c r="H6" s="637">
        <v>-1.1602197011671311</v>
      </c>
      <c r="I6" s="638">
        <v>2.2722886774652729</v>
      </c>
      <c r="J6" s="638">
        <v>-27.291398249140499</v>
      </c>
      <c r="K6" s="889">
        <v>-5.9904584788871498</v>
      </c>
    </row>
    <row r="7" spans="1:12" s="2" customFormat="1" ht="11.25">
      <c r="B7" s="107"/>
      <c r="C7" s="107"/>
      <c r="H7" s="75"/>
      <c r="I7" s="75"/>
      <c r="J7" s="75"/>
      <c r="K7" s="75"/>
    </row>
    <row r="8" spans="1:12" s="2" customFormat="1" ht="11.25">
      <c r="A8" s="117" t="s">
        <v>173</v>
      </c>
      <c r="B8" s="5"/>
      <c r="C8" s="5"/>
      <c r="D8" s="5"/>
      <c r="E8" s="5"/>
      <c r="F8" s="5"/>
      <c r="G8" s="5"/>
      <c r="H8" s="5"/>
    </row>
    <row r="9" spans="1:12" s="2" customFormat="1" ht="11.25">
      <c r="B9" s="107"/>
      <c r="C9" s="107"/>
    </row>
    <row r="10" spans="1:12" s="2" customFormat="1" ht="12">
      <c r="A10" s="180" t="s">
        <v>407</v>
      </c>
      <c r="F10" s="150" t="s">
        <v>175</v>
      </c>
      <c r="I10" s="107"/>
      <c r="J10" s="107"/>
    </row>
    <row r="11" spans="1:12" s="2" customFormat="1" ht="12">
      <c r="A11" s="381" t="s">
        <v>49</v>
      </c>
      <c r="B11" s="76"/>
      <c r="C11" s="76"/>
      <c r="D11" s="76"/>
      <c r="E11" s="76"/>
      <c r="F11" s="76"/>
    </row>
    <row r="12" spans="1:12" s="2" customFormat="1" ht="11.25">
      <c r="A12" s="77"/>
      <c r="B12" s="77"/>
      <c r="C12" s="77"/>
      <c r="D12" s="77"/>
      <c r="E12" s="77"/>
    </row>
    <row r="13" spans="1:12" s="2" customFormat="1" ht="11.25">
      <c r="A13" s="118"/>
      <c r="B13" s="631">
        <v>2017</v>
      </c>
      <c r="C13" s="631">
        <v>2018</v>
      </c>
      <c r="D13" s="639">
        <v>2019</v>
      </c>
      <c r="E13" s="639">
        <v>2020</v>
      </c>
      <c r="F13" s="633">
        <v>2021</v>
      </c>
    </row>
    <row r="14" spans="1:12" s="2" customFormat="1" ht="11.25">
      <c r="A14" s="5" t="s">
        <v>1</v>
      </c>
      <c r="B14" s="634">
        <v>2.2999999999999998</v>
      </c>
      <c r="C14" s="640">
        <v>1.8</v>
      </c>
      <c r="D14" s="641">
        <v>1.5</v>
      </c>
      <c r="E14" s="641">
        <v>-28.621968393339724</v>
      </c>
      <c r="F14" s="890">
        <v>-6.295351785625547</v>
      </c>
      <c r="G14" s="75"/>
    </row>
    <row r="15" spans="1:12" s="2" customFormat="1" ht="11.25">
      <c r="A15" s="5" t="s">
        <v>314</v>
      </c>
      <c r="B15" s="640">
        <v>4.4000000000000004</v>
      </c>
      <c r="C15" s="640">
        <v>2.8</v>
      </c>
      <c r="D15" s="640">
        <v>2.4</v>
      </c>
      <c r="E15" s="640">
        <v>-37.5</v>
      </c>
      <c r="F15" s="891">
        <v>15.5</v>
      </c>
      <c r="G15" s="63"/>
    </row>
    <row r="16" spans="1:12" s="2" customFormat="1" ht="11.25">
      <c r="A16" s="111" t="s">
        <v>28</v>
      </c>
      <c r="B16" s="640">
        <v>1.4</v>
      </c>
      <c r="C16" s="640">
        <v>2.9</v>
      </c>
      <c r="D16" s="640">
        <v>1.8</v>
      </c>
      <c r="E16" s="640">
        <v>-34.200000000000003</v>
      </c>
      <c r="F16" s="891">
        <v>0.9</v>
      </c>
      <c r="G16" s="75" t="s">
        <v>350</v>
      </c>
    </row>
    <row r="17" spans="1:9" s="2" customFormat="1" ht="11.25">
      <c r="A17" s="111" t="s">
        <v>30</v>
      </c>
      <c r="B17" s="640">
        <v>4.2</v>
      </c>
      <c r="C17" s="640">
        <v>4</v>
      </c>
      <c r="D17" s="640">
        <v>4.5</v>
      </c>
      <c r="E17" s="640">
        <v>-32.200000000000003</v>
      </c>
      <c r="F17" s="891">
        <v>15.5</v>
      </c>
      <c r="G17" s="75" t="s">
        <v>350</v>
      </c>
    </row>
    <row r="18" spans="1:9" s="2" customFormat="1" ht="11.25">
      <c r="A18" s="111" t="s">
        <v>31</v>
      </c>
      <c r="B18" s="640">
        <v>2.9</v>
      </c>
      <c r="C18" s="640">
        <v>0.8</v>
      </c>
      <c r="D18" s="640">
        <v>0.9</v>
      </c>
      <c r="E18" s="640">
        <v>-41.4</v>
      </c>
      <c r="F18" s="891">
        <v>20.8</v>
      </c>
      <c r="G18" s="75"/>
    </row>
    <row r="19" spans="1:9" s="2" customFormat="1" ht="11.25">
      <c r="A19" s="120" t="s">
        <v>47</v>
      </c>
      <c r="B19" s="637">
        <v>2.6</v>
      </c>
      <c r="C19" s="637">
        <v>1</v>
      </c>
      <c r="D19" s="637">
        <v>1</v>
      </c>
      <c r="E19" s="637">
        <v>-33</v>
      </c>
      <c r="F19" s="892">
        <v>-9.6999999999999993</v>
      </c>
      <c r="G19" s="75"/>
    </row>
    <row r="20" spans="1:9" s="2" customFormat="1" ht="11.25">
      <c r="A20" s="2" t="s">
        <v>315</v>
      </c>
      <c r="B20" s="107"/>
      <c r="C20" s="107"/>
      <c r="D20" s="107"/>
      <c r="E20" s="107"/>
      <c r="F20" s="107"/>
    </row>
    <row r="21" spans="1:9" s="2" customFormat="1" ht="11.25">
      <c r="A21" s="2" t="s">
        <v>351</v>
      </c>
      <c r="B21" s="107"/>
      <c r="C21" s="107"/>
      <c r="D21" s="107"/>
    </row>
    <row r="22" spans="1:9" s="2" customFormat="1" ht="11.25"/>
    <row r="23" spans="1:9" s="2" customFormat="1" ht="11.25">
      <c r="A23" s="302" t="s">
        <v>289</v>
      </c>
    </row>
    <row r="24" spans="1:9" s="2" customFormat="1" ht="11.25">
      <c r="A24" s="128" t="s">
        <v>172</v>
      </c>
    </row>
    <row r="25" spans="1:9" s="2" customFormat="1" ht="11.25">
      <c r="A25" s="64" t="s">
        <v>409</v>
      </c>
    </row>
    <row r="26" spans="1:9" s="2" customFormat="1" ht="11.25">
      <c r="A26" s="63"/>
    </row>
    <row r="27" spans="1:9" s="2" customFormat="1" ht="11.25">
      <c r="A27" s="2" t="s">
        <v>290</v>
      </c>
    </row>
    <row r="28" spans="1:9" s="2" customFormat="1" ht="11.25">
      <c r="A28" s="303" t="s">
        <v>287</v>
      </c>
      <c r="I28" s="303"/>
    </row>
    <row r="29" spans="1:9">
      <c r="A29" s="2"/>
      <c r="I29" s="2"/>
    </row>
  </sheetData>
  <phoneticPr fontId="16" type="noConversion"/>
  <hyperlinks>
    <hyperlink ref="A28" r:id="rId1" xr:uid="{00000000-0004-0000-1C00-000000000000}"/>
    <hyperlink ref="A23" r:id="rId2" xr:uid="{00000000-0004-0000-1C00-000001000000}"/>
  </hyperlinks>
  <pageMargins left="0.78740157499999996" right="0.78740157499999996" top="0.984251969" bottom="0.984251969" header="0.4921259845" footer="0.4921259845"/>
  <pageSetup paperSize="9" scale="70" orientation="portrait" r:id="rId3"/>
  <headerFooter alignWithMargins="0"/>
  <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1"/>
  <sheetViews>
    <sheetView showGridLines="0" workbookViewId="0"/>
  </sheetViews>
  <sheetFormatPr baseColWidth="10" defaultColWidth="11.42578125" defaultRowHeight="12.75"/>
  <cols>
    <col min="1" max="1" width="22" style="4" customWidth="1"/>
    <col min="2" max="12" width="8.28515625" style="4" customWidth="1"/>
    <col min="13" max="16384" width="11.42578125" style="4"/>
  </cols>
  <sheetData>
    <row r="1" spans="1:13" s="61" customFormat="1">
      <c r="A1" s="552" t="s">
        <v>176</v>
      </c>
      <c r="K1" s="150" t="s">
        <v>177</v>
      </c>
    </row>
    <row r="2" spans="1:13" s="61" customFormat="1" ht="12">
      <c r="A2" s="112" t="s">
        <v>482</v>
      </c>
      <c r="B2" s="113"/>
      <c r="C2" s="75"/>
      <c r="D2" s="113"/>
      <c r="K2" s="150"/>
    </row>
    <row r="3" spans="1:13" s="2" customFormat="1" ht="11.25">
      <c r="E3" s="75"/>
      <c r="F3" s="75"/>
      <c r="G3" s="75"/>
      <c r="H3" s="75"/>
      <c r="I3" s="75"/>
      <c r="J3" s="75"/>
      <c r="K3" s="75"/>
      <c r="L3" s="75"/>
      <c r="M3" s="107"/>
    </row>
    <row r="4" spans="1:13" s="2" customFormat="1" ht="11.25">
      <c r="A4" s="114"/>
      <c r="B4" s="826">
        <v>2013</v>
      </c>
      <c r="C4" s="826">
        <v>2014</v>
      </c>
      <c r="D4" s="826">
        <v>2015</v>
      </c>
      <c r="E4" s="826">
        <v>2016</v>
      </c>
      <c r="F4" s="826">
        <v>2017</v>
      </c>
      <c r="G4" s="826">
        <v>2018</v>
      </c>
      <c r="H4" s="826">
        <v>2019</v>
      </c>
      <c r="I4" s="826">
        <v>2020</v>
      </c>
      <c r="J4" s="826">
        <v>2021</v>
      </c>
      <c r="K4" s="826">
        <v>2022</v>
      </c>
    </row>
    <row r="5" spans="1:13" s="2" customFormat="1" ht="11.25">
      <c r="A5" s="259" t="s">
        <v>88</v>
      </c>
      <c r="B5" s="827">
        <v>-0.2</v>
      </c>
      <c r="C5" s="827">
        <v>0</v>
      </c>
      <c r="D5" s="827">
        <v>-1.1000000000000001</v>
      </c>
      <c r="E5" s="827">
        <v>-0.4</v>
      </c>
      <c r="F5" s="827">
        <v>0.5</v>
      </c>
      <c r="G5" s="827">
        <v>0.9</v>
      </c>
      <c r="H5" s="827">
        <v>0.4</v>
      </c>
      <c r="I5" s="827">
        <v>-0.7</v>
      </c>
      <c r="J5" s="827">
        <v>0.6</v>
      </c>
      <c r="K5" s="827">
        <v>2.8</v>
      </c>
    </row>
    <row r="6" spans="1:13" s="2" customFormat="1" ht="11.25">
      <c r="A6" s="76" t="s">
        <v>85</v>
      </c>
      <c r="B6" s="828">
        <v>0.4</v>
      </c>
      <c r="C6" s="828">
        <v>0.1</v>
      </c>
      <c r="D6" s="828">
        <v>-1.9</v>
      </c>
      <c r="E6" s="828">
        <v>-2.2999999999999998</v>
      </c>
      <c r="F6" s="828">
        <v>-0.2</v>
      </c>
      <c r="G6" s="828">
        <v>0.1</v>
      </c>
      <c r="H6" s="828">
        <v>0.2</v>
      </c>
      <c r="I6" s="828">
        <v>-1.1000000000000001</v>
      </c>
      <c r="J6" s="828">
        <v>2.2000000000000002</v>
      </c>
      <c r="K6" s="828">
        <v>2.2999999999999998</v>
      </c>
    </row>
    <row r="7" spans="1:13" s="2" customFormat="1" ht="11.25">
      <c r="A7" s="186" t="s">
        <v>86</v>
      </c>
      <c r="B7" s="829">
        <v>-0.1</v>
      </c>
      <c r="C7" s="829">
        <v>-0.4</v>
      </c>
      <c r="D7" s="829">
        <v>-2.5</v>
      </c>
      <c r="E7" s="829">
        <v>-2.4</v>
      </c>
      <c r="F7" s="829">
        <v>-0.2</v>
      </c>
      <c r="G7" s="829">
        <v>-0.2</v>
      </c>
      <c r="H7" s="829">
        <v>0.4</v>
      </c>
      <c r="I7" s="829">
        <v>-1.8</v>
      </c>
      <c r="J7" s="829">
        <v>2.7</v>
      </c>
      <c r="K7" s="829">
        <v>5.9</v>
      </c>
    </row>
    <row r="8" spans="1:13" s="2" customFormat="1" ht="11.25">
      <c r="A8" s="260" t="s">
        <v>87</v>
      </c>
      <c r="B8" s="338">
        <v>1.7</v>
      </c>
      <c r="C8" s="338">
        <v>1.1000000000000001</v>
      </c>
      <c r="D8" s="338">
        <v>-0.6</v>
      </c>
      <c r="E8" s="338">
        <v>-1.3</v>
      </c>
      <c r="F8" s="338">
        <v>0.2</v>
      </c>
      <c r="G8" s="338">
        <v>0.7</v>
      </c>
      <c r="H8" s="338">
        <v>0.3</v>
      </c>
      <c r="I8" s="338">
        <v>0.6</v>
      </c>
      <c r="J8" s="338">
        <v>1.2</v>
      </c>
      <c r="K8" s="338">
        <v>-6</v>
      </c>
    </row>
    <row r="9" spans="1:13" s="2" customFormat="1" ht="11.25"/>
    <row r="10" spans="1:13" s="2" customFormat="1" ht="11.25">
      <c r="A10" s="302" t="s">
        <v>292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</row>
    <row r="11" spans="1:13" s="2" customFormat="1" ht="11.25">
      <c r="A11" s="2" t="s">
        <v>149</v>
      </c>
    </row>
    <row r="12" spans="1:13" s="2" customFormat="1" ht="11.25">
      <c r="A12" s="64" t="s">
        <v>409</v>
      </c>
      <c r="B12" s="108"/>
    </row>
    <row r="13" spans="1:13" s="2" customFormat="1" ht="11.25"/>
    <row r="14" spans="1:13" s="2" customFormat="1" ht="11.25">
      <c r="A14" s="2" t="s">
        <v>293</v>
      </c>
    </row>
    <row r="15" spans="1:13" s="2" customFormat="1" ht="11.25">
      <c r="A15" s="303" t="s">
        <v>294</v>
      </c>
    </row>
    <row r="16" spans="1:13" s="2" customFormat="1" ht="11.25"/>
    <row r="17" s="2" customFormat="1" ht="11.25"/>
    <row r="18" s="2" customFormat="1" ht="11.25"/>
    <row r="19" s="2" customFormat="1" ht="11.25"/>
    <row r="20" s="2" customFormat="1" ht="11.25"/>
    <row r="21" s="2" customFormat="1" ht="11.25"/>
    <row r="22" s="2" customFormat="1" ht="11.25"/>
    <row r="23" s="2" customFormat="1" ht="11.25"/>
    <row r="24" s="2" customFormat="1" ht="11.25"/>
    <row r="25" s="2" customFormat="1" ht="11.25"/>
    <row r="26" s="2" customFormat="1" ht="11.25"/>
    <row r="27" s="2" customFormat="1" ht="11.25"/>
    <row r="28" s="2" customFormat="1" ht="11.25"/>
    <row r="29" s="2" customFormat="1" ht="11.25"/>
    <row r="30" s="2" customFormat="1" ht="11.25"/>
    <row r="31" s="2" customFormat="1" ht="11.25"/>
  </sheetData>
  <phoneticPr fontId="16" type="noConversion"/>
  <hyperlinks>
    <hyperlink ref="A10" r:id="rId1" xr:uid="{00000000-0004-0000-1D00-000000000000}"/>
    <hyperlink ref="A15" r:id="rId2" xr:uid="{00000000-0004-0000-1D00-000001000000}"/>
  </hyperlinks>
  <pageMargins left="0.78740157499999996" right="0.78740157499999996" top="0.984251969" bottom="0.984251969" header="0.4921259845" footer="0.4921259845"/>
  <pageSetup paperSize="9" scale="70" orientation="portrait" r:id="rId3"/>
  <headerFooter alignWithMargins="0"/>
  <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2"/>
  <sheetViews>
    <sheetView showGridLines="0" workbookViewId="0">
      <selection activeCell="B2" sqref="B2"/>
    </sheetView>
  </sheetViews>
  <sheetFormatPr baseColWidth="10" defaultColWidth="11.42578125" defaultRowHeight="12.75"/>
  <cols>
    <col min="1" max="1" width="25.28515625" style="4" customWidth="1"/>
    <col min="2" max="7" width="8.42578125" style="4" customWidth="1"/>
    <col min="8" max="16384" width="11.42578125" style="4"/>
  </cols>
  <sheetData>
    <row r="1" spans="1:8" s="61" customFormat="1">
      <c r="A1" s="552" t="s">
        <v>178</v>
      </c>
      <c r="F1" s="150" t="s">
        <v>179</v>
      </c>
    </row>
    <row r="2" spans="1:8" s="61" customFormat="1" ht="12">
      <c r="A2" s="264" t="s">
        <v>52</v>
      </c>
    </row>
    <row r="3" spans="1:8" s="61" customFormat="1" ht="12">
      <c r="A3" s="264"/>
    </row>
    <row r="4" spans="1:8" s="2" customFormat="1" ht="11.25">
      <c r="A4" s="261"/>
      <c r="B4" s="1040" t="s">
        <v>53</v>
      </c>
      <c r="C4" s="1041"/>
      <c r="D4" s="1041"/>
      <c r="E4" s="1041"/>
      <c r="F4" s="1041"/>
      <c r="G4" s="110"/>
    </row>
    <row r="5" spans="1:8" s="2" customFormat="1" ht="11.25">
      <c r="A5" s="205"/>
      <c r="B5" s="262">
        <v>2018</v>
      </c>
      <c r="C5" s="262">
        <v>2019</v>
      </c>
      <c r="D5" s="263">
        <v>2020</v>
      </c>
      <c r="E5" s="263">
        <v>2021</v>
      </c>
      <c r="F5" s="263">
        <v>2022</v>
      </c>
      <c r="G5" s="110"/>
    </row>
    <row r="6" spans="1:8" s="2" customFormat="1" ht="11.25">
      <c r="A6" s="5" t="s">
        <v>1</v>
      </c>
      <c r="B6" s="668">
        <v>0.4</v>
      </c>
      <c r="C6" s="668">
        <v>0.6</v>
      </c>
      <c r="D6" s="668">
        <v>0.1</v>
      </c>
      <c r="E6" s="668">
        <v>0.5</v>
      </c>
      <c r="F6" s="893">
        <v>2.5</v>
      </c>
      <c r="G6" s="5"/>
    </row>
    <row r="7" spans="1:8" s="2" customFormat="1" ht="11.25">
      <c r="A7" s="5" t="s">
        <v>316</v>
      </c>
      <c r="B7" s="668">
        <v>2.2000000000000002</v>
      </c>
      <c r="C7" s="668">
        <v>2.2000000000000002</v>
      </c>
      <c r="D7" s="668">
        <v>1.4</v>
      </c>
      <c r="E7" s="668">
        <v>2</v>
      </c>
      <c r="F7" s="893">
        <v>8.1</v>
      </c>
      <c r="G7" s="5"/>
    </row>
    <row r="8" spans="1:8" s="2" customFormat="1" ht="11.25">
      <c r="A8" s="111" t="s">
        <v>28</v>
      </c>
      <c r="B8" s="668">
        <v>2.2000000000000002</v>
      </c>
      <c r="C8" s="668">
        <v>2.8</v>
      </c>
      <c r="D8" s="668">
        <v>2.1</v>
      </c>
      <c r="E8" s="668">
        <v>2.6</v>
      </c>
      <c r="F8" s="893">
        <v>7.4</v>
      </c>
    </row>
    <row r="9" spans="1:8" s="2" customFormat="1" ht="11.25">
      <c r="A9" s="111" t="s">
        <v>30</v>
      </c>
      <c r="B9" s="668">
        <v>2.1</v>
      </c>
      <c r="C9" s="668">
        <v>1.4</v>
      </c>
      <c r="D9" s="668">
        <v>0.9</v>
      </c>
      <c r="E9" s="668">
        <v>0.8</v>
      </c>
      <c r="F9" s="893">
        <v>4.7</v>
      </c>
    </row>
    <row r="10" spans="1:8" s="2" customFormat="1" ht="11.25">
      <c r="A10" s="111" t="s">
        <v>31</v>
      </c>
      <c r="B10" s="668">
        <v>1.2</v>
      </c>
      <c r="C10" s="668">
        <v>1.2</v>
      </c>
      <c r="D10" s="668">
        <v>0.5</v>
      </c>
      <c r="E10" s="668">
        <v>1.8</v>
      </c>
      <c r="F10" s="893">
        <v>6.2</v>
      </c>
    </row>
    <row r="11" spans="1:8" s="2" customFormat="1" ht="11.25">
      <c r="A11" s="252" t="s">
        <v>47</v>
      </c>
      <c r="B11" s="669">
        <v>3</v>
      </c>
      <c r="C11" s="669">
        <v>2.8</v>
      </c>
      <c r="D11" s="669">
        <v>3.4</v>
      </c>
      <c r="E11" s="669">
        <v>3.8</v>
      </c>
      <c r="F11" s="894">
        <v>9</v>
      </c>
    </row>
    <row r="12" spans="1:8" s="2" customFormat="1" ht="11.25">
      <c r="A12" s="111" t="s">
        <v>317</v>
      </c>
      <c r="B12" s="339"/>
      <c r="C12" s="339"/>
      <c r="D12" s="339"/>
      <c r="E12" s="339"/>
      <c r="F12" s="339"/>
    </row>
    <row r="13" spans="1:8" s="2" customFormat="1" ht="11.25"/>
    <row r="14" spans="1:8" s="2" customFormat="1" ht="11.25">
      <c r="A14" s="302" t="s">
        <v>295</v>
      </c>
      <c r="H14" s="302"/>
    </row>
    <row r="15" spans="1:8" s="2" customFormat="1" ht="11.25">
      <c r="A15" s="75" t="s">
        <v>68</v>
      </c>
      <c r="H15" s="75"/>
    </row>
    <row r="16" spans="1:8" s="2" customFormat="1" ht="11.25">
      <c r="A16" s="64" t="s">
        <v>409</v>
      </c>
      <c r="H16" s="64"/>
    </row>
    <row r="17" spans="1:8" s="2" customFormat="1" ht="11.25"/>
    <row r="18" spans="1:8" s="2" customFormat="1" ht="11.25">
      <c r="A18" s="2" t="s">
        <v>293</v>
      </c>
    </row>
    <row r="19" spans="1:8" s="2" customFormat="1">
      <c r="A19" s="303" t="s">
        <v>294</v>
      </c>
      <c r="H19"/>
    </row>
    <row r="20" spans="1:8" s="2" customFormat="1" ht="11.25"/>
    <row r="21" spans="1:8" s="2" customFormat="1" ht="11.25"/>
    <row r="22" spans="1:8" s="2" customFormat="1" ht="11.25"/>
  </sheetData>
  <mergeCells count="1">
    <mergeCell ref="B4:F4"/>
  </mergeCells>
  <phoneticPr fontId="16" type="noConversion"/>
  <hyperlinks>
    <hyperlink ref="A14" r:id="rId1" xr:uid="{00000000-0004-0000-1E00-000000000000}"/>
    <hyperlink ref="A19" r:id="rId2" xr:uid="{00000000-0004-0000-1E00-000001000000}"/>
  </hyperlinks>
  <pageMargins left="0.78740157499999996" right="0.78740157499999996" top="0.984251969" bottom="0.984251969" header="0.4921259845" footer="0.4921259845"/>
  <pageSetup paperSize="9" scale="70" orientation="portrait" r:id="rId3"/>
  <headerFooter alignWithMargins="0"/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1"/>
  <sheetViews>
    <sheetView showGridLines="0" zoomScaleNormal="100" workbookViewId="0"/>
  </sheetViews>
  <sheetFormatPr baseColWidth="10" defaultColWidth="11.42578125" defaultRowHeight="12.75"/>
  <cols>
    <col min="1" max="1" width="31" style="4" customWidth="1"/>
    <col min="2" max="2" width="24.7109375" style="4" customWidth="1"/>
    <col min="3" max="16384" width="11.42578125" style="4"/>
  </cols>
  <sheetData>
    <row r="1" spans="1:7" s="61" customFormat="1" ht="12">
      <c r="A1" s="61" t="s">
        <v>449</v>
      </c>
      <c r="B1" s="150" t="s">
        <v>180</v>
      </c>
      <c r="G1" s="88"/>
    </row>
    <row r="2" spans="1:7" s="61" customFormat="1" ht="12">
      <c r="A2" s="176" t="s">
        <v>318</v>
      </c>
    </row>
    <row r="3" spans="1:7" s="2" customFormat="1" ht="11.25"/>
    <row r="4" spans="1:7" s="2" customFormat="1" ht="11.25">
      <c r="A4" s="266"/>
      <c r="B4" s="421" t="s">
        <v>53</v>
      </c>
    </row>
    <row r="5" spans="1:7" s="2" customFormat="1" ht="11.25">
      <c r="A5" s="76" t="s">
        <v>1</v>
      </c>
      <c r="B5" s="339">
        <v>176.209</v>
      </c>
      <c r="D5" s="109"/>
    </row>
    <row r="6" spans="1:7" s="2" customFormat="1" ht="11.25">
      <c r="A6" s="76" t="s">
        <v>28</v>
      </c>
      <c r="B6" s="339">
        <v>111.717</v>
      </c>
    </row>
    <row r="7" spans="1:7" s="2" customFormat="1" ht="11.25">
      <c r="A7" s="76" t="s">
        <v>30</v>
      </c>
      <c r="B7" s="339">
        <v>116.00600000000001</v>
      </c>
    </row>
    <row r="8" spans="1:7" s="2" customFormat="1" ht="11.25">
      <c r="A8" s="76" t="s">
        <v>31</v>
      </c>
      <c r="B8" s="339">
        <v>107.25800000000001</v>
      </c>
    </row>
    <row r="9" spans="1:7" s="2" customFormat="1" ht="11.25">
      <c r="A9" s="265" t="s">
        <v>47</v>
      </c>
      <c r="B9" s="896">
        <v>105.952</v>
      </c>
    </row>
    <row r="10" spans="1:7" s="2" customFormat="1" ht="11.25">
      <c r="A10" s="76" t="s">
        <v>317</v>
      </c>
      <c r="B10" s="339"/>
    </row>
    <row r="11" spans="1:7" s="2" customFormat="1" ht="11.25"/>
    <row r="12" spans="1:7" s="2" customFormat="1" ht="11.25">
      <c r="A12" s="75" t="s">
        <v>68</v>
      </c>
    </row>
    <row r="13" spans="1:7" s="2" customFormat="1" ht="11.25">
      <c r="A13" s="64" t="s">
        <v>409</v>
      </c>
    </row>
    <row r="14" spans="1:7" s="2" customFormat="1" ht="11.25"/>
    <row r="15" spans="1:7" s="2" customFormat="1" ht="11.25">
      <c r="A15" s="2" t="s">
        <v>293</v>
      </c>
    </row>
    <row r="16" spans="1:7" s="2" customFormat="1" ht="11.25">
      <c r="A16" s="303" t="s">
        <v>294</v>
      </c>
    </row>
    <row r="17" spans="1:2" s="2" customFormat="1" ht="11.25">
      <c r="A17" s="302"/>
    </row>
    <row r="18" spans="1:2" s="2" customFormat="1" ht="11.25">
      <c r="A18" s="75"/>
      <c r="B18" s="258"/>
    </row>
    <row r="19" spans="1:2" s="2" customFormat="1" ht="11.25">
      <c r="A19" s="64"/>
      <c r="B19" s="258"/>
    </row>
    <row r="20" spans="1:2" s="2" customFormat="1" ht="11.25">
      <c r="B20" s="258"/>
    </row>
    <row r="21" spans="1:2" s="2" customFormat="1" ht="11.25">
      <c r="B21" s="258"/>
    </row>
    <row r="22" spans="1:2" s="2" customFormat="1" ht="11.25">
      <c r="A22" s="303"/>
      <c r="B22" s="258"/>
    </row>
    <row r="23" spans="1:2" s="2" customFormat="1" ht="11.25">
      <c r="B23" s="258"/>
    </row>
    <row r="24" spans="1:2" s="2" customFormat="1" ht="11.25">
      <c r="B24" s="258"/>
    </row>
    <row r="25" spans="1:2" s="2" customFormat="1" ht="11.25"/>
    <row r="26" spans="1:2" s="2" customFormat="1" ht="11.25"/>
    <row r="27" spans="1:2" s="2" customFormat="1" ht="11.25"/>
    <row r="28" spans="1:2" s="2" customFormat="1" ht="11.25"/>
    <row r="29" spans="1:2" s="2" customFormat="1" ht="11.25"/>
    <row r="30" spans="1:2" s="2" customFormat="1" ht="11.25"/>
    <row r="31" spans="1:2" s="2" customFormat="1" ht="11.25"/>
    <row r="32" spans="1:2" s="2" customFormat="1" ht="11.25"/>
    <row r="33" s="2" customFormat="1" ht="11.25"/>
    <row r="34" s="2" customFormat="1" ht="11.25"/>
    <row r="35" s="2" customFormat="1" ht="11.25"/>
    <row r="36" s="2" customFormat="1" ht="11.25"/>
    <row r="37" s="2" customFormat="1" ht="11.25"/>
    <row r="38" s="2" customFormat="1" ht="11.25"/>
    <row r="39" s="2" customFormat="1" ht="11.25"/>
    <row r="40" s="2" customFormat="1" ht="11.25"/>
    <row r="41" s="2" customFormat="1" ht="11.25"/>
  </sheetData>
  <phoneticPr fontId="16" type="noConversion"/>
  <hyperlinks>
    <hyperlink ref="A16" r:id="rId1" xr:uid="{00000000-0004-0000-1F00-000000000000}"/>
  </hyperlinks>
  <pageMargins left="0.78740157499999996" right="0.78740157499999996" top="0.984251969" bottom="0.984251969" header="0.4921259845" footer="0.4921259845"/>
  <pageSetup paperSize="9" scale="80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showGridLines="0" zoomScaleNormal="100" workbookViewId="0"/>
  </sheetViews>
  <sheetFormatPr baseColWidth="10" defaultRowHeight="12.75"/>
  <cols>
    <col min="1" max="1" width="15.5703125" customWidth="1"/>
    <col min="2" max="2" width="15" customWidth="1"/>
    <col min="3" max="3" width="12.5703125" customWidth="1"/>
    <col min="4" max="4" width="15" customWidth="1"/>
    <col min="5" max="5" width="11.28515625" customWidth="1"/>
    <col min="6" max="6" width="15" customWidth="1"/>
    <col min="7" max="7" width="11" customWidth="1"/>
  </cols>
  <sheetData>
    <row r="1" spans="1:11" s="85" customFormat="1" ht="12">
      <c r="A1" s="85" t="s">
        <v>411</v>
      </c>
      <c r="D1" s="86"/>
      <c r="E1" s="86"/>
      <c r="G1" s="62" t="s">
        <v>157</v>
      </c>
    </row>
    <row r="2" spans="1:11" s="63" customFormat="1" ht="11.25"/>
    <row r="3" spans="1:11" s="63" customFormat="1" ht="11.25">
      <c r="A3" s="958"/>
      <c r="B3" s="146" t="s">
        <v>85</v>
      </c>
      <c r="C3" s="68"/>
      <c r="D3" s="146" t="s">
        <v>86</v>
      </c>
      <c r="E3" s="68"/>
      <c r="F3" s="146" t="s">
        <v>91</v>
      </c>
      <c r="G3" s="147"/>
    </row>
    <row r="4" spans="1:11" s="63" customFormat="1" ht="11.25">
      <c r="A4" s="959"/>
      <c r="B4" s="105" t="s">
        <v>21</v>
      </c>
      <c r="C4" s="105" t="s">
        <v>105</v>
      </c>
      <c r="D4" s="105" t="s">
        <v>21</v>
      </c>
      <c r="E4" s="105" t="s">
        <v>105</v>
      </c>
      <c r="F4" s="105" t="s">
        <v>21</v>
      </c>
      <c r="G4" s="146" t="s">
        <v>105</v>
      </c>
    </row>
    <row r="5" spans="1:11" s="63" customFormat="1" ht="11.25">
      <c r="A5" s="151" t="s">
        <v>19</v>
      </c>
      <c r="B5" s="589">
        <v>55640095.411475897</v>
      </c>
      <c r="C5" s="727">
        <v>100</v>
      </c>
      <c r="D5" s="693">
        <v>38241145</v>
      </c>
      <c r="E5" s="694">
        <v>100</v>
      </c>
      <c r="F5" s="589">
        <v>17398950.411475901</v>
      </c>
      <c r="G5" s="727">
        <v>100</v>
      </c>
    </row>
    <row r="6" spans="1:11" s="63" customFormat="1" ht="11.25">
      <c r="A6" s="152" t="s">
        <v>92</v>
      </c>
      <c r="B6" s="707">
        <v>3349893.43395</v>
      </c>
      <c r="C6" s="728">
        <v>6.0206464585951744</v>
      </c>
      <c r="D6" s="695">
        <v>2204984</v>
      </c>
      <c r="E6" s="668">
        <v>5.7659988998760365</v>
      </c>
      <c r="F6" s="707">
        <v>1144909.43395</v>
      </c>
      <c r="G6" s="728">
        <v>6.5803362092166608</v>
      </c>
      <c r="I6" s="726"/>
      <c r="K6" s="726"/>
    </row>
    <row r="7" spans="1:11" s="63" customFormat="1" ht="11.25">
      <c r="A7" s="152" t="s">
        <v>93</v>
      </c>
      <c r="B7" s="707">
        <v>4782727.3082536086</v>
      </c>
      <c r="C7" s="728">
        <v>8.5958287326501601</v>
      </c>
      <c r="D7" s="695">
        <v>2892697</v>
      </c>
      <c r="E7" s="668">
        <v>7.56435770947758</v>
      </c>
      <c r="F7" s="707">
        <v>1890030.3082536082</v>
      </c>
      <c r="G7" s="728">
        <v>10.862898413728409</v>
      </c>
      <c r="I7" s="726"/>
      <c r="K7" s="726"/>
    </row>
    <row r="8" spans="1:11" s="63" customFormat="1" ht="11.25">
      <c r="A8" s="152" t="s">
        <v>94</v>
      </c>
      <c r="B8" s="707">
        <v>4395934.8991898298</v>
      </c>
      <c r="C8" s="728">
        <v>7.9006602463215021</v>
      </c>
      <c r="D8" s="695">
        <v>3053960</v>
      </c>
      <c r="E8" s="668">
        <v>7.9860579488401822</v>
      </c>
      <c r="F8" s="707">
        <v>1341974.8991898303</v>
      </c>
      <c r="G8" s="728">
        <v>7.7129646757582462</v>
      </c>
      <c r="I8" s="726"/>
      <c r="K8" s="726"/>
    </row>
    <row r="9" spans="1:11" s="63" customFormat="1" ht="11.25">
      <c r="A9" s="152" t="s">
        <v>95</v>
      </c>
      <c r="B9" s="707">
        <v>3681580.4604769582</v>
      </c>
      <c r="C9" s="728">
        <v>6.6167759656961769</v>
      </c>
      <c r="D9" s="695">
        <v>2523861</v>
      </c>
      <c r="E9" s="668">
        <v>6.5998573002978862</v>
      </c>
      <c r="F9" s="707">
        <v>1157719.4604769584</v>
      </c>
      <c r="G9" s="728">
        <v>6.6539614924895494</v>
      </c>
      <c r="I9" s="726"/>
      <c r="K9" s="726"/>
    </row>
    <row r="10" spans="1:11" s="63" customFormat="1" ht="11.25">
      <c r="A10" s="152" t="s">
        <v>96</v>
      </c>
      <c r="B10" s="707">
        <v>3839113.2922955537</v>
      </c>
      <c r="C10" s="728">
        <v>6.8999042217740838</v>
      </c>
      <c r="D10" s="695">
        <v>2820085</v>
      </c>
      <c r="E10" s="668">
        <v>7.3744784576926232</v>
      </c>
      <c r="F10" s="707">
        <v>1019028.2922955537</v>
      </c>
      <c r="G10" s="728">
        <v>5.8568377298404668</v>
      </c>
      <c r="I10" s="726"/>
      <c r="K10" s="726"/>
    </row>
    <row r="11" spans="1:11" s="63" customFormat="1" ht="11.25">
      <c r="A11" s="152" t="s">
        <v>97</v>
      </c>
      <c r="B11" s="707">
        <v>5142633.0530861765</v>
      </c>
      <c r="C11" s="728">
        <v>9.2426747564949299</v>
      </c>
      <c r="D11" s="695">
        <v>3608503</v>
      </c>
      <c r="E11" s="668">
        <v>9.4361792775817772</v>
      </c>
      <c r="F11" s="707">
        <v>1534130.0530861767</v>
      </c>
      <c r="G11" s="728">
        <v>8.8173712597876257</v>
      </c>
      <c r="I11" s="726"/>
      <c r="K11" s="726"/>
    </row>
    <row r="12" spans="1:11" s="63" customFormat="1" ht="11.25">
      <c r="A12" s="152" t="s">
        <v>98</v>
      </c>
      <c r="B12" s="707">
        <v>7551192.6728934273</v>
      </c>
      <c r="C12" s="728">
        <v>13.571494831290273</v>
      </c>
      <c r="D12" s="695">
        <v>4515171</v>
      </c>
      <c r="E12" s="668">
        <v>11.807102010151631</v>
      </c>
      <c r="F12" s="707">
        <v>3036021.6728934273</v>
      </c>
      <c r="G12" s="728">
        <v>17.449452990514562</v>
      </c>
      <c r="I12" s="726"/>
      <c r="K12" s="726"/>
    </row>
    <row r="13" spans="1:11" s="63" customFormat="1" ht="11.25">
      <c r="A13" s="152" t="s">
        <v>99</v>
      </c>
      <c r="B13" s="707">
        <v>7289269.9974859152</v>
      </c>
      <c r="C13" s="728">
        <v>13.100750355619423</v>
      </c>
      <c r="D13" s="695">
        <v>4514339</v>
      </c>
      <c r="E13" s="668">
        <v>11.8049263430789</v>
      </c>
      <c r="F13" s="707">
        <v>2774930.9974859152</v>
      </c>
      <c r="G13" s="728">
        <v>15.948841348818615</v>
      </c>
      <c r="I13" s="726"/>
      <c r="K13" s="726"/>
    </row>
    <row r="14" spans="1:11" s="63" customFormat="1" ht="11.25">
      <c r="A14" s="152" t="s">
        <v>100</v>
      </c>
      <c r="B14" s="707">
        <v>5178725.8353484329</v>
      </c>
      <c r="C14" s="728">
        <v>9.3075430533505319</v>
      </c>
      <c r="D14" s="695">
        <v>3779348</v>
      </c>
      <c r="E14" s="668">
        <v>9.8829362980632514</v>
      </c>
      <c r="F14" s="707">
        <v>1399377.8353484333</v>
      </c>
      <c r="G14" s="728">
        <v>8.0428865089783788</v>
      </c>
      <c r="I14" s="726"/>
      <c r="K14" s="726"/>
    </row>
    <row r="15" spans="1:11" s="63" customFormat="1" ht="11.25">
      <c r="A15" s="152" t="s">
        <v>101</v>
      </c>
      <c r="B15" s="707">
        <v>4327968.4217781993</v>
      </c>
      <c r="C15" s="728">
        <v>7.7785064705074998</v>
      </c>
      <c r="D15" s="695">
        <v>3238618</v>
      </c>
      <c r="E15" s="668">
        <v>8.4689357497010089</v>
      </c>
      <c r="F15" s="707">
        <v>1089350.421778199</v>
      </c>
      <c r="G15" s="728">
        <v>6.2610122795665388</v>
      </c>
      <c r="I15" s="726"/>
      <c r="K15" s="726"/>
    </row>
    <row r="16" spans="1:11" s="63" customFormat="1" ht="11.25">
      <c r="A16" s="152" t="s">
        <v>102</v>
      </c>
      <c r="B16" s="707">
        <v>2353832.9168758621</v>
      </c>
      <c r="C16" s="728">
        <v>4.230461683195422</v>
      </c>
      <c r="D16" s="695">
        <v>2110564</v>
      </c>
      <c r="E16" s="668">
        <v>5.5190920669347108</v>
      </c>
      <c r="F16" s="707">
        <v>243268.91687586208</v>
      </c>
      <c r="G16" s="728">
        <v>1.3981815633856176</v>
      </c>
      <c r="I16" s="726"/>
      <c r="K16" s="726"/>
    </row>
    <row r="17" spans="1:11" s="63" customFormat="1" ht="11.25">
      <c r="A17" s="145" t="s">
        <v>103</v>
      </c>
      <c r="B17" s="709">
        <v>3747223.1198419356</v>
      </c>
      <c r="C17" s="729">
        <v>6.7347532245048276</v>
      </c>
      <c r="D17" s="696">
        <v>2979015</v>
      </c>
      <c r="E17" s="697">
        <v>7.7900779383044103</v>
      </c>
      <c r="F17" s="709">
        <v>768208.11984193558</v>
      </c>
      <c r="G17" s="729">
        <v>4.4152555279153232</v>
      </c>
      <c r="I17" s="726"/>
      <c r="K17" s="726"/>
    </row>
    <row r="18" spans="1:11" s="63" customFormat="1" ht="11.25"/>
    <row r="19" spans="1:11" s="63" customFormat="1" ht="11.25">
      <c r="A19" s="302" t="s">
        <v>196</v>
      </c>
    </row>
    <row r="20" spans="1:11" s="63" customFormat="1" ht="11.25">
      <c r="A20" s="64" t="s">
        <v>90</v>
      </c>
    </row>
    <row r="21" spans="1:11" s="63" customFormat="1" ht="11.25">
      <c r="A21" s="64" t="s">
        <v>409</v>
      </c>
    </row>
    <row r="22" spans="1:11" s="63" customFormat="1" ht="11.25"/>
    <row r="23" spans="1:11" s="63" customFormat="1" ht="11.25">
      <c r="A23" s="2" t="s">
        <v>197</v>
      </c>
    </row>
    <row r="24" spans="1:11" s="63" customFormat="1" ht="11.25">
      <c r="A24" s="303" t="s">
        <v>301</v>
      </c>
    </row>
    <row r="25" spans="1:11" s="63" customFormat="1" ht="11.25">
      <c r="A25" s="2"/>
    </row>
    <row r="26" spans="1:11" s="63" customFormat="1" ht="11.25"/>
    <row r="27" spans="1:11" s="63" customFormat="1" ht="11.25"/>
    <row r="28" spans="1:11" s="63" customFormat="1" ht="11.25">
      <c r="B28" s="106"/>
    </row>
    <row r="29" spans="1:11" s="63" customFormat="1" ht="11.25"/>
    <row r="30" spans="1:11" s="63" customFormat="1" ht="11.25"/>
    <row r="31" spans="1:11" s="63" customFormat="1" ht="11.25"/>
    <row r="32" spans="1:11" s="63" customFormat="1" ht="11.25"/>
    <row r="33" s="63" customFormat="1" ht="11.25"/>
    <row r="34" s="63" customFormat="1" ht="11.25"/>
    <row r="35" s="63" customFormat="1" ht="11.25"/>
    <row r="36" s="63" customFormat="1" ht="11.25"/>
    <row r="37" s="63" customFormat="1" ht="11.25"/>
    <row r="38" s="63" customFormat="1" ht="11.25"/>
    <row r="39" s="63" customFormat="1" ht="11.25"/>
    <row r="40" s="63" customFormat="1" ht="11.25"/>
    <row r="41" s="63" customFormat="1" ht="11.25"/>
    <row r="42" s="63" customFormat="1" ht="11.25"/>
    <row r="43" s="63" customFormat="1" ht="11.25"/>
    <row r="44" s="63" customFormat="1" ht="11.25"/>
    <row r="45" s="63" customFormat="1" ht="11.25"/>
    <row r="46" s="63" customFormat="1" ht="11.25"/>
    <row r="47" s="63" customFormat="1" ht="11.25"/>
  </sheetData>
  <mergeCells count="1">
    <mergeCell ref="A3:A4"/>
  </mergeCells>
  <hyperlinks>
    <hyperlink ref="A19" r:id="rId1" xr:uid="{00000000-0004-0000-0300-000000000000}"/>
    <hyperlink ref="A24" r:id="rId2" xr:uid="{00000000-0004-0000-0300-000001000000}"/>
  </hyperlinks>
  <pageMargins left="0.7" right="0.7" top="0.75" bottom="0.75" header="0.3" footer="0.3"/>
  <pageSetup paperSize="9" scale="94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showGridLines="0" zoomScaleNormal="100" workbookViewId="0"/>
  </sheetViews>
  <sheetFormatPr baseColWidth="10" defaultRowHeight="12.75"/>
  <cols>
    <col min="2" max="10" width="12.7109375" customWidth="1"/>
  </cols>
  <sheetData>
    <row r="1" spans="1:12" s="149" customFormat="1" ht="12">
      <c r="A1" s="104" t="s">
        <v>412</v>
      </c>
      <c r="B1" s="95"/>
      <c r="C1" s="95"/>
      <c r="D1" s="95"/>
      <c r="E1" s="95"/>
      <c r="F1" s="95"/>
      <c r="G1" s="573"/>
      <c r="H1" s="85"/>
      <c r="I1" s="85"/>
      <c r="J1" s="62" t="s">
        <v>158</v>
      </c>
    </row>
    <row r="2" spans="1:12" s="398" customFormat="1" ht="12">
      <c r="A2" s="104"/>
      <c r="B2" s="95"/>
      <c r="C2" s="95"/>
      <c r="D2" s="95"/>
      <c r="E2" s="95"/>
      <c r="F2" s="95"/>
      <c r="G2" s="95"/>
      <c r="H2" s="85"/>
      <c r="I2" s="85"/>
      <c r="J2" s="62"/>
    </row>
    <row r="3" spans="1:12" s="85" customFormat="1" ht="12.75" customHeight="1">
      <c r="A3" s="963" t="s">
        <v>48</v>
      </c>
      <c r="B3" s="960">
        <v>2021</v>
      </c>
      <c r="C3" s="961"/>
      <c r="D3" s="961"/>
      <c r="E3" s="960">
        <v>2022</v>
      </c>
      <c r="F3" s="961"/>
      <c r="G3" s="961"/>
      <c r="H3" s="960" t="s">
        <v>413</v>
      </c>
      <c r="I3" s="961"/>
      <c r="J3" s="962"/>
    </row>
    <row r="4" spans="1:12" s="63" customFormat="1" ht="11.25">
      <c r="A4" s="964"/>
      <c r="B4" s="153" t="s">
        <v>19</v>
      </c>
      <c r="C4" s="153" t="s">
        <v>106</v>
      </c>
      <c r="D4" s="153" t="s">
        <v>107</v>
      </c>
      <c r="E4" s="153" t="s">
        <v>19</v>
      </c>
      <c r="F4" s="153" t="s">
        <v>106</v>
      </c>
      <c r="G4" s="153" t="s">
        <v>107</v>
      </c>
      <c r="H4" s="153" t="s">
        <v>19</v>
      </c>
      <c r="I4" s="153" t="s">
        <v>106</v>
      </c>
      <c r="J4" s="154" t="s">
        <v>107</v>
      </c>
    </row>
    <row r="5" spans="1:12" s="63" customFormat="1" ht="11.25">
      <c r="A5" s="155" t="s">
        <v>304</v>
      </c>
      <c r="B5" s="698">
        <v>1831321788</v>
      </c>
      <c r="C5" s="698">
        <v>1243785964</v>
      </c>
      <c r="D5" s="698">
        <v>587535824</v>
      </c>
      <c r="E5" s="751">
        <v>2741942173</v>
      </c>
      <c r="F5" s="751">
        <v>1534478518</v>
      </c>
      <c r="G5" s="751">
        <v>1207463655</v>
      </c>
      <c r="H5" s="752">
        <v>49.724761151588503</v>
      </c>
      <c r="I5" s="752">
        <v>23.371589840516965</v>
      </c>
      <c r="J5" s="752">
        <v>105.51319692805659</v>
      </c>
      <c r="L5" s="140"/>
    </row>
    <row r="6" spans="1:12" s="63" customFormat="1" ht="11.25">
      <c r="A6" s="141" t="s">
        <v>28</v>
      </c>
      <c r="B6" s="698">
        <v>266102654</v>
      </c>
      <c r="C6" s="698">
        <v>235371154</v>
      </c>
      <c r="D6" s="698">
        <v>30731500</v>
      </c>
      <c r="E6" s="751">
        <v>400409055</v>
      </c>
      <c r="F6" s="751">
        <v>332792753</v>
      </c>
      <c r="G6" s="751">
        <v>67616302</v>
      </c>
      <c r="H6" s="752">
        <v>50.471650312815001</v>
      </c>
      <c r="I6" s="752">
        <v>41.390628097103182</v>
      </c>
      <c r="J6" s="752">
        <v>120.02278443941883</v>
      </c>
    </row>
    <row r="7" spans="1:12" s="63" customFormat="1" ht="11.25">
      <c r="A7" s="141" t="s">
        <v>30</v>
      </c>
      <c r="B7" s="698">
        <v>324389045</v>
      </c>
      <c r="C7" s="698">
        <v>267865935</v>
      </c>
      <c r="D7" s="698">
        <v>56523110</v>
      </c>
      <c r="E7" s="751">
        <v>443816209</v>
      </c>
      <c r="F7" s="751">
        <v>319947220</v>
      </c>
      <c r="G7" s="751">
        <v>123868989</v>
      </c>
      <c r="H7" s="752">
        <v>36.816028728713697</v>
      </c>
      <c r="I7" s="752">
        <v>19.44304153493799</v>
      </c>
      <c r="J7" s="752">
        <v>119.14751152227822</v>
      </c>
    </row>
    <row r="8" spans="1:12" s="63" customFormat="1" ht="11.25">
      <c r="A8" s="141" t="s">
        <v>31</v>
      </c>
      <c r="B8" s="698">
        <v>289178142</v>
      </c>
      <c r="C8" s="698">
        <v>183054967</v>
      </c>
      <c r="D8" s="698">
        <v>106123175</v>
      </c>
      <c r="E8" s="751">
        <v>412008532</v>
      </c>
      <c r="F8" s="751">
        <v>210939098</v>
      </c>
      <c r="G8" s="751">
        <v>201069434</v>
      </c>
      <c r="H8" s="752">
        <v>42.47568268835478</v>
      </c>
      <c r="I8" s="752">
        <v>15.232654681257571</v>
      </c>
      <c r="J8" s="752">
        <v>89.46797813013039</v>
      </c>
    </row>
    <row r="9" spans="1:12" s="63" customFormat="1" ht="11.25">
      <c r="A9" s="141" t="s">
        <v>47</v>
      </c>
      <c r="B9" s="698">
        <v>66708839</v>
      </c>
      <c r="C9" s="698">
        <v>26674565</v>
      </c>
      <c r="D9" s="698">
        <v>40034274</v>
      </c>
      <c r="E9" s="751">
        <v>115062696</v>
      </c>
      <c r="F9" s="751">
        <v>35592486</v>
      </c>
      <c r="G9" s="751">
        <v>79470210</v>
      </c>
      <c r="H9" s="752">
        <v>72.484932618899279</v>
      </c>
      <c r="I9" s="752">
        <v>33.432301520193484</v>
      </c>
      <c r="J9" s="752">
        <v>98.505435617491159</v>
      </c>
    </row>
    <row r="10" spans="1:12" s="63" customFormat="1" ht="11.25">
      <c r="A10" s="156" t="s">
        <v>1</v>
      </c>
      <c r="B10" s="699">
        <v>45884488.588848718</v>
      </c>
      <c r="C10" s="699">
        <v>34291482.402266666</v>
      </c>
      <c r="D10" s="699">
        <v>11593006.186582059</v>
      </c>
      <c r="E10" s="753">
        <v>55640095.411875904</v>
      </c>
      <c r="F10" s="753">
        <v>33403685.30573228</v>
      </c>
      <c r="G10" s="753">
        <v>22236410.10614362</v>
      </c>
      <c r="H10" s="754">
        <v>21.261230370121385</v>
      </c>
      <c r="I10" s="754">
        <v>-2.5889726379274376</v>
      </c>
      <c r="J10" s="754">
        <v>91.80883498432371</v>
      </c>
    </row>
    <row r="11" spans="1:12" s="63" customFormat="1" ht="11.25">
      <c r="A11" s="141"/>
      <c r="B11" s="142"/>
      <c r="C11" s="142"/>
      <c r="D11" s="142"/>
      <c r="E11" s="142"/>
      <c r="F11" s="142"/>
      <c r="G11" s="142"/>
      <c r="H11" s="143"/>
      <c r="I11" s="143"/>
      <c r="J11" s="143"/>
    </row>
    <row r="12" spans="1:12">
      <c r="A12" s="302" t="s">
        <v>196</v>
      </c>
    </row>
    <row r="13" spans="1:12">
      <c r="A13" s="45" t="s">
        <v>108</v>
      </c>
    </row>
    <row r="14" spans="1:12">
      <c r="A14" s="64" t="s">
        <v>409</v>
      </c>
    </row>
    <row r="15" spans="1:12">
      <c r="A15" s="63"/>
    </row>
    <row r="16" spans="1:12">
      <c r="A16" s="2" t="s">
        <v>197</v>
      </c>
    </row>
    <row r="17" spans="1:1">
      <c r="A17" s="303" t="s">
        <v>301</v>
      </c>
    </row>
  </sheetData>
  <mergeCells count="4">
    <mergeCell ref="B3:D3"/>
    <mergeCell ref="E3:G3"/>
    <mergeCell ref="H3:J3"/>
    <mergeCell ref="A3:A4"/>
  </mergeCells>
  <hyperlinks>
    <hyperlink ref="A12" r:id="rId1" xr:uid="{00000000-0004-0000-0400-000000000000}"/>
    <hyperlink ref="A17" r:id="rId2" xr:uid="{00000000-0004-0000-0400-000001000000}"/>
  </hyperlinks>
  <pageMargins left="0.7" right="0.7" top="0.75" bottom="0.75" header="0.3" footer="0.3"/>
  <pageSetup paperSize="9" scale="70" orientation="portrait" r:id="rId3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showGridLines="0" zoomScaleNormal="100" workbookViewId="0">
      <selection activeCell="B26" sqref="B26:F33"/>
    </sheetView>
  </sheetViews>
  <sheetFormatPr baseColWidth="10" defaultColWidth="11.42578125" defaultRowHeight="12.75"/>
  <cols>
    <col min="1" max="1" width="26" style="4" customWidth="1"/>
    <col min="2" max="6" width="11.28515625" style="4" customWidth="1"/>
    <col min="7" max="7" width="11.28515625" style="4" bestFit="1" customWidth="1"/>
    <col min="8" max="8" width="11.28515625" style="4" customWidth="1"/>
    <col min="9" max="16384" width="11.42578125" style="4"/>
  </cols>
  <sheetData>
    <row r="1" spans="1:12" s="61" customFormat="1" ht="12.75" customHeight="1">
      <c r="A1" s="554" t="s">
        <v>415</v>
      </c>
      <c r="B1" s="103"/>
      <c r="C1" s="575"/>
      <c r="D1" s="103"/>
      <c r="E1" s="103"/>
      <c r="F1" s="170" t="s">
        <v>159</v>
      </c>
      <c r="G1" s="103"/>
    </row>
    <row r="2" spans="1:12" s="61" customFormat="1" ht="12">
      <c r="A2" s="84"/>
      <c r="B2" s="103"/>
      <c r="C2" s="103"/>
      <c r="D2" s="103"/>
      <c r="E2" s="103"/>
      <c r="F2" s="103"/>
    </row>
    <row r="3" spans="1:12" s="2" customFormat="1" ht="12.75" customHeight="1">
      <c r="A3" s="969" t="s">
        <v>0</v>
      </c>
      <c r="B3" s="965" t="s">
        <v>86</v>
      </c>
      <c r="C3" s="966"/>
      <c r="D3" s="966"/>
      <c r="E3" s="966"/>
      <c r="F3" s="966"/>
    </row>
    <row r="4" spans="1:12" s="2" customFormat="1" ht="36.75" customHeight="1">
      <c r="A4" s="970"/>
      <c r="B4" s="157" t="s">
        <v>71</v>
      </c>
      <c r="C4" s="157" t="s">
        <v>72</v>
      </c>
      <c r="D4" s="157" t="s">
        <v>73</v>
      </c>
      <c r="E4" s="158" t="s">
        <v>74</v>
      </c>
      <c r="F4" s="163" t="s">
        <v>75</v>
      </c>
    </row>
    <row r="5" spans="1:12" s="2" customFormat="1" ht="12.75" customHeight="1">
      <c r="A5" s="162" t="s">
        <v>1</v>
      </c>
      <c r="B5" s="589">
        <v>4019.9166666666702</v>
      </c>
      <c r="C5" s="574">
        <v>131485.71780821899</v>
      </c>
      <c r="D5" s="574">
        <v>257640.98</v>
      </c>
      <c r="E5" s="755">
        <v>64.091071464108737</v>
      </c>
      <c r="F5" s="700">
        <v>100</v>
      </c>
    </row>
    <row r="6" spans="1:12" s="2" customFormat="1" ht="12.75" customHeight="1">
      <c r="A6" s="165" t="s">
        <v>2</v>
      </c>
      <c r="B6" s="707">
        <v>573.16666666666697</v>
      </c>
      <c r="C6" s="292">
        <v>18894.761643835602</v>
      </c>
      <c r="D6" s="292">
        <v>40091.073972602702</v>
      </c>
      <c r="E6" s="339">
        <v>69.946625133938966</v>
      </c>
      <c r="F6" s="701">
        <v>14.350692705725262</v>
      </c>
    </row>
    <row r="7" spans="1:12" s="2" customFormat="1" ht="12.75" customHeight="1">
      <c r="A7" s="76" t="s">
        <v>4</v>
      </c>
      <c r="B7" s="707">
        <v>401.58333333333297</v>
      </c>
      <c r="C7" s="292">
        <v>8406.2904109588999</v>
      </c>
      <c r="D7" s="292">
        <v>17078.564383561599</v>
      </c>
      <c r="E7" s="339">
        <v>42.528070679132469</v>
      </c>
      <c r="F7" s="701">
        <v>9.718744783842439</v>
      </c>
    </row>
    <row r="8" spans="1:12" s="2" customFormat="1" ht="12.75" customHeight="1">
      <c r="A8" s="76" t="s">
        <v>6</v>
      </c>
      <c r="B8" s="707">
        <v>350.75</v>
      </c>
      <c r="C8" s="292">
        <v>20049.958904109601</v>
      </c>
      <c r="D8" s="292">
        <v>36676.578082191802</v>
      </c>
      <c r="E8" s="339">
        <v>104.56615276462381</v>
      </c>
      <c r="F8" s="701">
        <v>8.7819228843264909</v>
      </c>
    </row>
    <row r="9" spans="1:12" s="2" customFormat="1" ht="12.75" customHeight="1">
      <c r="A9" s="76" t="s">
        <v>111</v>
      </c>
      <c r="B9" s="707">
        <v>389.16666666666703</v>
      </c>
      <c r="C9" s="292">
        <v>12249.5945205479</v>
      </c>
      <c r="D9" s="292">
        <v>24188.328767123301</v>
      </c>
      <c r="E9" s="339">
        <v>62.154163855563027</v>
      </c>
      <c r="F9" s="701">
        <v>9.7437823401769421</v>
      </c>
    </row>
    <row r="10" spans="1:12" s="2" customFormat="1" ht="12.75" customHeight="1">
      <c r="A10" s="76" t="s">
        <v>7</v>
      </c>
      <c r="B10" s="707">
        <v>108.25</v>
      </c>
      <c r="C10" s="292">
        <v>5768.6082191780797</v>
      </c>
      <c r="D10" s="292">
        <v>11415.597260274</v>
      </c>
      <c r="E10" s="339">
        <v>105.45586383624942</v>
      </c>
      <c r="F10" s="701">
        <v>2.9773827407778417</v>
      </c>
      <c r="I10" s="4"/>
      <c r="J10" s="4"/>
      <c r="K10" s="4"/>
      <c r="L10" s="4"/>
    </row>
    <row r="11" spans="1:12" s="2" customFormat="1" ht="12.75" customHeight="1">
      <c r="A11" s="76" t="s">
        <v>55</v>
      </c>
      <c r="B11" s="707">
        <v>522.41666666666697</v>
      </c>
      <c r="C11" s="292">
        <v>15657.5232876712</v>
      </c>
      <c r="D11" s="292">
        <v>31636.698630137002</v>
      </c>
      <c r="E11" s="339">
        <v>60.558363943474845</v>
      </c>
      <c r="F11" s="701">
        <v>13.080036721749297</v>
      </c>
      <c r="I11" s="4"/>
      <c r="J11" s="4"/>
      <c r="K11" s="4"/>
      <c r="L11" s="4"/>
    </row>
    <row r="12" spans="1:12" s="2" customFormat="1" ht="12.75" customHeight="1">
      <c r="A12" s="76" t="s">
        <v>54</v>
      </c>
      <c r="B12" s="708">
        <v>180.083333333333</v>
      </c>
      <c r="C12" s="422">
        <v>2956.80821917808</v>
      </c>
      <c r="D12" s="422">
        <v>5558.2821917808196</v>
      </c>
      <c r="E12" s="339">
        <v>30.865056132054583</v>
      </c>
      <c r="F12" s="702">
        <v>4.5088466032381822</v>
      </c>
      <c r="I12" s="4"/>
      <c r="J12" s="4"/>
      <c r="K12" s="4"/>
      <c r="L12" s="4"/>
    </row>
    <row r="13" spans="1:12" s="2" customFormat="1" ht="12.75" customHeight="1">
      <c r="A13" s="166" t="s">
        <v>305</v>
      </c>
      <c r="B13" s="708">
        <v>253.833333333333</v>
      </c>
      <c r="C13" s="422">
        <v>9498.1068493150706</v>
      </c>
      <c r="D13" s="422">
        <v>18006.728767123299</v>
      </c>
      <c r="E13" s="339">
        <v>70.939180960433319</v>
      </c>
      <c r="F13" s="702">
        <v>6.2573026205975708</v>
      </c>
      <c r="I13" s="4"/>
      <c r="J13" s="4"/>
      <c r="K13" s="4"/>
      <c r="L13" s="4"/>
    </row>
    <row r="14" spans="1:12" s="2" customFormat="1" ht="12.75" customHeight="1">
      <c r="A14" s="76" t="s">
        <v>8</v>
      </c>
      <c r="B14" s="707">
        <v>119.5</v>
      </c>
      <c r="C14" s="292">
        <v>10330.202739726001</v>
      </c>
      <c r="D14" s="292">
        <v>17070.479452054798</v>
      </c>
      <c r="E14" s="339">
        <v>142.84920043560501</v>
      </c>
      <c r="F14" s="701">
        <v>2.9919879819729593</v>
      </c>
      <c r="I14" s="4"/>
      <c r="J14" s="4"/>
      <c r="K14" s="4"/>
      <c r="L14" s="4"/>
    </row>
    <row r="15" spans="1:12" s="2" customFormat="1" ht="12.75" customHeight="1">
      <c r="A15" s="76" t="s">
        <v>3</v>
      </c>
      <c r="B15" s="707">
        <v>516.41666666666697</v>
      </c>
      <c r="C15" s="292">
        <v>13274.027397260301</v>
      </c>
      <c r="D15" s="292">
        <v>28081.805479452101</v>
      </c>
      <c r="E15" s="339">
        <v>54.378193602295468</v>
      </c>
      <c r="F15" s="701">
        <v>12.929811383742287</v>
      </c>
      <c r="I15" s="4"/>
      <c r="J15" s="4"/>
      <c r="K15" s="4"/>
      <c r="L15" s="4"/>
    </row>
    <row r="16" spans="1:12" s="2" customFormat="1" ht="12.75" customHeight="1">
      <c r="A16" s="165" t="s">
        <v>5</v>
      </c>
      <c r="B16" s="707">
        <v>315.5</v>
      </c>
      <c r="C16" s="292">
        <v>7830.0109589041103</v>
      </c>
      <c r="D16" s="292">
        <v>15741.391780821899</v>
      </c>
      <c r="E16" s="339">
        <v>49.893476325901425</v>
      </c>
      <c r="F16" s="701">
        <v>7.880570856284427</v>
      </c>
      <c r="I16" s="4"/>
      <c r="J16" s="4"/>
      <c r="K16" s="4"/>
      <c r="L16" s="4"/>
    </row>
    <row r="17" spans="1:12" s="2" customFormat="1" ht="12.75" customHeight="1">
      <c r="A17" s="166" t="s">
        <v>9</v>
      </c>
      <c r="B17" s="707">
        <v>98.4166666666667</v>
      </c>
      <c r="C17" s="292">
        <v>1960.65479452055</v>
      </c>
      <c r="D17" s="292">
        <v>3981.0301369863</v>
      </c>
      <c r="E17" s="339">
        <v>40.450771925347659</v>
      </c>
      <c r="F17" s="701">
        <v>2.4641128359205484</v>
      </c>
      <c r="I17" s="4"/>
      <c r="J17" s="4"/>
      <c r="K17" s="4"/>
      <c r="L17" s="4"/>
    </row>
    <row r="18" spans="1:12" s="2" customFormat="1" ht="12.75" customHeight="1">
      <c r="A18" s="167" t="s">
        <v>414</v>
      </c>
      <c r="B18" s="709">
        <v>190.833333333333</v>
      </c>
      <c r="C18" s="294">
        <v>4609.1698630136998</v>
      </c>
      <c r="D18" s="294">
        <v>8114.4191780821902</v>
      </c>
      <c r="E18" s="756">
        <v>42.52097385894605</v>
      </c>
      <c r="F18" s="703">
        <v>4.3106326155900598</v>
      </c>
      <c r="I18" s="4"/>
      <c r="J18" s="4"/>
      <c r="K18" s="4"/>
      <c r="L18" s="4"/>
    </row>
    <row r="19" spans="1:12" s="2" customFormat="1">
      <c r="A19" s="76"/>
      <c r="B19" s="76"/>
      <c r="C19" s="76"/>
      <c r="D19" s="76"/>
      <c r="E19" s="76"/>
      <c r="F19" s="76"/>
      <c r="I19" s="4"/>
      <c r="J19" s="4"/>
      <c r="K19" s="4"/>
      <c r="L19" s="4"/>
    </row>
    <row r="20" spans="1:12" s="2" customFormat="1">
      <c r="A20" s="6" t="s">
        <v>76</v>
      </c>
      <c r="B20" s="76"/>
      <c r="C20" s="76"/>
      <c r="D20" s="76"/>
      <c r="E20" s="76"/>
      <c r="F20" s="76"/>
      <c r="I20" s="4"/>
      <c r="J20" s="4"/>
      <c r="K20" s="4"/>
      <c r="L20" s="4"/>
    </row>
    <row r="21" spans="1:12" s="2" customFormat="1">
      <c r="A21" s="6" t="s">
        <v>77</v>
      </c>
      <c r="B21" s="76"/>
      <c r="C21" s="76"/>
      <c r="D21" s="76"/>
      <c r="E21" s="76"/>
      <c r="F21" s="76"/>
      <c r="I21" s="4"/>
      <c r="J21" s="4"/>
      <c r="K21" s="4"/>
      <c r="L21" s="4"/>
    </row>
    <row r="22" spans="1:12" s="2" customFormat="1" ht="11.25">
      <c r="A22" s="159"/>
      <c r="B22" s="144"/>
      <c r="C22" s="144"/>
      <c r="D22" s="76"/>
      <c r="E22" s="76"/>
      <c r="F22" s="76"/>
    </row>
    <row r="23" spans="1:12" s="2" customFormat="1" ht="11.25">
      <c r="A23" s="159"/>
      <c r="B23" s="144"/>
      <c r="C23" s="144"/>
      <c r="D23" s="35"/>
      <c r="E23" s="76"/>
      <c r="F23" s="76"/>
    </row>
    <row r="24" spans="1:12" s="2" customFormat="1" ht="12.75" customHeight="1">
      <c r="A24" s="971" t="s">
        <v>112</v>
      </c>
      <c r="B24" s="967" t="s">
        <v>86</v>
      </c>
      <c r="C24" s="968"/>
      <c r="D24" s="968"/>
      <c r="E24" s="968"/>
      <c r="F24" s="968"/>
    </row>
    <row r="25" spans="1:12" s="2" customFormat="1" ht="33.75" customHeight="1">
      <c r="A25" s="972"/>
      <c r="B25" s="160" t="s">
        <v>109</v>
      </c>
      <c r="C25" s="161" t="s">
        <v>72</v>
      </c>
      <c r="D25" s="161" t="s">
        <v>73</v>
      </c>
      <c r="E25" s="169" t="s">
        <v>74</v>
      </c>
      <c r="F25" s="164" t="s">
        <v>110</v>
      </c>
    </row>
    <row r="26" spans="1:12" s="2" customFormat="1" ht="12.75" customHeight="1">
      <c r="A26" s="162" t="s">
        <v>1</v>
      </c>
      <c r="B26" s="589">
        <v>4019.9166666666702</v>
      </c>
      <c r="C26" s="589">
        <v>131485.71780821899</v>
      </c>
      <c r="D26" s="589">
        <v>257640.98</v>
      </c>
      <c r="E26" s="694">
        <v>64.091124608719028</v>
      </c>
      <c r="F26" s="771">
        <v>100</v>
      </c>
    </row>
    <row r="27" spans="1:12" s="2" customFormat="1" ht="12.75" customHeight="1">
      <c r="A27" s="76" t="s">
        <v>113</v>
      </c>
      <c r="B27" s="695">
        <v>871.83333333333337</v>
      </c>
      <c r="C27" s="707">
        <v>22403.323287671232</v>
      </c>
      <c r="D27" s="707">
        <v>44648.726027397257</v>
      </c>
      <c r="E27" s="728">
        <v>51.212455776024377</v>
      </c>
      <c r="F27" s="107">
        <v>21.687845933787997</v>
      </c>
    </row>
    <row r="28" spans="1:12" s="2" customFormat="1" ht="12.75" customHeight="1">
      <c r="A28" s="76" t="s">
        <v>114</v>
      </c>
      <c r="B28" s="695">
        <v>237.16666666666666</v>
      </c>
      <c r="C28" s="707">
        <v>9009.4383561643845</v>
      </c>
      <c r="D28" s="707">
        <v>16789.295890410958</v>
      </c>
      <c r="E28" s="728">
        <v>70.791128139469961</v>
      </c>
      <c r="F28" s="107">
        <v>5.8997906258421553</v>
      </c>
      <c r="G28" s="4"/>
      <c r="H28" s="4"/>
    </row>
    <row r="29" spans="1:12" s="2" customFormat="1" ht="12.75" customHeight="1">
      <c r="A29" s="76" t="s">
        <v>4</v>
      </c>
      <c r="B29" s="695">
        <v>991.66666666666663</v>
      </c>
      <c r="C29" s="707">
        <v>27592.627397260276</v>
      </c>
      <c r="D29" s="707">
        <v>57660.95890410959</v>
      </c>
      <c r="E29" s="728">
        <v>58.145504777253372</v>
      </c>
      <c r="F29" s="107">
        <v>24.668836418665371</v>
      </c>
      <c r="G29" s="4"/>
      <c r="H29" s="4"/>
    </row>
    <row r="30" spans="1:12" s="2" customFormat="1" ht="12.75" customHeight="1">
      <c r="A30" s="76" t="s">
        <v>115</v>
      </c>
      <c r="B30" s="695">
        <v>889.75</v>
      </c>
      <c r="C30" s="707">
        <v>33102.336986301372</v>
      </c>
      <c r="D30" s="707">
        <v>63159.013698630137</v>
      </c>
      <c r="E30" s="728">
        <v>70.98512357249804</v>
      </c>
      <c r="F30" s="107">
        <v>22.133543398494975</v>
      </c>
      <c r="G30" s="4"/>
      <c r="H30" s="4"/>
    </row>
    <row r="31" spans="1:12" s="2" customFormat="1" ht="12.75" customHeight="1">
      <c r="A31" s="76" t="s">
        <v>5</v>
      </c>
      <c r="B31" s="695">
        <v>315.5</v>
      </c>
      <c r="C31" s="707">
        <v>7830.0109589041094</v>
      </c>
      <c r="D31" s="707">
        <v>15741.391780821918</v>
      </c>
      <c r="E31" s="728">
        <v>49.893476325901482</v>
      </c>
      <c r="F31" s="107">
        <v>7.8484214017703451</v>
      </c>
      <c r="G31" s="4"/>
      <c r="H31" s="4"/>
    </row>
    <row r="32" spans="1:12" s="2" customFormat="1" ht="12.75" customHeight="1">
      <c r="A32" s="76" t="s">
        <v>116</v>
      </c>
      <c r="B32" s="695">
        <v>432.58333333333331</v>
      </c>
      <c r="C32" s="707">
        <v>13983.205479452055</v>
      </c>
      <c r="D32" s="707">
        <v>27130.186301369864</v>
      </c>
      <c r="E32" s="728">
        <v>62.716670317171719</v>
      </c>
      <c r="F32" s="107">
        <v>10.761002508343861</v>
      </c>
      <c r="G32" s="4"/>
      <c r="H32" s="4"/>
    </row>
    <row r="33" spans="1:12" s="2" customFormat="1" ht="12.75" customHeight="1">
      <c r="A33" s="168" t="s">
        <v>117</v>
      </c>
      <c r="B33" s="772">
        <v>281.41666666666669</v>
      </c>
      <c r="C33" s="294">
        <v>17564.775342465753</v>
      </c>
      <c r="D33" s="294">
        <v>32511.405479452056</v>
      </c>
      <c r="E33" s="773">
        <v>115.52764754321133</v>
      </c>
      <c r="F33" s="724">
        <v>7.0005597130952077</v>
      </c>
      <c r="G33" s="4"/>
      <c r="H33" s="4"/>
    </row>
    <row r="34" spans="1:12" s="2" customFormat="1">
      <c r="A34" s="31"/>
      <c r="B34" s="32"/>
      <c r="C34" s="34"/>
      <c r="D34" s="30"/>
      <c r="G34" s="4"/>
      <c r="H34" s="4"/>
    </row>
    <row r="35" spans="1:12" s="2" customFormat="1">
      <c r="A35" s="302" t="s">
        <v>288</v>
      </c>
      <c r="B35" s="30"/>
      <c r="C35" s="30"/>
      <c r="D35" s="30"/>
      <c r="G35" s="4"/>
      <c r="H35" s="4"/>
    </row>
    <row r="36" spans="1:12" s="2" customFormat="1">
      <c r="A36" s="45" t="s">
        <v>126</v>
      </c>
      <c r="G36" s="4"/>
      <c r="H36" s="4"/>
    </row>
    <row r="37" spans="1:12" s="2" customFormat="1">
      <c r="A37" s="64" t="s">
        <v>409</v>
      </c>
      <c r="G37" s="4"/>
      <c r="H37" s="4"/>
      <c r="I37" s="4"/>
      <c r="J37" s="4"/>
      <c r="K37" s="4"/>
      <c r="L37" s="4"/>
    </row>
    <row r="38" spans="1:12" s="2" customFormat="1">
      <c r="A38" s="63"/>
      <c r="G38" s="4"/>
      <c r="H38" s="4"/>
      <c r="I38" s="4"/>
      <c r="J38" s="4"/>
      <c r="K38" s="4"/>
      <c r="L38" s="4"/>
    </row>
    <row r="39" spans="1:12" s="2" customFormat="1">
      <c r="A39" s="2" t="s">
        <v>197</v>
      </c>
      <c r="G39" s="4"/>
      <c r="H39" s="4"/>
      <c r="I39" s="4"/>
      <c r="J39" s="4"/>
      <c r="K39" s="4"/>
      <c r="L39" s="4"/>
    </row>
    <row r="40" spans="1:12" s="2" customFormat="1">
      <c r="A40" s="303" t="s">
        <v>301</v>
      </c>
      <c r="G40" s="4"/>
      <c r="H40" s="4"/>
      <c r="I40" s="4"/>
      <c r="J40" s="4"/>
      <c r="K40" s="4"/>
      <c r="L40" s="4"/>
    </row>
    <row r="41" spans="1:12" s="2" customFormat="1">
      <c r="A41" s="4"/>
      <c r="G41" s="4"/>
      <c r="H41" s="4"/>
      <c r="I41" s="4"/>
      <c r="J41" s="4"/>
      <c r="K41" s="4"/>
      <c r="L41" s="4"/>
    </row>
    <row r="42" spans="1:12" s="2" customFormat="1">
      <c r="G42" s="4"/>
      <c r="H42" s="4"/>
      <c r="I42" s="4"/>
      <c r="J42" s="4"/>
      <c r="K42" s="4"/>
      <c r="L42" s="4"/>
    </row>
    <row r="43" spans="1:12" s="2" customFormat="1">
      <c r="G43" s="4"/>
      <c r="H43" s="4"/>
      <c r="I43" s="4"/>
      <c r="J43" s="4"/>
      <c r="K43" s="4"/>
      <c r="L43" s="4"/>
    </row>
    <row r="44" spans="1:12" s="2" customFormat="1">
      <c r="G44" s="4"/>
      <c r="H44" s="4"/>
      <c r="I44" s="4"/>
      <c r="J44" s="4"/>
      <c r="K44" s="4"/>
      <c r="L44" s="4"/>
    </row>
    <row r="45" spans="1:12" s="2" customFormat="1">
      <c r="G45" s="4"/>
      <c r="H45" s="4"/>
      <c r="I45" s="4"/>
      <c r="J45" s="4"/>
      <c r="K45" s="4"/>
      <c r="L45" s="4"/>
    </row>
  </sheetData>
  <mergeCells count="4">
    <mergeCell ref="B3:F3"/>
    <mergeCell ref="B24:F24"/>
    <mergeCell ref="A3:A4"/>
    <mergeCell ref="A24:A25"/>
  </mergeCells>
  <hyperlinks>
    <hyperlink ref="A35" r:id="rId1" xr:uid="{00000000-0004-0000-0500-000000000000}"/>
    <hyperlink ref="A40" r:id="rId2" xr:uid="{00000000-0004-0000-0500-000001000000}"/>
  </hyperlinks>
  <pageMargins left="0.78740157499999996" right="0.78740157499999996" top="0.984251969" bottom="0.984251969" header="0.4921259845" footer="0.4921259845"/>
  <pageSetup paperSize="9" orientation="portrait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1"/>
  <sheetViews>
    <sheetView showGridLines="0" zoomScaleNormal="100" workbookViewId="0"/>
  </sheetViews>
  <sheetFormatPr baseColWidth="10" defaultColWidth="11.42578125" defaultRowHeight="12.75"/>
  <cols>
    <col min="1" max="1" width="24.5703125" style="4" customWidth="1"/>
    <col min="2" max="3" width="12.28515625" style="11" customWidth="1"/>
    <col min="4" max="11" width="12.28515625" style="4" customWidth="1"/>
    <col min="12" max="16384" width="11.42578125" style="4"/>
  </cols>
  <sheetData>
    <row r="1" spans="1:12" s="61" customFormat="1" ht="15.75" customHeight="1">
      <c r="A1" s="552" t="s">
        <v>464</v>
      </c>
      <c r="F1" s="579"/>
      <c r="K1" s="150" t="s">
        <v>183</v>
      </c>
    </row>
    <row r="2" spans="1:12" s="61" customFormat="1" ht="12.75" customHeight="1">
      <c r="A2" s="176"/>
    </row>
    <row r="3" spans="1:12" s="2" customFormat="1" ht="12.75" customHeight="1">
      <c r="A3" s="973" t="s">
        <v>0</v>
      </c>
      <c r="B3" s="977">
        <v>2013</v>
      </c>
      <c r="C3" s="977"/>
      <c r="D3" s="977">
        <v>2021</v>
      </c>
      <c r="E3" s="977"/>
      <c r="F3" s="977">
        <v>2022</v>
      </c>
      <c r="G3" s="977"/>
      <c r="H3" s="975" t="s">
        <v>416</v>
      </c>
      <c r="I3" s="975"/>
      <c r="J3" s="975" t="s">
        <v>413</v>
      </c>
      <c r="K3" s="976"/>
      <c r="L3" s="184"/>
    </row>
    <row r="4" spans="1:12" s="2" customFormat="1" ht="24" customHeight="1">
      <c r="A4" s="974"/>
      <c r="B4" s="528" t="s">
        <v>352</v>
      </c>
      <c r="C4" s="529" t="s">
        <v>353</v>
      </c>
      <c r="D4" s="528" t="s">
        <v>352</v>
      </c>
      <c r="E4" s="528" t="s">
        <v>353</v>
      </c>
      <c r="F4" s="528" t="s">
        <v>352</v>
      </c>
      <c r="G4" s="528" t="s">
        <v>353</v>
      </c>
      <c r="H4" s="528" t="s">
        <v>352</v>
      </c>
      <c r="I4" s="528" t="s">
        <v>353</v>
      </c>
      <c r="J4" s="528" t="s">
        <v>352</v>
      </c>
      <c r="K4" s="530" t="s">
        <v>353</v>
      </c>
      <c r="L4" s="184"/>
    </row>
    <row r="5" spans="1:12" s="2" customFormat="1" ht="11.25" customHeight="1">
      <c r="A5" s="531" t="s">
        <v>1</v>
      </c>
      <c r="B5" s="576">
        <v>5190.5833333333303</v>
      </c>
      <c r="C5" s="576">
        <v>140191.82739726</v>
      </c>
      <c r="D5" s="576">
        <v>4573.5833333333303</v>
      </c>
      <c r="E5" s="576">
        <v>142742.55068493201</v>
      </c>
      <c r="F5" s="576">
        <v>4498</v>
      </c>
      <c r="G5" s="576">
        <v>143312.22739725999</v>
      </c>
      <c r="H5" s="757">
        <f>((F5-B5)/B5)*100</f>
        <v>-13.343073193443203</v>
      </c>
      <c r="I5" s="757">
        <f>((G5-C5)/C5)*100</f>
        <v>2.2258073512072514</v>
      </c>
      <c r="J5" s="758">
        <f>((F5-D5)/D5)*100</f>
        <v>-1.6526064537287763</v>
      </c>
      <c r="K5" s="758">
        <f>((G5-E5)/E5)*100</f>
        <v>0.39909382983172481</v>
      </c>
      <c r="L5" s="184"/>
    </row>
    <row r="6" spans="1:12" s="2" customFormat="1" ht="11.25" customHeight="1">
      <c r="A6" s="532" t="s">
        <v>2</v>
      </c>
      <c r="B6" s="577">
        <v>760.75</v>
      </c>
      <c r="C6" s="577">
        <v>22518.8219178082</v>
      </c>
      <c r="D6" s="577">
        <v>686</v>
      </c>
      <c r="E6" s="577">
        <v>22116.400000000001</v>
      </c>
      <c r="F6" s="577">
        <v>667.08333333333303</v>
      </c>
      <c r="G6" s="577">
        <v>21932.558904109599</v>
      </c>
      <c r="H6" s="325">
        <f t="shared" ref="H6:I18" si="0">((F6-B6)/B6)*100</f>
        <v>-12.312410997918761</v>
      </c>
      <c r="I6" s="325">
        <f t="shared" si="0"/>
        <v>-2.6034355431132741</v>
      </c>
      <c r="J6" s="759">
        <f t="shared" ref="J6:K18" si="1">((F6-D6)/D6)*100</f>
        <v>-2.7575315840622405</v>
      </c>
      <c r="K6" s="759">
        <f t="shared" si="1"/>
        <v>-0.83124331215931324</v>
      </c>
      <c r="L6" s="184"/>
    </row>
    <row r="7" spans="1:12" s="2" customFormat="1" ht="11.25" customHeight="1">
      <c r="A7" s="532" t="s">
        <v>4</v>
      </c>
      <c r="B7" s="577">
        <v>577.25</v>
      </c>
      <c r="C7" s="577">
        <v>10291.084931506901</v>
      </c>
      <c r="D7" s="577">
        <v>459.16666666666703</v>
      </c>
      <c r="E7" s="577">
        <v>9183.7369863013701</v>
      </c>
      <c r="F7" s="577">
        <v>444.25</v>
      </c>
      <c r="G7" s="577">
        <v>9027.8849315068492</v>
      </c>
      <c r="H7" s="325">
        <f t="shared" si="0"/>
        <v>-23.040277176266784</v>
      </c>
      <c r="I7" s="325">
        <f t="shared" si="0"/>
        <v>-12.274701923143921</v>
      </c>
      <c r="J7" s="759">
        <f t="shared" si="1"/>
        <v>-3.2486388384755744</v>
      </c>
      <c r="K7" s="759">
        <f t="shared" si="1"/>
        <v>-1.6970439705208527</v>
      </c>
      <c r="L7" s="184"/>
    </row>
    <row r="8" spans="1:12" s="2" customFormat="1" ht="11.25" customHeight="1">
      <c r="A8" s="532" t="s">
        <v>6</v>
      </c>
      <c r="B8" s="577">
        <v>379.25</v>
      </c>
      <c r="C8" s="577">
        <v>16562.446575342499</v>
      </c>
      <c r="D8" s="577">
        <v>371.33333333333297</v>
      </c>
      <c r="E8" s="577">
        <v>20055.1068493151</v>
      </c>
      <c r="F8" s="577">
        <v>370.33333333333297</v>
      </c>
      <c r="G8" s="577">
        <v>20802.961643835599</v>
      </c>
      <c r="H8" s="325">
        <f t="shared" si="0"/>
        <v>-2.3511316194243972</v>
      </c>
      <c r="I8" s="325">
        <f t="shared" si="0"/>
        <v>25.603192434179423</v>
      </c>
      <c r="J8" s="759">
        <f t="shared" si="1"/>
        <v>-0.26929982046678663</v>
      </c>
      <c r="K8" s="759">
        <f t="shared" si="1"/>
        <v>3.7289993024696302</v>
      </c>
      <c r="L8" s="184"/>
    </row>
    <row r="9" spans="1:12" s="2" customFormat="1" ht="11.25" customHeight="1">
      <c r="A9" s="532" t="s">
        <v>111</v>
      </c>
      <c r="B9" s="577">
        <v>501.16666666666703</v>
      </c>
      <c r="C9" s="577">
        <v>13167.446575342499</v>
      </c>
      <c r="D9" s="577">
        <v>441.66666666666703</v>
      </c>
      <c r="E9" s="577">
        <v>13321.0684931507</v>
      </c>
      <c r="F9" s="577">
        <v>434.75</v>
      </c>
      <c r="G9" s="577">
        <v>13242.6493150685</v>
      </c>
      <c r="H9" s="325">
        <f t="shared" si="0"/>
        <v>-13.252411040904619</v>
      </c>
      <c r="I9" s="325">
        <f t="shared" si="0"/>
        <v>0.57112621870686942</v>
      </c>
      <c r="J9" s="759">
        <f t="shared" si="1"/>
        <v>-1.5660377358491369</v>
      </c>
      <c r="K9" s="759">
        <f t="shared" si="1"/>
        <v>-0.58868534549252605</v>
      </c>
      <c r="L9" s="184"/>
    </row>
    <row r="10" spans="1:12" s="2" customFormat="1" ht="11.25" customHeight="1">
      <c r="A10" s="532" t="s">
        <v>7</v>
      </c>
      <c r="B10" s="577">
        <v>121.583333333333</v>
      </c>
      <c r="C10" s="577">
        <v>5183.35342465753</v>
      </c>
      <c r="D10" s="577">
        <v>115.25</v>
      </c>
      <c r="E10" s="577">
        <v>5897.4657534246599</v>
      </c>
      <c r="F10" s="577">
        <v>113.5</v>
      </c>
      <c r="G10" s="577">
        <v>5961.3945205479504</v>
      </c>
      <c r="H10" s="325">
        <f t="shared" si="0"/>
        <v>-6.6483893077447762</v>
      </c>
      <c r="I10" s="325">
        <f t="shared" si="0"/>
        <v>15.010380966677502</v>
      </c>
      <c r="J10" s="759">
        <f t="shared" si="1"/>
        <v>-1.5184381778741864</v>
      </c>
      <c r="K10" s="759">
        <f t="shared" si="1"/>
        <v>1.0840040416710699</v>
      </c>
      <c r="L10" s="184"/>
    </row>
    <row r="11" spans="1:12" s="2" customFormat="1" ht="11.25" customHeight="1">
      <c r="A11" s="532" t="s">
        <v>55</v>
      </c>
      <c r="B11" s="577">
        <v>664.5</v>
      </c>
      <c r="C11" s="577">
        <v>17033.547945205501</v>
      </c>
      <c r="D11" s="577">
        <v>601.5</v>
      </c>
      <c r="E11" s="577">
        <v>17337.2356164384</v>
      </c>
      <c r="F11" s="577">
        <v>587.25</v>
      </c>
      <c r="G11" s="577">
        <v>17189.369863013701</v>
      </c>
      <c r="H11" s="325">
        <f t="shared" si="0"/>
        <v>-11.62528216704289</v>
      </c>
      <c r="I11" s="325">
        <f t="shared" si="0"/>
        <v>0.91479425372480749</v>
      </c>
      <c r="J11" s="759">
        <f t="shared" si="1"/>
        <v>-2.3690773067331672</v>
      </c>
      <c r="K11" s="759">
        <f t="shared" si="1"/>
        <v>-0.8528796441140809</v>
      </c>
      <c r="L11" s="184"/>
    </row>
    <row r="12" spans="1:12" s="2" customFormat="1" ht="11.25" customHeight="1">
      <c r="A12" s="532" t="s">
        <v>54</v>
      </c>
      <c r="B12" s="577">
        <v>232.583333333333</v>
      </c>
      <c r="C12" s="577">
        <v>3408.0246575342499</v>
      </c>
      <c r="D12" s="577">
        <v>194</v>
      </c>
      <c r="E12" s="577">
        <v>3014.7561643835602</v>
      </c>
      <c r="F12" s="577">
        <v>189.166666666667</v>
      </c>
      <c r="G12" s="577">
        <v>3037.2767123287699</v>
      </c>
      <c r="H12" s="325">
        <f t="shared" si="0"/>
        <v>-18.667144392690531</v>
      </c>
      <c r="I12" s="325">
        <f t="shared" si="0"/>
        <v>-10.87867555141813</v>
      </c>
      <c r="J12" s="759">
        <f t="shared" si="1"/>
        <v>-2.4914089347077328</v>
      </c>
      <c r="K12" s="759">
        <f t="shared" si="1"/>
        <v>0.74701059446426565</v>
      </c>
      <c r="L12" s="184"/>
    </row>
    <row r="13" spans="1:12" s="2" customFormat="1" ht="11.25" customHeight="1">
      <c r="A13" s="532" t="s">
        <v>305</v>
      </c>
      <c r="B13" s="577">
        <v>316.41666666666703</v>
      </c>
      <c r="C13" s="577">
        <v>9709.8575342465792</v>
      </c>
      <c r="D13" s="577">
        <v>275.33333333333297</v>
      </c>
      <c r="E13" s="577">
        <v>10342.7095890411</v>
      </c>
      <c r="F13" s="577">
        <v>269.41666666666703</v>
      </c>
      <c r="G13" s="577">
        <v>10176.9534246575</v>
      </c>
      <c r="H13" s="325">
        <f t="shared" si="0"/>
        <v>-14.853831972609937</v>
      </c>
      <c r="I13" s="325">
        <f t="shared" si="0"/>
        <v>4.8105328915844359</v>
      </c>
      <c r="J13" s="759">
        <f t="shared" si="1"/>
        <v>-2.1489104116220172</v>
      </c>
      <c r="K13" s="759">
        <f t="shared" si="1"/>
        <v>-1.6026377126476723</v>
      </c>
      <c r="L13" s="184"/>
    </row>
    <row r="14" spans="1:12" s="2" customFormat="1" ht="11.25" customHeight="1">
      <c r="A14" s="533" t="s">
        <v>8</v>
      </c>
      <c r="B14" s="577">
        <v>125</v>
      </c>
      <c r="C14" s="577">
        <v>9314.32328767123</v>
      </c>
      <c r="D14" s="577">
        <v>124.583333333333</v>
      </c>
      <c r="E14" s="577">
        <v>10222.265753424699</v>
      </c>
      <c r="F14" s="577">
        <v>125.5</v>
      </c>
      <c r="G14" s="577">
        <v>10627.8356164384</v>
      </c>
      <c r="H14" s="325">
        <f t="shared" si="0"/>
        <v>0.4</v>
      </c>
      <c r="I14" s="325">
        <f t="shared" si="0"/>
        <v>14.102069342018462</v>
      </c>
      <c r="J14" s="759">
        <f t="shared" si="1"/>
        <v>0.7357859531775256</v>
      </c>
      <c r="K14" s="759">
        <f t="shared" si="1"/>
        <v>3.9675143730031261</v>
      </c>
      <c r="L14" s="184"/>
    </row>
    <row r="15" spans="1:12" s="2" customFormat="1" ht="11.25" customHeight="1">
      <c r="A15" s="532" t="s">
        <v>3</v>
      </c>
      <c r="B15" s="577">
        <v>681.16666666666697</v>
      </c>
      <c r="C15" s="577">
        <v>16168.1726027397</v>
      </c>
      <c r="D15" s="577">
        <v>612.83333333333303</v>
      </c>
      <c r="E15" s="577">
        <v>15363.1698630137</v>
      </c>
      <c r="F15" s="577">
        <v>609.08333333333303</v>
      </c>
      <c r="G15" s="577">
        <v>15356.019178082201</v>
      </c>
      <c r="H15" s="325">
        <f t="shared" si="0"/>
        <v>-10.582334230486994</v>
      </c>
      <c r="I15" s="325">
        <f t="shared" si="0"/>
        <v>-5.0231615199350346</v>
      </c>
      <c r="J15" s="759">
        <f t="shared" si="1"/>
        <v>-0.61191188468860513</v>
      </c>
      <c r="K15" s="759">
        <f t="shared" si="1"/>
        <v>-4.6544332942085251E-2</v>
      </c>
      <c r="L15" s="184"/>
    </row>
    <row r="16" spans="1:12" s="2" customFormat="1" ht="11.25" customHeight="1">
      <c r="A16" s="532" t="s">
        <v>5</v>
      </c>
      <c r="B16" s="577">
        <v>457.58333333333297</v>
      </c>
      <c r="C16" s="577">
        <v>10069.1890410959</v>
      </c>
      <c r="D16" s="577">
        <v>382.66666666666703</v>
      </c>
      <c r="E16" s="577">
        <v>9040.2273972602707</v>
      </c>
      <c r="F16" s="577">
        <v>379.66666666666703</v>
      </c>
      <c r="G16" s="577">
        <v>9027.9123287671191</v>
      </c>
      <c r="H16" s="325">
        <f t="shared" si="0"/>
        <v>-17.027863777089639</v>
      </c>
      <c r="I16" s="325">
        <f t="shared" si="0"/>
        <v>-10.341217232877096</v>
      </c>
      <c r="J16" s="759">
        <f t="shared" si="1"/>
        <v>-0.7839721254355394</v>
      </c>
      <c r="K16" s="759">
        <f t="shared" si="1"/>
        <v>-0.13622520708808453</v>
      </c>
      <c r="L16" s="184"/>
    </row>
    <row r="17" spans="1:17" s="2" customFormat="1" ht="11.25" customHeight="1">
      <c r="A17" s="532" t="s">
        <v>9</v>
      </c>
      <c r="B17" s="577">
        <v>131.833333333333</v>
      </c>
      <c r="C17" s="577">
        <v>2235.38356164384</v>
      </c>
      <c r="D17" s="577">
        <v>103.333333333333</v>
      </c>
      <c r="E17" s="577">
        <v>1989.4575342465801</v>
      </c>
      <c r="F17" s="577">
        <v>104</v>
      </c>
      <c r="G17" s="577">
        <v>2024.00821917808</v>
      </c>
      <c r="H17" s="325">
        <f t="shared" si="0"/>
        <v>-21.11251580278109</v>
      </c>
      <c r="I17" s="325">
        <f t="shared" si="0"/>
        <v>-9.4558869490084447</v>
      </c>
      <c r="J17" s="759">
        <f t="shared" si="1"/>
        <v>0.64516129032290359</v>
      </c>
      <c r="K17" s="759">
        <f t="shared" si="1"/>
        <v>1.7366887373438979</v>
      </c>
      <c r="L17" s="184"/>
    </row>
    <row r="18" spans="1:17" s="76" customFormat="1" ht="11.25" customHeight="1">
      <c r="A18" s="534" t="s">
        <v>414</v>
      </c>
      <c r="B18" s="578">
        <v>241.5</v>
      </c>
      <c r="C18" s="578">
        <v>4530.17534246575</v>
      </c>
      <c r="D18" s="578">
        <v>205.916666666667</v>
      </c>
      <c r="E18" s="578">
        <v>4858.9506849315103</v>
      </c>
      <c r="F18" s="578">
        <v>204</v>
      </c>
      <c r="G18" s="578">
        <v>4905.4027397260297</v>
      </c>
      <c r="H18" s="760">
        <f t="shared" si="0"/>
        <v>-15.527950310559005</v>
      </c>
      <c r="I18" s="760">
        <f t="shared" si="0"/>
        <v>8.2828448988035301</v>
      </c>
      <c r="J18" s="761">
        <f t="shared" si="1"/>
        <v>-0.93079724807786091</v>
      </c>
      <c r="K18" s="761">
        <f t="shared" si="1"/>
        <v>0.95601000723418927</v>
      </c>
      <c r="L18" s="381"/>
    </row>
    <row r="19" spans="1:17" s="2" customFormat="1" ht="12">
      <c r="A19" s="381"/>
      <c r="B19" s="281"/>
      <c r="C19" s="281"/>
      <c r="D19" s="381"/>
      <c r="E19" s="381"/>
      <c r="F19" s="381"/>
      <c r="G19" s="381"/>
      <c r="H19" s="381"/>
      <c r="I19" s="381"/>
      <c r="J19" s="381"/>
      <c r="K19" s="381"/>
      <c r="L19" s="184"/>
    </row>
    <row r="20" spans="1:17" s="2" customFormat="1" ht="13.5">
      <c r="A20" s="535" t="s">
        <v>354</v>
      </c>
      <c r="B20" s="281"/>
      <c r="C20" s="281"/>
      <c r="D20" s="381"/>
      <c r="E20" s="381"/>
      <c r="F20" s="381"/>
      <c r="G20" s="381"/>
      <c r="H20" s="381"/>
      <c r="I20" s="381"/>
      <c r="J20" s="536"/>
      <c r="K20" s="381"/>
      <c r="L20" s="184"/>
    </row>
    <row r="21" spans="1:17" s="2" customFormat="1" ht="13.5">
      <c r="A21" s="535" t="s">
        <v>355</v>
      </c>
      <c r="B21" s="281"/>
      <c r="C21" s="281"/>
      <c r="D21" s="381"/>
      <c r="E21" s="381"/>
      <c r="F21" s="381"/>
      <c r="G21" s="381"/>
      <c r="H21" s="381"/>
      <c r="I21" s="381"/>
      <c r="J21" s="536"/>
      <c r="K21" s="381"/>
      <c r="L21" s="184"/>
    </row>
    <row r="22" spans="1:17" s="2" customFormat="1" ht="12">
      <c r="A22" s="381"/>
      <c r="B22" s="281"/>
      <c r="C22" s="281"/>
      <c r="D22" s="381"/>
      <c r="E22" s="381"/>
      <c r="F22" s="381"/>
      <c r="G22" s="381"/>
      <c r="H22" s="381"/>
      <c r="I22" s="381"/>
      <c r="J22" s="536"/>
      <c r="K22" s="381"/>
      <c r="L22" s="184"/>
    </row>
    <row r="23" spans="1:17" s="2" customFormat="1" ht="12">
      <c r="A23" s="537"/>
      <c r="B23" s="281"/>
      <c r="C23" s="281"/>
      <c r="D23" s="381"/>
      <c r="E23" s="381"/>
      <c r="F23" s="381"/>
      <c r="G23" s="381"/>
      <c r="H23" s="381"/>
      <c r="I23" s="381"/>
      <c r="J23" s="381"/>
      <c r="K23" s="381"/>
      <c r="L23" s="184"/>
    </row>
    <row r="24" spans="1:17" s="2" customFormat="1" ht="12">
      <c r="A24" s="973" t="s">
        <v>112</v>
      </c>
      <c r="B24" s="977">
        <v>2013</v>
      </c>
      <c r="C24" s="977"/>
      <c r="D24" s="977">
        <v>2021</v>
      </c>
      <c r="E24" s="977"/>
      <c r="F24" s="977">
        <v>2022</v>
      </c>
      <c r="G24" s="977"/>
      <c r="H24" s="975" t="s">
        <v>416</v>
      </c>
      <c r="I24" s="975"/>
      <c r="J24" s="975" t="s">
        <v>413</v>
      </c>
      <c r="K24" s="976"/>
      <c r="L24" s="184"/>
    </row>
    <row r="25" spans="1:17" s="2" customFormat="1" ht="25.5">
      <c r="A25" s="974"/>
      <c r="B25" s="528" t="s">
        <v>352</v>
      </c>
      <c r="C25" s="528" t="s">
        <v>353</v>
      </c>
      <c r="D25" s="528" t="s">
        <v>352</v>
      </c>
      <c r="E25" s="528" t="s">
        <v>353</v>
      </c>
      <c r="F25" s="528" t="s">
        <v>352</v>
      </c>
      <c r="G25" s="528" t="s">
        <v>353</v>
      </c>
      <c r="H25" s="528" t="s">
        <v>352</v>
      </c>
      <c r="I25" s="528" t="s">
        <v>353</v>
      </c>
      <c r="J25" s="528" t="s">
        <v>352</v>
      </c>
      <c r="K25" s="530" t="s">
        <v>353</v>
      </c>
      <c r="L25" s="184"/>
      <c r="M25" s="4"/>
      <c r="N25" s="4"/>
      <c r="O25" s="4"/>
      <c r="P25" s="4"/>
      <c r="Q25" s="4"/>
    </row>
    <row r="26" spans="1:17" s="2" customFormat="1">
      <c r="A26" s="531" t="s">
        <v>1</v>
      </c>
      <c r="B26" s="576">
        <v>5190.5833333333303</v>
      </c>
      <c r="C26" s="576">
        <v>140191.82739726</v>
      </c>
      <c r="D26" s="576">
        <v>4573.5833333333303</v>
      </c>
      <c r="E26" s="576">
        <v>142742.55068493201</v>
      </c>
      <c r="F26" s="576">
        <v>4498</v>
      </c>
      <c r="G26" s="576">
        <v>143312.22739725999</v>
      </c>
      <c r="H26" s="774">
        <f>((F26-B26)/B26)*100</f>
        <v>-13.343073193443203</v>
      </c>
      <c r="I26" s="774">
        <f>((G26-C26)/C26)*100</f>
        <v>2.2258073512072514</v>
      </c>
      <c r="J26" s="758">
        <f>((F26-D26)/D26)*100</f>
        <v>-1.6526064537287763</v>
      </c>
      <c r="K26" s="758">
        <f>((G26-E26)/E26)*100</f>
        <v>0.39909382983172481</v>
      </c>
      <c r="L26" s="184"/>
      <c r="M26" s="4"/>
      <c r="N26" s="4"/>
      <c r="O26" s="4"/>
      <c r="P26" s="4"/>
      <c r="Q26" s="4"/>
    </row>
    <row r="27" spans="1:17" s="2" customFormat="1">
      <c r="A27" s="381" t="s">
        <v>113</v>
      </c>
      <c r="B27" s="775">
        <v>1110.5833333333333</v>
      </c>
      <c r="C27" s="775">
        <v>24307.868493150683</v>
      </c>
      <c r="D27" s="775">
        <v>977.16666666666663</v>
      </c>
      <c r="E27" s="775">
        <v>24247.413698630138</v>
      </c>
      <c r="F27" s="775">
        <v>955.66666666666663</v>
      </c>
      <c r="G27" s="775">
        <v>24122.501369863014</v>
      </c>
      <c r="H27" s="668">
        <f t="shared" ref="H27:I33" si="2">((F27-B27)/B27)*100</f>
        <v>-13.949125834771515</v>
      </c>
      <c r="I27" s="668">
        <f t="shared" si="2"/>
        <v>-0.76258073940091087</v>
      </c>
      <c r="J27" s="759">
        <f t="shared" ref="J27:K33" si="3">((F27-D27)/D27)*100</f>
        <v>-2.2002387856046397</v>
      </c>
      <c r="K27" s="759">
        <f t="shared" si="3"/>
        <v>-0.51515732902343114</v>
      </c>
      <c r="L27" s="184"/>
      <c r="M27" s="4"/>
      <c r="N27" s="4"/>
      <c r="O27" s="4"/>
      <c r="P27" s="4"/>
      <c r="Q27" s="4"/>
    </row>
    <row r="28" spans="1:17" s="2" customFormat="1">
      <c r="A28" s="538" t="s">
        <v>114</v>
      </c>
      <c r="B28" s="775">
        <v>291.16666666666669</v>
      </c>
      <c r="C28" s="775">
        <v>8384.5835616438362</v>
      </c>
      <c r="D28" s="775">
        <v>252.33333333333334</v>
      </c>
      <c r="E28" s="775">
        <v>9317</v>
      </c>
      <c r="F28" s="775">
        <v>251.25</v>
      </c>
      <c r="G28" s="775">
        <v>9454.9479452054802</v>
      </c>
      <c r="H28" s="668">
        <f t="shared" si="2"/>
        <v>-13.709215798511739</v>
      </c>
      <c r="I28" s="668">
        <f t="shared" si="2"/>
        <v>12.765862200457265</v>
      </c>
      <c r="J28" s="759">
        <f t="shared" si="3"/>
        <v>-0.42932628797886768</v>
      </c>
      <c r="K28" s="759">
        <f t="shared" si="3"/>
        <v>1.480604756954816</v>
      </c>
      <c r="L28" s="184"/>
      <c r="M28" s="4"/>
      <c r="N28" s="4"/>
      <c r="O28" s="4"/>
      <c r="P28" s="4"/>
      <c r="Q28" s="4"/>
    </row>
    <row r="29" spans="1:17" s="2" customFormat="1">
      <c r="A29" s="538" t="s">
        <v>4</v>
      </c>
      <c r="B29" s="775">
        <v>1358</v>
      </c>
      <c r="C29" s="775">
        <v>33073.745205479448</v>
      </c>
      <c r="D29" s="775">
        <v>1161.1666666666667</v>
      </c>
      <c r="E29" s="775">
        <v>31502.136986301372</v>
      </c>
      <c r="F29" s="775">
        <v>1128.3333333333333</v>
      </c>
      <c r="G29" s="775">
        <v>31252.443835616439</v>
      </c>
      <c r="H29" s="668">
        <f t="shared" si="2"/>
        <v>-16.91212567501228</v>
      </c>
      <c r="I29" s="668">
        <f t="shared" si="2"/>
        <v>-5.5067890211637351</v>
      </c>
      <c r="J29" s="759">
        <f t="shared" si="3"/>
        <v>-2.8276159035452979</v>
      </c>
      <c r="K29" s="759">
        <f t="shared" si="3"/>
        <v>-0.79262289664193508</v>
      </c>
      <c r="L29" s="184"/>
      <c r="M29" s="4"/>
      <c r="N29" s="4"/>
      <c r="O29" s="4"/>
      <c r="P29" s="4"/>
      <c r="Q29" s="4"/>
    </row>
    <row r="30" spans="1:17" s="2" customFormat="1">
      <c r="A30" s="381" t="s">
        <v>115</v>
      </c>
      <c r="B30" s="775">
        <v>1122.5833333333333</v>
      </c>
      <c r="C30" s="775">
        <v>35192.353424657536</v>
      </c>
      <c r="D30" s="775">
        <v>1012.75</v>
      </c>
      <c r="E30" s="775">
        <v>35928.14520547945</v>
      </c>
      <c r="F30" s="775">
        <v>1004</v>
      </c>
      <c r="G30" s="775">
        <v>36160.808219178085</v>
      </c>
      <c r="H30" s="668">
        <f t="shared" si="2"/>
        <v>-10.563432558830073</v>
      </c>
      <c r="I30" s="668">
        <f t="shared" si="2"/>
        <v>2.7518898291183915</v>
      </c>
      <c r="J30" s="759">
        <f t="shared" si="3"/>
        <v>-0.86398420143174515</v>
      </c>
      <c r="K30" s="759">
        <f t="shared" si="3"/>
        <v>0.6475786945526798</v>
      </c>
      <c r="L30" s="184"/>
      <c r="M30" s="4"/>
      <c r="N30" s="4"/>
      <c r="O30" s="4"/>
      <c r="P30" s="4"/>
      <c r="Q30" s="4"/>
    </row>
    <row r="31" spans="1:17" s="2" customFormat="1">
      <c r="A31" s="538" t="s">
        <v>5</v>
      </c>
      <c r="B31" s="775">
        <v>457.58333333333331</v>
      </c>
      <c r="C31" s="775">
        <v>10069.189041095891</v>
      </c>
      <c r="D31" s="775">
        <v>382.66666666666669</v>
      </c>
      <c r="E31" s="776">
        <v>9040.2273972602743</v>
      </c>
      <c r="F31" s="775">
        <v>379.66666666666669</v>
      </c>
      <c r="G31" s="776">
        <v>9027.9123287671227</v>
      </c>
      <c r="H31" s="668">
        <f t="shared" si="2"/>
        <v>-17.027863777089774</v>
      </c>
      <c r="I31" s="668">
        <f t="shared" si="2"/>
        <v>-10.341217232876978</v>
      </c>
      <c r="J31" s="759">
        <f t="shared" si="3"/>
        <v>-0.78397212543554007</v>
      </c>
      <c r="K31" s="759">
        <f t="shared" si="3"/>
        <v>-0.13622520708808447</v>
      </c>
      <c r="L31" s="184"/>
      <c r="M31" s="4"/>
      <c r="N31" s="4"/>
      <c r="O31" s="4"/>
      <c r="P31" s="4"/>
      <c r="Q31" s="4"/>
    </row>
    <row r="32" spans="1:17" s="2" customFormat="1">
      <c r="A32" s="538" t="s">
        <v>116</v>
      </c>
      <c r="B32" s="775">
        <v>555.5</v>
      </c>
      <c r="C32" s="775">
        <v>15054.219178082192</v>
      </c>
      <c r="D32" s="775">
        <v>488.25</v>
      </c>
      <c r="E32" s="775">
        <v>15085.109589041096</v>
      </c>
      <c r="F32" s="775">
        <v>480.41666666666669</v>
      </c>
      <c r="G32" s="775">
        <v>14989.942465753425</v>
      </c>
      <c r="H32" s="668">
        <f t="shared" si="2"/>
        <v>-13.516351635163511</v>
      </c>
      <c r="I32" s="668">
        <f t="shared" si="2"/>
        <v>-0.42696809159221477</v>
      </c>
      <c r="J32" s="759">
        <f t="shared" si="3"/>
        <v>-1.6043693463048263</v>
      </c>
      <c r="K32" s="759">
        <f t="shared" si="3"/>
        <v>-0.63086796105748433</v>
      </c>
      <c r="L32" s="184"/>
      <c r="M32" s="4"/>
      <c r="N32" s="4"/>
      <c r="O32" s="4"/>
      <c r="P32" s="4"/>
      <c r="Q32" s="4"/>
    </row>
    <row r="33" spans="1:20" s="2" customFormat="1">
      <c r="A33" s="539" t="s">
        <v>117</v>
      </c>
      <c r="B33" s="777">
        <v>295.16666666666669</v>
      </c>
      <c r="C33" s="778">
        <v>14109.868493150685</v>
      </c>
      <c r="D33" s="777">
        <v>299.25</v>
      </c>
      <c r="E33" s="778">
        <v>17622.517808219178</v>
      </c>
      <c r="F33" s="777">
        <v>298.66666666666669</v>
      </c>
      <c r="G33" s="778">
        <v>18303.671232876713</v>
      </c>
      <c r="H33" s="779">
        <f t="shared" si="2"/>
        <v>1.1857707509881421</v>
      </c>
      <c r="I33" s="779">
        <f t="shared" si="2"/>
        <v>29.7224792829346</v>
      </c>
      <c r="J33" s="761">
        <f t="shared" si="3"/>
        <v>-0.19493177387913596</v>
      </c>
      <c r="K33" s="761">
        <f t="shared" si="3"/>
        <v>3.8652446379702012</v>
      </c>
      <c r="L33" s="184"/>
      <c r="M33" s="4"/>
      <c r="N33" s="4"/>
      <c r="O33" s="4"/>
      <c r="P33" s="4"/>
      <c r="Q33" s="4"/>
    </row>
    <row r="34" spans="1:20" s="2" customFormat="1">
      <c r="A34" s="184"/>
      <c r="B34" s="275"/>
      <c r="C34" s="275"/>
      <c r="D34" s="184"/>
      <c r="E34" s="184"/>
      <c r="F34" s="184"/>
      <c r="G34" s="184"/>
      <c r="H34" s="284"/>
      <c r="I34" s="284"/>
      <c r="J34" s="284"/>
      <c r="K34" s="284"/>
      <c r="L34" s="184"/>
      <c r="M34" s="4"/>
      <c r="N34" s="4"/>
      <c r="O34" s="4"/>
      <c r="P34" s="4"/>
      <c r="Q34" s="4"/>
    </row>
    <row r="35" spans="1:20" s="2" customFormat="1" ht="11.25" customHeight="1">
      <c r="A35" s="8" t="s">
        <v>45</v>
      </c>
      <c r="B35" s="74"/>
      <c r="C35" s="74"/>
      <c r="J35" s="24"/>
      <c r="M35" s="4"/>
      <c r="N35" s="4"/>
      <c r="O35" s="4"/>
      <c r="P35" s="4"/>
      <c r="Q35" s="4"/>
      <c r="R35" s="4"/>
      <c r="S35" s="4"/>
      <c r="T35" s="4"/>
    </row>
    <row r="36" spans="1:20" s="2" customFormat="1" ht="11.25" customHeight="1">
      <c r="A36" s="8" t="s">
        <v>40</v>
      </c>
      <c r="B36" s="74"/>
      <c r="C36" s="74"/>
      <c r="J36" s="24"/>
      <c r="M36" s="4"/>
      <c r="N36" s="4"/>
      <c r="O36" s="4"/>
      <c r="P36" s="4"/>
      <c r="Q36" s="4"/>
      <c r="R36" s="4"/>
      <c r="S36" s="4"/>
      <c r="T36" s="4"/>
    </row>
    <row r="37" spans="1:20" s="2" customFormat="1" ht="11.25" customHeight="1">
      <c r="B37" s="74"/>
      <c r="C37" s="74"/>
      <c r="M37" s="4"/>
      <c r="N37" s="4"/>
      <c r="O37" s="4"/>
      <c r="P37" s="4"/>
      <c r="Q37" s="4"/>
      <c r="R37" s="4"/>
      <c r="S37" s="4"/>
      <c r="T37" s="4"/>
    </row>
    <row r="38" spans="1:20" s="2" customFormat="1" ht="11.25" customHeight="1">
      <c r="A38" s="302" t="s">
        <v>288</v>
      </c>
      <c r="B38" s="74"/>
      <c r="C38" s="74"/>
      <c r="M38" s="4"/>
      <c r="N38" s="4"/>
      <c r="O38" s="4"/>
      <c r="P38" s="4"/>
      <c r="Q38" s="4"/>
      <c r="R38" s="4"/>
      <c r="S38" s="4"/>
      <c r="T38" s="4"/>
    </row>
    <row r="39" spans="1:20" s="2" customFormat="1" ht="11.25" customHeight="1">
      <c r="A39" s="45" t="s">
        <v>126</v>
      </c>
      <c r="B39" s="74"/>
      <c r="C39" s="74"/>
      <c r="M39" s="4"/>
      <c r="N39" s="4"/>
      <c r="O39" s="4"/>
      <c r="P39" s="4"/>
      <c r="Q39" s="4"/>
      <c r="R39" s="4"/>
      <c r="S39" s="4"/>
      <c r="T39" s="4"/>
    </row>
    <row r="40" spans="1:20" s="2" customFormat="1" ht="11.25" customHeight="1">
      <c r="A40" s="64" t="s">
        <v>409</v>
      </c>
      <c r="B40" s="74"/>
      <c r="C40" s="74"/>
      <c r="M40" s="4"/>
      <c r="N40" s="4"/>
      <c r="O40" s="4"/>
      <c r="P40" s="4"/>
      <c r="Q40" s="4"/>
      <c r="R40" s="4"/>
      <c r="S40" s="4"/>
      <c r="T40" s="4"/>
    </row>
    <row r="41" spans="1:20" s="2" customFormat="1" ht="11.25" customHeight="1">
      <c r="A41" s="63"/>
      <c r="B41" s="74"/>
      <c r="C41" s="74"/>
      <c r="M41" s="4"/>
      <c r="N41" s="4"/>
      <c r="O41" s="4"/>
      <c r="P41" s="4"/>
      <c r="Q41" s="4"/>
      <c r="R41" s="4"/>
      <c r="S41" s="4"/>
      <c r="T41" s="4"/>
    </row>
    <row r="42" spans="1:20" s="2" customFormat="1" ht="11.25" customHeight="1">
      <c r="A42" s="2" t="s">
        <v>197</v>
      </c>
      <c r="B42" s="74"/>
      <c r="C42" s="74"/>
      <c r="M42" s="4"/>
      <c r="N42" s="4"/>
      <c r="O42" s="4"/>
      <c r="P42" s="4"/>
      <c r="Q42" s="4"/>
      <c r="R42" s="4"/>
      <c r="S42" s="4"/>
      <c r="T42" s="4"/>
    </row>
    <row r="43" spans="1:20" s="2" customFormat="1" ht="11.25" customHeight="1">
      <c r="A43" s="303" t="s">
        <v>301</v>
      </c>
      <c r="M43" s="4"/>
      <c r="N43" s="4"/>
      <c r="O43" s="4"/>
      <c r="P43" s="4"/>
      <c r="Q43" s="4"/>
      <c r="R43" s="4"/>
      <c r="S43" s="4"/>
      <c r="T43" s="4"/>
    </row>
    <row r="44" spans="1:20" s="2" customFormat="1" ht="11.25" customHeight="1">
      <c r="M44" s="4"/>
      <c r="N44" s="4"/>
      <c r="O44" s="4"/>
      <c r="P44" s="4"/>
      <c r="Q44" s="4"/>
      <c r="R44" s="4"/>
      <c r="S44" s="4"/>
      <c r="T44" s="4"/>
    </row>
    <row r="45" spans="1:20" s="2" customFormat="1">
      <c r="M45" s="4"/>
      <c r="N45" s="4"/>
      <c r="O45" s="4"/>
      <c r="P45" s="4"/>
      <c r="Q45" s="4"/>
      <c r="R45" s="4"/>
      <c r="S45" s="4"/>
      <c r="T45" s="4"/>
    </row>
    <row r="46" spans="1:20" s="2" customFormat="1">
      <c r="M46" s="4"/>
      <c r="N46" s="4"/>
      <c r="O46" s="4"/>
      <c r="P46" s="4"/>
      <c r="Q46" s="4"/>
      <c r="R46" s="4"/>
      <c r="S46" s="4"/>
      <c r="T46" s="4"/>
    </row>
    <row r="47" spans="1:20" s="2" customFormat="1">
      <c r="M47" s="4"/>
      <c r="N47" s="4"/>
      <c r="O47" s="4"/>
      <c r="P47" s="4"/>
      <c r="Q47" s="4"/>
      <c r="R47" s="4"/>
      <c r="S47" s="4"/>
      <c r="T47" s="4"/>
    </row>
    <row r="48" spans="1:20" s="2" customFormat="1">
      <c r="M48" s="4"/>
      <c r="N48" s="4"/>
      <c r="O48" s="4"/>
      <c r="P48" s="4"/>
      <c r="Q48" s="4"/>
      <c r="R48" s="4"/>
      <c r="S48" s="4"/>
      <c r="T48" s="4"/>
    </row>
    <row r="49" spans="2:20" s="2" customFormat="1">
      <c r="M49" s="4"/>
      <c r="N49" s="4"/>
      <c r="O49" s="4"/>
      <c r="P49" s="4"/>
      <c r="Q49" s="4"/>
      <c r="R49" s="4"/>
      <c r="S49" s="4"/>
      <c r="T49" s="4"/>
    </row>
    <row r="50" spans="2:20">
      <c r="B50" s="4"/>
      <c r="C50" s="4"/>
    </row>
    <row r="51" spans="2:20">
      <c r="B51" s="4"/>
      <c r="C51" s="4"/>
    </row>
    <row r="52" spans="2:20">
      <c r="B52" s="194"/>
      <c r="C52" s="194"/>
      <c r="D52" s="194"/>
      <c r="E52" s="194"/>
      <c r="F52" s="194"/>
      <c r="G52" s="194"/>
    </row>
    <row r="53" spans="2:20">
      <c r="B53" s="194"/>
      <c r="C53" s="194"/>
      <c r="D53" s="194"/>
      <c r="E53" s="194"/>
      <c r="F53" s="194"/>
      <c r="G53" s="194"/>
    </row>
    <row r="54" spans="2:20">
      <c r="B54" s="194"/>
      <c r="C54" s="194"/>
      <c r="D54" s="194"/>
      <c r="E54" s="194"/>
      <c r="F54" s="194"/>
      <c r="G54" s="194"/>
    </row>
    <row r="55" spans="2:20">
      <c r="B55" s="194"/>
      <c r="C55" s="194"/>
      <c r="D55" s="194"/>
      <c r="E55" s="194"/>
      <c r="F55" s="194"/>
      <c r="G55" s="194"/>
    </row>
    <row r="56" spans="2:20">
      <c r="B56" s="194"/>
      <c r="C56" s="194"/>
      <c r="D56" s="194"/>
      <c r="E56" s="194"/>
      <c r="F56" s="194"/>
      <c r="G56" s="194"/>
    </row>
    <row r="57" spans="2:20">
      <c r="B57" s="194"/>
      <c r="C57" s="194"/>
      <c r="D57" s="194"/>
      <c r="E57" s="194"/>
      <c r="F57" s="194"/>
      <c r="G57" s="194"/>
    </row>
    <row r="58" spans="2:20">
      <c r="B58" s="194"/>
      <c r="C58" s="194"/>
      <c r="D58" s="194"/>
      <c r="E58" s="194"/>
      <c r="F58" s="194"/>
      <c r="G58" s="194"/>
    </row>
    <row r="59" spans="2:20">
      <c r="B59" s="194"/>
      <c r="C59" s="194"/>
      <c r="D59" s="194"/>
      <c r="E59" s="194"/>
      <c r="F59" s="194"/>
      <c r="G59" s="194"/>
    </row>
    <row r="60" spans="2:20">
      <c r="B60" s="194"/>
      <c r="C60" s="194"/>
      <c r="D60" s="194"/>
      <c r="E60" s="194"/>
      <c r="F60" s="194"/>
      <c r="G60" s="194"/>
    </row>
    <row r="61" spans="2:20">
      <c r="B61" s="194"/>
      <c r="C61" s="194"/>
      <c r="D61" s="194"/>
      <c r="E61" s="194"/>
      <c r="F61" s="194"/>
      <c r="G61" s="194"/>
    </row>
  </sheetData>
  <sortState xmlns:xlrd2="http://schemas.microsoft.com/office/spreadsheetml/2017/richdata2" ref="A30:H43">
    <sortCondition ref="A30:A43"/>
  </sortState>
  <mergeCells count="12">
    <mergeCell ref="A3:A4"/>
    <mergeCell ref="A24:A25"/>
    <mergeCell ref="J3:K3"/>
    <mergeCell ref="B3:C3"/>
    <mergeCell ref="D3:E3"/>
    <mergeCell ref="H3:I3"/>
    <mergeCell ref="F3:G3"/>
    <mergeCell ref="B24:C24"/>
    <mergeCell ref="D24:E24"/>
    <mergeCell ref="F24:G24"/>
    <mergeCell ref="H24:I24"/>
    <mergeCell ref="J24:K24"/>
  </mergeCells>
  <phoneticPr fontId="16" type="noConversion"/>
  <hyperlinks>
    <hyperlink ref="A38" r:id="rId1" xr:uid="{00000000-0004-0000-0600-000000000000}"/>
    <hyperlink ref="A43" r:id="rId2" xr:uid="{00000000-0004-0000-0600-000001000000}"/>
  </hyperlinks>
  <pageMargins left="0.78740157499999996" right="0.78740157499999996" top="0.984251969" bottom="0.984251969" header="0.4921259845" footer="0.4921259845"/>
  <pageSetup paperSize="9" scale="65" orientation="landscape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showGridLines="0" zoomScaleNormal="100" workbookViewId="0"/>
  </sheetViews>
  <sheetFormatPr baseColWidth="10" defaultColWidth="11.42578125" defaultRowHeight="12.75"/>
  <cols>
    <col min="1" max="1" width="17.7109375" style="9" customWidth="1"/>
    <col min="2" max="2" width="18.7109375" style="4" customWidth="1"/>
    <col min="3" max="3" width="23" style="4" customWidth="1"/>
    <col min="4" max="4" width="9.5703125" style="4" customWidth="1"/>
    <col min="5" max="5" width="13.28515625" style="4" bestFit="1" customWidth="1"/>
    <col min="6" max="16384" width="11.42578125" style="4"/>
  </cols>
  <sheetData>
    <row r="1" spans="1:7" s="61" customFormat="1" ht="12.75" customHeight="1">
      <c r="A1" s="83" t="s">
        <v>458</v>
      </c>
      <c r="C1" s="150" t="s">
        <v>399</v>
      </c>
    </row>
    <row r="2" spans="1:7" s="2" customFormat="1" ht="12.75" customHeight="1">
      <c r="A2" s="139"/>
    </row>
    <row r="3" spans="1:7" s="2" customFormat="1" ht="12.75" customHeight="1">
      <c r="A3" s="404" t="s">
        <v>18</v>
      </c>
      <c r="B3" s="402" t="s">
        <v>21</v>
      </c>
      <c r="C3" s="403" t="s">
        <v>373</v>
      </c>
    </row>
    <row r="4" spans="1:7" s="2" customFormat="1" ht="12.75" customHeight="1">
      <c r="A4" s="580">
        <v>2013</v>
      </c>
      <c r="B4" s="657">
        <v>35623883</v>
      </c>
      <c r="C4" s="321">
        <v>2.466787279729409</v>
      </c>
      <c r="D4" s="10"/>
      <c r="G4" s="107"/>
    </row>
    <row r="5" spans="1:7" s="2" customFormat="1" ht="12.75" customHeight="1">
      <c r="A5" s="580">
        <v>2014</v>
      </c>
      <c r="B5" s="657">
        <v>35933512</v>
      </c>
      <c r="C5" s="321">
        <v>0.8691612871061809</v>
      </c>
      <c r="D5" s="10"/>
      <c r="G5" s="107"/>
    </row>
    <row r="6" spans="1:7" s="2" customFormat="1" ht="12.75" customHeight="1">
      <c r="A6" s="580">
        <v>2015</v>
      </c>
      <c r="B6" s="657">
        <v>35628476</v>
      </c>
      <c r="C6" s="321">
        <v>-0.84889002778242206</v>
      </c>
      <c r="D6" s="10"/>
      <c r="G6" s="107"/>
    </row>
    <row r="7" spans="1:7" s="2" customFormat="1" ht="12.75" customHeight="1">
      <c r="A7" s="581">
        <v>2016</v>
      </c>
      <c r="B7" s="657">
        <v>35532576</v>
      </c>
      <c r="C7" s="321">
        <v>-0.26916671933988978</v>
      </c>
      <c r="D7" s="58"/>
      <c r="G7" s="107"/>
    </row>
    <row r="8" spans="1:7" s="2" customFormat="1" ht="12.75" customHeight="1">
      <c r="A8" s="581">
        <v>2017</v>
      </c>
      <c r="B8" s="657">
        <v>37392740</v>
      </c>
      <c r="C8" s="321">
        <v>5.2350946916992447</v>
      </c>
      <c r="D8" s="19"/>
      <c r="G8" s="107"/>
    </row>
    <row r="9" spans="1:7" s="2" customFormat="1" ht="12.75" customHeight="1">
      <c r="A9" s="581">
        <v>2018</v>
      </c>
      <c r="B9" s="657">
        <v>38806777</v>
      </c>
      <c r="C9" s="321">
        <v>3.7815816653179199</v>
      </c>
      <c r="D9" s="19"/>
      <c r="G9" s="107"/>
    </row>
    <row r="10" spans="1:7" s="2" customFormat="1" ht="12.75" customHeight="1">
      <c r="A10" s="581">
        <v>2019</v>
      </c>
      <c r="B10" s="657">
        <v>39562039</v>
      </c>
      <c r="C10" s="321">
        <v>1.9462116114409604</v>
      </c>
      <c r="D10" s="19"/>
      <c r="G10" s="107"/>
    </row>
    <row r="11" spans="1:7" s="2" customFormat="1" ht="12.75" customHeight="1">
      <c r="A11" s="581">
        <v>2020</v>
      </c>
      <c r="B11" s="657">
        <v>23730738</v>
      </c>
      <c r="C11" s="321">
        <v>-40.016392987226972</v>
      </c>
      <c r="D11" s="19"/>
      <c r="G11" s="107"/>
    </row>
    <row r="12" spans="1:7" s="2" customFormat="1" ht="12.75" customHeight="1">
      <c r="A12" s="581">
        <v>2021</v>
      </c>
      <c r="B12" s="657">
        <v>29558849</v>
      </c>
      <c r="C12" s="321">
        <v>24.559333131569698</v>
      </c>
      <c r="D12" s="19"/>
      <c r="G12" s="107"/>
    </row>
    <row r="13" spans="1:7" s="2" customFormat="1" ht="12.75" customHeight="1">
      <c r="A13" s="582">
        <v>2022</v>
      </c>
      <c r="B13" s="704">
        <v>38241145</v>
      </c>
      <c r="C13" s="423">
        <v>29.372916381148674</v>
      </c>
      <c r="D13" s="19"/>
      <c r="G13" s="107"/>
    </row>
    <row r="14" spans="1:7" s="2" customFormat="1" ht="12.75" customHeight="1">
      <c r="A14" s="139"/>
    </row>
    <row r="15" spans="1:7" s="2" customFormat="1" ht="12.75" customHeight="1">
      <c r="A15" s="302" t="s">
        <v>288</v>
      </c>
    </row>
    <row r="16" spans="1:7" s="2" customFormat="1" ht="12.75" customHeight="1">
      <c r="A16" s="45" t="s">
        <v>126</v>
      </c>
    </row>
    <row r="17" spans="1:2" s="2" customFormat="1" ht="12.75" customHeight="1">
      <c r="A17" s="64" t="s">
        <v>409</v>
      </c>
    </row>
    <row r="18" spans="1:2" s="2" customFormat="1" ht="12.75" customHeight="1">
      <c r="A18" s="63"/>
    </row>
    <row r="19" spans="1:2" s="2" customFormat="1" ht="12.75" customHeight="1">
      <c r="A19" s="2" t="s">
        <v>197</v>
      </c>
    </row>
    <row r="20" spans="1:2" s="2" customFormat="1" ht="12.75" customHeight="1">
      <c r="A20" s="303" t="s">
        <v>301</v>
      </c>
    </row>
    <row r="21" spans="1:2" s="2" customFormat="1" ht="12.75" customHeight="1">
      <c r="A21" s="139"/>
    </row>
    <row r="22" spans="1:2" s="2" customFormat="1" ht="12.75" customHeight="1">
      <c r="A22" s="139"/>
    </row>
    <row r="23" spans="1:2" s="2" customFormat="1" ht="12.75" customHeight="1">
      <c r="A23" s="139"/>
    </row>
    <row r="24" spans="1:2" s="2" customFormat="1" ht="12.75" customHeight="1">
      <c r="A24" s="139"/>
    </row>
    <row r="25" spans="1:2" s="2" customFormat="1" ht="12.75" customHeight="1">
      <c r="A25" s="139"/>
    </row>
    <row r="26" spans="1:2" s="2" customFormat="1" ht="12.75" customHeight="1">
      <c r="A26" s="139"/>
    </row>
    <row r="27" spans="1:2" s="2" customFormat="1" ht="11.25">
      <c r="A27" s="139"/>
    </row>
    <row r="28" spans="1:2" s="2" customFormat="1" ht="11.25">
      <c r="A28" s="139"/>
    </row>
    <row r="29" spans="1:2" s="2" customFormat="1" ht="11.25">
      <c r="A29" s="139"/>
      <c r="B29" s="108"/>
    </row>
    <row r="30" spans="1:2" s="2" customFormat="1" ht="11.25">
      <c r="A30" s="139"/>
    </row>
    <row r="31" spans="1:2" s="2" customFormat="1" ht="11.25">
      <c r="A31" s="139"/>
    </row>
    <row r="32" spans="1:2" s="2" customFormat="1" ht="11.25">
      <c r="A32" s="139"/>
    </row>
    <row r="33" spans="1:1" s="2" customFormat="1" ht="11.25">
      <c r="A33" s="139"/>
    </row>
    <row r="34" spans="1:1" s="2" customFormat="1" ht="11.25">
      <c r="A34" s="139"/>
    </row>
    <row r="35" spans="1:1" s="2" customFormat="1" ht="11.25">
      <c r="A35" s="139"/>
    </row>
    <row r="36" spans="1:1" s="2" customFormat="1" ht="11.25">
      <c r="A36" s="139"/>
    </row>
    <row r="37" spans="1:1" s="2" customFormat="1" ht="11.25">
      <c r="A37" s="139"/>
    </row>
    <row r="38" spans="1:1" s="2" customFormat="1" ht="11.25">
      <c r="A38" s="139"/>
    </row>
    <row r="39" spans="1:1" s="2" customFormat="1" ht="11.25">
      <c r="A39" s="139"/>
    </row>
    <row r="40" spans="1:1" s="2" customFormat="1" ht="11.25">
      <c r="A40" s="139"/>
    </row>
    <row r="41" spans="1:1" s="2" customFormat="1" ht="11.25">
      <c r="A41" s="139"/>
    </row>
    <row r="42" spans="1:1" s="2" customFormat="1" ht="11.25">
      <c r="A42" s="139"/>
    </row>
    <row r="43" spans="1:1" s="2" customFormat="1" ht="11.25">
      <c r="A43" s="139"/>
    </row>
    <row r="44" spans="1:1" s="2" customFormat="1" ht="11.25">
      <c r="A44" s="139"/>
    </row>
    <row r="45" spans="1:1" s="2" customFormat="1" ht="11.25">
      <c r="A45" s="139"/>
    </row>
    <row r="46" spans="1:1" s="2" customFormat="1" ht="11.25">
      <c r="A46" s="139"/>
    </row>
    <row r="47" spans="1:1" s="2" customFormat="1" ht="11.25">
      <c r="A47" s="139"/>
    </row>
    <row r="48" spans="1:1" s="2" customFormat="1" ht="11.25">
      <c r="A48" s="139"/>
    </row>
  </sheetData>
  <phoneticPr fontId="0" type="noConversion"/>
  <hyperlinks>
    <hyperlink ref="A15" r:id="rId1" xr:uid="{00000000-0004-0000-0700-000000000000}"/>
    <hyperlink ref="A20" r:id="rId2" xr:uid="{00000000-0004-0000-0700-000001000000}"/>
  </hyperlinks>
  <pageMargins left="0.78740157480314965" right="0.78740157480314965" top="0.59055118110236227" bottom="0.59055118110236227" header="0.51181102362204722" footer="0.51181102362204722"/>
  <pageSetup paperSize="9" scale="91" orientation="portrait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DF14-29CD-4C01-8437-3A96D2414535}">
  <dimension ref="A1:D48"/>
  <sheetViews>
    <sheetView showGridLines="0" zoomScaleNormal="100" workbookViewId="0"/>
  </sheetViews>
  <sheetFormatPr baseColWidth="10" defaultColWidth="11.42578125" defaultRowHeight="12.75"/>
  <cols>
    <col min="1" max="1" width="36" style="9" customWidth="1"/>
    <col min="2" max="2" width="18.7109375" style="4" customWidth="1"/>
    <col min="3" max="3" width="23" style="4" customWidth="1"/>
    <col min="4" max="4" width="9.5703125" style="4" customWidth="1"/>
    <col min="5" max="5" width="13.28515625" style="4" bestFit="1" customWidth="1"/>
    <col min="6" max="16384" width="11.42578125" style="4"/>
  </cols>
  <sheetData>
    <row r="1" spans="1:4" s="61" customFormat="1" ht="12.75" customHeight="1">
      <c r="A1" s="83" t="s">
        <v>459</v>
      </c>
      <c r="C1" s="150" t="s">
        <v>400</v>
      </c>
    </row>
    <row r="2" spans="1:4" s="2" customFormat="1" ht="12.75" customHeight="1">
      <c r="A2" s="139"/>
    </row>
    <row r="3" spans="1:4" s="2" customFormat="1" ht="12.75" customHeight="1">
      <c r="A3" s="653" t="s">
        <v>142</v>
      </c>
      <c r="B3" s="654" t="s">
        <v>379</v>
      </c>
      <c r="C3" s="654" t="s">
        <v>408</v>
      </c>
    </row>
    <row r="4" spans="1:4" s="2" customFormat="1" ht="12.75" customHeight="1">
      <c r="A4" s="655" t="s">
        <v>92</v>
      </c>
      <c r="B4" s="656">
        <v>1273190</v>
      </c>
      <c r="C4" s="656">
        <v>2204984</v>
      </c>
      <c r="D4" s="10"/>
    </row>
    <row r="5" spans="1:4" s="2" customFormat="1" ht="12.75" customHeight="1">
      <c r="A5" s="655" t="s">
        <v>93</v>
      </c>
      <c r="B5" s="657">
        <v>2015435</v>
      </c>
      <c r="C5" s="657">
        <v>2892697</v>
      </c>
      <c r="D5" s="10"/>
    </row>
    <row r="6" spans="1:4" s="2" customFormat="1" ht="12.75" customHeight="1">
      <c r="A6" s="655" t="s">
        <v>94</v>
      </c>
      <c r="B6" s="657">
        <v>1878469</v>
      </c>
      <c r="C6" s="657">
        <v>3053960</v>
      </c>
      <c r="D6" s="10"/>
    </row>
    <row r="7" spans="1:4" s="2" customFormat="1" ht="12.75" customHeight="1">
      <c r="A7" s="655" t="s">
        <v>95</v>
      </c>
      <c r="B7" s="657">
        <v>1998179</v>
      </c>
      <c r="C7" s="657">
        <v>2523861</v>
      </c>
      <c r="D7" s="58"/>
    </row>
    <row r="8" spans="1:4" s="2" customFormat="1" ht="12.75" customHeight="1">
      <c r="A8" s="655" t="s">
        <v>96</v>
      </c>
      <c r="B8" s="657">
        <v>2027884</v>
      </c>
      <c r="C8" s="657">
        <v>2820085</v>
      </c>
      <c r="D8" s="19"/>
    </row>
    <row r="9" spans="1:4" s="2" customFormat="1" ht="12.75" customHeight="1">
      <c r="A9" s="655" t="s">
        <v>97</v>
      </c>
      <c r="B9" s="657">
        <v>2282949</v>
      </c>
      <c r="C9" s="657">
        <v>3608503</v>
      </c>
      <c r="D9" s="19"/>
    </row>
    <row r="10" spans="1:4" s="2" customFormat="1" ht="12.75" customHeight="1">
      <c r="A10" s="655" t="s">
        <v>98</v>
      </c>
      <c r="B10" s="657">
        <v>3648287</v>
      </c>
      <c r="C10" s="657">
        <v>4515171</v>
      </c>
      <c r="D10" s="19"/>
    </row>
    <row r="11" spans="1:4" s="2" customFormat="1" ht="12.75" customHeight="1">
      <c r="A11" s="655" t="s">
        <v>99</v>
      </c>
      <c r="B11" s="657">
        <v>4176588</v>
      </c>
      <c r="C11" s="657">
        <v>4514339</v>
      </c>
      <c r="D11" s="19"/>
    </row>
    <row r="12" spans="1:4" s="2" customFormat="1" ht="12.75" customHeight="1">
      <c r="A12" s="655" t="s">
        <v>100</v>
      </c>
      <c r="B12" s="657">
        <v>3298707</v>
      </c>
      <c r="C12" s="657">
        <v>3779348</v>
      </c>
      <c r="D12" s="19"/>
    </row>
    <row r="13" spans="1:4" s="2" customFormat="1" ht="12.75" customHeight="1">
      <c r="A13" s="655" t="s">
        <v>101</v>
      </c>
      <c r="B13" s="657">
        <v>2893907</v>
      </c>
      <c r="C13" s="657">
        <v>3238618</v>
      </c>
      <c r="D13" s="19"/>
    </row>
    <row r="14" spans="1:4" s="2" customFormat="1" ht="12.75" customHeight="1">
      <c r="A14" s="655" t="s">
        <v>102</v>
      </c>
      <c r="B14" s="657">
        <v>1745936</v>
      </c>
      <c r="C14" s="657">
        <v>2110564</v>
      </c>
    </row>
    <row r="15" spans="1:4" s="2" customFormat="1" ht="12.75" customHeight="1">
      <c r="A15" s="658" t="s">
        <v>103</v>
      </c>
      <c r="B15" s="657">
        <v>2319318</v>
      </c>
      <c r="C15" s="657">
        <v>2979015</v>
      </c>
    </row>
    <row r="16" spans="1:4" s="2" customFormat="1" ht="12.75" customHeight="1">
      <c r="A16" s="659" t="s">
        <v>19</v>
      </c>
      <c r="B16" s="660">
        <v>29558849</v>
      </c>
      <c r="C16" s="660">
        <v>38241145</v>
      </c>
    </row>
    <row r="17" spans="1:2" s="2" customFormat="1" ht="12.75" customHeight="1">
      <c r="A17" s="64" t="s">
        <v>409</v>
      </c>
    </row>
    <row r="18" spans="1:2" s="2" customFormat="1" ht="12.75" customHeight="1">
      <c r="A18" s="63"/>
    </row>
    <row r="19" spans="1:2" s="2" customFormat="1" ht="12.75" customHeight="1">
      <c r="A19" s="2" t="s">
        <v>197</v>
      </c>
    </row>
    <row r="20" spans="1:2" s="2" customFormat="1" ht="12.75" customHeight="1">
      <c r="A20" s="303" t="s">
        <v>301</v>
      </c>
    </row>
    <row r="21" spans="1:2" s="2" customFormat="1" ht="12.75" customHeight="1">
      <c r="A21" s="139"/>
    </row>
    <row r="22" spans="1:2" s="2" customFormat="1" ht="12.75" customHeight="1">
      <c r="A22" s="139"/>
    </row>
    <row r="23" spans="1:2" s="2" customFormat="1" ht="12.75" customHeight="1">
      <c r="A23" s="139"/>
    </row>
    <row r="24" spans="1:2" s="2" customFormat="1" ht="12.75" customHeight="1">
      <c r="A24" s="139"/>
    </row>
    <row r="25" spans="1:2" s="2" customFormat="1" ht="12.75" customHeight="1">
      <c r="A25" s="139"/>
    </row>
    <row r="26" spans="1:2" s="2" customFormat="1" ht="12.75" customHeight="1">
      <c r="A26" s="139"/>
    </row>
    <row r="27" spans="1:2" s="2" customFormat="1" ht="11.25">
      <c r="A27" s="139"/>
    </row>
    <row r="28" spans="1:2" s="2" customFormat="1" ht="11.25">
      <c r="A28" s="139"/>
    </row>
    <row r="29" spans="1:2" s="2" customFormat="1" ht="11.25">
      <c r="A29" s="139"/>
      <c r="B29" s="108"/>
    </row>
    <row r="30" spans="1:2" s="2" customFormat="1" ht="11.25">
      <c r="A30" s="139"/>
    </row>
    <row r="31" spans="1:2" s="2" customFormat="1" ht="11.25">
      <c r="A31" s="139"/>
    </row>
    <row r="32" spans="1:2" s="2" customFormat="1" ht="11.25">
      <c r="A32" s="139"/>
    </row>
    <row r="33" spans="1:1" s="2" customFormat="1" ht="11.25">
      <c r="A33" s="139"/>
    </row>
    <row r="34" spans="1:1" s="2" customFormat="1" ht="11.25">
      <c r="A34" s="139"/>
    </row>
    <row r="35" spans="1:1" s="2" customFormat="1" ht="11.25">
      <c r="A35" s="139"/>
    </row>
    <row r="36" spans="1:1" s="2" customFormat="1" ht="11.25">
      <c r="A36" s="139"/>
    </row>
    <row r="37" spans="1:1" s="2" customFormat="1" ht="11.25">
      <c r="A37" s="139"/>
    </row>
    <row r="38" spans="1:1" s="2" customFormat="1" ht="11.25">
      <c r="A38" s="139"/>
    </row>
    <row r="39" spans="1:1" s="2" customFormat="1" ht="11.25">
      <c r="A39" s="139"/>
    </row>
    <row r="40" spans="1:1" s="2" customFormat="1" ht="11.25">
      <c r="A40" s="139"/>
    </row>
    <row r="41" spans="1:1" s="2" customFormat="1" ht="11.25">
      <c r="A41" s="139"/>
    </row>
    <row r="42" spans="1:1" s="2" customFormat="1" ht="11.25">
      <c r="A42" s="139"/>
    </row>
    <row r="43" spans="1:1" s="2" customFormat="1" ht="11.25">
      <c r="A43" s="139"/>
    </row>
    <row r="44" spans="1:1" s="2" customFormat="1" ht="11.25">
      <c r="A44" s="139"/>
    </row>
    <row r="45" spans="1:1" s="2" customFormat="1" ht="11.25">
      <c r="A45" s="139"/>
    </row>
    <row r="46" spans="1:1" s="2" customFormat="1" ht="11.25">
      <c r="A46" s="139"/>
    </row>
    <row r="47" spans="1:1" s="2" customFormat="1" ht="11.25">
      <c r="A47" s="139"/>
    </row>
    <row r="48" spans="1:1" s="2" customFormat="1" ht="11.25">
      <c r="A48" s="139"/>
    </row>
  </sheetData>
  <hyperlinks>
    <hyperlink ref="A20" r:id="rId1" xr:uid="{915AB868-793A-473B-A1CE-F2750E012B3D}"/>
  </hyperlinks>
  <pageMargins left="0.78740157480314965" right="0.78740157480314965" top="0.59055118110236227" bottom="0.59055118110236227" header="0.51181102362204722" footer="0.51181102362204722"/>
  <pageSetup paperSize="9" scale="91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34</vt:i4>
      </vt:variant>
      <vt:variant>
        <vt:lpstr>Plages nommées</vt:lpstr>
      </vt:variant>
      <vt:variant>
        <vt:i4>6</vt:i4>
      </vt:variant>
    </vt:vector>
  </HeadingPairs>
  <TitlesOfParts>
    <vt:vector size="40" baseType="lpstr">
      <vt:lpstr>T0</vt:lpstr>
      <vt:lpstr>T2.1.1</vt:lpstr>
      <vt:lpstr>T2.1.2</vt:lpstr>
      <vt:lpstr>T2.1.3</vt:lpstr>
      <vt:lpstr>T2.1.4</vt:lpstr>
      <vt:lpstr>T2.2.1</vt:lpstr>
      <vt:lpstr>T2.2.2</vt:lpstr>
      <vt:lpstr>T 2.2.3a</vt:lpstr>
      <vt:lpstr>T 2.2.3b</vt:lpstr>
      <vt:lpstr>T 2.2.4a</vt:lpstr>
      <vt:lpstr>T 2.2.4b</vt:lpstr>
      <vt:lpstr>T 2.2.5a-f</vt:lpstr>
      <vt:lpstr>T2.2.6</vt:lpstr>
      <vt:lpstr>T2.2.7a</vt:lpstr>
      <vt:lpstr>T 2.2.7b</vt:lpstr>
      <vt:lpstr>T 2.2.8</vt:lpstr>
      <vt:lpstr>T2.2.9</vt:lpstr>
      <vt:lpstr>T2.3.1</vt:lpstr>
      <vt:lpstr>T2.3.2.1</vt:lpstr>
      <vt:lpstr>T2.3.2.2</vt:lpstr>
      <vt:lpstr>T2.3.3</vt:lpstr>
      <vt:lpstr>T2.3.4</vt:lpstr>
      <vt:lpstr>T2.3.5</vt:lpstr>
      <vt:lpstr>T3.1</vt:lpstr>
      <vt:lpstr>T3.2</vt:lpstr>
      <vt:lpstr>T4.1</vt:lpstr>
      <vt:lpstr>T4.2</vt:lpstr>
      <vt:lpstr>T4.3</vt:lpstr>
      <vt:lpstr>T5.1</vt:lpstr>
      <vt:lpstr>T5.2</vt:lpstr>
      <vt:lpstr>T5.3</vt:lpstr>
      <vt:lpstr>T5.4</vt:lpstr>
      <vt:lpstr>T5.5</vt:lpstr>
      <vt:lpstr>T5.6</vt:lpstr>
      <vt:lpstr>'T 2.2.3a'!Zone_d_impression</vt:lpstr>
      <vt:lpstr>'T 2.2.3b'!Zone_d_impression</vt:lpstr>
      <vt:lpstr>'T 2.2.4a'!Zone_d_impression</vt:lpstr>
      <vt:lpstr>'T 2.2.4b'!Zone_d_impression</vt:lpstr>
      <vt:lpstr>T0!Zone_d_impression</vt:lpstr>
      <vt:lpstr>T2.1.4!Zone_d_impression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 Wenger</dc:creator>
  <cp:lastModifiedBy>Portenier Isabelle BFS</cp:lastModifiedBy>
  <cp:lastPrinted>2020-01-17T08:55:34Z</cp:lastPrinted>
  <dcterms:created xsi:type="dcterms:W3CDTF">2010-06-11T08:07:52Z</dcterms:created>
  <dcterms:modified xsi:type="dcterms:W3CDTF">2024-01-16T12:24:21Z</dcterms:modified>
</cp:coreProperties>
</file>