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pryns\OneDrive\Desktop\"/>
    </mc:Choice>
  </mc:AlternateContent>
  <xr:revisionPtr revIDLastSave="0" documentId="13_ncr:1_{16B4C218-37C5-474A-A8EB-4B7674E17D62}" xr6:coauthVersionLast="47" xr6:coauthVersionMax="47" xr10:uidLastSave="{00000000-0000-0000-0000-000000000000}"/>
  <bookViews>
    <workbookView xWindow="-120" yWindow="480" windowWidth="24240" windowHeight="13140" activeTab="1" xr2:uid="{00000000-000D-0000-FFFF-FFFF00000000}"/>
  </bookViews>
  <sheets>
    <sheet name="actual" sheetId="1" r:id="rId1"/>
    <sheet name="projecte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99" i="2" l="1"/>
  <c r="M199" i="2"/>
  <c r="L199" i="2"/>
  <c r="K199" i="2"/>
  <c r="J199" i="2"/>
  <c r="I199" i="2"/>
  <c r="H199" i="2"/>
  <c r="G199" i="2"/>
  <c r="F199" i="2"/>
  <c r="E199" i="2"/>
  <c r="D199" i="2"/>
  <c r="N198" i="2"/>
  <c r="M198" i="2"/>
  <c r="L198" i="2"/>
  <c r="K198" i="2"/>
  <c r="J198" i="2"/>
  <c r="I198" i="2"/>
  <c r="H198" i="2"/>
  <c r="G198" i="2"/>
  <c r="F198" i="2"/>
  <c r="E198" i="2"/>
  <c r="D198" i="2"/>
  <c r="N197" i="2"/>
  <c r="M197" i="2"/>
  <c r="L197" i="2"/>
  <c r="K197" i="2"/>
  <c r="J197" i="2"/>
  <c r="I197" i="2"/>
  <c r="H197" i="2"/>
  <c r="G197" i="2"/>
  <c r="F197" i="2"/>
  <c r="E197" i="2"/>
  <c r="D197" i="2"/>
  <c r="N196" i="2"/>
  <c r="M196" i="2"/>
  <c r="L196" i="2"/>
  <c r="K196" i="2"/>
  <c r="J196" i="2"/>
  <c r="I196" i="2"/>
  <c r="H196" i="2"/>
  <c r="G196" i="2"/>
  <c r="F196" i="2"/>
  <c r="E196" i="2"/>
  <c r="D196" i="2"/>
  <c r="N195" i="2"/>
  <c r="M195" i="2"/>
  <c r="L195" i="2"/>
  <c r="K195" i="2"/>
  <c r="J195" i="2"/>
  <c r="I195" i="2"/>
  <c r="H195" i="2"/>
  <c r="G195" i="2"/>
  <c r="F195" i="2"/>
  <c r="E195" i="2"/>
  <c r="D195" i="2"/>
  <c r="N194" i="2"/>
  <c r="M194" i="2"/>
  <c r="L194" i="2"/>
  <c r="K194" i="2"/>
  <c r="J194" i="2"/>
  <c r="I194" i="2"/>
  <c r="H194" i="2"/>
  <c r="G194" i="2"/>
  <c r="F194" i="2"/>
  <c r="E194" i="2"/>
  <c r="D194" i="2"/>
  <c r="N193" i="2"/>
  <c r="M193" i="2"/>
  <c r="L193" i="2"/>
  <c r="K193" i="2"/>
  <c r="J193" i="2"/>
  <c r="I193" i="2"/>
  <c r="H193" i="2"/>
  <c r="G193" i="2"/>
  <c r="F193" i="2"/>
  <c r="E193" i="2"/>
  <c r="D193" i="2"/>
  <c r="N192" i="2"/>
  <c r="M192" i="2"/>
  <c r="L192" i="2"/>
  <c r="K192" i="2"/>
  <c r="J192" i="2"/>
  <c r="I192" i="2"/>
  <c r="H192" i="2"/>
  <c r="G192" i="2"/>
  <c r="F192" i="2"/>
  <c r="E192" i="2"/>
  <c r="D192" i="2"/>
  <c r="N191" i="2"/>
  <c r="M191" i="2"/>
  <c r="L191" i="2"/>
  <c r="K191" i="2"/>
  <c r="J191" i="2"/>
  <c r="I191" i="2"/>
  <c r="H191" i="2"/>
  <c r="G191" i="2"/>
  <c r="F191" i="2"/>
  <c r="E191" i="2"/>
  <c r="D191" i="2"/>
  <c r="N190" i="2"/>
  <c r="M190" i="2"/>
  <c r="L190" i="2"/>
  <c r="K190" i="2"/>
  <c r="J190" i="2"/>
  <c r="I190" i="2"/>
  <c r="H190" i="2"/>
  <c r="G190" i="2"/>
  <c r="F190" i="2"/>
  <c r="E190" i="2"/>
  <c r="D190" i="2"/>
  <c r="N189" i="2"/>
  <c r="M189" i="2"/>
  <c r="L189" i="2"/>
  <c r="K189" i="2"/>
  <c r="J189" i="2"/>
  <c r="I189" i="2"/>
  <c r="H189" i="2"/>
  <c r="G189" i="2"/>
  <c r="F189" i="2"/>
  <c r="E189" i="2"/>
  <c r="D189" i="2"/>
  <c r="N188" i="2"/>
  <c r="M188" i="2"/>
  <c r="L188" i="2"/>
  <c r="K188" i="2"/>
  <c r="J188" i="2"/>
  <c r="I188" i="2"/>
  <c r="H188" i="2"/>
  <c r="G188" i="2"/>
  <c r="F188" i="2"/>
  <c r="E188" i="2"/>
  <c r="D188" i="2"/>
  <c r="N187" i="2"/>
  <c r="M187" i="2"/>
  <c r="L187" i="2"/>
  <c r="K187" i="2"/>
  <c r="J187" i="2"/>
  <c r="I187" i="2"/>
  <c r="H187" i="2"/>
  <c r="G187" i="2"/>
  <c r="F187" i="2"/>
  <c r="E187" i="2"/>
  <c r="D187" i="2"/>
  <c r="N186" i="2"/>
  <c r="M186" i="2"/>
  <c r="L186" i="2"/>
  <c r="K186" i="2"/>
  <c r="J186" i="2"/>
  <c r="I186" i="2"/>
  <c r="H186" i="2"/>
  <c r="G186" i="2"/>
  <c r="F186" i="2"/>
  <c r="E186" i="2"/>
  <c r="D186" i="2"/>
  <c r="N185" i="2"/>
  <c r="M185" i="2"/>
  <c r="L185" i="2"/>
  <c r="K185" i="2"/>
  <c r="J185" i="2"/>
  <c r="I185" i="2"/>
  <c r="H185" i="2"/>
  <c r="G185" i="2"/>
  <c r="F185" i="2"/>
  <c r="E185" i="2"/>
  <c r="D185" i="2"/>
  <c r="N184" i="2"/>
  <c r="M184" i="2"/>
  <c r="L184" i="2"/>
  <c r="K184" i="2"/>
  <c r="J184" i="2"/>
  <c r="I184" i="2"/>
  <c r="H184" i="2"/>
  <c r="G184" i="2"/>
  <c r="F184" i="2"/>
  <c r="E184" i="2"/>
  <c r="D184" i="2"/>
  <c r="N183" i="2"/>
  <c r="M183" i="2"/>
  <c r="L183" i="2"/>
  <c r="K183" i="2"/>
  <c r="J183" i="2"/>
  <c r="I183" i="2"/>
  <c r="H183" i="2"/>
  <c r="G183" i="2"/>
  <c r="F183" i="2"/>
  <c r="E183" i="2"/>
  <c r="D183" i="2"/>
  <c r="G8" i="2"/>
  <c r="G10" i="2" s="1"/>
  <c r="F8" i="2"/>
  <c r="F7" i="2"/>
</calcChain>
</file>

<file path=xl/sharedStrings.xml><?xml version="1.0" encoding="utf-8"?>
<sst xmlns="http://schemas.openxmlformats.org/spreadsheetml/2006/main" count="142" uniqueCount="48">
  <si>
    <t>var</t>
  </si>
  <si>
    <t>t1</t>
  </si>
  <si>
    <t>gross_emissions</t>
  </si>
  <si>
    <t>Fiscal Year</t>
  </si>
  <si>
    <t>t2</t>
  </si>
  <si>
    <t>carbon_offset_emissions</t>
  </si>
  <si>
    <t>t3</t>
  </si>
  <si>
    <t>t6</t>
  </si>
  <si>
    <t>index</t>
  </si>
  <si>
    <t>gross_reduction_from_baseline</t>
  </si>
  <si>
    <t>gross_pc_reduction_from_baseline</t>
  </si>
  <si>
    <t>net_emissions</t>
  </si>
  <si>
    <t>t7</t>
  </si>
  <si>
    <t>gross_emissions_2</t>
  </si>
  <si>
    <t>t8</t>
  </si>
  <si>
    <t>t9</t>
  </si>
  <si>
    <t/>
  </si>
  <si>
    <t>t10</t>
  </si>
  <si>
    <t>gross_pc_reduction_from_previous_year</t>
  </si>
  <si>
    <t>gross_reduction_from_previous_year</t>
  </si>
  <si>
    <t>t11</t>
  </si>
  <si>
    <t>t12</t>
  </si>
  <si>
    <t>t13</t>
  </si>
  <si>
    <t>offset_pc_reduction_from_baseline</t>
  </si>
  <si>
    <t>a</t>
  </si>
  <si>
    <t>Value</t>
  </si>
  <si>
    <t>a1</t>
  </si>
  <si>
    <t>Calculations</t>
  </si>
  <si>
    <t>gross</t>
  </si>
  <si>
    <t>b</t>
  </si>
  <si>
    <t>c</t>
  </si>
  <si>
    <t>d</t>
  </si>
  <si>
    <t>e</t>
  </si>
  <si>
    <t>g</t>
  </si>
  <si>
    <t>h</t>
  </si>
  <si>
    <t>i</t>
  </si>
  <si>
    <t>j</t>
  </si>
  <si>
    <t>offset</t>
  </si>
  <si>
    <t>k</t>
  </si>
  <si>
    <t>l</t>
  </si>
  <si>
    <t>m</t>
  </si>
  <si>
    <t>n</t>
  </si>
  <si>
    <t>o</t>
  </si>
  <si>
    <t>p</t>
  </si>
  <si>
    <t>q</t>
  </si>
  <si>
    <t>union(t13,q)</t>
  </si>
  <si>
    <t>gross_cumulative_emissions</t>
  </si>
  <si>
    <t>gross_pc_cumulative_previous_year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</si>
</sst>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%;\-0.00%;0.00%"/>
  </numFmts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9"/>
      <color rgb="FF008080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1" fillId="0" borderId="0" xfId="0" applyFont="1"/>
    <xf numFmtId="1" fontId="1" fillId="0" borderId="0" xfId="0" applyNumberFormat="1" applyFont="1"/>
    <xf numFmtId="0" fontId="0" fillId="0" borderId="0" xfId="0" applyAlignment="1">
      <alignment horizontal="right"/>
    </xf>
    <xf numFmtId="0" fontId="1" fillId="2" borderId="0" xfId="0" applyFont="1" applyFill="1"/>
    <xf numFmtId="0" fontId="2" fillId="0" borderId="0" xfId="0" applyFont="1" applyAlignment="1">
      <alignment vertical="center"/>
    </xf>
    <xf numFmtId="2" fontId="1" fillId="0" borderId="0" xfId="0" applyNumberFormat="1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6"/>
  <sheetViews>
    <sheetView workbookViewId="0">
      <selection activeCell="D18" sqref="D18"/>
    </sheetView>
  </sheetViews>
  <sheetFormatPr defaultRowHeight="15" x14ac:dyDescent="0.25"/>
  <sheetData>
    <row r="1" spans="1:3" x14ac:dyDescent="0.25">
      <c r="A1" s="1" t="s">
        <v>0</v>
      </c>
    </row>
    <row r="2" spans="1:3" x14ac:dyDescent="0.25">
      <c r="A2" t="s">
        <v>1</v>
      </c>
      <c r="B2" s="2" t="s">
        <v>2</v>
      </c>
      <c r="C2" s="2" t="s">
        <v>3</v>
      </c>
    </row>
    <row r="3" spans="1:3" x14ac:dyDescent="0.25">
      <c r="B3" s="2">
        <v>20604000</v>
      </c>
      <c r="C3" s="3">
        <v>2022</v>
      </c>
    </row>
    <row r="4" spans="1:3" x14ac:dyDescent="0.25">
      <c r="B4" s="2">
        <v>23186400</v>
      </c>
      <c r="C4" s="3">
        <v>2021</v>
      </c>
    </row>
    <row r="5" spans="1:3" x14ac:dyDescent="0.25">
      <c r="B5" s="2">
        <v>22594440</v>
      </c>
      <c r="C5" s="3">
        <v>2020</v>
      </c>
    </row>
    <row r="6" spans="1:3" x14ac:dyDescent="0.25">
      <c r="B6" s="2">
        <v>25033730</v>
      </c>
      <c r="C6" s="3">
        <v>2019</v>
      </c>
    </row>
    <row r="7" spans="1:3" x14ac:dyDescent="0.25">
      <c r="B7" s="2">
        <v>25136170</v>
      </c>
      <c r="C7" s="3">
        <v>2018</v>
      </c>
    </row>
    <row r="8" spans="1:3" x14ac:dyDescent="0.25">
      <c r="B8" s="2">
        <v>27416300</v>
      </c>
      <c r="C8" s="3">
        <v>2017</v>
      </c>
    </row>
    <row r="9" spans="1:3" x14ac:dyDescent="0.25">
      <c r="B9" s="2">
        <v>29579370</v>
      </c>
      <c r="C9" s="3">
        <v>2016</v>
      </c>
    </row>
    <row r="10" spans="1:3" x14ac:dyDescent="0.25">
      <c r="B10" s="2">
        <v>38383470</v>
      </c>
      <c r="C10" s="3">
        <v>2015</v>
      </c>
    </row>
    <row r="13" spans="1:3" x14ac:dyDescent="0.25">
      <c r="A13" t="s">
        <v>4</v>
      </c>
      <c r="B13" s="2" t="s">
        <v>3</v>
      </c>
      <c r="C13" s="2" t="s">
        <v>5</v>
      </c>
    </row>
    <row r="14" spans="1:3" x14ac:dyDescent="0.25">
      <c r="B14" s="3">
        <v>2022</v>
      </c>
      <c r="C14" s="2">
        <v>-324100</v>
      </c>
    </row>
    <row r="15" spans="1:3" x14ac:dyDescent="0.25">
      <c r="B15" s="3">
        <v>2021</v>
      </c>
      <c r="C15" s="2">
        <v>-667000</v>
      </c>
    </row>
    <row r="16" spans="1:3" x14ac:dyDescent="0.25">
      <c r="B16" s="3">
        <v>2020</v>
      </c>
      <c r="C16" s="2">
        <v>-70000</v>
      </c>
    </row>
    <row r="17" spans="1:4" x14ac:dyDescent="0.25">
      <c r="B17" s="3">
        <v>2019</v>
      </c>
      <c r="C17" s="2">
        <v>0</v>
      </c>
    </row>
    <row r="18" spans="1:4" x14ac:dyDescent="0.25">
      <c r="B18" s="3">
        <v>2018</v>
      </c>
      <c r="C18" s="2">
        <v>0</v>
      </c>
    </row>
    <row r="19" spans="1:4" x14ac:dyDescent="0.25">
      <c r="B19" s="3">
        <v>2017</v>
      </c>
      <c r="C19" s="2">
        <v>0</v>
      </c>
    </row>
    <row r="20" spans="1:4" x14ac:dyDescent="0.25">
      <c r="B20" s="3">
        <v>2016</v>
      </c>
      <c r="C20" s="2">
        <v>0</v>
      </c>
    </row>
    <row r="21" spans="1:4" x14ac:dyDescent="0.25">
      <c r="B21" s="3">
        <v>2015</v>
      </c>
      <c r="C21" s="2">
        <v>0</v>
      </c>
    </row>
    <row r="26" spans="1:4" x14ac:dyDescent="0.25">
      <c r="A26" t="s">
        <v>6</v>
      </c>
      <c r="B26" s="2" t="s">
        <v>3</v>
      </c>
      <c r="C26" s="2" t="s">
        <v>5</v>
      </c>
      <c r="D26" s="2" t="s">
        <v>2</v>
      </c>
    </row>
    <row r="27" spans="1:4" x14ac:dyDescent="0.25">
      <c r="B27" s="3">
        <v>2022</v>
      </c>
      <c r="C27" s="2">
        <v>-324100</v>
      </c>
      <c r="D27" s="2">
        <v>20604000</v>
      </c>
    </row>
    <row r="28" spans="1:4" x14ac:dyDescent="0.25">
      <c r="B28" s="3">
        <v>2021</v>
      </c>
      <c r="C28" s="2">
        <v>-667000</v>
      </c>
      <c r="D28" s="2">
        <v>23186400</v>
      </c>
    </row>
    <row r="29" spans="1:4" x14ac:dyDescent="0.25">
      <c r="B29" s="3">
        <v>2020</v>
      </c>
      <c r="C29" s="2">
        <v>-70000</v>
      </c>
      <c r="D29" s="2">
        <v>22594440</v>
      </c>
    </row>
    <row r="30" spans="1:4" x14ac:dyDescent="0.25">
      <c r="B30" s="3">
        <v>2019</v>
      </c>
      <c r="C30" s="2">
        <v>0</v>
      </c>
      <c r="D30" s="2">
        <v>25033730</v>
      </c>
    </row>
    <row r="31" spans="1:4" x14ac:dyDescent="0.25">
      <c r="B31" s="3">
        <v>2018</v>
      </c>
      <c r="C31" s="2">
        <v>0</v>
      </c>
      <c r="D31" s="2">
        <v>25136170</v>
      </c>
    </row>
    <row r="32" spans="1:4" x14ac:dyDescent="0.25">
      <c r="B32" s="3">
        <v>2017</v>
      </c>
      <c r="C32" s="2">
        <v>0</v>
      </c>
      <c r="D32" s="2">
        <v>27416300</v>
      </c>
    </row>
    <row r="33" spans="1:8" x14ac:dyDescent="0.25">
      <c r="B33" s="3">
        <v>2016</v>
      </c>
      <c r="C33" s="2">
        <v>0</v>
      </c>
      <c r="D33" s="2">
        <v>29579370</v>
      </c>
    </row>
    <row r="34" spans="1:8" x14ac:dyDescent="0.25">
      <c r="B34" s="3">
        <v>2015</v>
      </c>
      <c r="C34" s="2">
        <v>0</v>
      </c>
      <c r="D34" s="2">
        <v>38383470</v>
      </c>
    </row>
    <row r="38" spans="1:8" x14ac:dyDescent="0.25">
      <c r="A38" t="s">
        <v>7</v>
      </c>
      <c r="B38" s="2" t="s">
        <v>3</v>
      </c>
      <c r="C38" s="2" t="s">
        <v>5</v>
      </c>
      <c r="D38" s="2" t="s">
        <v>2</v>
      </c>
      <c r="E38" s="2" t="s">
        <v>8</v>
      </c>
      <c r="F38" s="2" t="s">
        <v>9</v>
      </c>
      <c r="G38" s="2" t="s">
        <v>10</v>
      </c>
      <c r="H38" s="2" t="s">
        <v>11</v>
      </c>
    </row>
    <row r="39" spans="1:8" x14ac:dyDescent="0.25">
      <c r="B39" s="3">
        <v>2022</v>
      </c>
      <c r="C39" s="2">
        <v>-324100</v>
      </c>
      <c r="D39" s="2">
        <v>20604000</v>
      </c>
      <c r="E39" s="2">
        <v>0</v>
      </c>
      <c r="F39" s="2">
        <v>17779470</v>
      </c>
      <c r="G39" s="2">
        <v>0.46320642714168397</v>
      </c>
      <c r="H39" s="2">
        <v>20279900</v>
      </c>
    </row>
    <row r="40" spans="1:8" x14ac:dyDescent="0.25">
      <c r="B40" s="3">
        <v>2021</v>
      </c>
      <c r="C40" s="2">
        <v>-667000</v>
      </c>
      <c r="D40" s="2">
        <v>23186400</v>
      </c>
      <c r="E40" s="2">
        <v>0</v>
      </c>
      <c r="F40" s="2">
        <v>15197070</v>
      </c>
      <c r="G40" s="2">
        <v>0.39592746565122999</v>
      </c>
      <c r="H40" s="2">
        <v>22519400</v>
      </c>
    </row>
    <row r="41" spans="1:8" x14ac:dyDescent="0.25">
      <c r="B41" s="3">
        <v>2020</v>
      </c>
      <c r="C41" s="2">
        <v>-70000</v>
      </c>
      <c r="D41" s="2">
        <v>22594440</v>
      </c>
      <c r="E41" s="2">
        <v>0</v>
      </c>
      <c r="F41" s="2">
        <v>15789030</v>
      </c>
      <c r="G41" s="2">
        <v>0.41134972945385101</v>
      </c>
      <c r="H41" s="2">
        <v>22524440</v>
      </c>
    </row>
    <row r="42" spans="1:8" x14ac:dyDescent="0.25">
      <c r="B42" s="3">
        <v>2019</v>
      </c>
      <c r="C42" s="2">
        <v>0</v>
      </c>
      <c r="D42" s="2">
        <v>25033730</v>
      </c>
      <c r="E42" s="2">
        <v>0</v>
      </c>
      <c r="F42" s="2">
        <v>13349740</v>
      </c>
      <c r="G42" s="2">
        <v>0.347799195851756</v>
      </c>
      <c r="H42" s="2">
        <v>25033730</v>
      </c>
    </row>
    <row r="43" spans="1:8" x14ac:dyDescent="0.25">
      <c r="B43" s="3">
        <v>2018</v>
      </c>
      <c r="C43" s="2">
        <v>0</v>
      </c>
      <c r="D43" s="2">
        <v>25136170</v>
      </c>
      <c r="E43" s="2">
        <v>0</v>
      </c>
      <c r="F43" s="2">
        <v>13247300</v>
      </c>
      <c r="G43" s="2">
        <v>0.34513033865880299</v>
      </c>
      <c r="H43" s="2">
        <v>25136170</v>
      </c>
    </row>
    <row r="44" spans="1:8" x14ac:dyDescent="0.25">
      <c r="B44" s="3">
        <v>2017</v>
      </c>
      <c r="C44" s="2">
        <v>0</v>
      </c>
      <c r="D44" s="2">
        <v>27416300</v>
      </c>
      <c r="E44" s="2">
        <v>0</v>
      </c>
      <c r="F44" s="2">
        <v>10967170</v>
      </c>
      <c r="G44" s="2">
        <v>0.285726381695037</v>
      </c>
      <c r="H44" s="2">
        <v>27416300</v>
      </c>
    </row>
    <row r="45" spans="1:8" x14ac:dyDescent="0.25">
      <c r="B45" s="3">
        <v>2016</v>
      </c>
      <c r="C45" s="2">
        <v>0</v>
      </c>
      <c r="D45" s="2">
        <v>29579370</v>
      </c>
      <c r="E45" s="2">
        <v>0</v>
      </c>
      <c r="F45" s="2">
        <v>8804100</v>
      </c>
      <c r="G45" s="2">
        <v>0.22937217505348001</v>
      </c>
      <c r="H45" s="2">
        <v>29579370</v>
      </c>
    </row>
    <row r="46" spans="1:8" x14ac:dyDescent="0.25">
      <c r="B46" s="3">
        <v>2015</v>
      </c>
      <c r="C46" s="2">
        <v>0</v>
      </c>
      <c r="D46" s="2">
        <v>38383470</v>
      </c>
      <c r="E46" s="2">
        <v>0</v>
      </c>
      <c r="F46" s="2">
        <v>0</v>
      </c>
      <c r="G46" s="2">
        <v>0</v>
      </c>
      <c r="H46" s="2">
        <v>38383470</v>
      </c>
    </row>
    <row r="50" spans="1:3" x14ac:dyDescent="0.25">
      <c r="A50" t="s">
        <v>12</v>
      </c>
      <c r="B50" s="2" t="s">
        <v>3</v>
      </c>
      <c r="C50" s="2" t="s">
        <v>13</v>
      </c>
    </row>
    <row r="51" spans="1:3" x14ac:dyDescent="0.25">
      <c r="B51" s="3">
        <v>2023</v>
      </c>
      <c r="C51" s="2">
        <v>20604000</v>
      </c>
    </row>
    <row r="52" spans="1:3" x14ac:dyDescent="0.25">
      <c r="B52" s="3">
        <v>2022</v>
      </c>
      <c r="C52" s="2">
        <v>23186400</v>
      </c>
    </row>
    <row r="53" spans="1:3" x14ac:dyDescent="0.25">
      <c r="B53" s="3">
        <v>2021</v>
      </c>
      <c r="C53" s="2">
        <v>22594440</v>
      </c>
    </row>
    <row r="54" spans="1:3" x14ac:dyDescent="0.25">
      <c r="B54" s="3">
        <v>2020</v>
      </c>
      <c r="C54" s="2">
        <v>25033730</v>
      </c>
    </row>
    <row r="55" spans="1:3" x14ac:dyDescent="0.25">
      <c r="B55" s="3">
        <v>2019</v>
      </c>
      <c r="C55" s="2">
        <v>25136170</v>
      </c>
    </row>
    <row r="56" spans="1:3" x14ac:dyDescent="0.25">
      <c r="B56" s="3">
        <v>2018</v>
      </c>
      <c r="C56" s="2">
        <v>27416300</v>
      </c>
    </row>
    <row r="57" spans="1:3" x14ac:dyDescent="0.25">
      <c r="B57" s="3">
        <v>2017</v>
      </c>
      <c r="C57" s="2">
        <v>29579370</v>
      </c>
    </row>
    <row r="58" spans="1:3" x14ac:dyDescent="0.25">
      <c r="B58" s="3">
        <v>2016</v>
      </c>
      <c r="C58" s="2">
        <v>38383470</v>
      </c>
    </row>
    <row r="62" spans="1:3" x14ac:dyDescent="0.25">
      <c r="A62" t="s">
        <v>14</v>
      </c>
      <c r="B62" s="2" t="s">
        <v>3</v>
      </c>
      <c r="C62" s="2" t="s">
        <v>2</v>
      </c>
    </row>
    <row r="63" spans="1:3" x14ac:dyDescent="0.25">
      <c r="B63" s="3">
        <v>2022</v>
      </c>
      <c r="C63" s="2">
        <v>20604000</v>
      </c>
    </row>
    <row r="64" spans="1:3" x14ac:dyDescent="0.25">
      <c r="B64" s="3">
        <v>2021</v>
      </c>
      <c r="C64" s="2">
        <v>23186400</v>
      </c>
    </row>
    <row r="65" spans="1:4" x14ac:dyDescent="0.25">
      <c r="B65" s="3">
        <v>2020</v>
      </c>
      <c r="C65" s="2">
        <v>22594440</v>
      </c>
    </row>
    <row r="66" spans="1:4" x14ac:dyDescent="0.25">
      <c r="B66" s="3">
        <v>2019</v>
      </c>
      <c r="C66" s="2">
        <v>25033730</v>
      </c>
    </row>
    <row r="67" spans="1:4" x14ac:dyDescent="0.25">
      <c r="B67" s="3">
        <v>2018</v>
      </c>
      <c r="C67" s="2">
        <v>25136170</v>
      </c>
    </row>
    <row r="68" spans="1:4" x14ac:dyDescent="0.25">
      <c r="B68" s="3">
        <v>2017</v>
      </c>
      <c r="C68" s="2">
        <v>27416300</v>
      </c>
    </row>
    <row r="69" spans="1:4" x14ac:dyDescent="0.25">
      <c r="B69" s="3">
        <v>2016</v>
      </c>
      <c r="C69" s="2">
        <v>29579370</v>
      </c>
    </row>
    <row r="70" spans="1:4" x14ac:dyDescent="0.25">
      <c r="B70" s="3">
        <v>2015</v>
      </c>
      <c r="C70" s="2">
        <v>38383470</v>
      </c>
    </row>
    <row r="75" spans="1:4" x14ac:dyDescent="0.25">
      <c r="A75" s="4" t="s">
        <v>15</v>
      </c>
      <c r="B75" s="2" t="s">
        <v>3</v>
      </c>
      <c r="C75" s="2" t="s">
        <v>2</v>
      </c>
      <c r="D75" s="2" t="s">
        <v>13</v>
      </c>
    </row>
    <row r="76" spans="1:4" x14ac:dyDescent="0.25">
      <c r="B76" s="3">
        <v>2022</v>
      </c>
      <c r="C76" s="2">
        <v>20604000</v>
      </c>
      <c r="D76" s="2">
        <v>23186400</v>
      </c>
    </row>
    <row r="77" spans="1:4" x14ac:dyDescent="0.25">
      <c r="B77" s="3">
        <v>2021</v>
      </c>
      <c r="C77" s="2">
        <v>23186400</v>
      </c>
      <c r="D77" s="2">
        <v>22594440</v>
      </c>
    </row>
    <row r="78" spans="1:4" x14ac:dyDescent="0.25">
      <c r="B78" s="3">
        <v>2020</v>
      </c>
      <c r="C78" s="2">
        <v>22594440</v>
      </c>
      <c r="D78" s="2">
        <v>25033730</v>
      </c>
    </row>
    <row r="79" spans="1:4" x14ac:dyDescent="0.25">
      <c r="B79" s="3">
        <v>2019</v>
      </c>
      <c r="C79" s="2">
        <v>25033730</v>
      </c>
      <c r="D79" s="2">
        <v>25136170</v>
      </c>
    </row>
    <row r="80" spans="1:4" x14ac:dyDescent="0.25">
      <c r="B80" s="3">
        <v>2018</v>
      </c>
      <c r="C80" s="2">
        <v>25136170</v>
      </c>
      <c r="D80" s="2">
        <v>27416300</v>
      </c>
    </row>
    <row r="81" spans="1:6" x14ac:dyDescent="0.25">
      <c r="B81" s="3">
        <v>2017</v>
      </c>
      <c r="C81" s="2">
        <v>27416300</v>
      </c>
      <c r="D81" s="2">
        <v>29579370</v>
      </c>
    </row>
    <row r="82" spans="1:6" x14ac:dyDescent="0.25">
      <c r="B82" s="3">
        <v>2016</v>
      </c>
      <c r="C82" s="2">
        <v>29579370</v>
      </c>
      <c r="D82" s="2">
        <v>38383470</v>
      </c>
    </row>
    <row r="83" spans="1:6" x14ac:dyDescent="0.25">
      <c r="B83" s="3">
        <v>2015</v>
      </c>
      <c r="C83" s="2">
        <v>38383470</v>
      </c>
      <c r="D83" s="2" t="s">
        <v>16</v>
      </c>
    </row>
    <row r="85" spans="1:6" x14ac:dyDescent="0.25">
      <c r="A85" t="s">
        <v>17</v>
      </c>
      <c r="B85" s="2" t="s">
        <v>3</v>
      </c>
      <c r="C85" s="2" t="s">
        <v>2</v>
      </c>
      <c r="D85" s="2" t="s">
        <v>13</v>
      </c>
      <c r="E85" s="2" t="s">
        <v>18</v>
      </c>
      <c r="F85" s="2" t="s">
        <v>19</v>
      </c>
    </row>
    <row r="86" spans="1:6" x14ac:dyDescent="0.25">
      <c r="B86" s="3">
        <v>2022</v>
      </c>
      <c r="C86" s="2">
        <v>20604000</v>
      </c>
      <c r="D86" s="2">
        <v>23186400</v>
      </c>
      <c r="E86" s="2">
        <v>0.11137563399234</v>
      </c>
      <c r="F86" s="2">
        <v>2582400</v>
      </c>
    </row>
    <row r="87" spans="1:6" x14ac:dyDescent="0.25">
      <c r="B87" s="3">
        <v>2021</v>
      </c>
      <c r="C87" s="2">
        <v>23186400</v>
      </c>
      <c r="D87" s="2">
        <v>22594440</v>
      </c>
      <c r="E87" s="2">
        <v>-2.6199365861689899E-2</v>
      </c>
      <c r="F87" s="2">
        <v>-591960</v>
      </c>
    </row>
    <row r="88" spans="1:6" x14ac:dyDescent="0.25">
      <c r="B88" s="3">
        <v>2020</v>
      </c>
      <c r="C88" s="2">
        <v>22594440</v>
      </c>
      <c r="D88" s="2">
        <v>25033730</v>
      </c>
      <c r="E88" s="2">
        <v>9.7440133771515502E-2</v>
      </c>
      <c r="F88" s="2">
        <v>2439290</v>
      </c>
    </row>
    <row r="89" spans="1:6" x14ac:dyDescent="0.25">
      <c r="B89" s="3">
        <v>2019</v>
      </c>
      <c r="C89" s="2">
        <v>25033730</v>
      </c>
      <c r="D89" s="2">
        <v>25136170</v>
      </c>
      <c r="E89" s="2">
        <v>4.0754020998425801E-3</v>
      </c>
      <c r="F89" s="2">
        <v>102440</v>
      </c>
    </row>
    <row r="90" spans="1:6" x14ac:dyDescent="0.25">
      <c r="B90" s="3">
        <v>2018</v>
      </c>
      <c r="C90" s="2">
        <v>25136170</v>
      </c>
      <c r="D90" s="2">
        <v>27416300</v>
      </c>
      <c r="E90" s="2">
        <v>8.3166948129397497E-2</v>
      </c>
      <c r="F90" s="2">
        <v>2280130</v>
      </c>
    </row>
    <row r="91" spans="1:6" x14ac:dyDescent="0.25">
      <c r="B91" s="3">
        <v>2017</v>
      </c>
      <c r="C91" s="2">
        <v>27416300</v>
      </c>
      <c r="D91" s="2">
        <v>29579370</v>
      </c>
      <c r="E91" s="2">
        <v>7.3127656200926497E-2</v>
      </c>
      <c r="F91" s="2">
        <v>2163070</v>
      </c>
    </row>
    <row r="92" spans="1:6" x14ac:dyDescent="0.25">
      <c r="B92" s="3">
        <v>2016</v>
      </c>
      <c r="C92" s="2">
        <v>29579370</v>
      </c>
      <c r="D92" s="2">
        <v>38383470</v>
      </c>
      <c r="E92" s="2">
        <v>0.22937217505348001</v>
      </c>
      <c r="F92" s="2">
        <v>8804100</v>
      </c>
    </row>
    <row r="93" spans="1:6" x14ac:dyDescent="0.25">
      <c r="B93" s="3">
        <v>2015</v>
      </c>
      <c r="C93" s="2">
        <v>38383470</v>
      </c>
      <c r="D93" s="2" t="s">
        <v>16</v>
      </c>
      <c r="E93" s="2">
        <v>0</v>
      </c>
      <c r="F93" s="2">
        <v>0</v>
      </c>
    </row>
    <row r="96" spans="1:6" x14ac:dyDescent="0.25">
      <c r="A96" t="s">
        <v>20</v>
      </c>
      <c r="B96" s="2" t="s">
        <v>3</v>
      </c>
      <c r="C96" s="2" t="s">
        <v>19</v>
      </c>
      <c r="D96" s="2" t="s">
        <v>18</v>
      </c>
    </row>
    <row r="97" spans="1:8" x14ac:dyDescent="0.25">
      <c r="B97" s="3">
        <v>2022</v>
      </c>
      <c r="C97" s="2">
        <v>2582400</v>
      </c>
      <c r="D97" s="2">
        <v>0.11137563399234</v>
      </c>
    </row>
    <row r="98" spans="1:8" x14ac:dyDescent="0.25">
      <c r="B98" s="3">
        <v>2021</v>
      </c>
      <c r="C98" s="2">
        <v>-591960</v>
      </c>
      <c r="D98" s="2">
        <v>-2.6199365861689899E-2</v>
      </c>
    </row>
    <row r="99" spans="1:8" x14ac:dyDescent="0.25">
      <c r="B99" s="3">
        <v>2020</v>
      </c>
      <c r="C99" s="2">
        <v>2439290</v>
      </c>
      <c r="D99" s="2">
        <v>9.7440133771515502E-2</v>
      </c>
    </row>
    <row r="100" spans="1:8" x14ac:dyDescent="0.25">
      <c r="B100" s="3">
        <v>2019</v>
      </c>
      <c r="C100" s="2">
        <v>102440</v>
      </c>
      <c r="D100" s="2">
        <v>4.0754020998425801E-3</v>
      </c>
    </row>
    <row r="101" spans="1:8" x14ac:dyDescent="0.25">
      <c r="B101" s="3">
        <v>2018</v>
      </c>
      <c r="C101" s="2">
        <v>2280130</v>
      </c>
      <c r="D101" s="2">
        <v>8.3166948129397497E-2</v>
      </c>
    </row>
    <row r="102" spans="1:8" x14ac:dyDescent="0.25">
      <c r="B102" s="3">
        <v>2017</v>
      </c>
      <c r="C102" s="2">
        <v>2163070</v>
      </c>
      <c r="D102" s="2">
        <v>7.3127656200926497E-2</v>
      </c>
    </row>
    <row r="103" spans="1:8" x14ac:dyDescent="0.25">
      <c r="B103" s="3">
        <v>2016</v>
      </c>
      <c r="C103" s="2">
        <v>8804100</v>
      </c>
      <c r="D103" s="2">
        <v>0.22937217505348001</v>
      </c>
    </row>
    <row r="104" spans="1:8" x14ac:dyDescent="0.25">
      <c r="B104" s="3">
        <v>2015</v>
      </c>
      <c r="C104" s="2">
        <v>0</v>
      </c>
      <c r="D104" s="2">
        <v>0</v>
      </c>
    </row>
    <row r="107" spans="1:8" x14ac:dyDescent="0.25">
      <c r="A107" t="s">
        <v>21</v>
      </c>
      <c r="B107" s="2" t="s">
        <v>3</v>
      </c>
      <c r="C107" s="2" t="s">
        <v>8</v>
      </c>
      <c r="D107" s="2" t="s">
        <v>2</v>
      </c>
      <c r="E107" s="2" t="s">
        <v>5</v>
      </c>
      <c r="F107" s="2" t="s">
        <v>11</v>
      </c>
      <c r="G107" s="2" t="s">
        <v>9</v>
      </c>
      <c r="H107" s="2" t="s">
        <v>10</v>
      </c>
    </row>
    <row r="108" spans="1:8" x14ac:dyDescent="0.25">
      <c r="B108" s="3">
        <v>2022</v>
      </c>
      <c r="C108" s="2">
        <v>0</v>
      </c>
      <c r="D108" s="2">
        <v>20604000</v>
      </c>
      <c r="E108" s="2">
        <v>-324100</v>
      </c>
      <c r="F108" s="2">
        <v>20279900</v>
      </c>
      <c r="G108" s="2">
        <v>17779470</v>
      </c>
      <c r="H108" s="2">
        <v>0.46320642714168397</v>
      </c>
    </row>
    <row r="109" spans="1:8" x14ac:dyDescent="0.25">
      <c r="B109" s="3">
        <v>2021</v>
      </c>
      <c r="C109" s="2">
        <v>0</v>
      </c>
      <c r="D109" s="2">
        <v>23186400</v>
      </c>
      <c r="E109" s="2">
        <v>-667000</v>
      </c>
      <c r="F109" s="2">
        <v>22519400</v>
      </c>
      <c r="G109" s="2">
        <v>15197070</v>
      </c>
      <c r="H109" s="2">
        <v>0.39592746565122999</v>
      </c>
    </row>
    <row r="110" spans="1:8" x14ac:dyDescent="0.25">
      <c r="B110" s="3">
        <v>2020</v>
      </c>
      <c r="C110" s="2">
        <v>0</v>
      </c>
      <c r="D110" s="2">
        <v>22594440</v>
      </c>
      <c r="E110" s="2">
        <v>-70000</v>
      </c>
      <c r="F110" s="2">
        <v>22524440</v>
      </c>
      <c r="G110" s="2">
        <v>15789030</v>
      </c>
      <c r="H110" s="2">
        <v>0.41134972945385101</v>
      </c>
    </row>
    <row r="111" spans="1:8" x14ac:dyDescent="0.25">
      <c r="B111" s="3">
        <v>2019</v>
      </c>
      <c r="C111" s="2">
        <v>0</v>
      </c>
      <c r="D111" s="2">
        <v>25033730</v>
      </c>
      <c r="E111" s="2">
        <v>0</v>
      </c>
      <c r="F111" s="2">
        <v>25033730</v>
      </c>
      <c r="G111" s="2">
        <v>13349740</v>
      </c>
      <c r="H111" s="2">
        <v>0.347799195851756</v>
      </c>
    </row>
    <row r="112" spans="1:8" x14ac:dyDescent="0.25">
      <c r="B112" s="3">
        <v>2018</v>
      </c>
      <c r="C112" s="2">
        <v>0</v>
      </c>
      <c r="D112" s="2">
        <v>25136170</v>
      </c>
      <c r="E112" s="2">
        <v>0</v>
      </c>
      <c r="F112" s="2">
        <v>25136170</v>
      </c>
      <c r="G112" s="2">
        <v>13247300</v>
      </c>
      <c r="H112" s="2">
        <v>0.34513033865880299</v>
      </c>
    </row>
    <row r="113" spans="1:11" x14ac:dyDescent="0.25">
      <c r="B113" s="3">
        <v>2017</v>
      </c>
      <c r="C113" s="2">
        <v>0</v>
      </c>
      <c r="D113" s="2">
        <v>27416300</v>
      </c>
      <c r="E113" s="2">
        <v>0</v>
      </c>
      <c r="F113" s="2">
        <v>27416300</v>
      </c>
      <c r="G113" s="2">
        <v>10967170</v>
      </c>
      <c r="H113" s="2">
        <v>0.285726381695037</v>
      </c>
    </row>
    <row r="114" spans="1:11" x14ac:dyDescent="0.25">
      <c r="B114" s="3">
        <v>2016</v>
      </c>
      <c r="C114" s="2">
        <v>0</v>
      </c>
      <c r="D114" s="2">
        <v>29579370</v>
      </c>
      <c r="E114" s="2">
        <v>0</v>
      </c>
      <c r="F114" s="2">
        <v>29579370</v>
      </c>
      <c r="G114" s="2">
        <v>8804100</v>
      </c>
      <c r="H114" s="2">
        <v>0.22937217505348001</v>
      </c>
    </row>
    <row r="115" spans="1:11" x14ac:dyDescent="0.25">
      <c r="B115" s="3">
        <v>2015</v>
      </c>
      <c r="C115" s="2">
        <v>0</v>
      </c>
      <c r="D115" s="2">
        <v>38383470</v>
      </c>
      <c r="E115" s="2">
        <v>0</v>
      </c>
      <c r="F115" s="2">
        <v>38383470</v>
      </c>
      <c r="G115" s="2">
        <v>0</v>
      </c>
      <c r="H115" s="2">
        <v>0</v>
      </c>
    </row>
    <row r="118" spans="1:11" x14ac:dyDescent="0.25">
      <c r="A118" s="1" t="s">
        <v>22</v>
      </c>
      <c r="B118" s="2" t="s">
        <v>3</v>
      </c>
      <c r="C118" s="2" t="s">
        <v>8</v>
      </c>
      <c r="D118" s="2" t="s">
        <v>2</v>
      </c>
      <c r="E118" s="2" t="s">
        <v>5</v>
      </c>
      <c r="F118" s="2" t="s">
        <v>11</v>
      </c>
      <c r="G118" s="2" t="s">
        <v>9</v>
      </c>
      <c r="H118" s="2" t="s">
        <v>10</v>
      </c>
      <c r="I118" s="2" t="s">
        <v>19</v>
      </c>
      <c r="J118" s="2" t="s">
        <v>18</v>
      </c>
      <c r="K118" s="2" t="s">
        <v>23</v>
      </c>
    </row>
    <row r="119" spans="1:11" x14ac:dyDescent="0.25">
      <c r="B119" s="3">
        <v>2022</v>
      </c>
      <c r="C119" s="2">
        <v>0</v>
      </c>
      <c r="D119" s="2">
        <v>20604000</v>
      </c>
      <c r="E119" s="2">
        <v>-324100</v>
      </c>
      <c r="F119" s="2">
        <v>20279900</v>
      </c>
      <c r="G119" s="2">
        <v>17779470</v>
      </c>
      <c r="H119" s="2">
        <v>0.46320642714168397</v>
      </c>
      <c r="I119" s="2">
        <v>2582400</v>
      </c>
      <c r="J119" s="2">
        <v>0.11137563399234</v>
      </c>
      <c r="K119" s="2">
        <v>8.4437389324102299E-3</v>
      </c>
    </row>
    <row r="120" spans="1:11" x14ac:dyDescent="0.25">
      <c r="B120" s="3">
        <v>2021</v>
      </c>
      <c r="C120" s="2">
        <v>0</v>
      </c>
      <c r="D120" s="2">
        <v>23186400</v>
      </c>
      <c r="E120" s="2">
        <v>-667000</v>
      </c>
      <c r="F120" s="2">
        <v>22519400</v>
      </c>
      <c r="G120" s="2">
        <v>15197070</v>
      </c>
      <c r="H120" s="2">
        <v>0.39592746565122999</v>
      </c>
      <c r="I120" s="2">
        <v>-591960</v>
      </c>
      <c r="J120" s="2">
        <v>-2.6199365861689899E-2</v>
      </c>
      <c r="K120" s="2">
        <v>1.7377272039239802E-2</v>
      </c>
    </row>
    <row r="121" spans="1:11" x14ac:dyDescent="0.25">
      <c r="B121" s="3">
        <v>2020</v>
      </c>
      <c r="C121" s="2">
        <v>0</v>
      </c>
      <c r="D121" s="2">
        <v>22594440</v>
      </c>
      <c r="E121" s="2">
        <v>-70000</v>
      </c>
      <c r="F121" s="2">
        <v>22524440</v>
      </c>
      <c r="G121" s="2">
        <v>15789030</v>
      </c>
      <c r="H121" s="2">
        <v>0.41134972945385101</v>
      </c>
      <c r="I121" s="2">
        <v>2439290</v>
      </c>
      <c r="J121" s="2">
        <v>9.7440133771515502E-2</v>
      </c>
      <c r="K121" s="2">
        <v>1.8237017132635501E-3</v>
      </c>
    </row>
    <row r="122" spans="1:11" x14ac:dyDescent="0.25">
      <c r="B122" s="3">
        <v>2019</v>
      </c>
      <c r="C122" s="2">
        <v>0</v>
      </c>
      <c r="D122" s="2">
        <v>25033730</v>
      </c>
      <c r="E122" s="2">
        <v>0</v>
      </c>
      <c r="F122" s="2">
        <v>25033730</v>
      </c>
      <c r="G122" s="2">
        <v>13349740</v>
      </c>
      <c r="H122" s="2">
        <v>0.347799195851756</v>
      </c>
      <c r="I122" s="2">
        <v>102440</v>
      </c>
      <c r="J122" s="2">
        <v>4.0754020998425801E-3</v>
      </c>
      <c r="K122" s="2">
        <v>0</v>
      </c>
    </row>
    <row r="123" spans="1:11" x14ac:dyDescent="0.25">
      <c r="B123" s="3">
        <v>2018</v>
      </c>
      <c r="C123" s="2">
        <v>0</v>
      </c>
      <c r="D123" s="2">
        <v>25136170</v>
      </c>
      <c r="E123" s="2">
        <v>0</v>
      </c>
      <c r="F123" s="2">
        <v>25136170</v>
      </c>
      <c r="G123" s="2">
        <v>13247300</v>
      </c>
      <c r="H123" s="2">
        <v>0.34513033865880299</v>
      </c>
      <c r="I123" s="2">
        <v>2280130</v>
      </c>
      <c r="J123" s="2">
        <v>8.3166948129397497E-2</v>
      </c>
      <c r="K123" s="2">
        <v>0</v>
      </c>
    </row>
    <row r="124" spans="1:11" x14ac:dyDescent="0.25">
      <c r="B124" s="3">
        <v>2017</v>
      </c>
      <c r="C124" s="2">
        <v>0</v>
      </c>
      <c r="D124" s="2">
        <v>27416300</v>
      </c>
      <c r="E124" s="2">
        <v>0</v>
      </c>
      <c r="F124" s="2">
        <v>27416300</v>
      </c>
      <c r="G124" s="2">
        <v>10967170</v>
      </c>
      <c r="H124" s="2">
        <v>0.285726381695037</v>
      </c>
      <c r="I124" s="2">
        <v>2163070</v>
      </c>
      <c r="J124" s="2">
        <v>7.3127656200926497E-2</v>
      </c>
      <c r="K124" s="2">
        <v>0</v>
      </c>
    </row>
    <row r="125" spans="1:11" x14ac:dyDescent="0.25">
      <c r="B125" s="3">
        <v>2016</v>
      </c>
      <c r="C125" s="2">
        <v>0</v>
      </c>
      <c r="D125" s="2">
        <v>29579370</v>
      </c>
      <c r="E125" s="2">
        <v>0</v>
      </c>
      <c r="F125" s="2">
        <v>29579370</v>
      </c>
      <c r="G125" s="2">
        <v>8804100</v>
      </c>
      <c r="H125" s="2">
        <v>0.22937217505348001</v>
      </c>
      <c r="I125" s="2">
        <v>8804100</v>
      </c>
      <c r="J125" s="2">
        <v>0.22937217505348001</v>
      </c>
      <c r="K125" s="2">
        <v>0</v>
      </c>
    </row>
    <row r="126" spans="1:11" x14ac:dyDescent="0.25">
      <c r="B126" s="3">
        <v>2015</v>
      </c>
      <c r="C126" s="2">
        <v>0</v>
      </c>
      <c r="D126" s="2">
        <v>38383470</v>
      </c>
      <c r="E126" s="2">
        <v>0</v>
      </c>
      <c r="F126" s="2">
        <v>38383470</v>
      </c>
      <c r="G126" s="2">
        <v>0</v>
      </c>
      <c r="H126" s="2">
        <v>0</v>
      </c>
      <c r="I126" s="2">
        <v>0</v>
      </c>
      <c r="J126" s="2">
        <v>0</v>
      </c>
      <c r="K126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A0E45-FAD4-4CA2-9253-B3A8F14EA323}">
  <dimension ref="B2:N199"/>
  <sheetViews>
    <sheetView tabSelected="1" workbookViewId="0">
      <selection activeCell="P11" sqref="P11"/>
    </sheetView>
  </sheetViews>
  <sheetFormatPr defaultRowHeight="15" x14ac:dyDescent="0.25"/>
  <sheetData>
    <row r="2" spans="2:12" x14ac:dyDescent="0.25">
      <c r="B2" t="s">
        <v>24</v>
      </c>
      <c r="C2" s="2" t="s">
        <v>25</v>
      </c>
    </row>
    <row r="3" spans="2:12" x14ac:dyDescent="0.25">
      <c r="C3" s="2">
        <v>20604000</v>
      </c>
    </row>
    <row r="5" spans="2:12" x14ac:dyDescent="0.25">
      <c r="B5" t="s">
        <v>26</v>
      </c>
      <c r="C5" s="2" t="s">
        <v>25</v>
      </c>
      <c r="F5" t="s">
        <v>27</v>
      </c>
      <c r="L5" s="2"/>
    </row>
    <row r="6" spans="2:12" x14ac:dyDescent="0.25">
      <c r="C6" s="2">
        <v>17779470</v>
      </c>
      <c r="G6" s="2" t="s">
        <v>28</v>
      </c>
      <c r="L6" s="2"/>
    </row>
    <row r="7" spans="2:12" x14ac:dyDescent="0.25">
      <c r="F7">
        <f>C6/G7</f>
        <v>0.46320642714168364</v>
      </c>
      <c r="G7" s="2">
        <v>38383470</v>
      </c>
    </row>
    <row r="8" spans="2:12" x14ac:dyDescent="0.25">
      <c r="B8" t="s">
        <v>29</v>
      </c>
      <c r="C8" s="2" t="s">
        <v>25</v>
      </c>
      <c r="F8">
        <f>0.75-F7</f>
        <v>0.28679357285831636</v>
      </c>
      <c r="G8" s="1">
        <f>F8/8</f>
        <v>3.5849196607289545E-2</v>
      </c>
    </row>
    <row r="9" spans="2:12" x14ac:dyDescent="0.25">
      <c r="C9" s="5">
        <v>3.5849196607289503E-2</v>
      </c>
    </row>
    <row r="10" spans="2:12" x14ac:dyDescent="0.25">
      <c r="G10" s="1">
        <f>G8*G7</f>
        <v>1376016.5625</v>
      </c>
    </row>
    <row r="11" spans="2:12" x14ac:dyDescent="0.25">
      <c r="B11" t="s">
        <v>30</v>
      </c>
      <c r="C11" s="2" t="s">
        <v>25</v>
      </c>
    </row>
    <row r="12" spans="2:12" x14ac:dyDescent="0.25">
      <c r="C12" s="5">
        <v>1376016.5625</v>
      </c>
    </row>
    <row r="14" spans="2:12" x14ac:dyDescent="0.25">
      <c r="B14" t="s">
        <v>31</v>
      </c>
      <c r="C14" s="2" t="s">
        <v>25</v>
      </c>
    </row>
    <row r="15" spans="2:12" x14ac:dyDescent="0.25">
      <c r="C15" s="2">
        <v>9595867.5</v>
      </c>
    </row>
    <row r="16" spans="2:12" x14ac:dyDescent="0.25">
      <c r="C16" s="2">
        <v>10971884.0625</v>
      </c>
    </row>
    <row r="17" spans="2:3" x14ac:dyDescent="0.25">
      <c r="C17" s="2">
        <v>12347900.625</v>
      </c>
    </row>
    <row r="18" spans="2:3" x14ac:dyDescent="0.25">
      <c r="C18" s="2">
        <v>13723917.1875</v>
      </c>
    </row>
    <row r="19" spans="2:3" x14ac:dyDescent="0.25">
      <c r="C19" s="2">
        <v>15099933.75</v>
      </c>
    </row>
    <row r="20" spans="2:3" x14ac:dyDescent="0.25">
      <c r="C20" s="2">
        <v>16475950.3125</v>
      </c>
    </row>
    <row r="21" spans="2:3" x14ac:dyDescent="0.25">
      <c r="C21" s="2">
        <v>17851966.875</v>
      </c>
    </row>
    <row r="22" spans="2:3" x14ac:dyDescent="0.25">
      <c r="C22" s="2">
        <v>19227983.4375</v>
      </c>
    </row>
    <row r="23" spans="2:3" x14ac:dyDescent="0.25">
      <c r="C23" s="2">
        <v>20604000</v>
      </c>
    </row>
    <row r="25" spans="2:3" x14ac:dyDescent="0.25">
      <c r="B25" t="s">
        <v>32</v>
      </c>
      <c r="C25" s="2" t="s">
        <v>2</v>
      </c>
    </row>
    <row r="26" spans="2:3" x14ac:dyDescent="0.25">
      <c r="C26" s="2">
        <v>9595867.5</v>
      </c>
    </row>
    <row r="27" spans="2:3" x14ac:dyDescent="0.25">
      <c r="C27" s="2">
        <v>10971884.0625</v>
      </c>
    </row>
    <row r="28" spans="2:3" x14ac:dyDescent="0.25">
      <c r="C28" s="2">
        <v>12347900.625</v>
      </c>
    </row>
    <row r="29" spans="2:3" x14ac:dyDescent="0.25">
      <c r="C29" s="2">
        <v>13723917.1875</v>
      </c>
    </row>
    <row r="30" spans="2:3" x14ac:dyDescent="0.25">
      <c r="C30" s="2">
        <v>15099933.75</v>
      </c>
    </row>
    <row r="31" spans="2:3" x14ac:dyDescent="0.25">
      <c r="C31" s="2">
        <v>16475950.3125</v>
      </c>
    </row>
    <row r="32" spans="2:3" x14ac:dyDescent="0.25">
      <c r="C32" s="2">
        <v>17851966.875</v>
      </c>
    </row>
    <row r="33" spans="2:3" x14ac:dyDescent="0.25">
      <c r="C33" s="2">
        <v>19227983.4375</v>
      </c>
    </row>
    <row r="34" spans="2:3" x14ac:dyDescent="0.25">
      <c r="C34" s="2">
        <v>20604000</v>
      </c>
    </row>
    <row r="36" spans="2:3" x14ac:dyDescent="0.25">
      <c r="B36" t="s">
        <v>33</v>
      </c>
      <c r="C36" s="2" t="s">
        <v>25</v>
      </c>
    </row>
    <row r="37" spans="2:3" x14ac:dyDescent="0.25">
      <c r="C37" s="3">
        <v>2023</v>
      </c>
    </row>
    <row r="38" spans="2:3" x14ac:dyDescent="0.25">
      <c r="C38" s="3">
        <v>2024</v>
      </c>
    </row>
    <row r="39" spans="2:3" x14ac:dyDescent="0.25">
      <c r="C39" s="3">
        <v>2025</v>
      </c>
    </row>
    <row r="40" spans="2:3" x14ac:dyDescent="0.25">
      <c r="C40" s="3">
        <v>2026</v>
      </c>
    </row>
    <row r="41" spans="2:3" x14ac:dyDescent="0.25">
      <c r="C41" s="3">
        <v>2027</v>
      </c>
    </row>
    <row r="42" spans="2:3" x14ac:dyDescent="0.25">
      <c r="C42" s="3">
        <v>2028</v>
      </c>
    </row>
    <row r="43" spans="2:3" x14ac:dyDescent="0.25">
      <c r="C43" s="3">
        <v>2029</v>
      </c>
    </row>
    <row r="44" spans="2:3" x14ac:dyDescent="0.25">
      <c r="C44" s="3">
        <v>2030</v>
      </c>
    </row>
    <row r="46" spans="2:3" x14ac:dyDescent="0.25">
      <c r="B46" t="s">
        <v>34</v>
      </c>
      <c r="C46" s="2" t="s">
        <v>3</v>
      </c>
    </row>
    <row r="47" spans="2:3" x14ac:dyDescent="0.25">
      <c r="C47" s="3">
        <v>2023</v>
      </c>
    </row>
    <row r="48" spans="2:3" x14ac:dyDescent="0.25">
      <c r="C48" s="3">
        <v>2024</v>
      </c>
    </row>
    <row r="49" spans="2:4" x14ac:dyDescent="0.25">
      <c r="C49" s="3">
        <v>2025</v>
      </c>
    </row>
    <row r="50" spans="2:4" x14ac:dyDescent="0.25">
      <c r="C50" s="3">
        <v>2026</v>
      </c>
    </row>
    <row r="51" spans="2:4" x14ac:dyDescent="0.25">
      <c r="C51" s="3">
        <v>2027</v>
      </c>
    </row>
    <row r="52" spans="2:4" x14ac:dyDescent="0.25">
      <c r="C52" s="3">
        <v>2028</v>
      </c>
    </row>
    <row r="53" spans="2:4" x14ac:dyDescent="0.25">
      <c r="C53" s="3">
        <v>2029</v>
      </c>
    </row>
    <row r="54" spans="2:4" x14ac:dyDescent="0.25">
      <c r="C54" s="3">
        <v>2030</v>
      </c>
    </row>
    <row r="56" spans="2:4" x14ac:dyDescent="0.25">
      <c r="B56" t="s">
        <v>35</v>
      </c>
      <c r="C56" s="2" t="s">
        <v>3</v>
      </c>
      <c r="D56" s="2" t="s">
        <v>8</v>
      </c>
    </row>
    <row r="57" spans="2:4" x14ac:dyDescent="0.25">
      <c r="C57" s="3">
        <v>2023</v>
      </c>
      <c r="D57" s="3">
        <v>8</v>
      </c>
    </row>
    <row r="58" spans="2:4" x14ac:dyDescent="0.25">
      <c r="C58" s="3">
        <v>2024</v>
      </c>
      <c r="D58" s="3">
        <v>7</v>
      </c>
    </row>
    <row r="59" spans="2:4" x14ac:dyDescent="0.25">
      <c r="C59" s="3">
        <v>2025</v>
      </c>
      <c r="D59" s="3">
        <v>6</v>
      </c>
    </row>
    <row r="60" spans="2:4" x14ac:dyDescent="0.25">
      <c r="C60" s="3">
        <v>2026</v>
      </c>
      <c r="D60" s="3">
        <v>5</v>
      </c>
    </row>
    <row r="61" spans="2:4" x14ac:dyDescent="0.25">
      <c r="C61" s="3">
        <v>2027</v>
      </c>
      <c r="D61" s="3">
        <v>4</v>
      </c>
    </row>
    <row r="62" spans="2:4" x14ac:dyDescent="0.25">
      <c r="C62" s="3">
        <v>2028</v>
      </c>
      <c r="D62" s="3">
        <v>3</v>
      </c>
    </row>
    <row r="63" spans="2:4" x14ac:dyDescent="0.25">
      <c r="C63" s="3">
        <v>2029</v>
      </c>
      <c r="D63" s="3">
        <v>2</v>
      </c>
    </row>
    <row r="64" spans="2:4" x14ac:dyDescent="0.25">
      <c r="C64" s="3">
        <v>2030</v>
      </c>
      <c r="D64" s="3">
        <v>1</v>
      </c>
    </row>
    <row r="66" spans="2:3" x14ac:dyDescent="0.25">
      <c r="B66" t="s">
        <v>36</v>
      </c>
      <c r="C66" s="2" t="s">
        <v>37</v>
      </c>
    </row>
    <row r="67" spans="2:3" x14ac:dyDescent="0.25">
      <c r="C67" s="2">
        <v>-324100</v>
      </c>
    </row>
    <row r="69" spans="2:3" x14ac:dyDescent="0.25">
      <c r="B69" t="s">
        <v>38</v>
      </c>
      <c r="C69" s="2" t="s">
        <v>25</v>
      </c>
    </row>
    <row r="70" spans="2:3" x14ac:dyDescent="0.25">
      <c r="C70" s="2">
        <v>3.0194532633448699E-2</v>
      </c>
    </row>
    <row r="72" spans="2:3" x14ac:dyDescent="0.25">
      <c r="B72" t="s">
        <v>39</v>
      </c>
      <c r="C72" s="2" t="s">
        <v>25</v>
      </c>
    </row>
    <row r="73" spans="2:3" x14ac:dyDescent="0.25">
      <c r="C73" s="2">
        <v>1158970.9375</v>
      </c>
    </row>
    <row r="75" spans="2:3" x14ac:dyDescent="0.25">
      <c r="B75" t="s">
        <v>40</v>
      </c>
      <c r="C75" s="2" t="s">
        <v>25</v>
      </c>
    </row>
    <row r="76" spans="2:3" x14ac:dyDescent="0.25">
      <c r="C76" s="2">
        <v>324100</v>
      </c>
    </row>
    <row r="77" spans="2:3" x14ac:dyDescent="0.25">
      <c r="C77" s="2">
        <v>1483070.9375</v>
      </c>
    </row>
    <row r="78" spans="2:3" x14ac:dyDescent="0.25">
      <c r="C78" s="2">
        <v>2642041.875</v>
      </c>
    </row>
    <row r="79" spans="2:3" x14ac:dyDescent="0.25">
      <c r="C79" s="2">
        <v>3801012.8125</v>
      </c>
    </row>
    <row r="80" spans="2:3" x14ac:dyDescent="0.25">
      <c r="C80" s="2">
        <v>4959983.75</v>
      </c>
    </row>
    <row r="81" spans="2:3" x14ac:dyDescent="0.25">
      <c r="C81" s="2">
        <v>6118954.6875</v>
      </c>
    </row>
    <row r="82" spans="2:3" x14ac:dyDescent="0.25">
      <c r="C82" s="2">
        <v>7277925.625</v>
      </c>
    </row>
    <row r="83" spans="2:3" x14ac:dyDescent="0.25">
      <c r="C83" s="2">
        <v>8436896.5625</v>
      </c>
    </row>
    <row r="84" spans="2:3" x14ac:dyDescent="0.25">
      <c r="C84" s="2">
        <v>9595867.5</v>
      </c>
    </row>
    <row r="86" spans="2:3" x14ac:dyDescent="0.25">
      <c r="B86" t="s">
        <v>41</v>
      </c>
      <c r="C86" s="2" t="s">
        <v>5</v>
      </c>
    </row>
    <row r="87" spans="2:3" x14ac:dyDescent="0.25">
      <c r="C87" s="2">
        <v>-324100</v>
      </c>
    </row>
    <row r="88" spans="2:3" x14ac:dyDescent="0.25">
      <c r="C88" s="2">
        <v>-1483070.9375</v>
      </c>
    </row>
    <row r="89" spans="2:3" x14ac:dyDescent="0.25">
      <c r="C89" s="2">
        <v>-2642041.875</v>
      </c>
    </row>
    <row r="90" spans="2:3" x14ac:dyDescent="0.25">
      <c r="C90" s="2">
        <v>-3801012.8125</v>
      </c>
    </row>
    <row r="91" spans="2:3" x14ac:dyDescent="0.25">
      <c r="C91" s="2">
        <v>-4959983.75</v>
      </c>
    </row>
    <row r="92" spans="2:3" x14ac:dyDescent="0.25">
      <c r="C92" s="2">
        <v>-6118954.6875</v>
      </c>
    </row>
    <row r="93" spans="2:3" x14ac:dyDescent="0.25">
      <c r="C93" s="2">
        <v>-7277925.625</v>
      </c>
    </row>
    <row r="94" spans="2:3" x14ac:dyDescent="0.25">
      <c r="C94" s="2">
        <v>-8436896.5625</v>
      </c>
    </row>
    <row r="95" spans="2:3" x14ac:dyDescent="0.25">
      <c r="C95" s="2">
        <v>-9595867.5</v>
      </c>
    </row>
    <row r="97" spans="2:5" x14ac:dyDescent="0.25">
      <c r="B97" t="s">
        <v>42</v>
      </c>
      <c r="C97" s="2" t="s">
        <v>5</v>
      </c>
      <c r="D97" s="2" t="s">
        <v>8</v>
      </c>
    </row>
    <row r="98" spans="2:5" x14ac:dyDescent="0.25">
      <c r="C98" s="2">
        <v>-324100</v>
      </c>
      <c r="D98" s="3">
        <v>9</v>
      </c>
    </row>
    <row r="99" spans="2:5" x14ac:dyDescent="0.25">
      <c r="C99" s="2">
        <v>-1483070.9375</v>
      </c>
      <c r="D99" s="3">
        <v>8</v>
      </c>
    </row>
    <row r="100" spans="2:5" x14ac:dyDescent="0.25">
      <c r="C100" s="2">
        <v>-2642041.875</v>
      </c>
      <c r="D100" s="3">
        <v>7</v>
      </c>
    </row>
    <row r="101" spans="2:5" x14ac:dyDescent="0.25">
      <c r="C101" s="2">
        <v>-3801012.8125</v>
      </c>
      <c r="D101" s="3">
        <v>6</v>
      </c>
    </row>
    <row r="102" spans="2:5" x14ac:dyDescent="0.25">
      <c r="C102" s="2">
        <v>-4959983.75</v>
      </c>
      <c r="D102" s="3">
        <v>5</v>
      </c>
    </row>
    <row r="103" spans="2:5" x14ac:dyDescent="0.25">
      <c r="C103" s="2">
        <v>-6118954.6875</v>
      </c>
      <c r="D103" s="3">
        <v>4</v>
      </c>
    </row>
    <row r="104" spans="2:5" x14ac:dyDescent="0.25">
      <c r="C104" s="2">
        <v>-7277925.625</v>
      </c>
      <c r="D104" s="3">
        <v>3</v>
      </c>
    </row>
    <row r="105" spans="2:5" x14ac:dyDescent="0.25">
      <c r="C105" s="2">
        <v>-8436896.5625</v>
      </c>
      <c r="D105" s="3">
        <v>2</v>
      </c>
    </row>
    <row r="106" spans="2:5" x14ac:dyDescent="0.25">
      <c r="C106" s="2">
        <v>-9595867.5</v>
      </c>
      <c r="D106" s="3">
        <v>1</v>
      </c>
    </row>
    <row r="108" spans="2:5" x14ac:dyDescent="0.25">
      <c r="B108" s="6" t="s">
        <v>43</v>
      </c>
      <c r="C108" s="2" t="s">
        <v>8</v>
      </c>
      <c r="D108" s="2" t="s">
        <v>3</v>
      </c>
      <c r="E108" s="2" t="s">
        <v>2</v>
      </c>
    </row>
    <row r="109" spans="2:5" x14ac:dyDescent="0.25">
      <c r="C109" s="3">
        <v>1</v>
      </c>
      <c r="D109" s="3">
        <v>2030</v>
      </c>
      <c r="E109" s="2">
        <v>9595867.5</v>
      </c>
    </row>
    <row r="110" spans="2:5" x14ac:dyDescent="0.25">
      <c r="C110" s="3">
        <v>2</v>
      </c>
      <c r="D110" s="3">
        <v>2029</v>
      </c>
      <c r="E110" s="2">
        <v>10971884.0625</v>
      </c>
    </row>
    <row r="111" spans="2:5" x14ac:dyDescent="0.25">
      <c r="C111" s="3">
        <v>3</v>
      </c>
      <c r="D111" s="3">
        <v>2028</v>
      </c>
      <c r="E111" s="2">
        <v>12347900.625</v>
      </c>
    </row>
    <row r="112" spans="2:5" x14ac:dyDescent="0.25">
      <c r="C112" s="3">
        <v>4</v>
      </c>
      <c r="D112" s="3">
        <v>2027</v>
      </c>
      <c r="E112" s="2">
        <v>13723917.1875</v>
      </c>
    </row>
    <row r="113" spans="2:12" x14ac:dyDescent="0.25">
      <c r="C113" s="3">
        <v>5</v>
      </c>
      <c r="D113" s="3">
        <v>2026</v>
      </c>
      <c r="E113" s="2">
        <v>15099933.75</v>
      </c>
    </row>
    <row r="114" spans="2:12" x14ac:dyDescent="0.25">
      <c r="C114" s="3">
        <v>6</v>
      </c>
      <c r="D114" s="3">
        <v>2025</v>
      </c>
      <c r="E114" s="2">
        <v>16475950.3125</v>
      </c>
    </row>
    <row r="115" spans="2:12" x14ac:dyDescent="0.25">
      <c r="C115" s="3">
        <v>7</v>
      </c>
      <c r="D115" s="3">
        <v>2024</v>
      </c>
      <c r="E115" s="2">
        <v>17851966.875</v>
      </c>
    </row>
    <row r="116" spans="2:12" x14ac:dyDescent="0.25">
      <c r="C116" s="3">
        <v>8</v>
      </c>
      <c r="D116" s="3">
        <v>2023</v>
      </c>
      <c r="E116" s="2">
        <v>19227983.4375</v>
      </c>
    </row>
    <row r="119" spans="2:12" x14ac:dyDescent="0.25">
      <c r="B119" t="s">
        <v>44</v>
      </c>
      <c r="C119" s="2" t="s">
        <v>8</v>
      </c>
      <c r="D119" s="2" t="s">
        <v>3</v>
      </c>
      <c r="E119" s="2" t="s">
        <v>2</v>
      </c>
      <c r="F119" s="2" t="s">
        <v>5</v>
      </c>
      <c r="G119" s="2" t="s">
        <v>11</v>
      </c>
      <c r="H119" s="2" t="s">
        <v>9</v>
      </c>
      <c r="I119" s="2" t="s">
        <v>10</v>
      </c>
      <c r="J119" s="2" t="s">
        <v>19</v>
      </c>
      <c r="K119" s="2" t="s">
        <v>18</v>
      </c>
      <c r="L119" s="2" t="s">
        <v>23</v>
      </c>
    </row>
    <row r="120" spans="2:12" x14ac:dyDescent="0.25">
      <c r="C120" s="3">
        <v>8</v>
      </c>
      <c r="D120" s="3">
        <v>2023</v>
      </c>
      <c r="E120" s="2">
        <v>19227983.4375</v>
      </c>
      <c r="F120" s="2">
        <v>-1483070.9375</v>
      </c>
      <c r="G120" s="2">
        <v>17744912.5</v>
      </c>
      <c r="H120" s="2">
        <v>19155486.5625</v>
      </c>
      <c r="I120" s="2">
        <v>0.499055623748973</v>
      </c>
      <c r="J120" s="3">
        <v>0</v>
      </c>
      <c r="K120" s="3">
        <v>0</v>
      </c>
      <c r="L120" s="2">
        <v>3.8638271565859E-2</v>
      </c>
    </row>
    <row r="121" spans="2:12" x14ac:dyDescent="0.25">
      <c r="C121" s="3">
        <v>7</v>
      </c>
      <c r="D121" s="3">
        <v>2024</v>
      </c>
      <c r="E121" s="2">
        <v>17851966.875</v>
      </c>
      <c r="F121" s="2">
        <v>-2642041.875</v>
      </c>
      <c r="G121" s="2">
        <v>15209925</v>
      </c>
      <c r="H121" s="2">
        <v>20531503.125</v>
      </c>
      <c r="I121" s="2">
        <v>0.53490482035626297</v>
      </c>
      <c r="J121" s="3">
        <v>0</v>
      </c>
      <c r="K121" s="3">
        <v>0</v>
      </c>
      <c r="L121" s="2">
        <v>6.8832804199307707E-2</v>
      </c>
    </row>
    <row r="122" spans="2:12" x14ac:dyDescent="0.25">
      <c r="C122" s="3">
        <v>6</v>
      </c>
      <c r="D122" s="3">
        <v>2025</v>
      </c>
      <c r="E122" s="2">
        <v>16475950.3125</v>
      </c>
      <c r="F122" s="2">
        <v>-3801012.8125</v>
      </c>
      <c r="G122" s="2">
        <v>12674937.5</v>
      </c>
      <c r="H122" s="2">
        <v>21907519.6875</v>
      </c>
      <c r="I122" s="2">
        <v>0.57075401696355199</v>
      </c>
      <c r="J122" s="3">
        <v>0</v>
      </c>
      <c r="K122" s="3">
        <v>0</v>
      </c>
      <c r="L122" s="2">
        <v>9.9027336832756399E-2</v>
      </c>
    </row>
    <row r="123" spans="2:12" x14ac:dyDescent="0.25">
      <c r="C123" s="3">
        <v>5</v>
      </c>
      <c r="D123" s="3">
        <v>2026</v>
      </c>
      <c r="E123" s="2">
        <v>15099933.75</v>
      </c>
      <c r="F123" s="2">
        <v>-4959983.75</v>
      </c>
      <c r="G123" s="2">
        <v>10139950</v>
      </c>
      <c r="H123" s="2">
        <v>23283536.25</v>
      </c>
      <c r="I123" s="2">
        <v>0.60660321357084201</v>
      </c>
      <c r="J123" s="3">
        <v>0</v>
      </c>
      <c r="K123" s="3">
        <v>0</v>
      </c>
      <c r="L123" s="2">
        <v>0.12922186946620501</v>
      </c>
    </row>
    <row r="124" spans="2:12" x14ac:dyDescent="0.25">
      <c r="C124" s="3">
        <v>4</v>
      </c>
      <c r="D124" s="3">
        <v>2027</v>
      </c>
      <c r="E124" s="2">
        <v>13723917.1875</v>
      </c>
      <c r="F124" s="2">
        <v>-6118954.6875</v>
      </c>
      <c r="G124" s="2">
        <v>7604962.5</v>
      </c>
      <c r="H124" s="2">
        <v>24659552.8125</v>
      </c>
      <c r="I124" s="2">
        <v>0.64245241017813104</v>
      </c>
      <c r="J124" s="3">
        <v>0</v>
      </c>
      <c r="K124" s="3">
        <v>0</v>
      </c>
      <c r="L124" s="2">
        <v>0.15941640209965399</v>
      </c>
    </row>
    <row r="125" spans="2:12" x14ac:dyDescent="0.25">
      <c r="C125" s="3">
        <v>3</v>
      </c>
      <c r="D125" s="3">
        <v>2028</v>
      </c>
      <c r="E125" s="2">
        <v>12347900.625</v>
      </c>
      <c r="F125" s="2">
        <v>-7277925.625</v>
      </c>
      <c r="G125" s="2">
        <v>5069975</v>
      </c>
      <c r="H125" s="2">
        <v>26035569.375</v>
      </c>
      <c r="I125" s="2">
        <v>0.67830160678542095</v>
      </c>
      <c r="J125" s="3">
        <v>0</v>
      </c>
      <c r="K125" s="3">
        <v>0</v>
      </c>
      <c r="L125" s="2">
        <v>0.189610934733103</v>
      </c>
    </row>
    <row r="126" spans="2:12" x14ac:dyDescent="0.25">
      <c r="C126" s="3">
        <v>2</v>
      </c>
      <c r="D126" s="3">
        <v>2029</v>
      </c>
      <c r="E126" s="2">
        <v>10971884.0625</v>
      </c>
      <c r="F126" s="2">
        <v>-8436896.5625</v>
      </c>
      <c r="G126" s="2">
        <v>2534987.5</v>
      </c>
      <c r="H126" s="2">
        <v>27411585.9375</v>
      </c>
      <c r="I126" s="2">
        <v>0.71415080339270998</v>
      </c>
      <c r="J126" s="3">
        <v>0</v>
      </c>
      <c r="K126" s="3">
        <v>0</v>
      </c>
      <c r="L126" s="2">
        <v>0.21980546736655099</v>
      </c>
    </row>
    <row r="127" spans="2:12" x14ac:dyDescent="0.25">
      <c r="C127" s="3">
        <v>1</v>
      </c>
      <c r="D127" s="3">
        <v>2030</v>
      </c>
      <c r="E127" s="2">
        <v>9595867.5</v>
      </c>
      <c r="F127" s="2">
        <v>-9595867.5</v>
      </c>
      <c r="G127" s="2">
        <v>0</v>
      </c>
      <c r="H127" s="2">
        <v>28787602.5</v>
      </c>
      <c r="I127" s="2">
        <v>0.75</v>
      </c>
      <c r="J127" s="3">
        <v>0</v>
      </c>
      <c r="K127" s="3">
        <v>0</v>
      </c>
      <c r="L127" s="2">
        <v>0.25</v>
      </c>
    </row>
    <row r="129" spans="2:12" x14ac:dyDescent="0.25">
      <c r="B129" t="s">
        <v>45</v>
      </c>
      <c r="C129" s="2" t="s">
        <v>8</v>
      </c>
      <c r="D129" s="2" t="s">
        <v>3</v>
      </c>
      <c r="E129" s="2" t="s">
        <v>2</v>
      </c>
      <c r="F129" s="2" t="s">
        <v>5</v>
      </c>
      <c r="G129" s="2" t="s">
        <v>11</v>
      </c>
      <c r="H129" s="2" t="s">
        <v>9</v>
      </c>
      <c r="I129" s="2" t="s">
        <v>10</v>
      </c>
      <c r="J129" s="2" t="s">
        <v>19</v>
      </c>
      <c r="K129" s="2" t="s">
        <v>18</v>
      </c>
      <c r="L129" s="2" t="s">
        <v>23</v>
      </c>
    </row>
    <row r="130" spans="2:12" x14ac:dyDescent="0.25">
      <c r="C130" s="3">
        <v>0</v>
      </c>
      <c r="D130" s="3">
        <v>2022</v>
      </c>
      <c r="E130" s="2">
        <v>20604000</v>
      </c>
      <c r="F130" s="2">
        <v>-324100</v>
      </c>
      <c r="G130" s="2">
        <v>20279900</v>
      </c>
      <c r="H130" s="2">
        <v>17779470</v>
      </c>
      <c r="I130" s="2">
        <v>0.46320642714168397</v>
      </c>
      <c r="J130" s="3">
        <v>2582400</v>
      </c>
      <c r="K130" s="3">
        <v>0.11137563399234</v>
      </c>
      <c r="L130" s="2">
        <v>8.4437389324102299E-3</v>
      </c>
    </row>
    <row r="131" spans="2:12" x14ac:dyDescent="0.25">
      <c r="C131" s="3">
        <v>0</v>
      </c>
      <c r="D131" s="3">
        <v>2021</v>
      </c>
      <c r="E131" s="2">
        <v>23186400</v>
      </c>
      <c r="F131" s="2">
        <v>-667000</v>
      </c>
      <c r="G131" s="2">
        <v>22519400</v>
      </c>
      <c r="H131" s="2">
        <v>15197070</v>
      </c>
      <c r="I131" s="2">
        <v>0.39592746565122999</v>
      </c>
      <c r="J131" s="3">
        <v>-591960</v>
      </c>
      <c r="K131" s="3">
        <v>-2.6199365861689899E-2</v>
      </c>
      <c r="L131" s="2">
        <v>1.7377272039239802E-2</v>
      </c>
    </row>
    <row r="132" spans="2:12" x14ac:dyDescent="0.25">
      <c r="C132" s="3">
        <v>0</v>
      </c>
      <c r="D132" s="3">
        <v>2020</v>
      </c>
      <c r="E132" s="2">
        <v>22594440</v>
      </c>
      <c r="F132" s="2">
        <v>-70000</v>
      </c>
      <c r="G132" s="2">
        <v>22524440</v>
      </c>
      <c r="H132" s="2">
        <v>15789030</v>
      </c>
      <c r="I132" s="2">
        <v>0.41134972945385101</v>
      </c>
      <c r="J132" s="3">
        <v>2439290</v>
      </c>
      <c r="K132" s="3">
        <v>9.7440133771515502E-2</v>
      </c>
      <c r="L132" s="2">
        <v>1.8237017132635501E-3</v>
      </c>
    </row>
    <row r="133" spans="2:12" x14ac:dyDescent="0.25">
      <c r="C133" s="3">
        <v>0</v>
      </c>
      <c r="D133" s="3">
        <v>2019</v>
      </c>
      <c r="E133" s="2">
        <v>25033730</v>
      </c>
      <c r="F133" s="2">
        <v>0</v>
      </c>
      <c r="G133" s="2">
        <v>25033730</v>
      </c>
      <c r="H133" s="2">
        <v>13349740</v>
      </c>
      <c r="I133" s="2">
        <v>0.347799195851756</v>
      </c>
      <c r="J133" s="3">
        <v>102440</v>
      </c>
      <c r="K133" s="3">
        <v>4.0754020998425801E-3</v>
      </c>
      <c r="L133" s="2">
        <v>0</v>
      </c>
    </row>
    <row r="134" spans="2:12" x14ac:dyDescent="0.25">
      <c r="C134" s="3">
        <v>0</v>
      </c>
      <c r="D134" s="3">
        <v>2018</v>
      </c>
      <c r="E134" s="2">
        <v>25136170</v>
      </c>
      <c r="F134" s="2">
        <v>0</v>
      </c>
      <c r="G134" s="2">
        <v>25136170</v>
      </c>
      <c r="H134" s="2">
        <v>13247300</v>
      </c>
      <c r="I134" s="2">
        <v>0.34513033865880299</v>
      </c>
      <c r="J134" s="3">
        <v>2280130</v>
      </c>
      <c r="K134" s="3">
        <v>8.3166948129397497E-2</v>
      </c>
      <c r="L134" s="2">
        <v>0</v>
      </c>
    </row>
    <row r="135" spans="2:12" x14ac:dyDescent="0.25">
      <c r="C135" s="3">
        <v>0</v>
      </c>
      <c r="D135" s="3">
        <v>2017</v>
      </c>
      <c r="E135" s="2">
        <v>27416300</v>
      </c>
      <c r="F135" s="2">
        <v>0</v>
      </c>
      <c r="G135" s="2">
        <v>27416300</v>
      </c>
      <c r="H135" s="2">
        <v>10967170</v>
      </c>
      <c r="I135" s="2">
        <v>0.285726381695037</v>
      </c>
      <c r="J135" s="3">
        <v>2163070</v>
      </c>
      <c r="K135" s="3">
        <v>7.3127656200926497E-2</v>
      </c>
      <c r="L135" s="2">
        <v>0</v>
      </c>
    </row>
    <row r="136" spans="2:12" x14ac:dyDescent="0.25">
      <c r="C136" s="3">
        <v>0</v>
      </c>
      <c r="D136" s="3">
        <v>2016</v>
      </c>
      <c r="E136" s="2">
        <v>29579370</v>
      </c>
      <c r="F136" s="2">
        <v>0</v>
      </c>
      <c r="G136" s="2">
        <v>29579370</v>
      </c>
      <c r="H136" s="2">
        <v>8804100</v>
      </c>
      <c r="I136" s="2">
        <v>0.22937217505348001</v>
      </c>
      <c r="J136" s="3">
        <v>8804100</v>
      </c>
      <c r="K136" s="3">
        <v>0.22937217505348001</v>
      </c>
      <c r="L136" s="2">
        <v>0</v>
      </c>
    </row>
    <row r="137" spans="2:12" x14ac:dyDescent="0.25">
      <c r="C137" s="3">
        <v>0</v>
      </c>
      <c r="D137" s="3">
        <v>2015</v>
      </c>
      <c r="E137" s="2">
        <v>38383470</v>
      </c>
      <c r="F137" s="2">
        <v>0</v>
      </c>
      <c r="G137" s="2">
        <v>38383470</v>
      </c>
      <c r="H137" s="2">
        <v>0</v>
      </c>
      <c r="I137" s="2">
        <v>0</v>
      </c>
      <c r="J137" s="3">
        <v>0</v>
      </c>
      <c r="K137" s="3">
        <v>0</v>
      </c>
      <c r="L137" s="2">
        <v>0</v>
      </c>
    </row>
    <row r="138" spans="2:12" x14ac:dyDescent="0.25">
      <c r="C138" s="3">
        <v>8</v>
      </c>
      <c r="D138" s="3">
        <v>2023</v>
      </c>
      <c r="E138" s="2">
        <v>19227983.4375</v>
      </c>
      <c r="F138" s="2">
        <v>-1483070.9375</v>
      </c>
      <c r="G138" s="2">
        <v>17744912.5</v>
      </c>
      <c r="H138" s="2">
        <v>19155486.5625</v>
      </c>
      <c r="I138" s="2">
        <v>0.499055623748973</v>
      </c>
      <c r="J138" s="3">
        <v>0</v>
      </c>
      <c r="K138" s="3">
        <v>0</v>
      </c>
      <c r="L138" s="2">
        <v>3.8638271565859E-2</v>
      </c>
    </row>
    <row r="139" spans="2:12" x14ac:dyDescent="0.25">
      <c r="C139" s="3">
        <v>7</v>
      </c>
      <c r="D139" s="3">
        <v>2024</v>
      </c>
      <c r="E139" s="2">
        <v>17851966.875</v>
      </c>
      <c r="F139" s="2">
        <v>-2642041.875</v>
      </c>
      <c r="G139" s="2">
        <v>15209925</v>
      </c>
      <c r="H139" s="2">
        <v>20531503.125</v>
      </c>
      <c r="I139" s="2">
        <v>0.53490482035626297</v>
      </c>
      <c r="J139" s="3">
        <v>0</v>
      </c>
      <c r="K139" s="3">
        <v>0</v>
      </c>
      <c r="L139" s="2">
        <v>6.8832804199307707E-2</v>
      </c>
    </row>
    <row r="140" spans="2:12" x14ac:dyDescent="0.25">
      <c r="C140" s="3">
        <v>6</v>
      </c>
      <c r="D140" s="3">
        <v>2025</v>
      </c>
      <c r="E140" s="2">
        <v>16475950.3125</v>
      </c>
      <c r="F140" s="2">
        <v>-3801012.8125</v>
      </c>
      <c r="G140" s="2">
        <v>12674937.5</v>
      </c>
      <c r="H140" s="2">
        <v>21907519.6875</v>
      </c>
      <c r="I140" s="2">
        <v>0.57075401696355199</v>
      </c>
      <c r="J140" s="3">
        <v>0</v>
      </c>
      <c r="K140" s="3">
        <v>0</v>
      </c>
      <c r="L140" s="2">
        <v>9.9027336832756399E-2</v>
      </c>
    </row>
    <row r="141" spans="2:12" x14ac:dyDescent="0.25">
      <c r="C141" s="3">
        <v>5</v>
      </c>
      <c r="D141" s="3">
        <v>2026</v>
      </c>
      <c r="E141" s="2">
        <v>15099933.75</v>
      </c>
      <c r="F141" s="2">
        <v>-4959983.75</v>
      </c>
      <c r="G141" s="2">
        <v>10139950</v>
      </c>
      <c r="H141" s="2">
        <v>23283536.25</v>
      </c>
      <c r="I141" s="2">
        <v>0.60660321357084201</v>
      </c>
      <c r="J141" s="3">
        <v>0</v>
      </c>
      <c r="K141" s="3">
        <v>0</v>
      </c>
      <c r="L141" s="2">
        <v>0.12922186946620501</v>
      </c>
    </row>
    <row r="142" spans="2:12" x14ac:dyDescent="0.25">
      <c r="C142" s="3">
        <v>4</v>
      </c>
      <c r="D142" s="3">
        <v>2027</v>
      </c>
      <c r="E142" s="2">
        <v>13723917.1875</v>
      </c>
      <c r="F142" s="2">
        <v>-6118954.6875</v>
      </c>
      <c r="G142" s="2">
        <v>7604962.5</v>
      </c>
      <c r="H142" s="2">
        <v>24659552.8125</v>
      </c>
      <c r="I142" s="2">
        <v>0.64245241017813104</v>
      </c>
      <c r="J142" s="3">
        <v>0</v>
      </c>
      <c r="K142" s="3">
        <v>0</v>
      </c>
      <c r="L142" s="2">
        <v>0.15941640209965399</v>
      </c>
    </row>
    <row r="143" spans="2:12" x14ac:dyDescent="0.25">
      <c r="C143" s="3">
        <v>3</v>
      </c>
      <c r="D143" s="3">
        <v>2028</v>
      </c>
      <c r="E143" s="2">
        <v>12347900.625</v>
      </c>
      <c r="F143" s="2">
        <v>-7277925.625</v>
      </c>
      <c r="G143" s="2">
        <v>5069975</v>
      </c>
      <c r="H143" s="2">
        <v>26035569.375</v>
      </c>
      <c r="I143" s="2">
        <v>0.67830160678542095</v>
      </c>
      <c r="J143" s="3">
        <v>0</v>
      </c>
      <c r="K143" s="3">
        <v>0</v>
      </c>
      <c r="L143" s="2">
        <v>0.189610934733103</v>
      </c>
    </row>
    <row r="144" spans="2:12" x14ac:dyDescent="0.25">
      <c r="C144" s="3">
        <v>2</v>
      </c>
      <c r="D144" s="3">
        <v>2029</v>
      </c>
      <c r="E144" s="2">
        <v>10971884.0625</v>
      </c>
      <c r="F144" s="2">
        <v>-8436896.5625</v>
      </c>
      <c r="G144" s="2">
        <v>2534987.5</v>
      </c>
      <c r="H144" s="2">
        <v>27411585.9375</v>
      </c>
      <c r="I144" s="2">
        <v>0.71415080339270998</v>
      </c>
      <c r="J144" s="3">
        <v>0</v>
      </c>
      <c r="K144" s="3">
        <v>0</v>
      </c>
      <c r="L144" s="2">
        <v>0.21980546736655099</v>
      </c>
    </row>
    <row r="145" spans="3:14" x14ac:dyDescent="0.25">
      <c r="C145" s="3">
        <v>1</v>
      </c>
      <c r="D145" s="3">
        <v>2030</v>
      </c>
      <c r="E145" s="2">
        <v>9595867.5</v>
      </c>
      <c r="F145" s="2">
        <v>-9595867.5</v>
      </c>
      <c r="G145" s="2">
        <v>0</v>
      </c>
      <c r="H145" s="2">
        <v>28787602.5</v>
      </c>
      <c r="I145" s="2">
        <v>0.75</v>
      </c>
      <c r="J145" s="3">
        <v>0</v>
      </c>
      <c r="K145" s="3">
        <v>0</v>
      </c>
      <c r="L145" s="2">
        <v>0.25</v>
      </c>
    </row>
    <row r="147" spans="3:14" x14ac:dyDescent="0.25">
      <c r="C147" s="2" t="s">
        <v>8</v>
      </c>
      <c r="D147" s="2" t="s">
        <v>5</v>
      </c>
      <c r="E147" s="2" t="s">
        <v>3</v>
      </c>
      <c r="F147" s="2" t="s">
        <v>2</v>
      </c>
      <c r="G147" s="2" t="s">
        <v>11</v>
      </c>
      <c r="H147" s="2" t="s">
        <v>9</v>
      </c>
      <c r="I147" s="2" t="s">
        <v>19</v>
      </c>
      <c r="J147" s="2" t="s">
        <v>18</v>
      </c>
      <c r="K147" s="2" t="s">
        <v>23</v>
      </c>
      <c r="L147" s="2" t="s">
        <v>46</v>
      </c>
      <c r="M147" s="2" t="s">
        <v>47</v>
      </c>
      <c r="N147" s="2" t="s">
        <v>10</v>
      </c>
    </row>
    <row r="148" spans="3:14" x14ac:dyDescent="0.25">
      <c r="C148" s="3">
        <v>0</v>
      </c>
      <c r="D148" s="2">
        <v>-324100</v>
      </c>
      <c r="E148" s="3">
        <v>2022</v>
      </c>
      <c r="F148" s="2">
        <v>20604000</v>
      </c>
      <c r="G148" s="2">
        <v>20279900</v>
      </c>
      <c r="H148" s="3">
        <v>17779470</v>
      </c>
      <c r="I148" s="3">
        <v>2582400</v>
      </c>
      <c r="J148" s="7">
        <v>0.11137563399234</v>
      </c>
      <c r="K148" s="8">
        <v>8.4437389324102299E-3</v>
      </c>
      <c r="L148" s="2">
        <v>211933880</v>
      </c>
      <c r="M148" s="8">
        <v>191329880</v>
      </c>
      <c r="N148" s="8">
        <v>0.46320642714168397</v>
      </c>
    </row>
    <row r="149" spans="3:14" x14ac:dyDescent="0.25">
      <c r="C149" s="3">
        <v>0</v>
      </c>
      <c r="D149" s="2">
        <v>-667000</v>
      </c>
      <c r="E149" s="3">
        <v>2021</v>
      </c>
      <c r="F149" s="2">
        <v>23186400</v>
      </c>
      <c r="G149" s="2">
        <v>22519400</v>
      </c>
      <c r="H149" s="3">
        <v>15197070</v>
      </c>
      <c r="I149" s="3">
        <v>-591960</v>
      </c>
      <c r="J149" s="7">
        <v>-2.6199365861689899E-2</v>
      </c>
      <c r="K149" s="8">
        <v>1.7377272039239802E-2</v>
      </c>
      <c r="L149" s="2">
        <v>191329880</v>
      </c>
      <c r="M149" s="8">
        <v>168143480</v>
      </c>
      <c r="N149" s="8">
        <v>0.39592746565122999</v>
      </c>
    </row>
    <row r="150" spans="3:14" x14ac:dyDescent="0.25">
      <c r="C150" s="3">
        <v>0</v>
      </c>
      <c r="D150" s="2">
        <v>-70000</v>
      </c>
      <c r="E150" s="3">
        <v>2020</v>
      </c>
      <c r="F150" s="2">
        <v>22594440</v>
      </c>
      <c r="G150" s="2">
        <v>22524440</v>
      </c>
      <c r="H150" s="3">
        <v>15789030</v>
      </c>
      <c r="I150" s="3">
        <v>2439290</v>
      </c>
      <c r="J150" s="7">
        <v>9.7440133771515502E-2</v>
      </c>
      <c r="K150" s="8">
        <v>1.8237017132635501E-3</v>
      </c>
      <c r="L150" s="2">
        <v>168143480</v>
      </c>
      <c r="M150" s="8">
        <v>145549040</v>
      </c>
      <c r="N150" s="8">
        <v>0.41134972945385101</v>
      </c>
    </row>
    <row r="151" spans="3:14" x14ac:dyDescent="0.25">
      <c r="C151" s="3">
        <v>0</v>
      </c>
      <c r="D151" s="2">
        <v>0</v>
      </c>
      <c r="E151" s="3">
        <v>2019</v>
      </c>
      <c r="F151" s="2">
        <v>25033730</v>
      </c>
      <c r="G151" s="2">
        <v>25033730</v>
      </c>
      <c r="H151" s="3">
        <v>13349740</v>
      </c>
      <c r="I151" s="3">
        <v>102440</v>
      </c>
      <c r="J151" s="7">
        <v>4.0754020998425801E-3</v>
      </c>
      <c r="K151" s="8">
        <v>0</v>
      </c>
      <c r="L151" s="2">
        <v>145549040</v>
      </c>
      <c r="M151" s="8">
        <v>120515310</v>
      </c>
      <c r="N151" s="8">
        <v>0.347799195851756</v>
      </c>
    </row>
    <row r="152" spans="3:14" x14ac:dyDescent="0.25">
      <c r="C152" s="3">
        <v>0</v>
      </c>
      <c r="D152" s="2">
        <v>0</v>
      </c>
      <c r="E152" s="3">
        <v>2018</v>
      </c>
      <c r="F152" s="2">
        <v>25136170</v>
      </c>
      <c r="G152" s="2">
        <v>25136170</v>
      </c>
      <c r="H152" s="3">
        <v>13247300</v>
      </c>
      <c r="I152" s="3">
        <v>2280130</v>
      </c>
      <c r="J152" s="7">
        <v>8.3166948129397497E-2</v>
      </c>
      <c r="K152" s="8">
        <v>0</v>
      </c>
      <c r="L152" s="2">
        <v>120515310</v>
      </c>
      <c r="M152" s="8">
        <v>95379140</v>
      </c>
      <c r="N152" s="8">
        <v>0.34513033865880299</v>
      </c>
    </row>
    <row r="153" spans="3:14" x14ac:dyDescent="0.25">
      <c r="C153" s="3">
        <v>0</v>
      </c>
      <c r="D153" s="2">
        <v>0</v>
      </c>
      <c r="E153" s="3">
        <v>2017</v>
      </c>
      <c r="F153" s="2">
        <v>27416300</v>
      </c>
      <c r="G153" s="2">
        <v>27416300</v>
      </c>
      <c r="H153" s="3">
        <v>10967170</v>
      </c>
      <c r="I153" s="3">
        <v>2163070</v>
      </c>
      <c r="J153" s="7">
        <v>7.3127656200926497E-2</v>
      </c>
      <c r="K153" s="8">
        <v>0</v>
      </c>
      <c r="L153" s="2">
        <v>95379140</v>
      </c>
      <c r="M153" s="8">
        <v>67962840</v>
      </c>
      <c r="N153" s="8">
        <v>0.285726381695037</v>
      </c>
    </row>
    <row r="154" spans="3:14" x14ac:dyDescent="0.25">
      <c r="C154" s="3">
        <v>0</v>
      </c>
      <c r="D154" s="2">
        <v>0</v>
      </c>
      <c r="E154" s="3">
        <v>2016</v>
      </c>
      <c r="F154" s="2">
        <v>29579370</v>
      </c>
      <c r="G154" s="2">
        <v>29579370</v>
      </c>
      <c r="H154" s="3">
        <v>8804100</v>
      </c>
      <c r="I154" s="3">
        <v>8804100</v>
      </c>
      <c r="J154" s="7">
        <v>0.22937217505348001</v>
      </c>
      <c r="K154" s="8">
        <v>0</v>
      </c>
      <c r="L154" s="2">
        <v>67962840</v>
      </c>
      <c r="M154" s="8">
        <v>38383470</v>
      </c>
      <c r="N154" s="8">
        <v>0.22937217505348001</v>
      </c>
    </row>
    <row r="155" spans="3:14" x14ac:dyDescent="0.25">
      <c r="C155" s="3">
        <v>0</v>
      </c>
      <c r="D155" s="2">
        <v>0</v>
      </c>
      <c r="E155" s="3">
        <v>2015</v>
      </c>
      <c r="F155" s="2">
        <v>38383470</v>
      </c>
      <c r="G155" s="2">
        <v>38383470</v>
      </c>
      <c r="H155" s="3">
        <v>0</v>
      </c>
      <c r="I155" s="3">
        <v>0</v>
      </c>
      <c r="J155" s="7">
        <v>0</v>
      </c>
      <c r="K155" s="8">
        <v>0</v>
      </c>
      <c r="L155" s="2">
        <v>38383470</v>
      </c>
      <c r="M155" s="8">
        <v>38383470</v>
      </c>
      <c r="N155" s="8">
        <v>0</v>
      </c>
    </row>
    <row r="156" spans="3:14" x14ac:dyDescent="0.25">
      <c r="C156" s="3">
        <v>8</v>
      </c>
      <c r="D156" s="2">
        <v>-1483070.9375</v>
      </c>
      <c r="E156" s="3">
        <v>2023</v>
      </c>
      <c r="F156" s="2">
        <v>19227983.4375</v>
      </c>
      <c r="G156" s="2">
        <v>17744912.5</v>
      </c>
      <c r="H156" s="3">
        <v>19155486.5625</v>
      </c>
      <c r="I156" s="3">
        <v>0</v>
      </c>
      <c r="J156" s="7">
        <v>0</v>
      </c>
      <c r="K156" s="8">
        <v>3.8638271565859E-2</v>
      </c>
      <c r="L156" s="2">
        <v>231161863.4375</v>
      </c>
      <c r="M156" s="8">
        <v>211933880</v>
      </c>
      <c r="N156" s="8">
        <v>0.499055623748973</v>
      </c>
    </row>
    <row r="157" spans="3:14" x14ac:dyDescent="0.25">
      <c r="C157" s="3">
        <v>7</v>
      </c>
      <c r="D157" s="2">
        <v>-2642041.875</v>
      </c>
      <c r="E157" s="3">
        <v>2024</v>
      </c>
      <c r="F157" s="2">
        <v>17851966.875</v>
      </c>
      <c r="G157" s="2">
        <v>15209925</v>
      </c>
      <c r="H157" s="3">
        <v>20531503.125</v>
      </c>
      <c r="I157" s="3">
        <v>0</v>
      </c>
      <c r="J157" s="7">
        <v>0</v>
      </c>
      <c r="K157" s="8">
        <v>6.8832804199307707E-2</v>
      </c>
      <c r="L157" s="2">
        <v>249013830.3125</v>
      </c>
      <c r="M157" s="8">
        <v>231161863.4375</v>
      </c>
      <c r="N157" s="8">
        <v>0.53490482035626297</v>
      </c>
    </row>
    <row r="158" spans="3:14" x14ac:dyDescent="0.25">
      <c r="C158" s="3">
        <v>6</v>
      </c>
      <c r="D158" s="2">
        <v>-3801012.8125</v>
      </c>
      <c r="E158" s="3">
        <v>2025</v>
      </c>
      <c r="F158" s="2">
        <v>16475950.3125</v>
      </c>
      <c r="G158" s="2">
        <v>12674937.5</v>
      </c>
      <c r="H158" s="3">
        <v>21907519.6875</v>
      </c>
      <c r="I158" s="3">
        <v>0</v>
      </c>
      <c r="J158" s="7">
        <v>0</v>
      </c>
      <c r="K158" s="8">
        <v>9.9027336832756399E-2</v>
      </c>
      <c r="L158" s="2">
        <v>265489780.625</v>
      </c>
      <c r="M158" s="8">
        <v>249013830.3125</v>
      </c>
      <c r="N158" s="8">
        <v>0.57075401696355199</v>
      </c>
    </row>
    <row r="159" spans="3:14" x14ac:dyDescent="0.25">
      <c r="C159" s="3">
        <v>5</v>
      </c>
      <c r="D159" s="2">
        <v>-4959983.75</v>
      </c>
      <c r="E159" s="3">
        <v>2026</v>
      </c>
      <c r="F159" s="2">
        <v>15099933.75</v>
      </c>
      <c r="G159" s="2">
        <v>10139950</v>
      </c>
      <c r="H159" s="3">
        <v>23283536.25</v>
      </c>
      <c r="I159" s="3">
        <v>0</v>
      </c>
      <c r="J159" s="7">
        <v>0</v>
      </c>
      <c r="K159" s="8">
        <v>0.12922186946620501</v>
      </c>
      <c r="L159" s="2">
        <v>280589714.375</v>
      </c>
      <c r="M159" s="8">
        <v>265489780.625</v>
      </c>
      <c r="N159" s="8">
        <v>0.60660321357084201</v>
      </c>
    </row>
    <row r="160" spans="3:14" x14ac:dyDescent="0.25">
      <c r="C160" s="3">
        <v>4</v>
      </c>
      <c r="D160" s="2">
        <v>-6118954.6875</v>
      </c>
      <c r="E160" s="3">
        <v>2027</v>
      </c>
      <c r="F160" s="2">
        <v>13723917.1875</v>
      </c>
      <c r="G160" s="2">
        <v>7604962.5</v>
      </c>
      <c r="H160" s="3">
        <v>24659552.8125</v>
      </c>
      <c r="I160" s="3">
        <v>0</v>
      </c>
      <c r="J160" s="7">
        <v>0</v>
      </c>
      <c r="K160" s="8">
        <v>0.15941640209965399</v>
      </c>
      <c r="L160" s="2">
        <v>294313631.5625</v>
      </c>
      <c r="M160" s="8">
        <v>280589714.375</v>
      </c>
      <c r="N160" s="8">
        <v>0.64245241017813104</v>
      </c>
    </row>
    <row r="161" spans="3:14" x14ac:dyDescent="0.25">
      <c r="C161" s="3">
        <v>3</v>
      </c>
      <c r="D161" s="2">
        <v>-7277925.625</v>
      </c>
      <c r="E161" s="3">
        <v>2028</v>
      </c>
      <c r="F161" s="2">
        <v>12347900.625</v>
      </c>
      <c r="G161" s="2">
        <v>5069975</v>
      </c>
      <c r="H161" s="3">
        <v>26035569.375</v>
      </c>
      <c r="I161" s="3">
        <v>0</v>
      </c>
      <c r="J161" s="7">
        <v>0</v>
      </c>
      <c r="K161" s="8">
        <v>0.189610934733103</v>
      </c>
      <c r="L161" s="2">
        <v>306661532.1875</v>
      </c>
      <c r="M161" s="8">
        <v>294313631.5625</v>
      </c>
      <c r="N161" s="8">
        <v>0.67830160678542095</v>
      </c>
    </row>
    <row r="162" spans="3:14" x14ac:dyDescent="0.25">
      <c r="C162" s="3">
        <v>2</v>
      </c>
      <c r="D162" s="2">
        <v>-8436896.5625</v>
      </c>
      <c r="E162" s="3">
        <v>2029</v>
      </c>
      <c r="F162" s="2">
        <v>10971884.0625</v>
      </c>
      <c r="G162" s="2">
        <v>2534987.5</v>
      </c>
      <c r="H162" s="3">
        <v>27411585.9375</v>
      </c>
      <c r="I162" s="3">
        <v>0</v>
      </c>
      <c r="J162" s="7">
        <v>0</v>
      </c>
      <c r="K162" s="8">
        <v>0.21980546736655099</v>
      </c>
      <c r="L162" s="2">
        <v>317633416.25</v>
      </c>
      <c r="M162" s="8">
        <v>306661532.1875</v>
      </c>
      <c r="N162" s="8">
        <v>0.71415080339270998</v>
      </c>
    </row>
    <row r="163" spans="3:14" x14ac:dyDescent="0.25">
      <c r="C163" s="3">
        <v>1</v>
      </c>
      <c r="D163" s="2">
        <v>-9595867.5</v>
      </c>
      <c r="E163" s="3">
        <v>2030</v>
      </c>
      <c r="F163" s="2">
        <v>9595867.5</v>
      </c>
      <c r="G163" s="2">
        <v>0</v>
      </c>
      <c r="H163" s="3">
        <v>28787602.5</v>
      </c>
      <c r="I163" s="3">
        <v>0</v>
      </c>
      <c r="J163" s="7">
        <v>0</v>
      </c>
      <c r="K163" s="8">
        <v>0.25</v>
      </c>
      <c r="L163" s="2">
        <v>327229283.75</v>
      </c>
      <c r="M163" s="8">
        <v>317633416.25</v>
      </c>
      <c r="N163" s="8">
        <v>0.75</v>
      </c>
    </row>
    <row r="165" spans="3:14" x14ac:dyDescent="0.25">
      <c r="C165" s="2" t="s">
        <v>8</v>
      </c>
      <c r="D165" s="2" t="s">
        <v>5</v>
      </c>
      <c r="E165" s="2" t="s">
        <v>3</v>
      </c>
      <c r="F165" s="2" t="s">
        <v>2</v>
      </c>
      <c r="G165" s="2" t="s">
        <v>11</v>
      </c>
      <c r="H165" s="2" t="s">
        <v>9</v>
      </c>
      <c r="I165" s="2" t="s">
        <v>19</v>
      </c>
      <c r="J165" s="2" t="s">
        <v>18</v>
      </c>
      <c r="K165" s="2" t="s">
        <v>23</v>
      </c>
      <c r="N165" s="2" t="s">
        <v>10</v>
      </c>
    </row>
    <row r="166" spans="3:14" x14ac:dyDescent="0.25">
      <c r="C166" s="3">
        <v>0</v>
      </c>
      <c r="D166" s="2">
        <v>-324100</v>
      </c>
      <c r="E166" s="3">
        <v>2022</v>
      </c>
      <c r="F166" s="2">
        <v>20604000</v>
      </c>
      <c r="G166" s="2">
        <v>20279900</v>
      </c>
      <c r="H166" s="2">
        <v>17779470</v>
      </c>
      <c r="I166" s="3">
        <v>2582400</v>
      </c>
      <c r="J166" s="7">
        <v>0.11137563399234</v>
      </c>
      <c r="K166" s="2">
        <v>8.4437389324102299E-3</v>
      </c>
      <c r="N166" s="2">
        <v>0.46320642714168397</v>
      </c>
    </row>
    <row r="167" spans="3:14" x14ac:dyDescent="0.25">
      <c r="C167" s="3">
        <v>0</v>
      </c>
      <c r="D167" s="2">
        <v>-667000</v>
      </c>
      <c r="E167" s="3">
        <v>2021</v>
      </c>
      <c r="F167" s="2">
        <v>23186400</v>
      </c>
      <c r="G167" s="2">
        <v>22519400</v>
      </c>
      <c r="H167" s="2">
        <v>15197070</v>
      </c>
      <c r="I167" s="3">
        <v>-591960</v>
      </c>
      <c r="J167" s="7">
        <v>-2.6199365861689899E-2</v>
      </c>
      <c r="K167" s="2">
        <v>1.7377272039239802E-2</v>
      </c>
      <c r="N167" s="2">
        <v>0.39592746565122999</v>
      </c>
    </row>
    <row r="168" spans="3:14" x14ac:dyDescent="0.25">
      <c r="C168" s="3">
        <v>0</v>
      </c>
      <c r="D168" s="2">
        <v>-70000</v>
      </c>
      <c r="E168" s="3">
        <v>2020</v>
      </c>
      <c r="F168" s="2">
        <v>22594440</v>
      </c>
      <c r="G168" s="2">
        <v>22524440</v>
      </c>
      <c r="H168" s="2">
        <v>15789030</v>
      </c>
      <c r="I168" s="3">
        <v>2439290</v>
      </c>
      <c r="J168" s="7">
        <v>9.7440133771515502E-2</v>
      </c>
      <c r="K168" s="2">
        <v>1.8237017132635501E-3</v>
      </c>
      <c r="N168" s="2">
        <v>0.41134972945385101</v>
      </c>
    </row>
    <row r="169" spans="3:14" x14ac:dyDescent="0.25">
      <c r="C169" s="3">
        <v>0</v>
      </c>
      <c r="D169" s="2">
        <v>0</v>
      </c>
      <c r="E169" s="3">
        <v>2019</v>
      </c>
      <c r="F169" s="2">
        <v>25033730</v>
      </c>
      <c r="G169" s="2">
        <v>25033730</v>
      </c>
      <c r="H169" s="2">
        <v>13349740</v>
      </c>
      <c r="I169" s="3">
        <v>102440</v>
      </c>
      <c r="J169" s="7">
        <v>4.0754020998425801E-3</v>
      </c>
      <c r="K169" s="2">
        <v>0</v>
      </c>
      <c r="N169" s="2">
        <v>0.347799195851756</v>
      </c>
    </row>
    <row r="170" spans="3:14" x14ac:dyDescent="0.25">
      <c r="C170" s="3">
        <v>0</v>
      </c>
      <c r="D170" s="2">
        <v>0</v>
      </c>
      <c r="E170" s="3">
        <v>2018</v>
      </c>
      <c r="F170" s="2">
        <v>25136170</v>
      </c>
      <c r="G170" s="2">
        <v>25136170</v>
      </c>
      <c r="H170" s="2">
        <v>13247300</v>
      </c>
      <c r="I170" s="3">
        <v>2280130</v>
      </c>
      <c r="J170" s="7">
        <v>8.3166948129397497E-2</v>
      </c>
      <c r="K170" s="2">
        <v>0</v>
      </c>
      <c r="N170" s="2">
        <v>0.34513033865880299</v>
      </c>
    </row>
    <row r="171" spans="3:14" x14ac:dyDescent="0.25">
      <c r="C171" s="3">
        <v>0</v>
      </c>
      <c r="D171" s="2">
        <v>0</v>
      </c>
      <c r="E171" s="3">
        <v>2017</v>
      </c>
      <c r="F171" s="2">
        <v>27416300</v>
      </c>
      <c r="G171" s="2">
        <v>27416300</v>
      </c>
      <c r="H171" s="2">
        <v>10967170</v>
      </c>
      <c r="I171" s="3">
        <v>2163070</v>
      </c>
      <c r="J171" s="7">
        <v>7.3127656200926497E-2</v>
      </c>
      <c r="K171" s="2">
        <v>0</v>
      </c>
      <c r="N171" s="2">
        <v>0.285726381695037</v>
      </c>
    </row>
    <row r="172" spans="3:14" x14ac:dyDescent="0.25">
      <c r="C172" s="3">
        <v>0</v>
      </c>
      <c r="D172" s="2">
        <v>0</v>
      </c>
      <c r="E172" s="3">
        <v>2016</v>
      </c>
      <c r="F172" s="2">
        <v>29579370</v>
      </c>
      <c r="G172" s="2">
        <v>29579370</v>
      </c>
      <c r="H172" s="2">
        <v>8804100</v>
      </c>
      <c r="I172" s="3">
        <v>8804100</v>
      </c>
      <c r="J172" s="7">
        <v>0.22937217505348001</v>
      </c>
      <c r="K172" s="2">
        <v>0</v>
      </c>
      <c r="N172" s="2">
        <v>0.22937217505348001</v>
      </c>
    </row>
    <row r="173" spans="3:14" x14ac:dyDescent="0.25">
      <c r="C173" s="3">
        <v>0</v>
      </c>
      <c r="D173" s="2">
        <v>0</v>
      </c>
      <c r="E173" s="3">
        <v>2015</v>
      </c>
      <c r="F173" s="2">
        <v>38383470</v>
      </c>
      <c r="G173" s="2">
        <v>38383470</v>
      </c>
      <c r="H173" s="2">
        <v>0</v>
      </c>
      <c r="I173" s="3">
        <v>0</v>
      </c>
      <c r="J173" s="7">
        <v>0</v>
      </c>
      <c r="K173" s="2">
        <v>0</v>
      </c>
      <c r="N173" s="2">
        <v>0</v>
      </c>
    </row>
    <row r="174" spans="3:14" x14ac:dyDescent="0.25">
      <c r="C174" s="3">
        <v>8</v>
      </c>
      <c r="D174" s="2">
        <v>-1483070.9375</v>
      </c>
      <c r="E174" s="3">
        <v>2023</v>
      </c>
      <c r="F174" s="2">
        <v>19227983.4375</v>
      </c>
      <c r="G174" s="2">
        <v>17744912.5</v>
      </c>
      <c r="H174" s="2">
        <v>19155486.5625</v>
      </c>
      <c r="I174" s="3">
        <v>0</v>
      </c>
      <c r="J174" s="7">
        <v>0</v>
      </c>
      <c r="K174" s="2">
        <v>3.8638271565859E-2</v>
      </c>
      <c r="N174" s="2">
        <v>0.499055623748973</v>
      </c>
    </row>
    <row r="175" spans="3:14" x14ac:dyDescent="0.25">
      <c r="C175" s="3">
        <v>7</v>
      </c>
      <c r="D175" s="2">
        <v>-2642041.875</v>
      </c>
      <c r="E175" s="3">
        <v>2024</v>
      </c>
      <c r="F175" s="2">
        <v>17851966.875</v>
      </c>
      <c r="G175" s="2">
        <v>15209925</v>
      </c>
      <c r="H175" s="2">
        <v>20531503.125</v>
      </c>
      <c r="I175" s="3">
        <v>0</v>
      </c>
      <c r="J175" s="7">
        <v>0</v>
      </c>
      <c r="K175" s="2">
        <v>6.8832804199307707E-2</v>
      </c>
      <c r="N175" s="2">
        <v>0.53490482035626297</v>
      </c>
    </row>
    <row r="176" spans="3:14" x14ac:dyDescent="0.25">
      <c r="C176" s="3">
        <v>6</v>
      </c>
      <c r="D176" s="2">
        <v>-3801012.8125</v>
      </c>
      <c r="E176" s="3">
        <v>2025</v>
      </c>
      <c r="F176" s="2">
        <v>16475950.3125</v>
      </c>
      <c r="G176" s="2">
        <v>12674937.5</v>
      </c>
      <c r="H176" s="2">
        <v>21907519.6875</v>
      </c>
      <c r="I176" s="3">
        <v>0</v>
      </c>
      <c r="J176" s="7">
        <v>0</v>
      </c>
      <c r="K176" s="2">
        <v>9.9027336832756399E-2</v>
      </c>
      <c r="N176" s="2">
        <v>0.57075401696355199</v>
      </c>
    </row>
    <row r="177" spans="3:14" x14ac:dyDescent="0.25">
      <c r="C177" s="3">
        <v>5</v>
      </c>
      <c r="D177" s="2">
        <v>-4959983.75</v>
      </c>
      <c r="E177" s="3">
        <v>2026</v>
      </c>
      <c r="F177" s="2">
        <v>15099933.75</v>
      </c>
      <c r="G177" s="2">
        <v>10139950</v>
      </c>
      <c r="H177" s="2">
        <v>23283536.25</v>
      </c>
      <c r="I177" s="3">
        <v>0</v>
      </c>
      <c r="J177" s="7">
        <v>0</v>
      </c>
      <c r="K177" s="2">
        <v>0.12922186946620501</v>
      </c>
      <c r="N177" s="2">
        <v>0.60660321357084201</v>
      </c>
    </row>
    <row r="178" spans="3:14" x14ac:dyDescent="0.25">
      <c r="C178" s="3">
        <v>4</v>
      </c>
      <c r="D178" s="2">
        <v>-6118954.6875</v>
      </c>
      <c r="E178" s="3">
        <v>2027</v>
      </c>
      <c r="F178" s="2">
        <v>13723917.1875</v>
      </c>
      <c r="G178" s="2">
        <v>7604962.5</v>
      </c>
      <c r="H178" s="2">
        <v>24659552.8125</v>
      </c>
      <c r="I178" s="3">
        <v>0</v>
      </c>
      <c r="J178" s="7">
        <v>0</v>
      </c>
      <c r="K178" s="2">
        <v>0.15941640209965399</v>
      </c>
      <c r="N178" s="2">
        <v>0.64245241017813104</v>
      </c>
    </row>
    <row r="179" spans="3:14" x14ac:dyDescent="0.25">
      <c r="C179" s="3">
        <v>3</v>
      </c>
      <c r="D179" s="2">
        <v>-7277925.625</v>
      </c>
      <c r="E179" s="3">
        <v>2028</v>
      </c>
      <c r="F179" s="2">
        <v>12347900.625</v>
      </c>
      <c r="G179" s="2">
        <v>5069975</v>
      </c>
      <c r="H179" s="2">
        <v>26035569.375</v>
      </c>
      <c r="I179" s="3">
        <v>0</v>
      </c>
      <c r="J179" s="7">
        <v>0</v>
      </c>
      <c r="K179" s="2">
        <v>0.189610934733103</v>
      </c>
      <c r="N179" s="2">
        <v>0.67830160678542095</v>
      </c>
    </row>
    <row r="180" spans="3:14" x14ac:dyDescent="0.25">
      <c r="C180" s="3">
        <v>2</v>
      </c>
      <c r="D180" s="2">
        <v>-8436896.5625</v>
      </c>
      <c r="E180" s="3">
        <v>2029</v>
      </c>
      <c r="F180" s="2">
        <v>10971884.0625</v>
      </c>
      <c r="G180" s="2">
        <v>2534987.5</v>
      </c>
      <c r="H180" s="2">
        <v>27411585.9375</v>
      </c>
      <c r="I180" s="3">
        <v>0</v>
      </c>
      <c r="J180" s="7">
        <v>0</v>
      </c>
      <c r="K180" s="2">
        <v>0.21980546736655099</v>
      </c>
      <c r="N180" s="2">
        <v>0.71415080339270998</v>
      </c>
    </row>
    <row r="181" spans="3:14" x14ac:dyDescent="0.25">
      <c r="C181" s="3">
        <v>1</v>
      </c>
      <c r="D181" s="2">
        <v>-9595867.5</v>
      </c>
      <c r="E181" s="3">
        <v>2030</v>
      </c>
      <c r="F181" s="2">
        <v>9595867.5</v>
      </c>
      <c r="G181" s="2">
        <v>0</v>
      </c>
      <c r="H181" s="2">
        <v>28787602.5</v>
      </c>
      <c r="I181" s="3">
        <v>0</v>
      </c>
      <c r="J181" s="7">
        <v>0</v>
      </c>
      <c r="K181" s="2">
        <v>0.25</v>
      </c>
      <c r="N181" s="2">
        <v>0.75</v>
      </c>
    </row>
    <row r="183" spans="3:14" x14ac:dyDescent="0.25">
      <c r="C183" s="3">
        <v>0</v>
      </c>
      <c r="D183" t="b">
        <f>D148=D166</f>
        <v>1</v>
      </c>
      <c r="E183" t="b">
        <f t="shared" ref="E183:N183" si="0">E148=E166</f>
        <v>1</v>
      </c>
      <c r="F183" t="b">
        <f t="shared" si="0"/>
        <v>1</v>
      </c>
      <c r="G183" t="b">
        <f t="shared" si="0"/>
        <v>1</v>
      </c>
      <c r="H183" t="b">
        <f t="shared" si="0"/>
        <v>1</v>
      </c>
      <c r="I183" t="b">
        <f t="shared" si="0"/>
        <v>1</v>
      </c>
      <c r="J183" t="b">
        <f t="shared" si="0"/>
        <v>1</v>
      </c>
      <c r="K183" t="b">
        <f t="shared" si="0"/>
        <v>1</v>
      </c>
      <c r="L183" t="b">
        <f t="shared" si="0"/>
        <v>0</v>
      </c>
      <c r="M183" t="b">
        <f t="shared" si="0"/>
        <v>0</v>
      </c>
      <c r="N183" t="b">
        <f t="shared" si="0"/>
        <v>1</v>
      </c>
    </row>
    <row r="184" spans="3:14" x14ac:dyDescent="0.25">
      <c r="C184" s="3">
        <v>0</v>
      </c>
      <c r="D184" t="b">
        <f t="shared" ref="D184:N199" si="1">D149=D167</f>
        <v>1</v>
      </c>
      <c r="E184" t="b">
        <f t="shared" si="1"/>
        <v>1</v>
      </c>
      <c r="F184" t="b">
        <f t="shared" si="1"/>
        <v>1</v>
      </c>
      <c r="G184" t="b">
        <f t="shared" si="1"/>
        <v>1</v>
      </c>
      <c r="H184" t="b">
        <f t="shared" si="1"/>
        <v>1</v>
      </c>
      <c r="I184" t="b">
        <f t="shared" si="1"/>
        <v>1</v>
      </c>
      <c r="J184" t="b">
        <f t="shared" si="1"/>
        <v>1</v>
      </c>
      <c r="K184" t="b">
        <f t="shared" si="1"/>
        <v>1</v>
      </c>
      <c r="L184" t="b">
        <f t="shared" si="1"/>
        <v>0</v>
      </c>
      <c r="M184" t="b">
        <f t="shared" si="1"/>
        <v>0</v>
      </c>
      <c r="N184" t="b">
        <f t="shared" si="1"/>
        <v>1</v>
      </c>
    </row>
    <row r="185" spans="3:14" x14ac:dyDescent="0.25">
      <c r="C185" s="3">
        <v>0</v>
      </c>
      <c r="D185" t="b">
        <f t="shared" si="1"/>
        <v>1</v>
      </c>
      <c r="E185" t="b">
        <f t="shared" si="1"/>
        <v>1</v>
      </c>
      <c r="F185" t="b">
        <f t="shared" si="1"/>
        <v>1</v>
      </c>
      <c r="G185" t="b">
        <f t="shared" si="1"/>
        <v>1</v>
      </c>
      <c r="H185" t="b">
        <f t="shared" si="1"/>
        <v>1</v>
      </c>
      <c r="I185" t="b">
        <f t="shared" si="1"/>
        <v>1</v>
      </c>
      <c r="J185" t="b">
        <f t="shared" si="1"/>
        <v>1</v>
      </c>
      <c r="K185" t="b">
        <f t="shared" si="1"/>
        <v>1</v>
      </c>
      <c r="L185" t="b">
        <f t="shared" si="1"/>
        <v>0</v>
      </c>
      <c r="M185" t="b">
        <f t="shared" si="1"/>
        <v>0</v>
      </c>
      <c r="N185" t="b">
        <f t="shared" si="1"/>
        <v>1</v>
      </c>
    </row>
    <row r="186" spans="3:14" x14ac:dyDescent="0.25">
      <c r="C186" s="3">
        <v>0</v>
      </c>
      <c r="D186" t="b">
        <f t="shared" si="1"/>
        <v>1</v>
      </c>
      <c r="E186" t="b">
        <f t="shared" si="1"/>
        <v>1</v>
      </c>
      <c r="F186" t="b">
        <f t="shared" si="1"/>
        <v>1</v>
      </c>
      <c r="G186" t="b">
        <f t="shared" si="1"/>
        <v>1</v>
      </c>
      <c r="H186" t="b">
        <f t="shared" si="1"/>
        <v>1</v>
      </c>
      <c r="I186" t="b">
        <f t="shared" si="1"/>
        <v>1</v>
      </c>
      <c r="J186" t="b">
        <f t="shared" si="1"/>
        <v>1</v>
      </c>
      <c r="K186" t="b">
        <f t="shared" si="1"/>
        <v>1</v>
      </c>
      <c r="L186" t="b">
        <f t="shared" si="1"/>
        <v>0</v>
      </c>
      <c r="M186" t="b">
        <f t="shared" si="1"/>
        <v>0</v>
      </c>
      <c r="N186" t="b">
        <f t="shared" si="1"/>
        <v>1</v>
      </c>
    </row>
    <row r="187" spans="3:14" x14ac:dyDescent="0.25">
      <c r="C187" s="3">
        <v>0</v>
      </c>
      <c r="D187" t="b">
        <f t="shared" si="1"/>
        <v>1</v>
      </c>
      <c r="E187" t="b">
        <f t="shared" si="1"/>
        <v>1</v>
      </c>
      <c r="F187" t="b">
        <f t="shared" si="1"/>
        <v>1</v>
      </c>
      <c r="G187" t="b">
        <f t="shared" si="1"/>
        <v>1</v>
      </c>
      <c r="H187" t="b">
        <f t="shared" si="1"/>
        <v>1</v>
      </c>
      <c r="I187" t="b">
        <f t="shared" si="1"/>
        <v>1</v>
      </c>
      <c r="J187" t="b">
        <f t="shared" si="1"/>
        <v>1</v>
      </c>
      <c r="K187" t="b">
        <f t="shared" si="1"/>
        <v>1</v>
      </c>
      <c r="L187" t="b">
        <f t="shared" si="1"/>
        <v>0</v>
      </c>
      <c r="M187" t="b">
        <f t="shared" si="1"/>
        <v>0</v>
      </c>
      <c r="N187" t="b">
        <f t="shared" si="1"/>
        <v>1</v>
      </c>
    </row>
    <row r="188" spans="3:14" x14ac:dyDescent="0.25">
      <c r="C188" s="3">
        <v>0</v>
      </c>
      <c r="D188" t="b">
        <f t="shared" si="1"/>
        <v>1</v>
      </c>
      <c r="E188" t="b">
        <f t="shared" si="1"/>
        <v>1</v>
      </c>
      <c r="F188" t="b">
        <f t="shared" si="1"/>
        <v>1</v>
      </c>
      <c r="G188" t="b">
        <f t="shared" si="1"/>
        <v>1</v>
      </c>
      <c r="H188" t="b">
        <f t="shared" si="1"/>
        <v>1</v>
      </c>
      <c r="I188" t="b">
        <f t="shared" si="1"/>
        <v>1</v>
      </c>
      <c r="J188" t="b">
        <f t="shared" si="1"/>
        <v>1</v>
      </c>
      <c r="K188" t="b">
        <f t="shared" si="1"/>
        <v>1</v>
      </c>
      <c r="L188" t="b">
        <f t="shared" si="1"/>
        <v>0</v>
      </c>
      <c r="M188" t="b">
        <f t="shared" si="1"/>
        <v>0</v>
      </c>
      <c r="N188" t="b">
        <f t="shared" si="1"/>
        <v>1</v>
      </c>
    </row>
    <row r="189" spans="3:14" x14ac:dyDescent="0.25">
      <c r="C189" s="3">
        <v>0</v>
      </c>
      <c r="D189" t="b">
        <f t="shared" si="1"/>
        <v>1</v>
      </c>
      <c r="E189" t="b">
        <f t="shared" si="1"/>
        <v>1</v>
      </c>
      <c r="F189" t="b">
        <f t="shared" si="1"/>
        <v>1</v>
      </c>
      <c r="G189" t="b">
        <f t="shared" si="1"/>
        <v>1</v>
      </c>
      <c r="H189" t="b">
        <f t="shared" si="1"/>
        <v>1</v>
      </c>
      <c r="I189" t="b">
        <f t="shared" si="1"/>
        <v>1</v>
      </c>
      <c r="J189" t="b">
        <f t="shared" si="1"/>
        <v>1</v>
      </c>
      <c r="K189" t="b">
        <f t="shared" si="1"/>
        <v>1</v>
      </c>
      <c r="L189" t="b">
        <f t="shared" si="1"/>
        <v>0</v>
      </c>
      <c r="M189" t="b">
        <f t="shared" si="1"/>
        <v>0</v>
      </c>
      <c r="N189" t="b">
        <f t="shared" si="1"/>
        <v>1</v>
      </c>
    </row>
    <row r="190" spans="3:14" x14ac:dyDescent="0.25">
      <c r="C190" s="3">
        <v>0</v>
      </c>
      <c r="D190" t="b">
        <f t="shared" si="1"/>
        <v>1</v>
      </c>
      <c r="E190" t="b">
        <f t="shared" si="1"/>
        <v>1</v>
      </c>
      <c r="F190" t="b">
        <f t="shared" si="1"/>
        <v>1</v>
      </c>
      <c r="G190" t="b">
        <f t="shared" si="1"/>
        <v>1</v>
      </c>
      <c r="H190" t="b">
        <f t="shared" si="1"/>
        <v>1</v>
      </c>
      <c r="I190" t="b">
        <f t="shared" si="1"/>
        <v>1</v>
      </c>
      <c r="J190" t="b">
        <f t="shared" si="1"/>
        <v>1</v>
      </c>
      <c r="K190" t="b">
        <f t="shared" si="1"/>
        <v>1</v>
      </c>
      <c r="L190" t="b">
        <f t="shared" si="1"/>
        <v>0</v>
      </c>
      <c r="M190" t="b">
        <f t="shared" si="1"/>
        <v>0</v>
      </c>
      <c r="N190" t="b">
        <f t="shared" si="1"/>
        <v>1</v>
      </c>
    </row>
    <row r="191" spans="3:14" x14ac:dyDescent="0.25">
      <c r="C191" s="3">
        <v>8</v>
      </c>
      <c r="D191" t="b">
        <f t="shared" si="1"/>
        <v>1</v>
      </c>
      <c r="E191" t="b">
        <f t="shared" si="1"/>
        <v>1</v>
      </c>
      <c r="F191" t="b">
        <f t="shared" si="1"/>
        <v>1</v>
      </c>
      <c r="G191" t="b">
        <f t="shared" si="1"/>
        <v>1</v>
      </c>
      <c r="H191" t="b">
        <f t="shared" si="1"/>
        <v>1</v>
      </c>
      <c r="I191" t="b">
        <f t="shared" si="1"/>
        <v>1</v>
      </c>
      <c r="J191" t="b">
        <f t="shared" si="1"/>
        <v>1</v>
      </c>
      <c r="K191" t="b">
        <f t="shared" si="1"/>
        <v>1</v>
      </c>
      <c r="L191" t="b">
        <f t="shared" si="1"/>
        <v>0</v>
      </c>
      <c r="M191" t="b">
        <f t="shared" si="1"/>
        <v>0</v>
      </c>
      <c r="N191" t="b">
        <f t="shared" si="1"/>
        <v>1</v>
      </c>
    </row>
    <row r="192" spans="3:14" x14ac:dyDescent="0.25">
      <c r="C192" s="3">
        <v>7</v>
      </c>
      <c r="D192" t="b">
        <f t="shared" si="1"/>
        <v>1</v>
      </c>
      <c r="E192" t="b">
        <f t="shared" si="1"/>
        <v>1</v>
      </c>
      <c r="F192" t="b">
        <f t="shared" si="1"/>
        <v>1</v>
      </c>
      <c r="G192" t="b">
        <f t="shared" si="1"/>
        <v>1</v>
      </c>
      <c r="H192" t="b">
        <f t="shared" si="1"/>
        <v>1</v>
      </c>
      <c r="I192" t="b">
        <f t="shared" si="1"/>
        <v>1</v>
      </c>
      <c r="J192" t="b">
        <f t="shared" si="1"/>
        <v>1</v>
      </c>
      <c r="K192" t="b">
        <f t="shared" si="1"/>
        <v>1</v>
      </c>
      <c r="L192" t="b">
        <f t="shared" si="1"/>
        <v>0</v>
      </c>
      <c r="M192" t="b">
        <f t="shared" si="1"/>
        <v>0</v>
      </c>
      <c r="N192" t="b">
        <f t="shared" si="1"/>
        <v>1</v>
      </c>
    </row>
    <row r="193" spans="3:14" x14ac:dyDescent="0.25">
      <c r="C193" s="3">
        <v>6</v>
      </c>
      <c r="D193" t="b">
        <f t="shared" si="1"/>
        <v>1</v>
      </c>
      <c r="E193" t="b">
        <f t="shared" si="1"/>
        <v>1</v>
      </c>
      <c r="F193" t="b">
        <f t="shared" si="1"/>
        <v>1</v>
      </c>
      <c r="G193" t="b">
        <f t="shared" si="1"/>
        <v>1</v>
      </c>
      <c r="H193" t="b">
        <f t="shared" si="1"/>
        <v>1</v>
      </c>
      <c r="I193" t="b">
        <f t="shared" si="1"/>
        <v>1</v>
      </c>
      <c r="J193" t="b">
        <f t="shared" si="1"/>
        <v>1</v>
      </c>
      <c r="K193" t="b">
        <f t="shared" si="1"/>
        <v>1</v>
      </c>
      <c r="L193" t="b">
        <f t="shared" si="1"/>
        <v>0</v>
      </c>
      <c r="M193" t="b">
        <f t="shared" si="1"/>
        <v>0</v>
      </c>
      <c r="N193" t="b">
        <f t="shared" si="1"/>
        <v>1</v>
      </c>
    </row>
    <row r="194" spans="3:14" x14ac:dyDescent="0.25">
      <c r="C194" s="3">
        <v>5</v>
      </c>
      <c r="D194" t="b">
        <f t="shared" si="1"/>
        <v>1</v>
      </c>
      <c r="E194" t="b">
        <f t="shared" si="1"/>
        <v>1</v>
      </c>
      <c r="F194" t="b">
        <f t="shared" si="1"/>
        <v>1</v>
      </c>
      <c r="G194" t="b">
        <f t="shared" si="1"/>
        <v>1</v>
      </c>
      <c r="H194" t="b">
        <f t="shared" si="1"/>
        <v>1</v>
      </c>
      <c r="I194" t="b">
        <f t="shared" si="1"/>
        <v>1</v>
      </c>
      <c r="J194" t="b">
        <f t="shared" si="1"/>
        <v>1</v>
      </c>
      <c r="K194" t="b">
        <f t="shared" si="1"/>
        <v>1</v>
      </c>
      <c r="L194" t="b">
        <f t="shared" si="1"/>
        <v>0</v>
      </c>
      <c r="M194" t="b">
        <f t="shared" si="1"/>
        <v>0</v>
      </c>
      <c r="N194" t="b">
        <f t="shared" si="1"/>
        <v>1</v>
      </c>
    </row>
    <row r="195" spans="3:14" x14ac:dyDescent="0.25">
      <c r="C195" s="3">
        <v>4</v>
      </c>
      <c r="D195" t="b">
        <f t="shared" si="1"/>
        <v>1</v>
      </c>
      <c r="E195" t="b">
        <f t="shared" si="1"/>
        <v>1</v>
      </c>
      <c r="F195" t="b">
        <f t="shared" si="1"/>
        <v>1</v>
      </c>
      <c r="G195" t="b">
        <f t="shared" si="1"/>
        <v>1</v>
      </c>
      <c r="H195" t="b">
        <f t="shared" si="1"/>
        <v>1</v>
      </c>
      <c r="I195" t="b">
        <f t="shared" si="1"/>
        <v>1</v>
      </c>
      <c r="J195" t="b">
        <f t="shared" si="1"/>
        <v>1</v>
      </c>
      <c r="K195" t="b">
        <f t="shared" si="1"/>
        <v>1</v>
      </c>
      <c r="L195" t="b">
        <f t="shared" si="1"/>
        <v>0</v>
      </c>
      <c r="M195" t="b">
        <f t="shared" si="1"/>
        <v>0</v>
      </c>
      <c r="N195" t="b">
        <f t="shared" si="1"/>
        <v>1</v>
      </c>
    </row>
    <row r="196" spans="3:14" x14ac:dyDescent="0.25">
      <c r="C196" s="3">
        <v>3</v>
      </c>
      <c r="D196" t="b">
        <f t="shared" si="1"/>
        <v>1</v>
      </c>
      <c r="E196" t="b">
        <f t="shared" si="1"/>
        <v>1</v>
      </c>
      <c r="F196" t="b">
        <f t="shared" si="1"/>
        <v>1</v>
      </c>
      <c r="G196" t="b">
        <f t="shared" si="1"/>
        <v>1</v>
      </c>
      <c r="H196" t="b">
        <f t="shared" si="1"/>
        <v>1</v>
      </c>
      <c r="I196" t="b">
        <f t="shared" si="1"/>
        <v>1</v>
      </c>
      <c r="J196" t="b">
        <f t="shared" si="1"/>
        <v>1</v>
      </c>
      <c r="K196" t="b">
        <f t="shared" si="1"/>
        <v>1</v>
      </c>
      <c r="L196" t="b">
        <f t="shared" si="1"/>
        <v>0</v>
      </c>
      <c r="M196" t="b">
        <f t="shared" si="1"/>
        <v>0</v>
      </c>
      <c r="N196" t="b">
        <f t="shared" si="1"/>
        <v>1</v>
      </c>
    </row>
    <row r="197" spans="3:14" x14ac:dyDescent="0.25">
      <c r="C197" s="3">
        <v>2</v>
      </c>
      <c r="D197" t="b">
        <f t="shared" si="1"/>
        <v>1</v>
      </c>
      <c r="E197" t="b">
        <f t="shared" si="1"/>
        <v>1</v>
      </c>
      <c r="F197" t="b">
        <f t="shared" si="1"/>
        <v>1</v>
      </c>
      <c r="G197" t="b">
        <f t="shared" si="1"/>
        <v>1</v>
      </c>
      <c r="H197" t="b">
        <f t="shared" si="1"/>
        <v>1</v>
      </c>
      <c r="I197" t="b">
        <f t="shared" si="1"/>
        <v>1</v>
      </c>
      <c r="J197" t="b">
        <f t="shared" si="1"/>
        <v>1</v>
      </c>
      <c r="K197" t="b">
        <f t="shared" si="1"/>
        <v>1</v>
      </c>
      <c r="L197" t="b">
        <f t="shared" si="1"/>
        <v>0</v>
      </c>
      <c r="M197" t="b">
        <f t="shared" si="1"/>
        <v>0</v>
      </c>
      <c r="N197" t="b">
        <f t="shared" si="1"/>
        <v>1</v>
      </c>
    </row>
    <row r="198" spans="3:14" x14ac:dyDescent="0.25">
      <c r="C198" s="3">
        <v>1</v>
      </c>
      <c r="D198" t="b">
        <f t="shared" si="1"/>
        <v>1</v>
      </c>
      <c r="E198" t="b">
        <f t="shared" si="1"/>
        <v>1</v>
      </c>
      <c r="F198" t="b">
        <f t="shared" si="1"/>
        <v>1</v>
      </c>
      <c r="G198" t="b">
        <f t="shared" si="1"/>
        <v>1</v>
      </c>
      <c r="H198" t="b">
        <f t="shared" si="1"/>
        <v>1</v>
      </c>
      <c r="I198" t="b">
        <f t="shared" si="1"/>
        <v>1</v>
      </c>
      <c r="J198" t="b">
        <f t="shared" si="1"/>
        <v>1</v>
      </c>
      <c r="K198" t="b">
        <f t="shared" si="1"/>
        <v>1</v>
      </c>
      <c r="L198" t="b">
        <f t="shared" si="1"/>
        <v>0</v>
      </c>
      <c r="M198" t="b">
        <f t="shared" si="1"/>
        <v>0</v>
      </c>
      <c r="N198" t="b">
        <f t="shared" si="1"/>
        <v>1</v>
      </c>
    </row>
    <row r="199" spans="3:14" x14ac:dyDescent="0.25">
      <c r="D199" t="b">
        <f t="shared" si="1"/>
        <v>1</v>
      </c>
      <c r="E199" t="b">
        <f t="shared" si="1"/>
        <v>1</v>
      </c>
      <c r="F199" t="b">
        <f t="shared" si="1"/>
        <v>1</v>
      </c>
      <c r="G199" t="b">
        <f t="shared" si="1"/>
        <v>1</v>
      </c>
      <c r="H199" t="b">
        <f t="shared" si="1"/>
        <v>1</v>
      </c>
      <c r="I199" t="b">
        <f t="shared" si="1"/>
        <v>1</v>
      </c>
      <c r="J199" t="b">
        <f t="shared" si="1"/>
        <v>1</v>
      </c>
      <c r="K199" t="b">
        <f t="shared" si="1"/>
        <v>1</v>
      </c>
      <c r="L199" t="b">
        <f t="shared" si="1"/>
        <v>1</v>
      </c>
      <c r="M199" t="b">
        <f t="shared" si="1"/>
        <v>1</v>
      </c>
      <c r="N199" t="b">
        <f t="shared" si="1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actual</vt:lpstr>
      <vt:lpstr>projected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Naresh Rajasekaran</dc:creator>
  <cp:lastModifiedBy>Naresh Rajasekaran</cp:lastModifiedBy>
  <dcterms:created xsi:type="dcterms:W3CDTF">2015-06-05T18:17:20Z</dcterms:created>
  <dcterms:modified xsi:type="dcterms:W3CDTF">2024-01-09T08:00:02Z</dcterms:modified>
</cp:coreProperties>
</file>