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Raw Data\"/>
    </mc:Choice>
  </mc:AlternateContent>
  <xr:revisionPtr revIDLastSave="0" documentId="13_ncr:1_{525F5947-758C-4064-99CC-96B508A0837A}" xr6:coauthVersionLast="47" xr6:coauthVersionMax="47" xr10:uidLastSave="{00000000-0000-0000-0000-000000000000}"/>
  <bookViews>
    <workbookView xWindow="-120" yWindow="480" windowWidth="24240" windowHeight="13140" activeTab="6" xr2:uid="{00000000-000D-0000-FFFF-FFFF00000000}"/>
  </bookViews>
  <sheets>
    <sheet name="2018" sheetId="1" r:id="rId1"/>
    <sheet name="2019" sheetId="3" r:id="rId2"/>
    <sheet name="2020" sheetId="5" r:id="rId3"/>
    <sheet name="2021" sheetId="6" r:id="rId4"/>
    <sheet name="2022" sheetId="7" r:id="rId5"/>
    <sheet name="2023" sheetId="8" r:id="rId6"/>
    <sheet name="MARKET MASTER" sheetId="2" r:id="rId7"/>
    <sheet name="Sheet9" sheetId="9" r:id="rId8"/>
    <sheet name="Sheet11" sheetId="11" r:id="rId9"/>
  </sheets>
  <definedNames>
    <definedName name="_xlnm._FilterDatabase" localSheetId="0" hidden="1">'2018'!$A$2:$I$2</definedName>
    <definedName name="_xlnm._FilterDatabase" localSheetId="1" hidden="1">'2019'!$A$2:$K$2</definedName>
    <definedName name="_xlnm._FilterDatabase" localSheetId="2" hidden="1">'2020'!$A$2:$I$2</definedName>
    <definedName name="_xlnm._FilterDatabase" localSheetId="3" hidden="1">'2021'!$A$2:$K$2</definedName>
    <definedName name="_xlnm._FilterDatabase" localSheetId="4" hidden="1">'2022'!$A$2:$K$2</definedName>
    <definedName name="_xlnm._FilterDatabase" localSheetId="5" hidden="1">'2023'!$A$2:$K$2</definedName>
    <definedName name="_xlnm._FilterDatabase" localSheetId="7" hidden="1">Sheet9!$B$1:$J$170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3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3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3" i="1"/>
  <c r="G162" i="9"/>
  <c r="G126" i="9"/>
  <c r="G86" i="9"/>
  <c r="G154" i="9"/>
  <c r="F3" i="9"/>
  <c r="G3" i="9" s="1"/>
  <c r="F4" i="9"/>
  <c r="G4" i="9" s="1"/>
  <c r="F5" i="9"/>
  <c r="G5" i="9" s="1"/>
  <c r="F6" i="9"/>
  <c r="G6" i="9" s="1"/>
  <c r="F7" i="9"/>
  <c r="G7" i="9" s="1"/>
  <c r="F8" i="9"/>
  <c r="G8" i="9" s="1"/>
  <c r="F9" i="9"/>
  <c r="G9" i="9" s="1"/>
  <c r="F10" i="9"/>
  <c r="G10" i="9" s="1"/>
  <c r="F11" i="9"/>
  <c r="G11" i="9" s="1"/>
  <c r="F12" i="9"/>
  <c r="G12" i="9" s="1"/>
  <c r="F13" i="9"/>
  <c r="G13" i="9" s="1"/>
  <c r="F14" i="9"/>
  <c r="G14" i="9" s="1"/>
  <c r="F15" i="9"/>
  <c r="G15" i="9" s="1"/>
  <c r="F16" i="9"/>
  <c r="G16" i="9" s="1"/>
  <c r="F17" i="9"/>
  <c r="G17" i="9" s="1"/>
  <c r="F18" i="9"/>
  <c r="G18" i="9" s="1"/>
  <c r="F19" i="9"/>
  <c r="G19" i="9" s="1"/>
  <c r="F20" i="9"/>
  <c r="G20" i="9" s="1"/>
  <c r="F21" i="9"/>
  <c r="G21" i="9" s="1"/>
  <c r="F22" i="9"/>
  <c r="G22" i="9" s="1"/>
  <c r="F23" i="9"/>
  <c r="G23" i="9" s="1"/>
  <c r="F24" i="9"/>
  <c r="G24" i="9" s="1"/>
  <c r="F25" i="9"/>
  <c r="G25" i="9" s="1"/>
  <c r="F26" i="9"/>
  <c r="G26" i="9" s="1"/>
  <c r="F27" i="9"/>
  <c r="G27" i="9" s="1"/>
  <c r="F28" i="9"/>
  <c r="G28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F35" i="9"/>
  <c r="G35" i="9" s="1"/>
  <c r="F36" i="9"/>
  <c r="G36" i="9" s="1"/>
  <c r="F37" i="9"/>
  <c r="G37" i="9" s="1"/>
  <c r="F38" i="9"/>
  <c r="G38" i="9" s="1"/>
  <c r="F39" i="9"/>
  <c r="G39" i="9" s="1"/>
  <c r="F40" i="9"/>
  <c r="G40" i="9" s="1"/>
  <c r="F41" i="9"/>
  <c r="G41" i="9" s="1"/>
  <c r="F42" i="9"/>
  <c r="G42" i="9" s="1"/>
  <c r="F43" i="9"/>
  <c r="G43" i="9" s="1"/>
  <c r="F44" i="9"/>
  <c r="G44" i="9" s="1"/>
  <c r="F45" i="9"/>
  <c r="G45" i="9" s="1"/>
  <c r="F46" i="9"/>
  <c r="G46" i="9" s="1"/>
  <c r="F47" i="9"/>
  <c r="G47" i="9" s="1"/>
  <c r="F48" i="9"/>
  <c r="G48" i="9" s="1"/>
  <c r="F49" i="9"/>
  <c r="G49" i="9" s="1"/>
  <c r="F50" i="9"/>
  <c r="G50" i="9" s="1"/>
  <c r="F51" i="9"/>
  <c r="G51" i="9" s="1"/>
  <c r="F52" i="9"/>
  <c r="G52" i="9" s="1"/>
  <c r="F53" i="9"/>
  <c r="G53" i="9" s="1"/>
  <c r="F54" i="9"/>
  <c r="G54" i="9" s="1"/>
  <c r="G55" i="9"/>
  <c r="F56" i="9"/>
  <c r="G56" i="9" s="1"/>
  <c r="F57" i="9"/>
  <c r="G57" i="9" s="1"/>
  <c r="F58" i="9"/>
  <c r="G58" i="9" s="1"/>
  <c r="F59" i="9"/>
  <c r="G59" i="9" s="1"/>
  <c r="F60" i="9"/>
  <c r="G60" i="9" s="1"/>
  <c r="F61" i="9"/>
  <c r="G61" i="9" s="1"/>
  <c r="F62" i="9"/>
  <c r="G62" i="9" s="1"/>
  <c r="F63" i="9"/>
  <c r="G63" i="9" s="1"/>
  <c r="F64" i="9"/>
  <c r="G64" i="9" s="1"/>
  <c r="F65" i="9"/>
  <c r="G65" i="9" s="1"/>
  <c r="F66" i="9"/>
  <c r="G66" i="9" s="1"/>
  <c r="F67" i="9"/>
  <c r="G67" i="9" s="1"/>
  <c r="F68" i="9"/>
  <c r="G68" i="9" s="1"/>
  <c r="F69" i="9"/>
  <c r="G69" i="9" s="1"/>
  <c r="F70" i="9"/>
  <c r="G70" i="9" s="1"/>
  <c r="F71" i="9"/>
  <c r="G71" i="9" s="1"/>
  <c r="G72" i="9"/>
  <c r="F73" i="9"/>
  <c r="G73" i="9" s="1"/>
  <c r="F74" i="9"/>
  <c r="G74" i="9" s="1"/>
  <c r="F75" i="9"/>
  <c r="G75" i="9" s="1"/>
  <c r="F76" i="9"/>
  <c r="G76" i="9" s="1"/>
  <c r="F77" i="9"/>
  <c r="G77" i="9" s="1"/>
  <c r="F78" i="9"/>
  <c r="G78" i="9" s="1"/>
  <c r="F79" i="9"/>
  <c r="G79" i="9" s="1"/>
  <c r="F80" i="9"/>
  <c r="G80" i="9" s="1"/>
  <c r="F81" i="9"/>
  <c r="G81" i="9" s="1"/>
  <c r="F82" i="9"/>
  <c r="G82" i="9" s="1"/>
  <c r="F83" i="9"/>
  <c r="G83" i="9" s="1"/>
  <c r="F84" i="9"/>
  <c r="G84" i="9" s="1"/>
  <c r="F85" i="9"/>
  <c r="G85" i="9" s="1"/>
  <c r="F86" i="9"/>
  <c r="F87" i="9"/>
  <c r="G87" i="9" s="1"/>
  <c r="F88" i="9"/>
  <c r="G88" i="9" s="1"/>
  <c r="F89" i="9"/>
  <c r="G89" i="9" s="1"/>
  <c r="F90" i="9"/>
  <c r="G90" i="9" s="1"/>
  <c r="F91" i="9"/>
  <c r="G91" i="9" s="1"/>
  <c r="F92" i="9"/>
  <c r="G92" i="9" s="1"/>
  <c r="F93" i="9"/>
  <c r="G93" i="9" s="1"/>
  <c r="F94" i="9"/>
  <c r="G94" i="9" s="1"/>
  <c r="F95" i="9"/>
  <c r="G95" i="9" s="1"/>
  <c r="F96" i="9"/>
  <c r="G96" i="9" s="1"/>
  <c r="F97" i="9"/>
  <c r="G97" i="9" s="1"/>
  <c r="F98" i="9"/>
  <c r="G98" i="9" s="1"/>
  <c r="F99" i="9"/>
  <c r="G99" i="9" s="1"/>
  <c r="F100" i="9"/>
  <c r="G100" i="9" s="1"/>
  <c r="F101" i="9"/>
  <c r="G101" i="9" s="1"/>
  <c r="F102" i="9"/>
  <c r="G102" i="9" s="1"/>
  <c r="F103" i="9"/>
  <c r="G103" i="9" s="1"/>
  <c r="F104" i="9"/>
  <c r="G104" i="9" s="1"/>
  <c r="F105" i="9"/>
  <c r="G105" i="9" s="1"/>
  <c r="F106" i="9"/>
  <c r="G106" i="9" s="1"/>
  <c r="F107" i="9"/>
  <c r="G107" i="9" s="1"/>
  <c r="F108" i="9"/>
  <c r="G108" i="9" s="1"/>
  <c r="F109" i="9"/>
  <c r="G109" i="9" s="1"/>
  <c r="F110" i="9"/>
  <c r="G110" i="9" s="1"/>
  <c r="F111" i="9"/>
  <c r="G111" i="9" s="1"/>
  <c r="F112" i="9"/>
  <c r="G112" i="9" s="1"/>
  <c r="F113" i="9"/>
  <c r="G113" i="9" s="1"/>
  <c r="F114" i="9"/>
  <c r="G114" i="9" s="1"/>
  <c r="F115" i="9"/>
  <c r="G115" i="9" s="1"/>
  <c r="F116" i="9"/>
  <c r="G116" i="9" s="1"/>
  <c r="F117" i="9"/>
  <c r="G117" i="9" s="1"/>
  <c r="F118" i="9"/>
  <c r="G118" i="9" s="1"/>
  <c r="F119" i="9"/>
  <c r="G119" i="9" s="1"/>
  <c r="F120" i="9"/>
  <c r="G120" i="9" s="1"/>
  <c r="F121" i="9"/>
  <c r="G121" i="9" s="1"/>
  <c r="F122" i="9"/>
  <c r="G122" i="9" s="1"/>
  <c r="F123" i="9"/>
  <c r="G123" i="9" s="1"/>
  <c r="G124" i="9"/>
  <c r="F125" i="9"/>
  <c r="G125" i="9" s="1"/>
  <c r="F127" i="9"/>
  <c r="G127" i="9" s="1"/>
  <c r="F128" i="9"/>
  <c r="G128" i="9" s="1"/>
  <c r="F129" i="9"/>
  <c r="G129" i="9" s="1"/>
  <c r="G130" i="9"/>
  <c r="F131" i="9"/>
  <c r="G131" i="9" s="1"/>
  <c r="F132" i="9"/>
  <c r="G132" i="9" s="1"/>
  <c r="F133" i="9"/>
  <c r="G133" i="9" s="1"/>
  <c r="F134" i="9"/>
  <c r="G134" i="9" s="1"/>
  <c r="F135" i="9"/>
  <c r="G135" i="9" s="1"/>
  <c r="F136" i="9"/>
  <c r="G136" i="9" s="1"/>
  <c r="F137" i="9"/>
  <c r="G137" i="9" s="1"/>
  <c r="F138" i="9"/>
  <c r="G138" i="9" s="1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G146" i="9" s="1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3" i="9"/>
  <c r="G163" i="9" s="1"/>
  <c r="F164" i="9"/>
  <c r="G164" i="9" s="1"/>
  <c r="F165" i="9"/>
  <c r="G165" i="9" s="1"/>
  <c r="F166" i="9"/>
  <c r="G166" i="9" s="1"/>
  <c r="F167" i="9"/>
  <c r="G167" i="9" s="1"/>
  <c r="F168" i="9"/>
  <c r="G168" i="9" s="1"/>
  <c r="F2" i="9"/>
  <c r="G2" i="9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2" i="9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3" i="3"/>
  <c r="A1" i="1" l="1"/>
  <c r="A1" i="3"/>
  <c r="A1" i="5"/>
  <c r="A1" i="6"/>
  <c r="A1" i="7"/>
  <c r="A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55" authorId="0" shapeId="0" xr:uid="{4720F34E-43E9-4293-9B71-DBCAC4DC00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Direct link instead of Vlookup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70" authorId="0" shapeId="0" xr:uid="{00E90FE3-3B12-45F4-B1F8-2B0A5D55C7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Direct link instead of Vlookup</t>
        </r>
      </text>
    </comment>
  </commentList>
</comments>
</file>

<file path=xl/sharedStrings.xml><?xml version="1.0" encoding="utf-8"?>
<sst xmlns="http://schemas.openxmlformats.org/spreadsheetml/2006/main" count="2376" uniqueCount="217">
  <si>
    <t>Albania</t>
  </si>
  <si>
    <t>Algeria</t>
  </si>
  <si>
    <t>Andorra</t>
  </si>
  <si>
    <t>Angola</t>
  </si>
  <si>
    <t>Antigua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</si>
  <si>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</si>
  <si>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</si>
  <si>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</si>
  <si>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</si>
  <si>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</si>
  <si>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</si>
  <si>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</si>
  <si>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</si>
  <si>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</si>
  <si>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</si>
  <si>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</si>
  <si>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</si>
  <si>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Bermuda</t>
  </si>
  <si>
    <t>Bolivia</t>
  </si>
  <si>
    <t>Bonaire</t>
  </si>
  <si>
    <t>Botswana</t>
  </si>
  <si>
    <t>Brazil</t>
  </si>
  <si>
    <t>Brunei</t>
  </si>
  <si>
    <t>Bulgaria</t>
  </si>
  <si>
    <t>Cambodia</t>
  </si>
  <si>
    <t>Canada</t>
  </si>
  <si>
    <t>Chile</t>
  </si>
  <si>
    <t>China</t>
  </si>
  <si>
    <t>Colombia</t>
  </si>
  <si>
    <t>Costa Rica</t>
  </si>
  <si>
    <t>Croatia</t>
  </si>
  <si>
    <t>Curacao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</si>
  <si>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</si>
  <si>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</si>
  <si>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</si>
  <si>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</si>
  <si>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</si>
  <si>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</si>
  <si>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</si>
  <si>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</si>
  <si>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Ethiopia</t>
  </si>
  <si>
    <t>Finland</t>
  </si>
  <si>
    <t>France</t>
  </si>
  <si>
    <t>Georgia</t>
  </si>
  <si>
    <t>Germany</t>
  </si>
  <si>
    <t>Ghana</t>
  </si>
  <si>
    <t>Gibraltar</t>
  </si>
  <si>
    <t>Grand Cayman</t>
  </si>
  <si>
    <t>Greece</t>
  </si>
  <si>
    <t>Grenada</t>
  </si>
  <si>
    <t>Guadeloupe</t>
  </si>
  <si>
    <t>Guam</t>
  </si>
  <si>
    <t>Guatemala</t>
  </si>
  <si>
    <t>Guyana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</si>
  <si>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</si>
  <si>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</si>
  <si>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</si>
  <si>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</si>
  <si>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</si>
  <si>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</si>
  <si>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</si>
  <si>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</si>
  <si>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</si>
  <si>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</si>
  <si>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</si>
  <si>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</si>
  <si>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</si>
  <si>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</si>
  <si>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</si>
  <si>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Kyrgyzstan</t>
  </si>
  <si>
    <t>Kenya</t>
  </si>
  <si>
    <t>Korea</t>
  </si>
  <si>
    <t>Kosovo</t>
  </si>
  <si>
    <t>Kuwait</t>
  </si>
  <si>
    <t>Latvia</t>
  </si>
  <si>
    <t>Lebanon</t>
  </si>
  <si>
    <t>Lesotho</t>
  </si>
  <si>
    <t>Lithuania</t>
  </si>
  <si>
    <t>Luxembourg</t>
  </si>
  <si>
    <t>Macedonia</t>
  </si>
  <si>
    <t>Malawi</t>
  </si>
  <si>
    <t>Malaysia</t>
  </si>
  <si>
    <t>Maldives</t>
  </si>
  <si>
    <t>Malta</t>
  </si>
  <si>
    <t>Martinique</t>
  </si>
  <si>
    <t>Mauritius</t>
  </si>
  <si>
    <t>Mexico</t>
  </si>
  <si>
    <t>Military - Africa</t>
  </si>
  <si>
    <t>Military - Asia</t>
  </si>
  <si>
    <t>Military - Europe</t>
  </si>
  <si>
    <t>Military - Iberia</t>
  </si>
  <si>
    <t>Military - Latin America</t>
  </si>
  <si>
    <t>Military - MENA</t>
  </si>
  <si>
    <t>Military - United States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</si>
  <si>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</si>
  <si>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</si>
  <si>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</si>
  <si>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</si>
  <si>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</si>
  <si>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</si>
  <si>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</si>
  <si>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</si>
  <si>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</si>
  <si>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</si>
  <si>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</si>
  <si>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</si>
  <si>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</si>
  <si>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</si>
  <si>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</si>
  <si>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</si>
  <si>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</si>
  <si>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</si>
  <si>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</si>
  <si>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</si>
  <si>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</si>
  <si>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</si>
  <si>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</si>
  <si>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</si>
  <si>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Saipan</t>
  </si>
  <si>
    <t>Saudi Arabia</t>
  </si>
  <si>
    <t>Serbia</t>
  </si>
  <si>
    <t>Singapore</t>
  </si>
  <si>
    <t>Slovakia</t>
  </si>
  <si>
    <t>Slovenia</t>
  </si>
  <si>
    <t>South Africa</t>
  </si>
  <si>
    <t>Spain</t>
  </si>
  <si>
    <t>Sri Lanka</t>
  </si>
  <si>
    <t>StKitts</t>
  </si>
  <si>
    <t>StLucia</t>
  </si>
  <si>
    <t>StMaarten</t>
  </si>
  <si>
    <t>StVincent</t>
  </si>
  <si>
    <t>Suriname</t>
  </si>
  <si>
    <t>Swaziland</t>
  </si>
  <si>
    <t>Sweden</t>
  </si>
  <si>
    <t>Switzerland</t>
  </si>
  <si>
    <t>Taiwan</t>
  </si>
  <si>
    <t>Tanzania</t>
  </si>
  <si>
    <t>Thailand</t>
  </si>
  <si>
    <t>Trinidad</t>
  </si>
  <si>
    <t>Tunisia</t>
  </si>
  <si>
    <t>Turkey</t>
  </si>
  <si>
    <t>Uganda</t>
  </si>
  <si>
    <t>UK</t>
  </si>
  <si>
    <t>Ukraine</t>
  </si>
  <si>
    <t>United Arab Emirates</t>
  </si>
  <si>
    <t>United States</t>
  </si>
  <si>
    <t>USVI</t>
  </si>
  <si>
    <t>Uzbekistan</t>
  </si>
  <si>
    <t>Venezuela</t>
  </si>
  <si>
    <t>Vietnam</t>
  </si>
  <si>
    <t>West Bank</t>
  </si>
  <si>
    <t>Zambia</t>
  </si>
  <si>
    <t>Zimbabwe</t>
  </si>
  <si>
    <t>Country</t>
  </si>
  <si>
    <t>U.S. Virgin Islands</t>
  </si>
  <si>
    <t>United Kingdom</t>
  </si>
  <si>
    <t>Country Rename</t>
  </si>
  <si>
    <t>Market</t>
  </si>
  <si>
    <t>KFC</t>
  </si>
  <si>
    <t>Company</t>
  </si>
  <si>
    <t>Franchise &amp; License</t>
  </si>
  <si>
    <t>Gabon</t>
  </si>
  <si>
    <t>Madagascar</t>
  </si>
  <si>
    <t>Reunion Island</t>
  </si>
  <si>
    <t>Rwanda</t>
  </si>
  <si>
    <t>Senegal</t>
  </si>
  <si>
    <t>Sudan</t>
  </si>
  <si>
    <t>Africa</t>
  </si>
  <si>
    <t>Macau</t>
  </si>
  <si>
    <t>Asia</t>
  </si>
  <si>
    <t>Bosnia</t>
  </si>
  <si>
    <t>Estonia</t>
  </si>
  <si>
    <t>French Guiana</t>
  </si>
  <si>
    <t>Europe</t>
  </si>
  <si>
    <t>Latin America</t>
  </si>
  <si>
    <t>Middle East / Turkey / North Africa</t>
  </si>
  <si>
    <t>St. Kitts</t>
  </si>
  <si>
    <t>St. Lucia</t>
  </si>
  <si>
    <t>St. Maarten</t>
  </si>
  <si>
    <t>St. Vincent</t>
  </si>
  <si>
    <t>Tajikistan</t>
  </si>
  <si>
    <t>KFC Market</t>
  </si>
  <si>
    <t>Cameroon</t>
  </si>
  <si>
    <t>Djibouti</t>
  </si>
  <si>
    <t>Somaliland</t>
  </si>
  <si>
    <t>Saint Kitts</t>
  </si>
  <si>
    <t>Saint Lucia</t>
  </si>
  <si>
    <t>Saint Maarten</t>
  </si>
  <si>
    <t>Saint Vincent</t>
  </si>
  <si>
    <t>US Virgin Islands</t>
  </si>
  <si>
    <t>Middle East and North Africa</t>
  </si>
  <si>
    <t>Sint Maarten</t>
  </si>
  <si>
    <t>COUNTRY</t>
  </si>
  <si>
    <t>RESTURANT</t>
  </si>
  <si>
    <t>Rename</t>
  </si>
  <si>
    <t>Continent/Region</t>
  </si>
  <si>
    <t>Continent</t>
  </si>
  <si>
    <t>North America</t>
  </si>
  <si>
    <t>South America</t>
  </si>
  <si>
    <t>Oceania</t>
  </si>
  <si>
    <t>Europe/Asia</t>
  </si>
  <si>
    <t>Original_Name</t>
  </si>
  <si>
    <t>Bosnia and Herzegovina</t>
  </si>
  <si>
    <t>Côte d'Ivoire</t>
  </si>
  <si>
    <t>South Korea</t>
  </si>
  <si>
    <t>North Macedonia</t>
  </si>
  <si>
    <t>Reunion</t>
  </si>
  <si>
    <t>Trinidad and Tobago</t>
  </si>
  <si>
    <t>United States Virgin Islands</t>
  </si>
  <si>
    <t>Antigua and Barbuda</t>
  </si>
  <si>
    <t>Saint Kitts and Nevis</t>
  </si>
  <si>
    <t>Saint Vincent and the Grenadines</t>
  </si>
  <si>
    <t>Réunion</t>
  </si>
  <si>
    <t>`</t>
  </si>
  <si>
    <t>Pizza Hut</t>
  </si>
  <si>
    <t>Taco Bell</t>
  </si>
  <si>
    <t>Habit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</si>
</sst>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* #,##0.00_);_(* \(#,##0.00\);_(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168" fontId="2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49" fontId="2" fillId="0" borderId="0" xfId="1" applyNumberFormat="1" applyAlignment="1">
      <alignment horizontal="left"/>
    </xf>
    <xf numFmtId="49" fontId="3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/>
    </xf>
    <xf numFmtId="169" fontId="4" fillId="0" borderId="0" xfId="2" applyNumberFormat="1" applyFont="1" applyFill="1"/>
    <xf numFmtId="169" fontId="5" fillId="0" borderId="0" xfId="2" applyNumberFormat="1" applyFont="1" applyFill="1"/>
    <xf numFmtId="49" fontId="4" fillId="0" borderId="0" xfId="1" applyNumberFormat="1" applyFont="1" applyAlignment="1">
      <alignment horizontal="left"/>
    </xf>
    <xf numFmtId="169" fontId="4" fillId="0" borderId="0" xfId="2" applyNumberFormat="1" applyFont="1"/>
    <xf numFmtId="169" fontId="5" fillId="0" borderId="0" xfId="2" applyNumberFormat="1" applyFont="1" applyFill="1" applyBorder="1"/>
    <xf numFmtId="169" fontId="4" fillId="0" borderId="0" xfId="2" applyNumberFormat="1" applyFont="1" applyFill="1" applyBorder="1"/>
    <xf numFmtId="0" fontId="1" fillId="0" borderId="0" xfId="0" applyFont="1" applyAlignment="1">
      <alignment horizontal="center"/>
    </xf>
    <xf numFmtId="169" fontId="0" fillId="0" borderId="0" xfId="0" applyNumberFormat="1"/>
    <xf numFmtId="0" fontId="0" fillId="2" borderId="0" xfId="0" applyFill="1"/>
    <xf numFmtId="49" fontId="2" fillId="2" borderId="0" xfId="1" applyNumberFormat="1" applyFill="1" applyAlignment="1">
      <alignment horizontal="left"/>
    </xf>
    <xf numFmtId="0" fontId="4" fillId="0" borderId="0" xfId="1" applyNumberFormat="1" applyFont="1" applyAlignment="1">
      <alignment horizontal="left"/>
    </xf>
  </cellXfs>
  <cellStyles count="4">
    <cellStyle name="Comma 2 3" xfId="2" xr:uid="{3F4DCC96-05EC-4F92-821C-E3E23A8860C9}"/>
    <cellStyle name="Normal" xfId="0" builtinId="0"/>
    <cellStyle name="Normal 2" xfId="3" xr:uid="{1F0EBF30-8A20-4AAB-BDD6-5AD7CF8FEA86}"/>
    <cellStyle name="Normal 3 2" xfId="1" xr:uid="{558C1B75-37D5-4794-A6D0-96937E184C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"/>
  <sheetViews>
    <sheetView topLeftCell="A128" workbookViewId="0">
      <selection activeCell="B1" sqref="B1:I155"/>
    </sheetView>
  </sheetViews>
  <sheetFormatPr defaultRowHeight="15" x14ac:dyDescent="0.25"/>
  <cols>
    <col min="1" max="1" width="20.42578125" style="5" bestFit="1" customWidth="1"/>
    <col min="2" max="2" width="31.140625" style="5" bestFit="1" customWidth="1"/>
    <col min="3" max="3" width="9.5703125" style="5" bestFit="1" customWidth="1"/>
    <col min="4" max="4" width="13.85546875" style="5" bestFit="1" customWidth="1"/>
    <col min="5" max="5" width="23.140625" style="5" bestFit="1" customWidth="1"/>
    <col min="6" max="6" width="13.85546875" style="5" bestFit="1" customWidth="1"/>
    <col min="7" max="7" width="23.140625" style="5" bestFit="1" customWidth="1"/>
    <col min="8" max="8" width="13.85546875" style="5" bestFit="1" customWidth="1"/>
    <col min="9" max="9" width="23.140625" style="5" bestFit="1" customWidth="1"/>
    <col min="10" max="14" width="9.140625" style="5"/>
    <col min="15" max="15" width="9.42578125" style="5" bestFit="1" customWidth="1"/>
    <col min="16" max="16" width="11.28515625" style="5" bestFit="1" customWidth="1"/>
    <col min="17" max="16384" width="9.140625" style="5"/>
  </cols>
  <sheetData>
    <row r="1" spans="1:16" x14ac:dyDescent="0.25">
      <c r="A1" s="4">
        <f>COUNTA(A3:A166)</f>
        <v>153</v>
      </c>
      <c r="D1" s="3" t="s">
        <v>158</v>
      </c>
      <c r="E1" s="3"/>
      <c r="F1" s="2" t="s">
        <v>214</v>
      </c>
      <c r="G1" s="2"/>
      <c r="H1" s="2" t="s">
        <v>215</v>
      </c>
      <c r="I1" s="2"/>
    </row>
    <row r="2" spans="1:16" x14ac:dyDescent="0.25">
      <c r="A2" s="5" t="s">
        <v>153</v>
      </c>
      <c r="B2" s="5" t="s">
        <v>156</v>
      </c>
      <c r="C2" s="5" t="s">
        <v>157</v>
      </c>
      <c r="D2" s="6" t="s">
        <v>159</v>
      </c>
      <c r="E2" s="6" t="s">
        <v>160</v>
      </c>
      <c r="F2" s="6" t="s">
        <v>159</v>
      </c>
      <c r="G2" s="6" t="s">
        <v>160</v>
      </c>
      <c r="H2" s="6" t="s">
        <v>159</v>
      </c>
      <c r="I2" s="6" t="s">
        <v>160</v>
      </c>
    </row>
    <row r="3" spans="1:16" x14ac:dyDescent="0.25">
      <c r="A3" s="1" t="s">
        <v>0</v>
      </c>
      <c r="B3" s="5" t="str">
        <f>VLOOKUP(A3,Sheet9!$C$2:$F$168,4,0)</f>
        <v>Albania</v>
      </c>
      <c r="D3" s="7">
        <v>0</v>
      </c>
      <c r="E3" s="7">
        <v>2</v>
      </c>
      <c r="F3" s="8">
        <v>0</v>
      </c>
      <c r="G3" s="8">
        <v>0</v>
      </c>
      <c r="H3" s="8">
        <v>0</v>
      </c>
      <c r="I3" s="8">
        <v>0</v>
      </c>
      <c r="K3" s="5" t="s">
        <v>158</v>
      </c>
    </row>
    <row r="4" spans="1:16" x14ac:dyDescent="0.25">
      <c r="A4" s="1" t="s">
        <v>1</v>
      </c>
      <c r="B4" s="5" t="str">
        <f>VLOOKUP(A4,Sheet9!$C$2:$F$168,4,0)</f>
        <v>Algeria</v>
      </c>
      <c r="D4" s="8">
        <v>0</v>
      </c>
      <c r="E4" s="8">
        <v>0</v>
      </c>
      <c r="F4" s="7">
        <v>0</v>
      </c>
      <c r="G4" s="7">
        <v>2</v>
      </c>
      <c r="H4" s="8">
        <v>0</v>
      </c>
      <c r="I4" s="8">
        <v>0</v>
      </c>
      <c r="K4" t="s">
        <v>214</v>
      </c>
    </row>
    <row r="5" spans="1:16" x14ac:dyDescent="0.25">
      <c r="A5" s="1" t="s">
        <v>2</v>
      </c>
      <c r="B5" s="5" t="str">
        <f>VLOOKUP(A5,Sheet9!$C$2:$F$168,4,0)</f>
        <v>Andorra</v>
      </c>
      <c r="D5" s="8">
        <v>0</v>
      </c>
      <c r="E5" s="8">
        <v>0</v>
      </c>
      <c r="F5" s="7">
        <v>0</v>
      </c>
      <c r="G5" s="7">
        <v>1</v>
      </c>
      <c r="H5" s="8">
        <v>0</v>
      </c>
      <c r="I5" s="8">
        <v>0</v>
      </c>
      <c r="K5" t="s">
        <v>215</v>
      </c>
    </row>
    <row r="6" spans="1:16" x14ac:dyDescent="0.25">
      <c r="A6" s="1" t="s">
        <v>3</v>
      </c>
      <c r="B6" s="5" t="str">
        <f>VLOOKUP(A6,Sheet9!$C$2:$F$168,4,0)</f>
        <v>Angola</v>
      </c>
      <c r="D6" s="7">
        <v>0</v>
      </c>
      <c r="E6" s="7">
        <v>9</v>
      </c>
      <c r="F6" s="7">
        <v>0</v>
      </c>
      <c r="G6" s="7">
        <v>1</v>
      </c>
      <c r="H6" s="8">
        <v>0</v>
      </c>
      <c r="I6" s="8">
        <v>0</v>
      </c>
    </row>
    <row r="7" spans="1:16" x14ac:dyDescent="0.25">
      <c r="A7" s="1" t="s">
        <v>4</v>
      </c>
      <c r="B7" s="5" t="str">
        <f>VLOOKUP(A7,Sheet9!$C$2:$F$168,4,0)</f>
        <v>Antigua and Barbuda</v>
      </c>
      <c r="D7" s="7">
        <v>0</v>
      </c>
      <c r="E7" s="7">
        <v>2</v>
      </c>
      <c r="F7" s="8">
        <v>0</v>
      </c>
      <c r="G7" s="8">
        <v>0</v>
      </c>
      <c r="H7" s="8">
        <v>0</v>
      </c>
      <c r="I7" s="8">
        <v>0</v>
      </c>
      <c r="O7" s="5" t="s">
        <v>192</v>
      </c>
      <c r="P7" s="5" t="s">
        <v>193</v>
      </c>
    </row>
    <row r="8" spans="1:16" x14ac:dyDescent="0.25">
      <c r="A8" s="1" t="s">
        <v>5</v>
      </c>
      <c r="B8" s="5" t="str">
        <f>VLOOKUP(A8,Sheet9!$C$2:$F$168,4,0)</f>
        <v>Argentina</v>
      </c>
      <c r="D8" s="7">
        <v>0</v>
      </c>
      <c r="E8" s="7">
        <v>10</v>
      </c>
      <c r="F8" s="8">
        <v>0</v>
      </c>
      <c r="G8" s="8">
        <v>0</v>
      </c>
      <c r="H8" s="8">
        <v>0</v>
      </c>
      <c r="I8" s="8">
        <v>0</v>
      </c>
    </row>
    <row r="9" spans="1:16" x14ac:dyDescent="0.25">
      <c r="A9" s="1" t="s">
        <v>6</v>
      </c>
      <c r="B9" s="5" t="str">
        <f>VLOOKUP(A9,Sheet9!$C$2:$F$168,4,0)</f>
        <v>Armenia</v>
      </c>
      <c r="D9" s="7">
        <v>0</v>
      </c>
      <c r="E9" s="7">
        <v>9</v>
      </c>
      <c r="F9" s="7">
        <v>0</v>
      </c>
      <c r="G9" s="7">
        <v>2</v>
      </c>
      <c r="H9" s="8">
        <v>0</v>
      </c>
      <c r="I9" s="8">
        <v>0</v>
      </c>
    </row>
    <row r="10" spans="1:16" x14ac:dyDescent="0.25">
      <c r="A10" s="1" t="s">
        <v>7</v>
      </c>
      <c r="B10" s="5" t="str">
        <f>VLOOKUP(A10,Sheet9!$C$2:$F$168,4,0)</f>
        <v>Aruba</v>
      </c>
      <c r="D10" s="7">
        <v>0</v>
      </c>
      <c r="E10" s="7">
        <v>4</v>
      </c>
      <c r="F10" s="7">
        <v>0</v>
      </c>
      <c r="G10" s="7">
        <v>3</v>
      </c>
      <c r="H10" s="7">
        <v>0</v>
      </c>
      <c r="I10" s="7">
        <v>3</v>
      </c>
    </row>
    <row r="11" spans="1:16" x14ac:dyDescent="0.25">
      <c r="A11" s="1" t="s">
        <v>8</v>
      </c>
      <c r="B11" s="5" t="str">
        <f>VLOOKUP(A11,Sheet9!$C$2:$F$168,4,0)</f>
        <v>Australia</v>
      </c>
      <c r="D11" s="7">
        <v>51</v>
      </c>
      <c r="E11" s="7">
        <v>601</v>
      </c>
      <c r="F11" s="7">
        <v>0</v>
      </c>
      <c r="G11" s="7">
        <v>279</v>
      </c>
      <c r="H11" s="7">
        <v>0</v>
      </c>
      <c r="I11" s="7">
        <v>4</v>
      </c>
    </row>
    <row r="12" spans="1:16" x14ac:dyDescent="0.25">
      <c r="A12" s="1" t="s">
        <v>9</v>
      </c>
      <c r="B12" s="5" t="str">
        <f>VLOOKUP(A12,Sheet9!$C$2:$F$168,4,0)</f>
        <v>Austria</v>
      </c>
      <c r="D12" s="7">
        <v>0</v>
      </c>
      <c r="E12" s="7">
        <v>7</v>
      </c>
      <c r="F12" s="8">
        <v>0</v>
      </c>
      <c r="G12" s="8">
        <v>0</v>
      </c>
      <c r="H12" s="8">
        <v>0</v>
      </c>
      <c r="I12" s="8">
        <v>0</v>
      </c>
    </row>
    <row r="13" spans="1:16" x14ac:dyDescent="0.25">
      <c r="A13" s="1" t="s">
        <v>10</v>
      </c>
      <c r="B13" s="5" t="str">
        <f>VLOOKUP(A13,Sheet9!$C$2:$F$168,4,0)</f>
        <v>Azerbaijan</v>
      </c>
      <c r="D13" s="7">
        <v>0</v>
      </c>
      <c r="E13" s="7">
        <v>9</v>
      </c>
      <c r="F13" s="7">
        <v>0</v>
      </c>
      <c r="G13" s="7">
        <v>2</v>
      </c>
      <c r="H13" s="8">
        <v>0</v>
      </c>
      <c r="I13" s="8">
        <v>0</v>
      </c>
    </row>
    <row r="14" spans="1:16" x14ac:dyDescent="0.25">
      <c r="A14" s="1" t="s">
        <v>11</v>
      </c>
      <c r="B14" s="5" t="str">
        <f>VLOOKUP(A14,Sheet9!$C$2:$F$168,4,0)</f>
        <v>Bahamas</v>
      </c>
      <c r="D14" s="7">
        <v>0</v>
      </c>
      <c r="E14" s="7">
        <v>13</v>
      </c>
      <c r="F14" s="7">
        <v>0</v>
      </c>
      <c r="G14" s="7">
        <v>4</v>
      </c>
      <c r="H14" s="8">
        <v>0</v>
      </c>
      <c r="I14" s="8">
        <v>0</v>
      </c>
    </row>
    <row r="15" spans="1:16" x14ac:dyDescent="0.25">
      <c r="A15" s="1" t="s">
        <v>12</v>
      </c>
      <c r="B15" s="5" t="str">
        <f>VLOOKUP(A15,Sheet9!$C$2:$F$168,4,0)</f>
        <v>Bahrain</v>
      </c>
      <c r="D15" s="7">
        <v>0</v>
      </c>
      <c r="E15" s="7">
        <v>24</v>
      </c>
      <c r="F15" s="7">
        <v>0</v>
      </c>
      <c r="G15" s="7">
        <v>16</v>
      </c>
      <c r="H15" s="8">
        <v>0</v>
      </c>
      <c r="I15" s="8">
        <v>0</v>
      </c>
    </row>
    <row r="16" spans="1:16" x14ac:dyDescent="0.25">
      <c r="A16" s="1" t="s">
        <v>13</v>
      </c>
      <c r="B16" s="5" t="str">
        <f>VLOOKUP(A16,Sheet9!$C$2:$F$168,4,0)</f>
        <v>Bangladesh</v>
      </c>
      <c r="D16" s="7">
        <v>0</v>
      </c>
      <c r="E16" s="7">
        <v>21</v>
      </c>
      <c r="F16" s="7">
        <v>0</v>
      </c>
      <c r="G16" s="7">
        <v>16</v>
      </c>
      <c r="H16" s="7">
        <v>0</v>
      </c>
      <c r="I16" s="7">
        <v>0</v>
      </c>
    </row>
    <row r="17" spans="1:9" x14ac:dyDescent="0.25">
      <c r="A17" s="1" t="s">
        <v>14</v>
      </c>
      <c r="B17" s="5" t="str">
        <f>VLOOKUP(A17,Sheet9!$C$2:$F$168,4,0)</f>
        <v>Barbados</v>
      </c>
      <c r="D17" s="7">
        <v>0</v>
      </c>
      <c r="E17" s="7">
        <v>12</v>
      </c>
      <c r="F17" s="8">
        <v>0</v>
      </c>
      <c r="G17" s="8">
        <v>0</v>
      </c>
      <c r="H17" s="8">
        <v>0</v>
      </c>
      <c r="I17" s="8">
        <v>0</v>
      </c>
    </row>
    <row r="18" spans="1:9" x14ac:dyDescent="0.25">
      <c r="A18" s="1" t="s">
        <v>15</v>
      </c>
      <c r="B18" s="5" t="str">
        <f>VLOOKUP(A18,Sheet9!$C$2:$F$168,4,0)</f>
        <v>Belarus</v>
      </c>
      <c r="D18" s="7">
        <v>0</v>
      </c>
      <c r="E18" s="7">
        <v>16</v>
      </c>
      <c r="F18" s="8">
        <v>0</v>
      </c>
      <c r="G18" s="8">
        <v>0</v>
      </c>
      <c r="H18" s="8">
        <v>0</v>
      </c>
      <c r="I18" s="8">
        <v>0</v>
      </c>
    </row>
    <row r="19" spans="1:9" x14ac:dyDescent="0.25">
      <c r="A19" s="1" t="s">
        <v>16</v>
      </c>
      <c r="B19" s="5" t="str">
        <f>VLOOKUP(A19,Sheet9!$C$2:$F$168,4,0)</f>
        <v>Belgium</v>
      </c>
      <c r="D19" s="8">
        <v>0</v>
      </c>
      <c r="E19" s="8">
        <v>0</v>
      </c>
      <c r="F19" s="7">
        <v>0</v>
      </c>
      <c r="G19" s="7">
        <v>103</v>
      </c>
      <c r="H19" s="8">
        <v>0</v>
      </c>
      <c r="I19" s="8">
        <v>0</v>
      </c>
    </row>
    <row r="20" spans="1:9" x14ac:dyDescent="0.25">
      <c r="A20" s="1" t="s">
        <v>17</v>
      </c>
      <c r="B20" s="5" t="str">
        <f>VLOOKUP(A20,Sheet9!$C$2:$F$168,4,0)</f>
        <v>Bermuda</v>
      </c>
      <c r="D20" s="7">
        <v>0</v>
      </c>
      <c r="E20" s="7">
        <v>1</v>
      </c>
      <c r="F20" s="8">
        <v>0</v>
      </c>
      <c r="G20" s="8">
        <v>0</v>
      </c>
      <c r="H20" s="8">
        <v>0</v>
      </c>
      <c r="I20" s="8">
        <v>0</v>
      </c>
    </row>
    <row r="21" spans="1:9" x14ac:dyDescent="0.25">
      <c r="A21" s="1" t="s">
        <v>18</v>
      </c>
      <c r="B21" s="5" t="str">
        <f>VLOOKUP(A21,Sheet9!$C$2:$F$168,4,0)</f>
        <v>Bolivia</v>
      </c>
      <c r="D21" s="7">
        <v>0</v>
      </c>
      <c r="E21" s="7">
        <v>3</v>
      </c>
      <c r="F21" s="7">
        <v>0</v>
      </c>
      <c r="G21" s="7">
        <v>7</v>
      </c>
      <c r="H21" s="8">
        <v>0</v>
      </c>
      <c r="I21" s="8">
        <v>0</v>
      </c>
    </row>
    <row r="22" spans="1:9" x14ac:dyDescent="0.25">
      <c r="A22" s="1" t="s">
        <v>19</v>
      </c>
      <c r="B22" s="5" t="str">
        <f>VLOOKUP(A22,Sheet9!$C$2:$F$168,4,0)</f>
        <v>Bonaire</v>
      </c>
      <c r="D22" s="7">
        <v>0</v>
      </c>
      <c r="E22" s="7">
        <v>1</v>
      </c>
      <c r="F22" s="8">
        <v>0</v>
      </c>
      <c r="G22" s="8">
        <v>0</v>
      </c>
      <c r="H22" s="8">
        <v>0</v>
      </c>
      <c r="I22" s="8">
        <v>0</v>
      </c>
    </row>
    <row r="23" spans="1:9" x14ac:dyDescent="0.25">
      <c r="A23" s="1" t="s">
        <v>20</v>
      </c>
      <c r="B23" s="5" t="str">
        <f>VLOOKUP(A23,Sheet9!$C$2:$F$168,4,0)</f>
        <v>Botswana</v>
      </c>
      <c r="D23" s="7">
        <v>0</v>
      </c>
      <c r="E23" s="7">
        <v>12</v>
      </c>
      <c r="F23" s="7">
        <v>0</v>
      </c>
      <c r="G23" s="7">
        <v>3</v>
      </c>
      <c r="H23" s="8">
        <v>0</v>
      </c>
      <c r="I23" s="8">
        <v>0</v>
      </c>
    </row>
    <row r="24" spans="1:9" x14ac:dyDescent="0.25">
      <c r="A24" s="1" t="s">
        <v>21</v>
      </c>
      <c r="B24" s="5" t="str">
        <f>VLOOKUP(A24,Sheet9!$C$2:$F$168,4,0)</f>
        <v>Brazil</v>
      </c>
      <c r="D24" s="7">
        <v>0</v>
      </c>
      <c r="E24" s="7">
        <v>57</v>
      </c>
      <c r="F24" s="7">
        <v>0</v>
      </c>
      <c r="G24" s="7">
        <v>184</v>
      </c>
      <c r="H24" s="7">
        <v>0</v>
      </c>
      <c r="I24" s="7">
        <v>27</v>
      </c>
    </row>
    <row r="25" spans="1:9" x14ac:dyDescent="0.25">
      <c r="A25" s="1" t="s">
        <v>22</v>
      </c>
      <c r="B25" s="5" t="str">
        <f>VLOOKUP(A25,Sheet9!$C$2:$F$168,4,0)</f>
        <v>Brunei</v>
      </c>
      <c r="D25" s="7">
        <v>0</v>
      </c>
      <c r="E25" s="7">
        <v>16</v>
      </c>
      <c r="F25" s="7">
        <v>0</v>
      </c>
      <c r="G25" s="7">
        <v>15</v>
      </c>
      <c r="H25" s="8">
        <v>0</v>
      </c>
      <c r="I25" s="8">
        <v>0</v>
      </c>
    </row>
    <row r="26" spans="1:9" x14ac:dyDescent="0.25">
      <c r="A26" s="1" t="s">
        <v>23</v>
      </c>
      <c r="B26" s="5" t="str">
        <f>VLOOKUP(A26,Sheet9!$C$2:$F$168,4,0)</f>
        <v>Bulgaria</v>
      </c>
      <c r="D26" s="7">
        <v>0</v>
      </c>
      <c r="E26" s="7">
        <v>24</v>
      </c>
      <c r="F26" s="8">
        <v>0</v>
      </c>
      <c r="G26" s="8">
        <v>0</v>
      </c>
      <c r="H26" s="8">
        <v>0</v>
      </c>
      <c r="I26" s="8">
        <v>0</v>
      </c>
    </row>
    <row r="27" spans="1:9" x14ac:dyDescent="0.25">
      <c r="A27" s="1" t="s">
        <v>24</v>
      </c>
      <c r="B27" s="5" t="str">
        <f>VLOOKUP(A27,Sheet9!$C$2:$F$168,4,0)</f>
        <v>Cambodia</v>
      </c>
      <c r="D27" s="7">
        <v>0</v>
      </c>
      <c r="E27" s="7">
        <v>11</v>
      </c>
      <c r="F27" s="8">
        <v>0</v>
      </c>
      <c r="G27" s="8">
        <v>0</v>
      </c>
      <c r="H27" s="8">
        <v>0</v>
      </c>
      <c r="I27" s="8">
        <v>0</v>
      </c>
    </row>
    <row r="28" spans="1:9" x14ac:dyDescent="0.25">
      <c r="A28" s="1" t="s">
        <v>25</v>
      </c>
      <c r="B28" s="5" t="str">
        <f>VLOOKUP(A28,Sheet9!$C$2:$F$168,4,0)</f>
        <v>Canada</v>
      </c>
      <c r="D28" s="7">
        <v>0</v>
      </c>
      <c r="E28" s="7">
        <v>644</v>
      </c>
      <c r="F28" s="7">
        <v>0</v>
      </c>
      <c r="G28" s="7">
        <v>431</v>
      </c>
      <c r="H28" s="7">
        <v>4</v>
      </c>
      <c r="I28" s="7">
        <v>35</v>
      </c>
    </row>
    <row r="29" spans="1:9" x14ac:dyDescent="0.25">
      <c r="A29" s="1" t="s">
        <v>26</v>
      </c>
      <c r="B29" s="5" t="str">
        <f>VLOOKUP(A29,Sheet9!$C$2:$F$168,4,0)</f>
        <v>Chile</v>
      </c>
      <c r="D29" s="7">
        <v>0</v>
      </c>
      <c r="E29" s="7">
        <v>67</v>
      </c>
      <c r="F29" s="7">
        <v>0</v>
      </c>
      <c r="G29" s="7">
        <v>224</v>
      </c>
      <c r="H29" s="7">
        <v>0</v>
      </c>
      <c r="I29" s="7">
        <v>9</v>
      </c>
    </row>
    <row r="30" spans="1:9" x14ac:dyDescent="0.25">
      <c r="A30" s="1" t="s">
        <v>27</v>
      </c>
      <c r="B30" s="5" t="str">
        <f>VLOOKUP(A30,Sheet9!$C$2:$F$168,4,0)</f>
        <v>China</v>
      </c>
      <c r="D30" s="7">
        <v>0</v>
      </c>
      <c r="E30" s="7">
        <v>5910</v>
      </c>
      <c r="F30" s="7">
        <v>0</v>
      </c>
      <c r="G30" s="7">
        <v>2240</v>
      </c>
      <c r="H30" s="7">
        <v>0</v>
      </c>
      <c r="I30" s="7">
        <v>4</v>
      </c>
    </row>
    <row r="31" spans="1:9" x14ac:dyDescent="0.25">
      <c r="A31" s="1" t="s">
        <v>28</v>
      </c>
      <c r="B31" s="5" t="str">
        <f>VLOOKUP(A31,Sheet9!$C$2:$F$168,4,0)</f>
        <v>Colombia</v>
      </c>
      <c r="D31" s="7">
        <v>0</v>
      </c>
      <c r="E31" s="7">
        <v>79</v>
      </c>
      <c r="F31" s="7">
        <v>0</v>
      </c>
      <c r="G31" s="7">
        <v>88</v>
      </c>
      <c r="H31" s="7">
        <v>0</v>
      </c>
      <c r="I31" s="7">
        <v>0</v>
      </c>
    </row>
    <row r="32" spans="1:9" x14ac:dyDescent="0.25">
      <c r="A32" s="1" t="s">
        <v>29</v>
      </c>
      <c r="B32" s="5" t="str">
        <f>VLOOKUP(A32,Sheet9!$C$2:$F$168,4,0)</f>
        <v>Costa Rica</v>
      </c>
      <c r="D32" s="7">
        <v>0</v>
      </c>
      <c r="E32" s="7">
        <v>43</v>
      </c>
      <c r="F32" s="7">
        <v>0</v>
      </c>
      <c r="G32" s="7">
        <v>59</v>
      </c>
      <c r="H32" s="7">
        <v>0</v>
      </c>
      <c r="I32" s="7">
        <v>40</v>
      </c>
    </row>
    <row r="33" spans="1:9" x14ac:dyDescent="0.25">
      <c r="A33" s="1" t="s">
        <v>30</v>
      </c>
      <c r="B33" s="5" t="str">
        <f>VLOOKUP(A33,Sheet9!$C$2:$F$168,4,0)</f>
        <v>Croatia</v>
      </c>
      <c r="D33" s="7">
        <v>0</v>
      </c>
      <c r="E33" s="7">
        <v>8</v>
      </c>
      <c r="F33" s="8">
        <v>0</v>
      </c>
      <c r="G33" s="8">
        <v>0</v>
      </c>
      <c r="H33" s="8">
        <v>0</v>
      </c>
      <c r="I33" s="8">
        <v>0</v>
      </c>
    </row>
    <row r="34" spans="1:9" x14ac:dyDescent="0.25">
      <c r="A34" s="1" t="s">
        <v>31</v>
      </c>
      <c r="B34" s="5" t="str">
        <f>VLOOKUP(A34,Sheet9!$C$2:$F$168,4,0)</f>
        <v>Curacao</v>
      </c>
      <c r="D34" s="7">
        <v>0</v>
      </c>
      <c r="E34" s="7">
        <v>7</v>
      </c>
      <c r="F34" s="7">
        <v>0</v>
      </c>
      <c r="G34" s="7">
        <v>4</v>
      </c>
      <c r="H34" s="8">
        <v>0</v>
      </c>
      <c r="I34" s="8">
        <v>0</v>
      </c>
    </row>
    <row r="35" spans="1:9" x14ac:dyDescent="0.25">
      <c r="A35" s="1" t="s">
        <v>32</v>
      </c>
      <c r="B35" s="5" t="str">
        <f>VLOOKUP(A35,Sheet9!$C$2:$F$168,4,0)</f>
        <v>Cyprus</v>
      </c>
      <c r="D35" s="7">
        <v>0</v>
      </c>
      <c r="E35" s="7">
        <v>26</v>
      </c>
      <c r="F35" s="7">
        <v>0</v>
      </c>
      <c r="G35" s="7">
        <v>36</v>
      </c>
      <c r="H35" s="7">
        <v>0</v>
      </c>
      <c r="I35" s="7">
        <v>5</v>
      </c>
    </row>
    <row r="36" spans="1:9" x14ac:dyDescent="0.25">
      <c r="A36" s="1" t="s">
        <v>33</v>
      </c>
      <c r="B36" s="5" t="str">
        <f>VLOOKUP(A36,Sheet9!$C$2:$F$168,4,0)</f>
        <v>Czech Republic</v>
      </c>
      <c r="D36" s="7">
        <v>0</v>
      </c>
      <c r="E36" s="7">
        <v>97</v>
      </c>
      <c r="F36" s="7">
        <v>0</v>
      </c>
      <c r="G36" s="7">
        <v>7</v>
      </c>
      <c r="H36" s="8">
        <v>0</v>
      </c>
      <c r="I36" s="8">
        <v>0</v>
      </c>
    </row>
    <row r="37" spans="1:9" x14ac:dyDescent="0.25">
      <c r="A37" s="1" t="s">
        <v>34</v>
      </c>
      <c r="B37" s="5" t="str">
        <f>VLOOKUP(A37,Sheet9!$C$2:$F$168,4,0)</f>
        <v>Denmark</v>
      </c>
      <c r="D37" s="7">
        <v>0</v>
      </c>
      <c r="E37" s="7">
        <v>10</v>
      </c>
      <c r="F37" s="8">
        <v>0</v>
      </c>
      <c r="G37" s="8">
        <v>0</v>
      </c>
      <c r="H37" s="8">
        <v>0</v>
      </c>
      <c r="I37" s="8">
        <v>0</v>
      </c>
    </row>
    <row r="38" spans="1:9" x14ac:dyDescent="0.25">
      <c r="A38" s="1" t="s">
        <v>35</v>
      </c>
      <c r="B38" s="5" t="str">
        <f>VLOOKUP(A38,Sheet9!$C$2:$F$168,4,0)</f>
        <v>Dominica</v>
      </c>
      <c r="D38" s="7">
        <v>0</v>
      </c>
      <c r="E38" s="7">
        <v>1</v>
      </c>
      <c r="F38" s="7">
        <v>0</v>
      </c>
      <c r="G38" s="7">
        <v>0</v>
      </c>
      <c r="H38" s="8">
        <v>0</v>
      </c>
      <c r="I38" s="8">
        <v>0</v>
      </c>
    </row>
    <row r="39" spans="1:9" x14ac:dyDescent="0.25">
      <c r="A39" s="1" t="s">
        <v>36</v>
      </c>
      <c r="B39" s="5" t="str">
        <f>VLOOKUP(A39,Sheet9!$C$2:$F$168,4,0)</f>
        <v>Dominican Republic</v>
      </c>
      <c r="D39" s="7">
        <v>0</v>
      </c>
      <c r="E39" s="7">
        <v>27</v>
      </c>
      <c r="F39" s="7">
        <v>0</v>
      </c>
      <c r="G39" s="7">
        <v>29</v>
      </c>
      <c r="H39" s="7">
        <v>0</v>
      </c>
      <c r="I39" s="7">
        <v>16</v>
      </c>
    </row>
    <row r="40" spans="1:9" x14ac:dyDescent="0.25">
      <c r="A40" s="1" t="s">
        <v>37</v>
      </c>
      <c r="B40" s="5" t="str">
        <f>VLOOKUP(A40,Sheet9!$C$2:$F$168,4,0)</f>
        <v>Ecuador</v>
      </c>
      <c r="D40" s="7">
        <v>0</v>
      </c>
      <c r="E40" s="7">
        <v>143</v>
      </c>
      <c r="F40" s="7">
        <v>0</v>
      </c>
      <c r="G40" s="7">
        <v>60</v>
      </c>
      <c r="H40" s="8">
        <v>0</v>
      </c>
      <c r="I40" s="8">
        <v>0</v>
      </c>
    </row>
    <row r="41" spans="1:9" x14ac:dyDescent="0.25">
      <c r="A41" s="1" t="s">
        <v>38</v>
      </c>
      <c r="B41" s="5" t="str">
        <f>VLOOKUP(A41,Sheet9!$C$2:$F$168,4,0)</f>
        <v>Egypt</v>
      </c>
      <c r="D41" s="7">
        <v>0</v>
      </c>
      <c r="E41" s="7">
        <v>154</v>
      </c>
      <c r="F41" s="7">
        <v>0</v>
      </c>
      <c r="G41" s="7">
        <v>77</v>
      </c>
      <c r="H41" s="8">
        <v>0</v>
      </c>
      <c r="I41" s="8">
        <v>0</v>
      </c>
    </row>
    <row r="42" spans="1:9" x14ac:dyDescent="0.25">
      <c r="A42" s="1" t="s">
        <v>39</v>
      </c>
      <c r="B42" s="5" t="str">
        <f>VLOOKUP(A42,Sheet9!$C$2:$F$168,4,0)</f>
        <v>El Salvador</v>
      </c>
      <c r="D42" s="7">
        <v>0</v>
      </c>
      <c r="E42" s="7">
        <v>7</v>
      </c>
      <c r="F42" s="7">
        <v>0</v>
      </c>
      <c r="G42" s="7">
        <v>106</v>
      </c>
      <c r="H42" s="7">
        <v>0</v>
      </c>
      <c r="I42" s="7">
        <v>6</v>
      </c>
    </row>
    <row r="43" spans="1:9" x14ac:dyDescent="0.25">
      <c r="A43" s="1" t="s">
        <v>40</v>
      </c>
      <c r="B43" s="5" t="str">
        <f>VLOOKUP(A43,Sheet9!$C$2:$F$168,4,0)</f>
        <v>Ethiopia</v>
      </c>
      <c r="D43" s="8">
        <v>0</v>
      </c>
      <c r="E43" s="8">
        <v>0</v>
      </c>
      <c r="F43" s="7">
        <v>0</v>
      </c>
      <c r="G43" s="7">
        <v>3</v>
      </c>
      <c r="H43" s="8">
        <v>0</v>
      </c>
      <c r="I43" s="8">
        <v>0</v>
      </c>
    </row>
    <row r="44" spans="1:9" x14ac:dyDescent="0.25">
      <c r="A44" s="1" t="s">
        <v>41</v>
      </c>
      <c r="B44" s="5" t="str">
        <f>VLOOKUP(A44,Sheet9!$C$2:$F$168,4,0)</f>
        <v>Finland</v>
      </c>
      <c r="D44" s="8">
        <v>0</v>
      </c>
      <c r="E44" s="8">
        <v>0</v>
      </c>
      <c r="F44" s="7">
        <v>0</v>
      </c>
      <c r="G44" s="7">
        <v>12</v>
      </c>
      <c r="H44" s="7">
        <v>0</v>
      </c>
      <c r="I44" s="7">
        <v>5</v>
      </c>
    </row>
    <row r="45" spans="1:9" x14ac:dyDescent="0.25">
      <c r="A45" s="1" t="s">
        <v>42</v>
      </c>
      <c r="B45" s="5" t="str">
        <f>VLOOKUP(A45,Sheet9!$C$2:$F$168,4,0)</f>
        <v>France</v>
      </c>
      <c r="D45" s="7">
        <v>0</v>
      </c>
      <c r="E45" s="7">
        <v>244</v>
      </c>
      <c r="F45" s="7">
        <v>0</v>
      </c>
      <c r="G45" s="7">
        <v>152</v>
      </c>
      <c r="H45" s="8">
        <v>0</v>
      </c>
      <c r="I45" s="8">
        <v>0</v>
      </c>
    </row>
    <row r="46" spans="1:9" x14ac:dyDescent="0.25">
      <c r="A46" s="1" t="s">
        <v>43</v>
      </c>
      <c r="B46" s="5" t="str">
        <f>VLOOKUP(A46,Sheet9!$C$2:$F$168,4,0)</f>
        <v>Georgia</v>
      </c>
      <c r="D46" s="7">
        <v>0</v>
      </c>
      <c r="E46" s="7">
        <v>5</v>
      </c>
      <c r="F46" s="8">
        <v>0</v>
      </c>
      <c r="G46" s="8">
        <v>0</v>
      </c>
      <c r="H46" s="8">
        <v>0</v>
      </c>
      <c r="I46" s="8">
        <v>0</v>
      </c>
    </row>
    <row r="47" spans="1:9" x14ac:dyDescent="0.25">
      <c r="A47" s="1" t="s">
        <v>44</v>
      </c>
      <c r="B47" s="5" t="str">
        <f>VLOOKUP(A47,Sheet9!$C$2:$F$168,4,0)</f>
        <v>Germany</v>
      </c>
      <c r="D47" s="7">
        <v>0</v>
      </c>
      <c r="E47" s="7">
        <v>173</v>
      </c>
      <c r="F47" s="7">
        <v>0</v>
      </c>
      <c r="G47" s="7">
        <v>78</v>
      </c>
      <c r="H47" s="8">
        <v>0</v>
      </c>
      <c r="I47" s="8">
        <v>0</v>
      </c>
    </row>
    <row r="48" spans="1:9" x14ac:dyDescent="0.25">
      <c r="A48" s="1" t="s">
        <v>45</v>
      </c>
      <c r="B48" s="5" t="str">
        <f>VLOOKUP(A48,Sheet9!$C$2:$F$168,4,0)</f>
        <v>Ghana</v>
      </c>
      <c r="D48" s="7">
        <v>0</v>
      </c>
      <c r="E48" s="7">
        <v>17</v>
      </c>
      <c r="F48" s="7">
        <v>0</v>
      </c>
      <c r="G48" s="7">
        <v>7</v>
      </c>
      <c r="H48" s="8">
        <v>0</v>
      </c>
      <c r="I48" s="8">
        <v>0</v>
      </c>
    </row>
    <row r="49" spans="1:9" x14ac:dyDescent="0.25">
      <c r="A49" s="1" t="s">
        <v>46</v>
      </c>
      <c r="B49" s="5" t="str">
        <f>VLOOKUP(A49,Sheet9!$C$2:$F$168,4,0)</f>
        <v>Gibraltar</v>
      </c>
      <c r="D49" s="8">
        <v>0</v>
      </c>
      <c r="E49" s="8">
        <v>0</v>
      </c>
      <c r="F49" s="7">
        <v>0</v>
      </c>
      <c r="G49" s="7">
        <v>1</v>
      </c>
      <c r="H49" s="8">
        <v>0</v>
      </c>
      <c r="I49" s="8">
        <v>0</v>
      </c>
    </row>
    <row r="50" spans="1:9" x14ac:dyDescent="0.25">
      <c r="A50" s="1" t="s">
        <v>47</v>
      </c>
      <c r="B50" s="5" t="str">
        <f>VLOOKUP(A50,Sheet9!$C$2:$F$168,4,0)</f>
        <v>Grand Cayman</v>
      </c>
      <c r="D50" s="7">
        <v>0</v>
      </c>
      <c r="E50" s="7">
        <v>3</v>
      </c>
      <c r="F50" s="7">
        <v>0</v>
      </c>
      <c r="G50" s="7">
        <v>2</v>
      </c>
      <c r="H50" s="8">
        <v>0</v>
      </c>
      <c r="I50" s="8">
        <v>0</v>
      </c>
    </row>
    <row r="51" spans="1:9" x14ac:dyDescent="0.25">
      <c r="A51" s="1" t="s">
        <v>48</v>
      </c>
      <c r="B51" s="5" t="str">
        <f>VLOOKUP(A51,Sheet9!$C$2:$F$168,4,0)</f>
        <v>Greece</v>
      </c>
      <c r="D51" s="7">
        <v>0</v>
      </c>
      <c r="E51" s="7">
        <v>8</v>
      </c>
      <c r="F51" s="7">
        <v>0</v>
      </c>
      <c r="G51" s="7">
        <v>16</v>
      </c>
      <c r="H51" s="8">
        <v>0</v>
      </c>
      <c r="I51" s="8">
        <v>0</v>
      </c>
    </row>
    <row r="52" spans="1:9" x14ac:dyDescent="0.25">
      <c r="A52" s="1" t="s">
        <v>49</v>
      </c>
      <c r="B52" s="5" t="str">
        <f>VLOOKUP(A52,Sheet9!$C$2:$F$168,4,0)</f>
        <v>Grenada</v>
      </c>
      <c r="D52" s="7">
        <v>0</v>
      </c>
      <c r="E52" s="7">
        <v>4</v>
      </c>
      <c r="F52" s="7">
        <v>0</v>
      </c>
      <c r="G52" s="7">
        <v>2</v>
      </c>
      <c r="H52" s="8">
        <v>0</v>
      </c>
      <c r="I52" s="8">
        <v>0</v>
      </c>
    </row>
    <row r="53" spans="1:9" x14ac:dyDescent="0.25">
      <c r="A53" s="1" t="s">
        <v>50</v>
      </c>
      <c r="B53" s="5" t="str">
        <f>VLOOKUP(A53,Sheet9!$C$2:$F$168,4,0)</f>
        <v>Guadeloupe</v>
      </c>
      <c r="D53" s="7">
        <v>0</v>
      </c>
      <c r="E53" s="7">
        <v>5</v>
      </c>
      <c r="F53" s="7">
        <v>0</v>
      </c>
      <c r="G53" s="7">
        <v>2</v>
      </c>
      <c r="H53" s="8">
        <v>0</v>
      </c>
      <c r="I53" s="8">
        <v>0</v>
      </c>
    </row>
    <row r="54" spans="1:9" x14ac:dyDescent="0.25">
      <c r="A54" s="1" t="s">
        <v>51</v>
      </c>
      <c r="B54" s="5" t="str">
        <f>VLOOKUP(A54,Sheet9!$C$2:$F$168,4,0)</f>
        <v>Guam</v>
      </c>
      <c r="D54" s="7">
        <v>0</v>
      </c>
      <c r="E54" s="7">
        <v>8</v>
      </c>
      <c r="F54" s="7">
        <v>0</v>
      </c>
      <c r="G54" s="7">
        <v>6</v>
      </c>
      <c r="H54" s="7">
        <v>0</v>
      </c>
      <c r="I54" s="7">
        <v>7</v>
      </c>
    </row>
    <row r="55" spans="1:9" x14ac:dyDescent="0.25">
      <c r="A55" s="1" t="s">
        <v>52</v>
      </c>
      <c r="B55" s="5" t="str">
        <f>VLOOKUP(A55,Sheet9!$C$2:$F$168,4,0)</f>
        <v>Guatemala</v>
      </c>
      <c r="D55" s="7">
        <v>0</v>
      </c>
      <c r="E55" s="7">
        <v>7</v>
      </c>
      <c r="F55" s="7">
        <v>0</v>
      </c>
      <c r="G55" s="7">
        <v>146</v>
      </c>
      <c r="H55" s="7">
        <v>0</v>
      </c>
      <c r="I55" s="7">
        <v>60</v>
      </c>
    </row>
    <row r="56" spans="1:9" x14ac:dyDescent="0.25">
      <c r="A56" s="1" t="s">
        <v>53</v>
      </c>
      <c r="B56" s="5" t="str">
        <f>VLOOKUP(A56,Sheet9!$C$2:$F$168,4,0)</f>
        <v>Guyana</v>
      </c>
      <c r="D56" s="7">
        <v>0</v>
      </c>
      <c r="E56" s="7">
        <v>5</v>
      </c>
      <c r="F56" s="7">
        <v>0</v>
      </c>
      <c r="G56" s="7">
        <v>6</v>
      </c>
      <c r="H56" s="8">
        <v>0</v>
      </c>
      <c r="I56" s="8">
        <v>0</v>
      </c>
    </row>
    <row r="57" spans="1:9" x14ac:dyDescent="0.25">
      <c r="A57" s="1" t="s">
        <v>54</v>
      </c>
      <c r="B57" s="5" t="str">
        <f>VLOOKUP(A57,Sheet9!$C$2:$F$168,4,0)</f>
        <v>Honduras</v>
      </c>
      <c r="D57" s="7">
        <v>0</v>
      </c>
      <c r="E57" s="7">
        <v>15</v>
      </c>
      <c r="F57" s="7">
        <v>0</v>
      </c>
      <c r="G57" s="7">
        <v>54</v>
      </c>
      <c r="H57" s="8">
        <v>0</v>
      </c>
      <c r="I57" s="8">
        <v>0</v>
      </c>
    </row>
    <row r="58" spans="1:9" x14ac:dyDescent="0.25">
      <c r="A58" s="1" t="s">
        <v>55</v>
      </c>
      <c r="B58" s="5" t="str">
        <f>VLOOKUP(A58,Sheet9!$C$2:$F$168,4,0)</f>
        <v>Hong Kong</v>
      </c>
      <c r="D58" s="7">
        <v>0</v>
      </c>
      <c r="E58" s="7">
        <v>81</v>
      </c>
      <c r="F58" s="7">
        <v>0</v>
      </c>
      <c r="G58" s="7">
        <v>116</v>
      </c>
      <c r="H58" s="8">
        <v>0</v>
      </c>
      <c r="I58" s="8">
        <v>0</v>
      </c>
    </row>
    <row r="59" spans="1:9" x14ac:dyDescent="0.25">
      <c r="A59" s="1" t="s">
        <v>56</v>
      </c>
      <c r="B59" s="5" t="str">
        <f>VLOOKUP(A59,Sheet9!$C$2:$F$168,4,0)</f>
        <v>Hungary</v>
      </c>
      <c r="D59" s="7">
        <v>0</v>
      </c>
      <c r="E59" s="7">
        <v>58</v>
      </c>
      <c r="F59" s="7">
        <v>0</v>
      </c>
      <c r="G59" s="7">
        <v>19</v>
      </c>
      <c r="H59" s="8">
        <v>0</v>
      </c>
      <c r="I59" s="8">
        <v>0</v>
      </c>
    </row>
    <row r="60" spans="1:9" x14ac:dyDescent="0.25">
      <c r="A60" s="1" t="s">
        <v>57</v>
      </c>
      <c r="B60" s="5" t="str">
        <f>VLOOKUP(A60,Sheet9!$C$2:$F$168,4,0)</f>
        <v>Iceland</v>
      </c>
      <c r="D60" s="7">
        <v>0</v>
      </c>
      <c r="E60" s="7">
        <v>8</v>
      </c>
      <c r="F60" s="7">
        <v>0</v>
      </c>
      <c r="G60" s="7">
        <v>2</v>
      </c>
      <c r="H60" s="7">
        <v>0</v>
      </c>
      <c r="I60" s="7">
        <v>0</v>
      </c>
    </row>
    <row r="61" spans="1:9" x14ac:dyDescent="0.25">
      <c r="A61" s="1" t="s">
        <v>58</v>
      </c>
      <c r="B61" s="5" t="str">
        <f>VLOOKUP(A61,Sheet9!$C$2:$F$168,4,0)</f>
        <v>India</v>
      </c>
      <c r="D61" s="7">
        <v>79</v>
      </c>
      <c r="E61" s="7">
        <v>301</v>
      </c>
      <c r="F61" s="7">
        <v>0</v>
      </c>
      <c r="G61" s="7">
        <v>432</v>
      </c>
      <c r="H61" s="7">
        <v>4</v>
      </c>
      <c r="I61" s="7">
        <v>28</v>
      </c>
    </row>
    <row r="62" spans="1:9" x14ac:dyDescent="0.25">
      <c r="A62" s="1" t="s">
        <v>59</v>
      </c>
      <c r="B62" s="5" t="str">
        <f>VLOOKUP(A62,Sheet9!$C$2:$F$168,4,0)</f>
        <v>Indonesia</v>
      </c>
      <c r="D62" s="7">
        <v>0</v>
      </c>
      <c r="E62" s="7">
        <v>687</v>
      </c>
      <c r="F62" s="7">
        <v>0</v>
      </c>
      <c r="G62" s="7">
        <v>453</v>
      </c>
      <c r="H62" s="8">
        <v>0</v>
      </c>
      <c r="I62" s="8">
        <v>0</v>
      </c>
    </row>
    <row r="63" spans="1:9" x14ac:dyDescent="0.25">
      <c r="A63" s="1" t="s">
        <v>60</v>
      </c>
      <c r="B63" s="5" t="str">
        <f>VLOOKUP(A63,Sheet9!$C$2:$F$168,4,0)</f>
        <v>Iraq</v>
      </c>
      <c r="D63" s="7">
        <v>0</v>
      </c>
      <c r="E63" s="7">
        <v>8</v>
      </c>
      <c r="F63" s="7">
        <v>0</v>
      </c>
      <c r="G63" s="7">
        <v>7</v>
      </c>
      <c r="H63" s="8">
        <v>0</v>
      </c>
      <c r="I63" s="8">
        <v>0</v>
      </c>
    </row>
    <row r="64" spans="1:9" x14ac:dyDescent="0.25">
      <c r="A64" s="1" t="s">
        <v>61</v>
      </c>
      <c r="B64" s="5" t="str">
        <f>VLOOKUP(A64,Sheet9!$C$2:$F$168,4,0)</f>
        <v>Ireland</v>
      </c>
      <c r="D64" s="7">
        <v>0</v>
      </c>
      <c r="E64" s="7">
        <v>38</v>
      </c>
      <c r="F64" s="7">
        <v>0</v>
      </c>
      <c r="G64" s="7">
        <v>22</v>
      </c>
      <c r="H64" s="8">
        <v>0</v>
      </c>
      <c r="I64" s="8">
        <v>0</v>
      </c>
    </row>
    <row r="65" spans="1:9" x14ac:dyDescent="0.25">
      <c r="A65" s="1" t="s">
        <v>62</v>
      </c>
      <c r="B65" s="5" t="str">
        <f>VLOOKUP(A65,Sheet9!$C$2:$F$168,4,0)</f>
        <v>Israel</v>
      </c>
      <c r="D65" s="8">
        <v>0</v>
      </c>
      <c r="E65" s="8">
        <v>0</v>
      </c>
      <c r="F65" s="7">
        <v>0</v>
      </c>
      <c r="G65" s="7">
        <v>89</v>
      </c>
      <c r="H65" s="8">
        <v>0</v>
      </c>
      <c r="I65" s="8">
        <v>0</v>
      </c>
    </row>
    <row r="66" spans="1:9" x14ac:dyDescent="0.25">
      <c r="A66" s="1" t="s">
        <v>63</v>
      </c>
      <c r="B66" s="5" t="str">
        <f>VLOOKUP(A66,Sheet9!$C$2:$F$168,4,0)</f>
        <v>Italy</v>
      </c>
      <c r="D66" s="7">
        <v>0</v>
      </c>
      <c r="E66" s="7">
        <v>30</v>
      </c>
      <c r="F66" s="8">
        <v>0</v>
      </c>
      <c r="G66" s="8">
        <v>0</v>
      </c>
      <c r="H66" s="8">
        <v>0</v>
      </c>
      <c r="I66" s="8">
        <v>0</v>
      </c>
    </row>
    <row r="67" spans="1:9" x14ac:dyDescent="0.25">
      <c r="A67" s="1" t="s">
        <v>64</v>
      </c>
      <c r="B67" s="5" t="str">
        <f>VLOOKUP(A67,Sheet9!$C$2:$F$168,4,0)</f>
        <v>Côte d'Ivoire</v>
      </c>
      <c r="D67" s="7">
        <v>0</v>
      </c>
      <c r="E67" s="7">
        <v>1</v>
      </c>
      <c r="F67" s="8">
        <v>0</v>
      </c>
      <c r="G67" s="8">
        <v>0</v>
      </c>
      <c r="H67" s="8">
        <v>0</v>
      </c>
      <c r="I67" s="8">
        <v>0</v>
      </c>
    </row>
    <row r="68" spans="1:9" x14ac:dyDescent="0.25">
      <c r="A68" s="1" t="s">
        <v>65</v>
      </c>
      <c r="B68" s="5" t="str">
        <f>VLOOKUP(A68,Sheet9!$C$2:$F$168,4,0)</f>
        <v>Jamaica</v>
      </c>
      <c r="D68" s="7">
        <v>0</v>
      </c>
      <c r="E68" s="7">
        <v>36</v>
      </c>
      <c r="F68" s="7">
        <v>0</v>
      </c>
      <c r="G68" s="7">
        <v>11</v>
      </c>
      <c r="H68" s="8">
        <v>0</v>
      </c>
      <c r="I68" s="8">
        <v>0</v>
      </c>
    </row>
    <row r="69" spans="1:9" x14ac:dyDescent="0.25">
      <c r="A69" s="1" t="s">
        <v>66</v>
      </c>
      <c r="B69" s="5" t="str">
        <f>VLOOKUP(A69,Sheet9!$C$2:$F$168,4,0)</f>
        <v>Japan</v>
      </c>
      <c r="D69" s="7">
        <v>0</v>
      </c>
      <c r="E69" s="7">
        <v>1139</v>
      </c>
      <c r="F69" s="7">
        <v>0</v>
      </c>
      <c r="G69" s="7">
        <v>416</v>
      </c>
      <c r="H69" s="7">
        <v>0</v>
      </c>
      <c r="I69" s="7">
        <v>8</v>
      </c>
    </row>
    <row r="70" spans="1:9" x14ac:dyDescent="0.25">
      <c r="A70" s="1" t="s">
        <v>67</v>
      </c>
      <c r="B70" s="5" t="str">
        <f>VLOOKUP(A70,Sheet9!$C$2:$F$168,4,0)</f>
        <v>Jordan</v>
      </c>
      <c r="D70" s="7">
        <v>0</v>
      </c>
      <c r="E70" s="7">
        <v>27</v>
      </c>
      <c r="F70" s="7">
        <v>0</v>
      </c>
      <c r="G70" s="7">
        <v>18</v>
      </c>
      <c r="H70" s="8">
        <v>0</v>
      </c>
      <c r="I70" s="8">
        <v>0</v>
      </c>
    </row>
    <row r="71" spans="1:9" x14ac:dyDescent="0.25">
      <c r="A71" s="1" t="s">
        <v>68</v>
      </c>
      <c r="B71" s="5" t="str">
        <f>VLOOKUP(A71,Sheet9!$C$2:$F$168,4,0)</f>
        <v>Kazakhstan</v>
      </c>
      <c r="D71" s="7">
        <v>0</v>
      </c>
      <c r="E71" s="7">
        <v>52</v>
      </c>
      <c r="F71" s="7">
        <v>0</v>
      </c>
      <c r="G71" s="7">
        <v>1</v>
      </c>
      <c r="H71" s="8">
        <v>0</v>
      </c>
      <c r="I71" s="8">
        <v>0</v>
      </c>
    </row>
    <row r="72" spans="1:9" x14ac:dyDescent="0.25">
      <c r="A72" s="1" t="s">
        <v>69</v>
      </c>
      <c r="B72" s="5" t="str">
        <f>VLOOKUP(A72,Sheet9!$C$2:$F$168,4,0)</f>
        <v>Kyrgyzstan</v>
      </c>
      <c r="D72" s="7">
        <v>0</v>
      </c>
      <c r="E72" s="7">
        <v>4</v>
      </c>
      <c r="F72" s="8">
        <v>0</v>
      </c>
      <c r="G72" s="8">
        <v>0</v>
      </c>
      <c r="H72" s="8">
        <v>0</v>
      </c>
      <c r="I72" s="8">
        <v>0</v>
      </c>
    </row>
    <row r="73" spans="1:9" x14ac:dyDescent="0.25">
      <c r="A73" s="1" t="s">
        <v>70</v>
      </c>
      <c r="B73" s="5" t="str">
        <f>VLOOKUP(A73,Sheet9!$C$2:$F$168,4,0)</f>
        <v>Kenya</v>
      </c>
      <c r="D73" s="7">
        <v>0</v>
      </c>
      <c r="E73" s="7">
        <v>21</v>
      </c>
      <c r="F73" s="7">
        <v>0</v>
      </c>
      <c r="G73" s="7">
        <v>6</v>
      </c>
      <c r="H73" s="8">
        <v>0</v>
      </c>
      <c r="I73" s="8">
        <v>0</v>
      </c>
    </row>
    <row r="74" spans="1:9" x14ac:dyDescent="0.25">
      <c r="A74" s="1" t="s">
        <v>71</v>
      </c>
      <c r="B74" s="5" t="str">
        <f>VLOOKUP(A74,Sheet9!$C$2:$F$168,4,0)</f>
        <v>South Korea</v>
      </c>
      <c r="D74" s="7">
        <v>0</v>
      </c>
      <c r="E74" s="7">
        <v>193</v>
      </c>
      <c r="F74" s="7">
        <v>0</v>
      </c>
      <c r="G74" s="7">
        <v>334</v>
      </c>
      <c r="H74" s="7">
        <v>0</v>
      </c>
      <c r="I74" s="7">
        <v>15</v>
      </c>
    </row>
    <row r="75" spans="1:9" x14ac:dyDescent="0.25">
      <c r="A75" s="1" t="s">
        <v>72</v>
      </c>
      <c r="B75" s="5" t="str">
        <f>VLOOKUP(A75,Sheet9!$C$2:$F$168,4,0)</f>
        <v>Kosovo</v>
      </c>
      <c r="D75" s="7">
        <v>0</v>
      </c>
      <c r="E75" s="7">
        <v>9</v>
      </c>
      <c r="F75" s="8">
        <v>0</v>
      </c>
      <c r="G75" s="8">
        <v>0</v>
      </c>
      <c r="H75" s="8">
        <v>0</v>
      </c>
      <c r="I75" s="8">
        <v>0</v>
      </c>
    </row>
    <row r="76" spans="1:9" x14ac:dyDescent="0.25">
      <c r="A76" s="1" t="s">
        <v>73</v>
      </c>
      <c r="B76" s="5" t="str">
        <f>VLOOKUP(A76,Sheet9!$C$2:$F$168,4,0)</f>
        <v>Kuwait</v>
      </c>
      <c r="D76" s="7">
        <v>0</v>
      </c>
      <c r="E76" s="7">
        <v>65</v>
      </c>
      <c r="F76" s="7">
        <v>0</v>
      </c>
      <c r="G76" s="7">
        <v>63</v>
      </c>
      <c r="H76" s="7">
        <v>0</v>
      </c>
      <c r="I76" s="7">
        <v>7</v>
      </c>
    </row>
    <row r="77" spans="1:9" x14ac:dyDescent="0.25">
      <c r="A77" s="1" t="s">
        <v>74</v>
      </c>
      <c r="B77" s="5" t="str">
        <f>VLOOKUP(A77,Sheet9!$C$2:$F$168,4,0)</f>
        <v>Latvia</v>
      </c>
      <c r="D77" s="7">
        <v>0</v>
      </c>
      <c r="E77" s="7">
        <v>1</v>
      </c>
      <c r="F77" s="7">
        <v>0</v>
      </c>
      <c r="G77" s="7">
        <v>0</v>
      </c>
      <c r="H77" s="8">
        <v>0</v>
      </c>
      <c r="I77" s="8">
        <v>0</v>
      </c>
    </row>
    <row r="78" spans="1:9" x14ac:dyDescent="0.25">
      <c r="A78" s="1" t="s">
        <v>75</v>
      </c>
      <c r="B78" s="5" t="str">
        <f>VLOOKUP(A78,Sheet9!$C$2:$F$168,4,0)</f>
        <v>Lebanon</v>
      </c>
      <c r="D78" s="7">
        <v>0</v>
      </c>
      <c r="E78" s="7">
        <v>23</v>
      </c>
      <c r="F78" s="7">
        <v>0</v>
      </c>
      <c r="G78" s="7">
        <v>20</v>
      </c>
      <c r="H78" s="8">
        <v>0</v>
      </c>
      <c r="I78" s="8">
        <v>0</v>
      </c>
    </row>
    <row r="79" spans="1:9" x14ac:dyDescent="0.25">
      <c r="A79" s="1" t="s">
        <v>76</v>
      </c>
      <c r="B79" s="5" t="str">
        <f>VLOOKUP(A79,Sheet9!$C$2:$F$168,4,0)</f>
        <v>Lesotho</v>
      </c>
      <c r="D79" s="7">
        <v>0</v>
      </c>
      <c r="E79" s="7">
        <v>7</v>
      </c>
      <c r="F79" s="8">
        <v>0</v>
      </c>
      <c r="G79" s="8">
        <v>0</v>
      </c>
      <c r="H79" s="8">
        <v>0</v>
      </c>
      <c r="I79" s="8">
        <v>0</v>
      </c>
    </row>
    <row r="80" spans="1:9" x14ac:dyDescent="0.25">
      <c r="A80" s="1" t="s">
        <v>77</v>
      </c>
      <c r="B80" s="5" t="str">
        <f>VLOOKUP(A80,Sheet9!$C$2:$F$168,4,0)</f>
        <v>Lithuania</v>
      </c>
      <c r="D80" s="7">
        <v>0</v>
      </c>
      <c r="E80" s="7">
        <v>3</v>
      </c>
      <c r="F80" s="7">
        <v>0</v>
      </c>
      <c r="G80" s="7">
        <v>1</v>
      </c>
      <c r="H80" s="8">
        <v>0</v>
      </c>
      <c r="I80" s="8">
        <v>0</v>
      </c>
    </row>
    <row r="81" spans="1:9" x14ac:dyDescent="0.25">
      <c r="A81" s="1" t="s">
        <v>78</v>
      </c>
      <c r="B81" s="5" t="str">
        <f>VLOOKUP(A81,Sheet9!$C$2:$F$168,4,0)</f>
        <v>Luxembourg</v>
      </c>
      <c r="D81" s="8">
        <v>0</v>
      </c>
      <c r="E81" s="8">
        <v>0</v>
      </c>
      <c r="F81" s="7">
        <v>0</v>
      </c>
      <c r="G81" s="7">
        <v>9</v>
      </c>
      <c r="H81" s="8">
        <v>0</v>
      </c>
      <c r="I81" s="8">
        <v>0</v>
      </c>
    </row>
    <row r="82" spans="1:9" x14ac:dyDescent="0.25">
      <c r="A82" s="1" t="s">
        <v>79</v>
      </c>
      <c r="B82" s="5" t="str">
        <f>VLOOKUP(A82,Sheet9!$C$2:$F$168,4,0)</f>
        <v>North Macedonia</v>
      </c>
      <c r="D82" s="7">
        <v>0</v>
      </c>
      <c r="E82" s="7">
        <v>3</v>
      </c>
      <c r="F82" s="8">
        <v>0</v>
      </c>
      <c r="G82" s="8">
        <v>0</v>
      </c>
      <c r="H82" s="8">
        <v>0</v>
      </c>
      <c r="I82" s="8">
        <v>0</v>
      </c>
    </row>
    <row r="83" spans="1:9" x14ac:dyDescent="0.25">
      <c r="A83" s="1" t="s">
        <v>80</v>
      </c>
      <c r="B83" s="5" t="str">
        <f>VLOOKUP(A83,Sheet9!$C$2:$F$168,4,0)</f>
        <v>Malawi</v>
      </c>
      <c r="D83" s="7">
        <v>0</v>
      </c>
      <c r="E83" s="7">
        <v>2</v>
      </c>
      <c r="F83" s="8">
        <v>0</v>
      </c>
      <c r="G83" s="8">
        <v>0</v>
      </c>
      <c r="H83" s="8">
        <v>0</v>
      </c>
      <c r="I83" s="8">
        <v>0</v>
      </c>
    </row>
    <row r="84" spans="1:9" x14ac:dyDescent="0.25">
      <c r="A84" s="1" t="s">
        <v>81</v>
      </c>
      <c r="B84" s="5" t="str">
        <f>VLOOKUP(A84,Sheet9!$C$2:$F$168,4,0)</f>
        <v>Malaysia</v>
      </c>
      <c r="D84" s="7">
        <v>0</v>
      </c>
      <c r="E84" s="7">
        <v>713</v>
      </c>
      <c r="F84" s="7">
        <v>0</v>
      </c>
      <c r="G84" s="7">
        <v>394</v>
      </c>
      <c r="H84" s="8">
        <v>0</v>
      </c>
      <c r="I84" s="8">
        <v>0</v>
      </c>
    </row>
    <row r="85" spans="1:9" x14ac:dyDescent="0.25">
      <c r="A85" s="1" t="s">
        <v>82</v>
      </c>
      <c r="B85" s="5" t="str">
        <f>VLOOKUP(A85,Sheet9!$C$2:$F$168,4,0)</f>
        <v>Maldives</v>
      </c>
      <c r="D85" s="7">
        <v>0</v>
      </c>
      <c r="E85" s="7">
        <v>2</v>
      </c>
      <c r="F85" s="7">
        <v>0</v>
      </c>
      <c r="G85" s="7">
        <v>2</v>
      </c>
      <c r="H85" s="8">
        <v>0</v>
      </c>
      <c r="I85" s="8">
        <v>0</v>
      </c>
    </row>
    <row r="86" spans="1:9" x14ac:dyDescent="0.25">
      <c r="A86" s="1" t="s">
        <v>83</v>
      </c>
      <c r="B86" s="5" t="str">
        <f>VLOOKUP(A86,Sheet9!$C$2:$F$168,4,0)</f>
        <v>Malta</v>
      </c>
      <c r="D86" s="7">
        <v>0</v>
      </c>
      <c r="E86" s="7">
        <v>3</v>
      </c>
      <c r="F86" s="7">
        <v>0</v>
      </c>
      <c r="G86" s="7">
        <v>5</v>
      </c>
      <c r="H86" s="8">
        <v>0</v>
      </c>
      <c r="I86" s="8">
        <v>0</v>
      </c>
    </row>
    <row r="87" spans="1:9" x14ac:dyDescent="0.25">
      <c r="A87" s="1" t="s">
        <v>84</v>
      </c>
      <c r="B87" s="5" t="str">
        <f>VLOOKUP(A87,Sheet9!$C$2:$F$168,4,0)</f>
        <v>Martinique</v>
      </c>
      <c r="D87" s="7">
        <v>0</v>
      </c>
      <c r="E87" s="7">
        <v>1</v>
      </c>
      <c r="F87" s="8">
        <v>0</v>
      </c>
      <c r="G87" s="8">
        <v>0</v>
      </c>
      <c r="H87" s="8">
        <v>0</v>
      </c>
      <c r="I87" s="8">
        <v>0</v>
      </c>
    </row>
    <row r="88" spans="1:9" x14ac:dyDescent="0.25">
      <c r="A88" s="1" t="s">
        <v>85</v>
      </c>
      <c r="B88" s="5" t="str">
        <f>VLOOKUP(A88,Sheet9!$C$2:$F$168,4,0)</f>
        <v>Mauritius</v>
      </c>
      <c r="D88" s="7">
        <v>0</v>
      </c>
      <c r="E88" s="7">
        <v>21</v>
      </c>
      <c r="F88" s="7">
        <v>0</v>
      </c>
      <c r="G88" s="7">
        <v>7</v>
      </c>
      <c r="H88" s="8">
        <v>0</v>
      </c>
      <c r="I88" s="8">
        <v>0</v>
      </c>
    </row>
    <row r="89" spans="1:9" x14ac:dyDescent="0.25">
      <c r="A89" s="1" t="s">
        <v>86</v>
      </c>
      <c r="B89" s="5" t="str">
        <f>VLOOKUP(A89,Sheet9!$C$2:$F$168,4,0)</f>
        <v>Mexico</v>
      </c>
      <c r="D89" s="7">
        <v>0</v>
      </c>
      <c r="E89" s="7">
        <v>389</v>
      </c>
      <c r="F89" s="7">
        <v>0</v>
      </c>
      <c r="G89" s="7">
        <v>248</v>
      </c>
      <c r="H89" s="8">
        <v>0</v>
      </c>
      <c r="I89" s="8">
        <v>0</v>
      </c>
    </row>
    <row r="90" spans="1:9" x14ac:dyDescent="0.25">
      <c r="A90" s="1" t="s">
        <v>87</v>
      </c>
      <c r="B90" s="5" t="str">
        <f>VLOOKUP(A90,Sheet9!$C$2:$F$168,4,0)</f>
        <v>Military - Africa</v>
      </c>
      <c r="D90" s="8">
        <v>0</v>
      </c>
      <c r="E90" s="8">
        <v>0</v>
      </c>
      <c r="F90" s="8">
        <v>0</v>
      </c>
      <c r="G90" s="7">
        <v>1</v>
      </c>
      <c r="H90" s="8">
        <v>0</v>
      </c>
      <c r="I90" s="8">
        <v>0</v>
      </c>
    </row>
    <row r="91" spans="1:9" x14ac:dyDescent="0.25">
      <c r="A91" s="1" t="s">
        <v>88</v>
      </c>
      <c r="B91" s="5" t="str">
        <f>VLOOKUP(A91,Sheet9!$C$2:$F$168,4,0)</f>
        <v>Military - Asia</v>
      </c>
      <c r="D91" s="7">
        <v>0</v>
      </c>
      <c r="E91" s="7">
        <v>1</v>
      </c>
      <c r="F91" s="8">
        <v>0</v>
      </c>
      <c r="G91" s="8">
        <v>0</v>
      </c>
      <c r="H91" s="7">
        <v>0</v>
      </c>
      <c r="I91" s="7">
        <v>22</v>
      </c>
    </row>
    <row r="92" spans="1:9" x14ac:dyDescent="0.25">
      <c r="A92" s="1" t="s">
        <v>89</v>
      </c>
      <c r="B92" s="5" t="str">
        <f>VLOOKUP(A92,Sheet9!$C$2:$F$168,4,0)</f>
        <v>Military - Europe</v>
      </c>
      <c r="D92" s="7">
        <v>0</v>
      </c>
      <c r="E92" s="7">
        <v>0</v>
      </c>
      <c r="F92" s="8">
        <v>0</v>
      </c>
      <c r="G92" s="7">
        <v>9</v>
      </c>
      <c r="H92" s="7">
        <v>0</v>
      </c>
      <c r="I92" s="7">
        <v>14</v>
      </c>
    </row>
    <row r="93" spans="1:9" x14ac:dyDescent="0.25">
      <c r="A93" s="1" t="s">
        <v>90</v>
      </c>
      <c r="B93" s="5" t="str">
        <f>VLOOKUP(A93,Sheet9!$C$2:$F$168,4,0)</f>
        <v>Military - Iberia</v>
      </c>
      <c r="D93" s="7">
        <v>0</v>
      </c>
      <c r="E93" s="7">
        <v>1</v>
      </c>
      <c r="F93" s="8">
        <v>0</v>
      </c>
      <c r="G93" s="8">
        <v>0</v>
      </c>
      <c r="H93" s="8">
        <v>0</v>
      </c>
      <c r="I93" s="8">
        <v>0</v>
      </c>
    </row>
    <row r="94" spans="1:9" x14ac:dyDescent="0.25">
      <c r="A94" s="1" t="s">
        <v>91</v>
      </c>
      <c r="B94" s="5" t="str">
        <f>VLOOKUP(A94,Sheet9!$C$2:$F$168,4,0)</f>
        <v>Military - Latin America</v>
      </c>
      <c r="D94" s="8">
        <v>0</v>
      </c>
      <c r="E94" s="8">
        <v>0</v>
      </c>
      <c r="F94" s="8">
        <v>0</v>
      </c>
      <c r="G94" s="7">
        <v>1</v>
      </c>
      <c r="H94" s="7">
        <v>0</v>
      </c>
      <c r="I94" s="7">
        <v>1</v>
      </c>
    </row>
    <row r="95" spans="1:9" x14ac:dyDescent="0.25">
      <c r="A95" s="1" t="s">
        <v>92</v>
      </c>
      <c r="B95" s="5" t="str">
        <f>VLOOKUP(A95,Sheet9!$C$2:$F$168,4,0)</f>
        <v>Military - MENA</v>
      </c>
      <c r="D95" s="7">
        <v>0</v>
      </c>
      <c r="E95" s="7">
        <v>0</v>
      </c>
      <c r="F95" s="8">
        <v>0</v>
      </c>
      <c r="G95" s="7">
        <v>8</v>
      </c>
      <c r="H95" s="7">
        <v>0</v>
      </c>
      <c r="I95" s="7">
        <v>5</v>
      </c>
    </row>
    <row r="96" spans="1:9" x14ac:dyDescent="0.25">
      <c r="A96" s="1" t="s">
        <v>93</v>
      </c>
      <c r="B96" s="5" t="str">
        <f>VLOOKUP(A96,Sheet9!$C$2:$F$168,4,0)</f>
        <v>Military - United States</v>
      </c>
      <c r="D96" s="8">
        <v>0</v>
      </c>
      <c r="E96" s="8">
        <v>0</v>
      </c>
      <c r="F96" s="7">
        <v>0</v>
      </c>
      <c r="G96" s="7">
        <v>19</v>
      </c>
      <c r="H96" s="8">
        <v>0</v>
      </c>
      <c r="I96" s="8">
        <v>0</v>
      </c>
    </row>
    <row r="97" spans="1:9" x14ac:dyDescent="0.25">
      <c r="A97" s="1" t="s">
        <v>94</v>
      </c>
      <c r="B97" s="5" t="str">
        <f>VLOOKUP(A97,Sheet9!$C$2:$F$168,4,0)</f>
        <v>Moldova</v>
      </c>
      <c r="D97" s="7">
        <v>0</v>
      </c>
      <c r="E97" s="7">
        <v>2</v>
      </c>
      <c r="F97" s="8">
        <v>0</v>
      </c>
      <c r="G97" s="8">
        <v>0</v>
      </c>
      <c r="H97" s="8">
        <v>0</v>
      </c>
      <c r="I97" s="8">
        <v>0</v>
      </c>
    </row>
    <row r="98" spans="1:9" x14ac:dyDescent="0.25">
      <c r="A98" s="1" t="s">
        <v>95</v>
      </c>
      <c r="B98" s="5" t="str">
        <f>VLOOKUP(A98,Sheet9!$C$2:$F$168,4,0)</f>
        <v>Mongolia</v>
      </c>
      <c r="D98" s="7">
        <v>0</v>
      </c>
      <c r="E98" s="7">
        <v>12</v>
      </c>
      <c r="F98" s="7">
        <v>0</v>
      </c>
      <c r="G98" s="7">
        <v>13</v>
      </c>
      <c r="H98" s="8">
        <v>0</v>
      </c>
      <c r="I98" s="8">
        <v>0</v>
      </c>
    </row>
    <row r="99" spans="1:9" x14ac:dyDescent="0.25">
      <c r="A99" s="1" t="s">
        <v>96</v>
      </c>
      <c r="B99" s="5" t="str">
        <f>VLOOKUP(A99,Sheet9!$C$2:$F$168,4,0)</f>
        <v>Morocco</v>
      </c>
      <c r="D99" s="7">
        <v>0</v>
      </c>
      <c r="E99" s="7">
        <v>17</v>
      </c>
      <c r="F99" s="7">
        <v>0</v>
      </c>
      <c r="G99" s="7">
        <v>49</v>
      </c>
      <c r="H99" s="8">
        <v>0</v>
      </c>
      <c r="I99" s="8">
        <v>0</v>
      </c>
    </row>
    <row r="100" spans="1:9" x14ac:dyDescent="0.25">
      <c r="A100" s="1" t="s">
        <v>97</v>
      </c>
      <c r="B100" s="5" t="str">
        <f>VLOOKUP(A100,Sheet9!$C$2:$F$168,4,0)</f>
        <v>Mozambique</v>
      </c>
      <c r="D100" s="7">
        <v>0</v>
      </c>
      <c r="E100" s="7">
        <v>14</v>
      </c>
      <c r="F100" s="7">
        <v>0</v>
      </c>
      <c r="G100" s="7">
        <v>3</v>
      </c>
      <c r="H100" s="8">
        <v>0</v>
      </c>
      <c r="I100" s="8">
        <v>0</v>
      </c>
    </row>
    <row r="101" spans="1:9" x14ac:dyDescent="0.25">
      <c r="A101" s="1" t="s">
        <v>98</v>
      </c>
      <c r="B101" s="5" t="str">
        <f>VLOOKUP(A101,Sheet9!$C$2:$F$168,4,0)</f>
        <v>Myanmar</v>
      </c>
      <c r="D101" s="7">
        <v>0</v>
      </c>
      <c r="E101" s="7">
        <v>33</v>
      </c>
      <c r="F101" s="7">
        <v>0</v>
      </c>
      <c r="G101" s="7">
        <v>7</v>
      </c>
      <c r="H101" s="8">
        <v>0</v>
      </c>
      <c r="I101" s="8">
        <v>0</v>
      </c>
    </row>
    <row r="102" spans="1:9" x14ac:dyDescent="0.25">
      <c r="A102" s="1" t="s">
        <v>99</v>
      </c>
      <c r="B102" s="5" t="str">
        <f>VLOOKUP(A102,Sheet9!$C$2:$F$168,4,0)</f>
        <v>Namibia</v>
      </c>
      <c r="D102" s="7">
        <v>0</v>
      </c>
      <c r="E102" s="7">
        <v>21</v>
      </c>
      <c r="F102" s="8">
        <v>0</v>
      </c>
      <c r="G102" s="8">
        <v>0</v>
      </c>
      <c r="H102" s="8">
        <v>0</v>
      </c>
      <c r="I102" s="8">
        <v>0</v>
      </c>
    </row>
    <row r="103" spans="1:9" x14ac:dyDescent="0.25">
      <c r="A103" s="1" t="s">
        <v>100</v>
      </c>
      <c r="B103" s="5" t="str">
        <f>VLOOKUP(A103,Sheet9!$C$2:$F$168,4,0)</f>
        <v>Nepal</v>
      </c>
      <c r="D103" s="7">
        <v>0</v>
      </c>
      <c r="E103" s="7">
        <v>7</v>
      </c>
      <c r="F103" s="7">
        <v>0</v>
      </c>
      <c r="G103" s="7">
        <v>3</v>
      </c>
      <c r="H103" s="7">
        <v>0</v>
      </c>
      <c r="I103" s="7">
        <v>0</v>
      </c>
    </row>
    <row r="104" spans="1:9" x14ac:dyDescent="0.25">
      <c r="A104" s="1" t="s">
        <v>101</v>
      </c>
      <c r="B104" s="5" t="str">
        <f>VLOOKUP(A104,Sheet9!$C$2:$F$168,4,0)</f>
        <v>Netherlands</v>
      </c>
      <c r="D104" s="7">
        <v>0</v>
      </c>
      <c r="E104" s="7">
        <v>62</v>
      </c>
      <c r="F104" s="7">
        <v>0</v>
      </c>
      <c r="G104" s="7">
        <v>3</v>
      </c>
      <c r="H104" s="7">
        <v>0</v>
      </c>
      <c r="I104" s="7">
        <v>3</v>
      </c>
    </row>
    <row r="105" spans="1:9" x14ac:dyDescent="0.25">
      <c r="A105" s="1" t="s">
        <v>102</v>
      </c>
      <c r="B105" s="5" t="str">
        <f>VLOOKUP(A105,Sheet9!$C$2:$F$168,4,0)</f>
        <v>New Zealand</v>
      </c>
      <c r="D105" s="7">
        <v>0</v>
      </c>
      <c r="E105" s="7">
        <v>100</v>
      </c>
      <c r="F105" s="7">
        <v>0</v>
      </c>
      <c r="G105" s="7">
        <v>98</v>
      </c>
      <c r="H105" s="8">
        <v>0</v>
      </c>
      <c r="I105" s="8">
        <v>0</v>
      </c>
    </row>
    <row r="106" spans="1:9" x14ac:dyDescent="0.25">
      <c r="A106" s="1" t="s">
        <v>103</v>
      </c>
      <c r="B106" s="5" t="str">
        <f>VLOOKUP(A106,Sheet9!$C$2:$F$168,4,0)</f>
        <v>Nicaragua</v>
      </c>
      <c r="D106" s="8">
        <v>0</v>
      </c>
      <c r="E106" s="8">
        <v>0</v>
      </c>
      <c r="F106" s="7">
        <v>0</v>
      </c>
      <c r="G106" s="7">
        <v>17</v>
      </c>
      <c r="H106" s="8">
        <v>0</v>
      </c>
      <c r="I106" s="8">
        <v>0</v>
      </c>
    </row>
    <row r="107" spans="1:9" x14ac:dyDescent="0.25">
      <c r="A107" s="1" t="s">
        <v>104</v>
      </c>
      <c r="B107" s="5" t="str">
        <f>VLOOKUP(A107,Sheet9!$C$2:$F$168,4,0)</f>
        <v>Nigeria</v>
      </c>
      <c r="D107" s="7">
        <v>0</v>
      </c>
      <c r="E107" s="7">
        <v>21</v>
      </c>
      <c r="F107" s="7">
        <v>0</v>
      </c>
      <c r="G107" s="7">
        <v>3</v>
      </c>
      <c r="H107" s="8">
        <v>0</v>
      </c>
      <c r="I107" s="8">
        <v>0</v>
      </c>
    </row>
    <row r="108" spans="1:9" x14ac:dyDescent="0.25">
      <c r="A108" s="1" t="s">
        <v>105</v>
      </c>
      <c r="B108" s="5" t="str">
        <f>VLOOKUP(A108,Sheet9!$C$2:$F$168,4,0)</f>
        <v>Norway</v>
      </c>
      <c r="D108" s="8">
        <v>0</v>
      </c>
      <c r="E108" s="8">
        <v>0</v>
      </c>
      <c r="F108" s="7">
        <v>0</v>
      </c>
      <c r="G108" s="7">
        <v>0</v>
      </c>
      <c r="H108" s="8">
        <v>0</v>
      </c>
      <c r="I108" s="8">
        <v>0</v>
      </c>
    </row>
    <row r="109" spans="1:9" x14ac:dyDescent="0.25">
      <c r="A109" s="1" t="s">
        <v>106</v>
      </c>
      <c r="B109" s="5" t="str">
        <f>VLOOKUP(A109,Sheet9!$C$2:$F$168,4,0)</f>
        <v>Oman</v>
      </c>
      <c r="D109" s="7">
        <v>0</v>
      </c>
      <c r="E109" s="7">
        <v>35</v>
      </c>
      <c r="F109" s="7">
        <v>0</v>
      </c>
      <c r="G109" s="7">
        <v>41</v>
      </c>
      <c r="H109" s="8">
        <v>0</v>
      </c>
      <c r="I109" s="8">
        <v>0</v>
      </c>
    </row>
    <row r="110" spans="1:9" x14ac:dyDescent="0.25">
      <c r="A110" s="1" t="s">
        <v>107</v>
      </c>
      <c r="B110" s="5" t="str">
        <f>VLOOKUP(A110,Sheet9!$C$2:$F$168,4,0)</f>
        <v>Pakistan</v>
      </c>
      <c r="D110" s="7">
        <v>0</v>
      </c>
      <c r="E110" s="7">
        <v>82</v>
      </c>
      <c r="F110" s="7">
        <v>0</v>
      </c>
      <c r="G110" s="7">
        <v>102</v>
      </c>
      <c r="H110" s="8">
        <v>0</v>
      </c>
      <c r="I110" s="8">
        <v>0</v>
      </c>
    </row>
    <row r="111" spans="1:9" x14ac:dyDescent="0.25">
      <c r="A111" s="1" t="s">
        <v>108</v>
      </c>
      <c r="B111" s="5" t="str">
        <f>VLOOKUP(A111,Sheet9!$C$2:$F$168,4,0)</f>
        <v>Panama</v>
      </c>
      <c r="D111" s="7">
        <v>0</v>
      </c>
      <c r="E111" s="7">
        <v>44</v>
      </c>
      <c r="F111" s="7">
        <v>0</v>
      </c>
      <c r="G111" s="7">
        <v>44</v>
      </c>
      <c r="H111" s="7">
        <v>0</v>
      </c>
      <c r="I111" s="7">
        <v>11</v>
      </c>
    </row>
    <row r="112" spans="1:9" x14ac:dyDescent="0.25">
      <c r="A112" s="1" t="s">
        <v>109</v>
      </c>
      <c r="B112" s="5" t="str">
        <f>VLOOKUP(A112,Sheet9!$C$2:$F$168,4,0)</f>
        <v>Paraguay</v>
      </c>
      <c r="D112" s="7">
        <v>0</v>
      </c>
      <c r="E112" s="7">
        <v>3</v>
      </c>
      <c r="F112" s="7">
        <v>0</v>
      </c>
      <c r="G112" s="7">
        <v>24</v>
      </c>
      <c r="H112" s="8">
        <v>0</v>
      </c>
      <c r="I112" s="8">
        <v>0</v>
      </c>
    </row>
    <row r="113" spans="1:9" x14ac:dyDescent="0.25">
      <c r="A113" s="1" t="s">
        <v>110</v>
      </c>
      <c r="B113" s="5" t="str">
        <f>VLOOKUP(A113,Sheet9!$C$2:$F$168,4,0)</f>
        <v>Peru</v>
      </c>
      <c r="D113" s="7">
        <v>0</v>
      </c>
      <c r="E113" s="7">
        <v>128</v>
      </c>
      <c r="F113" s="7">
        <v>0</v>
      </c>
      <c r="G113" s="7">
        <v>139</v>
      </c>
      <c r="H113" s="7">
        <v>0</v>
      </c>
      <c r="I113" s="7">
        <v>2</v>
      </c>
    </row>
    <row r="114" spans="1:9" x14ac:dyDescent="0.25">
      <c r="A114" s="1" t="s">
        <v>111</v>
      </c>
      <c r="B114" s="5" t="str">
        <f>VLOOKUP(A114,Sheet9!$C$2:$F$168,4,0)</f>
        <v>Philippines</v>
      </c>
      <c r="D114" s="7">
        <v>0</v>
      </c>
      <c r="E114" s="7">
        <v>331</v>
      </c>
      <c r="F114" s="7">
        <v>0</v>
      </c>
      <c r="G114" s="7">
        <v>182</v>
      </c>
      <c r="H114" s="7">
        <v>0</v>
      </c>
      <c r="I114" s="7">
        <v>8</v>
      </c>
    </row>
    <row r="115" spans="1:9" x14ac:dyDescent="0.25">
      <c r="A115" s="1" t="s">
        <v>112</v>
      </c>
      <c r="B115" s="5" t="str">
        <f>VLOOKUP(A115,Sheet9!$C$2:$F$168,4,0)</f>
        <v>Poland</v>
      </c>
      <c r="D115" s="7">
        <v>0</v>
      </c>
      <c r="E115" s="7">
        <v>264</v>
      </c>
      <c r="F115" s="7">
        <v>0</v>
      </c>
      <c r="G115" s="7">
        <v>135</v>
      </c>
      <c r="H115" s="8">
        <v>0</v>
      </c>
      <c r="I115" s="8">
        <v>0</v>
      </c>
    </row>
    <row r="116" spans="1:9" x14ac:dyDescent="0.25">
      <c r="A116" s="1" t="s">
        <v>113</v>
      </c>
      <c r="B116" s="5" t="str">
        <f>VLOOKUP(A116,Sheet9!$C$2:$F$168,4,0)</f>
        <v>Portugal</v>
      </c>
      <c r="D116" s="7">
        <v>0</v>
      </c>
      <c r="E116" s="7">
        <v>27</v>
      </c>
      <c r="F116" s="7">
        <v>0</v>
      </c>
      <c r="G116" s="7">
        <v>219</v>
      </c>
      <c r="H116" s="8">
        <v>0</v>
      </c>
      <c r="I116" s="8">
        <v>0</v>
      </c>
    </row>
    <row r="117" spans="1:9" x14ac:dyDescent="0.25">
      <c r="A117" s="1" t="s">
        <v>114</v>
      </c>
      <c r="B117" s="5" t="str">
        <f>VLOOKUP(A117,Sheet9!$C$2:$F$168,4,0)</f>
        <v>Puerto Rico</v>
      </c>
      <c r="D117" s="7">
        <v>0</v>
      </c>
      <c r="E117" s="7">
        <v>81</v>
      </c>
      <c r="F117" s="7">
        <v>0</v>
      </c>
      <c r="G117" s="7">
        <v>58</v>
      </c>
      <c r="H117" s="7">
        <v>0</v>
      </c>
      <c r="I117" s="7">
        <v>36</v>
      </c>
    </row>
    <row r="118" spans="1:9" x14ac:dyDescent="0.25">
      <c r="A118" s="1" t="s">
        <v>115</v>
      </c>
      <c r="B118" s="5" t="str">
        <f>VLOOKUP(A118,Sheet9!$C$2:$F$168,4,0)</f>
        <v>Qatar</v>
      </c>
      <c r="D118" s="7">
        <v>0</v>
      </c>
      <c r="E118" s="7">
        <v>39</v>
      </c>
      <c r="F118" s="7">
        <v>0</v>
      </c>
      <c r="G118" s="7">
        <v>36</v>
      </c>
      <c r="H118" s="8">
        <v>0</v>
      </c>
      <c r="I118" s="8">
        <v>0</v>
      </c>
    </row>
    <row r="119" spans="1:9" x14ac:dyDescent="0.25">
      <c r="A119" s="1" t="s">
        <v>116</v>
      </c>
      <c r="B119" s="5" t="str">
        <f>VLOOKUP(A119,Sheet9!$C$2:$F$168,4,0)</f>
        <v>Romania</v>
      </c>
      <c r="D119" s="7">
        <v>0</v>
      </c>
      <c r="E119" s="7">
        <v>76</v>
      </c>
      <c r="F119" s="7">
        <v>0</v>
      </c>
      <c r="G119" s="7">
        <v>45</v>
      </c>
      <c r="H119" s="7">
        <v>0</v>
      </c>
      <c r="I119" s="7">
        <v>5</v>
      </c>
    </row>
    <row r="120" spans="1:9" x14ac:dyDescent="0.25">
      <c r="A120" s="1" t="s">
        <v>117</v>
      </c>
      <c r="B120" s="5" t="str">
        <f>VLOOKUP(A120,Sheet9!$C$2:$F$168,4,0)</f>
        <v>Russia</v>
      </c>
      <c r="D120" s="7">
        <v>42</v>
      </c>
      <c r="E120" s="7">
        <v>701</v>
      </c>
      <c r="F120" s="7">
        <v>0</v>
      </c>
      <c r="G120" s="7">
        <v>64</v>
      </c>
      <c r="H120" s="8">
        <v>0</v>
      </c>
      <c r="I120" s="8">
        <v>0</v>
      </c>
    </row>
    <row r="121" spans="1:9" x14ac:dyDescent="0.25">
      <c r="A121" s="1" t="s">
        <v>118</v>
      </c>
      <c r="B121" s="5" t="str">
        <f>VLOOKUP(A121,Sheet9!$C$2:$F$168,4,0)</f>
        <v>Saipan</v>
      </c>
      <c r="D121" s="7">
        <v>0</v>
      </c>
      <c r="E121" s="7">
        <v>1</v>
      </c>
      <c r="F121" s="7">
        <v>0</v>
      </c>
      <c r="G121" s="7">
        <v>1</v>
      </c>
      <c r="H121" s="8">
        <v>0</v>
      </c>
      <c r="I121" s="8">
        <v>0</v>
      </c>
    </row>
    <row r="122" spans="1:9" x14ac:dyDescent="0.25">
      <c r="A122" s="1" t="s">
        <v>119</v>
      </c>
      <c r="B122" s="5" t="str">
        <f>VLOOKUP(A122,Sheet9!$C$2:$F$168,4,0)</f>
        <v>Saudi Arabia</v>
      </c>
      <c r="D122" s="7">
        <v>0</v>
      </c>
      <c r="E122" s="7">
        <v>220</v>
      </c>
      <c r="F122" s="7">
        <v>0</v>
      </c>
      <c r="G122" s="7">
        <v>223</v>
      </c>
      <c r="H122" s="7">
        <v>0</v>
      </c>
      <c r="I122" s="7">
        <v>0</v>
      </c>
    </row>
    <row r="123" spans="1:9" x14ac:dyDescent="0.25">
      <c r="A123" s="1" t="s">
        <v>120</v>
      </c>
      <c r="B123" s="5" t="str">
        <f>VLOOKUP(A123,Sheet9!$C$2:$F$168,4,0)</f>
        <v>Serbia</v>
      </c>
      <c r="D123" s="7">
        <v>0</v>
      </c>
      <c r="E123" s="7">
        <v>8</v>
      </c>
      <c r="F123" s="8">
        <v>0</v>
      </c>
      <c r="G123" s="8">
        <v>0</v>
      </c>
      <c r="H123" s="8">
        <v>0</v>
      </c>
      <c r="I123" s="8">
        <v>0</v>
      </c>
    </row>
    <row r="124" spans="1:9" x14ac:dyDescent="0.25">
      <c r="A124" s="1" t="s">
        <v>121</v>
      </c>
      <c r="B124" s="5" t="str">
        <f>VLOOKUP(A124,Sheet9!$C$2:$F$168,4,0)</f>
        <v>Singapore</v>
      </c>
      <c r="D124" s="7">
        <v>0</v>
      </c>
      <c r="E124" s="7">
        <v>86</v>
      </c>
      <c r="F124" s="7">
        <v>0</v>
      </c>
      <c r="G124" s="7">
        <v>78</v>
      </c>
      <c r="H124" s="8">
        <v>0</v>
      </c>
      <c r="I124" s="8">
        <v>0</v>
      </c>
    </row>
    <row r="125" spans="1:9" x14ac:dyDescent="0.25">
      <c r="A125" s="1" t="s">
        <v>122</v>
      </c>
      <c r="B125" s="5" t="str">
        <f>VLOOKUP(A125,Sheet9!$C$2:$F$168,4,0)</f>
        <v>Slovakia</v>
      </c>
      <c r="D125" s="7">
        <v>0</v>
      </c>
      <c r="E125" s="7">
        <v>4</v>
      </c>
      <c r="F125" s="7">
        <v>0</v>
      </c>
      <c r="G125" s="7">
        <v>2</v>
      </c>
      <c r="H125" s="8">
        <v>0</v>
      </c>
      <c r="I125" s="8">
        <v>0</v>
      </c>
    </row>
    <row r="126" spans="1:9" x14ac:dyDescent="0.25">
      <c r="A126" s="1" t="s">
        <v>123</v>
      </c>
      <c r="B126" s="5" t="str">
        <f>VLOOKUP(A126,Sheet9!$C$2:$F$168,4,0)</f>
        <v>Slovenia</v>
      </c>
      <c r="D126" s="7">
        <v>0</v>
      </c>
      <c r="E126" s="7">
        <v>1</v>
      </c>
      <c r="F126" s="8">
        <v>0</v>
      </c>
      <c r="G126" s="8">
        <v>0</v>
      </c>
      <c r="H126" s="8">
        <v>0</v>
      </c>
      <c r="I126" s="8">
        <v>0</v>
      </c>
    </row>
    <row r="127" spans="1:9" x14ac:dyDescent="0.25">
      <c r="A127" s="1" t="s">
        <v>124</v>
      </c>
      <c r="B127" s="5" t="str">
        <f>VLOOKUP(A127,Sheet9!$C$2:$F$168,4,0)</f>
        <v>South Africa</v>
      </c>
      <c r="D127" s="7">
        <v>48</v>
      </c>
      <c r="E127" s="7">
        <v>865</v>
      </c>
      <c r="F127" s="7">
        <v>0</v>
      </c>
      <c r="G127" s="7">
        <v>63</v>
      </c>
      <c r="H127" s="8">
        <v>0</v>
      </c>
      <c r="I127" s="8">
        <v>0</v>
      </c>
    </row>
    <row r="128" spans="1:9" x14ac:dyDescent="0.25">
      <c r="A128" s="1" t="s">
        <v>125</v>
      </c>
      <c r="B128" s="5" t="str">
        <f>VLOOKUP(A128,Sheet9!$C$2:$F$168,4,0)</f>
        <v>Spain</v>
      </c>
      <c r="D128" s="7">
        <v>0</v>
      </c>
      <c r="E128" s="7">
        <v>142</v>
      </c>
      <c r="F128" s="7">
        <v>0</v>
      </c>
      <c r="G128" s="7">
        <v>706</v>
      </c>
      <c r="H128" s="7">
        <v>0</v>
      </c>
      <c r="I128" s="7">
        <v>52</v>
      </c>
    </row>
    <row r="129" spans="1:9" x14ac:dyDescent="0.25">
      <c r="A129" s="1" t="s">
        <v>126</v>
      </c>
      <c r="B129" s="5" t="str">
        <f>VLOOKUP(A129,Sheet9!$C$2:$F$168,4,0)</f>
        <v>Sri Lanka</v>
      </c>
      <c r="D129" s="7">
        <v>0</v>
      </c>
      <c r="E129" s="7">
        <v>39</v>
      </c>
      <c r="F129" s="7">
        <v>0</v>
      </c>
      <c r="G129" s="7">
        <v>59</v>
      </c>
      <c r="H129" s="7">
        <v>0</v>
      </c>
      <c r="I129" s="7">
        <v>3</v>
      </c>
    </row>
    <row r="130" spans="1:9" x14ac:dyDescent="0.25">
      <c r="A130" s="1" t="s">
        <v>127</v>
      </c>
      <c r="B130" s="5" t="str">
        <f>VLOOKUP(A130,Sheet9!$C$2:$F$168,4,0)</f>
        <v>Saint Kitts and Nevis</v>
      </c>
      <c r="D130" s="7">
        <v>0</v>
      </c>
      <c r="E130" s="7">
        <v>1</v>
      </c>
      <c r="F130" s="8">
        <v>0</v>
      </c>
      <c r="G130" s="8">
        <v>0</v>
      </c>
      <c r="H130" s="8">
        <v>0</v>
      </c>
      <c r="I130" s="8">
        <v>0</v>
      </c>
    </row>
    <row r="131" spans="1:9" x14ac:dyDescent="0.25">
      <c r="A131" s="1" t="s">
        <v>128</v>
      </c>
      <c r="B131" s="5" t="str">
        <f>VLOOKUP(A131,Sheet9!$C$2:$F$168,4,0)</f>
        <v>Saint Lucia</v>
      </c>
      <c r="D131" s="7">
        <v>0</v>
      </c>
      <c r="E131" s="7">
        <v>4</v>
      </c>
      <c r="F131" s="8">
        <v>0</v>
      </c>
      <c r="G131" s="8">
        <v>0</v>
      </c>
      <c r="H131" s="8">
        <v>0</v>
      </c>
      <c r="I131" s="8">
        <v>0</v>
      </c>
    </row>
    <row r="132" spans="1:9" x14ac:dyDescent="0.25">
      <c r="A132" s="1" t="s">
        <v>129</v>
      </c>
      <c r="B132" s="5" t="str">
        <f>VLOOKUP(A132,Sheet9!$C$2:$F$168,4,0)</f>
        <v>Saint Maarten</v>
      </c>
      <c r="D132" s="7">
        <v>0</v>
      </c>
      <c r="E132" s="7">
        <v>3</v>
      </c>
      <c r="F132" s="7">
        <v>0</v>
      </c>
      <c r="G132" s="7">
        <v>0</v>
      </c>
      <c r="H132" s="8">
        <v>0</v>
      </c>
      <c r="I132" s="8">
        <v>0</v>
      </c>
    </row>
    <row r="133" spans="1:9" x14ac:dyDescent="0.25">
      <c r="A133" s="1" t="s">
        <v>130</v>
      </c>
      <c r="B133" s="5" t="str">
        <f>VLOOKUP(A133,Sheet9!$C$2:$F$168,4,0)</f>
        <v>Saint Vincent and the Grenadines</v>
      </c>
      <c r="D133" s="7">
        <v>0</v>
      </c>
      <c r="E133" s="7">
        <v>2</v>
      </c>
      <c r="F133" s="7">
        <v>0</v>
      </c>
      <c r="G133" s="7">
        <v>0</v>
      </c>
      <c r="H133" s="8">
        <v>0</v>
      </c>
      <c r="I133" s="8">
        <v>0</v>
      </c>
    </row>
    <row r="134" spans="1:9" x14ac:dyDescent="0.25">
      <c r="A134" s="1" t="s">
        <v>131</v>
      </c>
      <c r="B134" s="5" t="str">
        <f>VLOOKUP(A134,Sheet9!$C$2:$F$168,4,0)</f>
        <v>Suriname</v>
      </c>
      <c r="D134" s="7">
        <v>0</v>
      </c>
      <c r="E134" s="7">
        <v>6</v>
      </c>
      <c r="F134" s="7">
        <v>0</v>
      </c>
      <c r="G134" s="7">
        <v>2</v>
      </c>
      <c r="H134" s="8">
        <v>0</v>
      </c>
      <c r="I134" s="8">
        <v>0</v>
      </c>
    </row>
    <row r="135" spans="1:9" x14ac:dyDescent="0.25">
      <c r="A135" s="1" t="s">
        <v>132</v>
      </c>
      <c r="B135" s="5" t="str">
        <f>VLOOKUP(A135,Sheet9!$C$2:$F$168,4,0)</f>
        <v>Swaziland</v>
      </c>
      <c r="D135" s="7">
        <v>0</v>
      </c>
      <c r="E135" s="7">
        <v>7</v>
      </c>
      <c r="F135" s="8">
        <v>0</v>
      </c>
      <c r="G135" s="8">
        <v>0</v>
      </c>
      <c r="H135" s="8">
        <v>0</v>
      </c>
      <c r="I135" s="8">
        <v>0</v>
      </c>
    </row>
    <row r="136" spans="1:9" x14ac:dyDescent="0.25">
      <c r="A136" s="1" t="s">
        <v>133</v>
      </c>
      <c r="B136" s="5" t="str">
        <f>VLOOKUP(A136,Sheet9!$C$2:$F$168,4,0)</f>
        <v>Sweden</v>
      </c>
      <c r="D136" s="7">
        <v>0</v>
      </c>
      <c r="E136" s="7">
        <v>8</v>
      </c>
      <c r="F136" s="7">
        <v>0</v>
      </c>
      <c r="G136" s="7">
        <v>23</v>
      </c>
      <c r="H136" s="8">
        <v>0</v>
      </c>
      <c r="I136" s="8">
        <v>0</v>
      </c>
    </row>
    <row r="137" spans="1:9" x14ac:dyDescent="0.25">
      <c r="A137" s="1" t="s">
        <v>134</v>
      </c>
      <c r="B137" s="5" t="str">
        <f>VLOOKUP(A137,Sheet9!$C$2:$F$168,4,0)</f>
        <v>Switzerland</v>
      </c>
      <c r="D137" s="7">
        <v>0</v>
      </c>
      <c r="E137" s="7">
        <v>4</v>
      </c>
      <c r="F137" s="7">
        <v>0</v>
      </c>
      <c r="G137" s="7">
        <v>8</v>
      </c>
      <c r="H137" s="8">
        <v>0</v>
      </c>
      <c r="I137" s="8">
        <v>0</v>
      </c>
    </row>
    <row r="138" spans="1:9" x14ac:dyDescent="0.25">
      <c r="A138" s="1" t="s">
        <v>135</v>
      </c>
      <c r="B138" s="5" t="str">
        <f>VLOOKUP(A138,Sheet9!$C$2:$F$168,4,0)</f>
        <v>Taiwan</v>
      </c>
      <c r="D138" s="7">
        <v>0</v>
      </c>
      <c r="E138" s="7">
        <v>153</v>
      </c>
      <c r="F138" s="7">
        <v>0</v>
      </c>
      <c r="G138" s="7">
        <v>233</v>
      </c>
      <c r="H138" s="8">
        <v>0</v>
      </c>
      <c r="I138" s="8">
        <v>0</v>
      </c>
    </row>
    <row r="139" spans="1:9" x14ac:dyDescent="0.25">
      <c r="A139" s="1" t="s">
        <v>136</v>
      </c>
      <c r="B139" s="5" t="str">
        <f>VLOOKUP(A139,Sheet9!$C$2:$F$168,4,0)</f>
        <v>Tanzania</v>
      </c>
      <c r="D139" s="7">
        <v>0</v>
      </c>
      <c r="E139" s="7">
        <v>5</v>
      </c>
      <c r="F139" s="7">
        <v>0</v>
      </c>
      <c r="G139" s="7">
        <v>5</v>
      </c>
      <c r="H139" s="8">
        <v>0</v>
      </c>
      <c r="I139" s="8">
        <v>0</v>
      </c>
    </row>
    <row r="140" spans="1:9" x14ac:dyDescent="0.25">
      <c r="A140" s="1" t="s">
        <v>137</v>
      </c>
      <c r="B140" s="5" t="str">
        <f>VLOOKUP(A140,Sheet9!$C$2:$F$168,4,0)</f>
        <v>Thailand</v>
      </c>
      <c r="D140" s="7">
        <v>0</v>
      </c>
      <c r="E140" s="7">
        <v>690</v>
      </c>
      <c r="F140" s="7">
        <v>0</v>
      </c>
      <c r="G140" s="7">
        <v>137</v>
      </c>
      <c r="H140" s="8">
        <v>0</v>
      </c>
      <c r="I140" s="8">
        <v>0</v>
      </c>
    </row>
    <row r="141" spans="1:9" x14ac:dyDescent="0.25">
      <c r="A141" s="1" t="s">
        <v>138</v>
      </c>
      <c r="B141" s="5" t="str">
        <f>VLOOKUP(A141,Sheet9!$C$2:$F$168,4,0)</f>
        <v>Trinidad and Tobago</v>
      </c>
      <c r="D141" s="7">
        <v>0</v>
      </c>
      <c r="E141" s="7">
        <v>58</v>
      </c>
      <c r="F141" s="7">
        <v>0</v>
      </c>
      <c r="G141" s="7">
        <v>10</v>
      </c>
      <c r="H141" s="8">
        <v>0</v>
      </c>
      <c r="I141" s="8">
        <v>0</v>
      </c>
    </row>
    <row r="142" spans="1:9" x14ac:dyDescent="0.25">
      <c r="A142" s="1" t="s">
        <v>139</v>
      </c>
      <c r="B142" s="5" t="str">
        <f>VLOOKUP(A142,Sheet9!$C$2:$F$168,4,0)</f>
        <v>Tunisia</v>
      </c>
      <c r="D142" s="7">
        <v>0</v>
      </c>
      <c r="E142" s="7">
        <v>3</v>
      </c>
      <c r="F142" s="7">
        <v>0</v>
      </c>
      <c r="G142" s="7">
        <v>5</v>
      </c>
      <c r="H142" s="8">
        <v>0</v>
      </c>
      <c r="I142" s="8">
        <v>0</v>
      </c>
    </row>
    <row r="143" spans="1:9" x14ac:dyDescent="0.25">
      <c r="A143" s="1" t="s">
        <v>140</v>
      </c>
      <c r="B143" s="5" t="str">
        <f>VLOOKUP(A143,Sheet9!$C$2:$F$168,4,0)</f>
        <v>Turkey</v>
      </c>
      <c r="D143" s="7">
        <v>0</v>
      </c>
      <c r="E143" s="7">
        <v>142</v>
      </c>
      <c r="F143" s="7">
        <v>0</v>
      </c>
      <c r="G143" s="7">
        <v>51</v>
      </c>
      <c r="H143" s="8">
        <v>0</v>
      </c>
      <c r="I143" s="8">
        <v>0</v>
      </c>
    </row>
    <row r="144" spans="1:9" x14ac:dyDescent="0.25">
      <c r="A144" s="1" t="s">
        <v>141</v>
      </c>
      <c r="B144" s="5" t="str">
        <f>VLOOKUP(A144,Sheet9!$C$2:$F$168,4,0)</f>
        <v>Uganda</v>
      </c>
      <c r="D144" s="7">
        <v>0</v>
      </c>
      <c r="E144" s="7">
        <v>8</v>
      </c>
      <c r="F144" s="7">
        <v>0</v>
      </c>
      <c r="G144" s="7">
        <v>5</v>
      </c>
      <c r="H144" s="8">
        <v>0</v>
      </c>
      <c r="I144" s="8">
        <v>0</v>
      </c>
    </row>
    <row r="145" spans="1:9" x14ac:dyDescent="0.25">
      <c r="A145" s="1" t="s">
        <v>142</v>
      </c>
      <c r="B145" s="5" t="str">
        <f>VLOOKUP(A145,Sheet9!$C$2:$F$168,4,0)</f>
        <v>United Kingdom</v>
      </c>
      <c r="D145" s="7">
        <v>49</v>
      </c>
      <c r="E145" s="7">
        <v>856</v>
      </c>
      <c r="F145" s="7">
        <v>38</v>
      </c>
      <c r="G145" s="7">
        <v>632</v>
      </c>
      <c r="H145" s="7">
        <v>0</v>
      </c>
      <c r="I145" s="7">
        <v>35</v>
      </c>
    </row>
    <row r="146" spans="1:9" x14ac:dyDescent="0.25">
      <c r="A146" s="1" t="s">
        <v>143</v>
      </c>
      <c r="B146" s="5" t="str">
        <f>VLOOKUP(A146,Sheet9!$C$2:$F$168,4,0)</f>
        <v>Ukraine</v>
      </c>
      <c r="D146" s="7">
        <v>0</v>
      </c>
      <c r="E146" s="7">
        <v>18</v>
      </c>
      <c r="F146" s="8">
        <v>0</v>
      </c>
      <c r="G146" s="8">
        <v>0</v>
      </c>
      <c r="H146" s="8">
        <v>0</v>
      </c>
      <c r="I146" s="8">
        <v>0</v>
      </c>
    </row>
    <row r="147" spans="1:9" x14ac:dyDescent="0.25">
      <c r="A147" s="1" t="s">
        <v>144</v>
      </c>
      <c r="B147" s="5" t="str">
        <f>VLOOKUP(A147,Sheet9!$C$2:$F$168,4,0)</f>
        <v>United Arab Emirates</v>
      </c>
      <c r="D147" s="7">
        <v>0</v>
      </c>
      <c r="E147" s="7">
        <v>146</v>
      </c>
      <c r="F147" s="7">
        <v>0</v>
      </c>
      <c r="G147" s="7">
        <v>106</v>
      </c>
      <c r="H147" s="8">
        <v>0</v>
      </c>
      <c r="I147" s="8">
        <v>0</v>
      </c>
    </row>
    <row r="148" spans="1:9" x14ac:dyDescent="0.25">
      <c r="A148" s="1" t="s">
        <v>145</v>
      </c>
      <c r="B148" s="5" t="str">
        <f>VLOOKUP(A148,Sheet9!$C$2:$F$168,4,0)</f>
        <v>United States</v>
      </c>
      <c r="D148" s="7">
        <v>55</v>
      </c>
      <c r="E148" s="7">
        <v>4019</v>
      </c>
      <c r="F148" s="7">
        <v>24</v>
      </c>
      <c r="G148" s="7">
        <v>7432</v>
      </c>
      <c r="H148" s="7">
        <v>462</v>
      </c>
      <c r="I148" s="7">
        <v>6126</v>
      </c>
    </row>
    <row r="149" spans="1:9" x14ac:dyDescent="0.25">
      <c r="A149" s="1" t="s">
        <v>146</v>
      </c>
      <c r="B149" s="5" t="str">
        <f>VLOOKUP(A149,Sheet9!$C$2:$F$168,4,0)</f>
        <v>US Virgin Islands</v>
      </c>
      <c r="D149" s="7">
        <v>0</v>
      </c>
      <c r="E149" s="7">
        <v>5</v>
      </c>
      <c r="F149" s="7">
        <v>0</v>
      </c>
      <c r="G149" s="7">
        <v>1</v>
      </c>
      <c r="H149" s="8">
        <v>0</v>
      </c>
      <c r="I149" s="8">
        <v>0</v>
      </c>
    </row>
    <row r="150" spans="1:9" x14ac:dyDescent="0.25">
      <c r="A150" s="1" t="s">
        <v>147</v>
      </c>
      <c r="B150" s="5" t="str">
        <f>VLOOKUP(A150,Sheet9!$C$2:$F$168,4,0)</f>
        <v>Uzbekistan</v>
      </c>
      <c r="D150" s="7">
        <v>0</v>
      </c>
      <c r="E150" s="7">
        <v>3</v>
      </c>
      <c r="F150" s="8">
        <v>0</v>
      </c>
      <c r="G150" s="8">
        <v>0</v>
      </c>
      <c r="H150" s="8">
        <v>0</v>
      </c>
      <c r="I150" s="8">
        <v>0</v>
      </c>
    </row>
    <row r="151" spans="1:9" x14ac:dyDescent="0.25">
      <c r="A151" s="1" t="s">
        <v>148</v>
      </c>
      <c r="B151" s="5" t="str">
        <f>VLOOKUP(A151,Sheet9!$C$2:$F$168,4,0)</f>
        <v>Venezuela</v>
      </c>
      <c r="D151" s="7">
        <v>0</v>
      </c>
      <c r="E151" s="7">
        <v>25</v>
      </c>
      <c r="F151" s="7">
        <v>0</v>
      </c>
      <c r="G151" s="7">
        <v>9</v>
      </c>
      <c r="H151" s="8">
        <v>0</v>
      </c>
      <c r="I151" s="8">
        <v>0</v>
      </c>
    </row>
    <row r="152" spans="1:9" x14ac:dyDescent="0.25">
      <c r="A152" s="1" t="s">
        <v>149</v>
      </c>
      <c r="B152" s="5" t="str">
        <f>VLOOKUP(A152,Sheet9!$C$2:$F$168,4,0)</f>
        <v>Vietnam</v>
      </c>
      <c r="D152" s="7">
        <v>0</v>
      </c>
      <c r="E152" s="7">
        <v>136</v>
      </c>
      <c r="F152" s="7">
        <v>0</v>
      </c>
      <c r="G152" s="7">
        <v>81</v>
      </c>
      <c r="H152" s="8">
        <v>0</v>
      </c>
      <c r="I152" s="8">
        <v>0</v>
      </c>
    </row>
    <row r="153" spans="1:9" x14ac:dyDescent="0.25">
      <c r="A153" s="1" t="s">
        <v>150</v>
      </c>
      <c r="B153" s="5" t="str">
        <f>VLOOKUP(A153,Sheet9!$C$2:$F$168,4,0)</f>
        <v>West Bank</v>
      </c>
      <c r="D153" s="7">
        <v>0</v>
      </c>
      <c r="E153" s="7">
        <v>10</v>
      </c>
      <c r="F153" s="7">
        <v>0</v>
      </c>
      <c r="G153" s="7">
        <v>5</v>
      </c>
      <c r="H153" s="8">
        <v>0</v>
      </c>
      <c r="I153" s="8">
        <v>0</v>
      </c>
    </row>
    <row r="154" spans="1:9" x14ac:dyDescent="0.25">
      <c r="A154" s="1" t="s">
        <v>151</v>
      </c>
      <c r="B154" s="5" t="str">
        <f>VLOOKUP(A154,Sheet9!$C$2:$F$168,4,0)</f>
        <v>Zambia</v>
      </c>
      <c r="D154" s="7">
        <v>0</v>
      </c>
      <c r="E154" s="7">
        <v>4</v>
      </c>
      <c r="F154" s="7">
        <v>0</v>
      </c>
      <c r="G154" s="7">
        <v>6</v>
      </c>
      <c r="H154" s="8">
        <v>0</v>
      </c>
      <c r="I154" s="8">
        <v>0</v>
      </c>
    </row>
    <row r="155" spans="1:9" x14ac:dyDescent="0.25">
      <c r="A155" s="1" t="s">
        <v>152</v>
      </c>
      <c r="B155" s="5" t="str">
        <f>VLOOKUP(A155,Sheet9!$C$2:$F$168,4,0)</f>
        <v>Zimbabwe</v>
      </c>
      <c r="D155" s="7">
        <v>0</v>
      </c>
      <c r="E155" s="7">
        <v>6</v>
      </c>
      <c r="F155" s="7">
        <v>0</v>
      </c>
      <c r="G155" s="7">
        <v>2</v>
      </c>
      <c r="H155" s="8">
        <v>0</v>
      </c>
      <c r="I155" s="8">
        <v>0</v>
      </c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B842-F8BB-4714-924C-AE6921819BDD}">
  <dimension ref="A1:K161"/>
  <sheetViews>
    <sheetView topLeftCell="A133" workbookViewId="0">
      <selection activeCell="B1" sqref="B1:I161"/>
    </sheetView>
  </sheetViews>
  <sheetFormatPr defaultColWidth="20.5703125" defaultRowHeight="15" x14ac:dyDescent="0.25"/>
  <cols>
    <col min="1" max="1" width="20.42578125" bestFit="1" customWidth="1"/>
    <col min="2" max="2" width="29.42578125" bestFit="1" customWidth="1"/>
    <col min="3" max="3" width="7.28515625" bestFit="1" customWidth="1"/>
    <col min="4" max="4" width="9.28515625" bestFit="1" customWidth="1"/>
    <col min="5" max="5" width="18.5703125" bestFit="1" customWidth="1"/>
    <col min="6" max="6" width="9.28515625" bestFit="1" customWidth="1"/>
    <col min="7" max="7" width="18.5703125" bestFit="1" customWidth="1"/>
    <col min="8" max="8" width="9.28515625" bestFit="1" customWidth="1"/>
    <col min="9" max="9" width="18.5703125" bestFit="1" customWidth="1"/>
    <col min="10" max="10" width="21.85546875" bestFit="1" customWidth="1"/>
  </cols>
  <sheetData>
    <row r="1" spans="1:10" x14ac:dyDescent="0.25">
      <c r="A1" s="4">
        <f>COUNTA(A3:A166)</f>
        <v>159</v>
      </c>
      <c r="D1" s="3" t="s">
        <v>158</v>
      </c>
      <c r="E1" s="3"/>
      <c r="F1" s="2" t="s">
        <v>214</v>
      </c>
      <c r="G1" s="2"/>
      <c r="H1" s="2" t="s">
        <v>215</v>
      </c>
      <c r="I1" s="2"/>
    </row>
    <row r="2" spans="1:10" x14ac:dyDescent="0.25">
      <c r="A2" t="s">
        <v>153</v>
      </c>
      <c r="B2" t="s">
        <v>156</v>
      </c>
      <c r="C2" s="5" t="s">
        <v>157</v>
      </c>
      <c r="D2" s="6" t="s">
        <v>159</v>
      </c>
      <c r="E2" s="6" t="s">
        <v>160</v>
      </c>
      <c r="F2" s="6" t="s">
        <v>159</v>
      </c>
      <c r="G2" s="6" t="s">
        <v>160</v>
      </c>
      <c r="H2" s="6" t="s">
        <v>159</v>
      </c>
      <c r="I2" s="6" t="s">
        <v>160</v>
      </c>
    </row>
    <row r="3" spans="1:10" x14ac:dyDescent="0.25">
      <c r="A3" s="9" t="s">
        <v>0</v>
      </c>
      <c r="B3" s="17" t="str">
        <f>VLOOKUP(A3,Sheet9!$C$2:$F$168,4,0)</f>
        <v>Albania</v>
      </c>
      <c r="D3" s="10">
        <v>0</v>
      </c>
      <c r="E3" s="10">
        <v>2</v>
      </c>
      <c r="F3" s="10">
        <v>0</v>
      </c>
      <c r="G3" s="10">
        <v>0</v>
      </c>
      <c r="H3" s="10">
        <v>0</v>
      </c>
      <c r="I3" s="10">
        <v>0</v>
      </c>
      <c r="J3" t="str">
        <f>VLOOKUP(A3,'2018'!$A$3:$A$155,1,0)</f>
        <v>Albania</v>
      </c>
    </row>
    <row r="4" spans="1:10" x14ac:dyDescent="0.25">
      <c r="A4" s="9" t="s">
        <v>1</v>
      </c>
      <c r="B4" s="17" t="str">
        <f>VLOOKUP(A4,Sheet9!$C$2:$F$168,4,0)</f>
        <v>Algeria</v>
      </c>
      <c r="D4" s="10">
        <v>0</v>
      </c>
      <c r="E4" s="10">
        <v>0</v>
      </c>
      <c r="F4" s="10">
        <v>0</v>
      </c>
      <c r="G4" s="10">
        <v>3</v>
      </c>
      <c r="H4" s="10">
        <v>0</v>
      </c>
      <c r="I4" s="10">
        <v>0</v>
      </c>
      <c r="J4" t="str">
        <f>VLOOKUP(A4,'2018'!$A$3:$A$155,1,0)</f>
        <v>Algeria</v>
      </c>
    </row>
    <row r="5" spans="1:10" x14ac:dyDescent="0.25">
      <c r="A5" s="9" t="s">
        <v>2</v>
      </c>
      <c r="B5" s="17" t="str">
        <f>VLOOKUP(A5,Sheet9!$C$2:$F$168,4,0)</f>
        <v>Andorra</v>
      </c>
      <c r="D5" s="10">
        <v>0</v>
      </c>
      <c r="E5" s="10">
        <v>0</v>
      </c>
      <c r="F5" s="10">
        <v>0</v>
      </c>
      <c r="G5" s="10">
        <v>1</v>
      </c>
      <c r="H5" s="10">
        <v>0</v>
      </c>
      <c r="I5" s="10">
        <v>0</v>
      </c>
      <c r="J5" t="str">
        <f>VLOOKUP(A5,'2018'!$A$3:$A$155,1,0)</f>
        <v>Andorra</v>
      </c>
    </row>
    <row r="6" spans="1:10" x14ac:dyDescent="0.25">
      <c r="A6" s="9" t="s">
        <v>3</v>
      </c>
      <c r="B6" s="17" t="str">
        <f>VLOOKUP(A6,Sheet9!$C$2:$F$168,4,0)</f>
        <v>Angola</v>
      </c>
      <c r="D6" s="10">
        <v>0</v>
      </c>
      <c r="E6" s="10">
        <v>9</v>
      </c>
      <c r="F6" s="10">
        <v>0</v>
      </c>
      <c r="G6" s="10">
        <v>1</v>
      </c>
      <c r="H6" s="10">
        <v>0</v>
      </c>
      <c r="I6" s="10">
        <v>0</v>
      </c>
      <c r="J6" t="str">
        <f>VLOOKUP(A6,'2018'!$A$3:$A$155,1,0)</f>
        <v>Angola</v>
      </c>
    </row>
    <row r="7" spans="1:10" x14ac:dyDescent="0.25">
      <c r="A7" s="9" t="s">
        <v>4</v>
      </c>
      <c r="B7" s="17" t="str">
        <f>VLOOKUP(A7,Sheet9!$C$2:$F$168,4,0)</f>
        <v>Antigua and Barbuda</v>
      </c>
      <c r="D7" s="10">
        <v>0</v>
      </c>
      <c r="E7" s="10">
        <v>3</v>
      </c>
      <c r="F7" s="10">
        <v>0</v>
      </c>
      <c r="G7" s="10">
        <v>0</v>
      </c>
      <c r="H7" s="10">
        <v>0</v>
      </c>
      <c r="I7" s="10">
        <v>0</v>
      </c>
      <c r="J7" t="str">
        <f>VLOOKUP(A7,'2018'!$A$3:$A$155,1,0)</f>
        <v>Antigua</v>
      </c>
    </row>
    <row r="8" spans="1:10" x14ac:dyDescent="0.25">
      <c r="A8" s="9" t="s">
        <v>5</v>
      </c>
      <c r="B8" s="17" t="str">
        <f>VLOOKUP(A8,Sheet9!$C$2:$F$168,4,0)</f>
        <v>Argentina</v>
      </c>
      <c r="D8" s="10">
        <v>0</v>
      </c>
      <c r="E8" s="10">
        <v>19</v>
      </c>
      <c r="F8" s="10">
        <v>0</v>
      </c>
      <c r="G8" s="10">
        <v>0</v>
      </c>
      <c r="H8" s="10">
        <v>0</v>
      </c>
      <c r="I8" s="10">
        <v>0</v>
      </c>
      <c r="J8" t="str">
        <f>VLOOKUP(A8,'2018'!$A$3:$A$155,1,0)</f>
        <v>Argentina</v>
      </c>
    </row>
    <row r="9" spans="1:10" x14ac:dyDescent="0.25">
      <c r="A9" s="9" t="s">
        <v>6</v>
      </c>
      <c r="B9" s="17" t="str">
        <f>VLOOKUP(A9,Sheet9!$C$2:$F$168,4,0)</f>
        <v>Armenia</v>
      </c>
      <c r="D9" s="10">
        <v>0</v>
      </c>
      <c r="E9" s="10">
        <v>10</v>
      </c>
      <c r="F9" s="10">
        <v>0</v>
      </c>
      <c r="G9" s="10">
        <v>3</v>
      </c>
      <c r="H9" s="10">
        <v>0</v>
      </c>
      <c r="I9" s="10">
        <v>0</v>
      </c>
      <c r="J9" t="str">
        <f>VLOOKUP(A9,'2018'!$A$3:$A$155,1,0)</f>
        <v>Armenia</v>
      </c>
    </row>
    <row r="10" spans="1:10" x14ac:dyDescent="0.25">
      <c r="A10" s="9" t="s">
        <v>7</v>
      </c>
      <c r="B10" s="17" t="str">
        <f>VLOOKUP(A10,Sheet9!$C$2:$F$168,4,0)</f>
        <v>Aruba</v>
      </c>
      <c r="D10" s="10">
        <v>0</v>
      </c>
      <c r="E10" s="10">
        <v>5</v>
      </c>
      <c r="F10" s="10">
        <v>0</v>
      </c>
      <c r="G10" s="10">
        <v>3</v>
      </c>
      <c r="H10" s="10">
        <v>0</v>
      </c>
      <c r="I10" s="10">
        <v>3</v>
      </c>
      <c r="J10" t="str">
        <f>VLOOKUP(A10,'2018'!$A$3:$A$155,1,0)</f>
        <v>Aruba</v>
      </c>
    </row>
    <row r="11" spans="1:10" x14ac:dyDescent="0.25">
      <c r="A11" s="9" t="s">
        <v>8</v>
      </c>
      <c r="B11" s="17" t="str">
        <f>VLOOKUP(A11,Sheet9!$C$2:$F$168,4,0)</f>
        <v>Australia</v>
      </c>
      <c r="D11" s="10">
        <v>51</v>
      </c>
      <c r="E11" s="10">
        <v>622</v>
      </c>
      <c r="F11" s="10">
        <v>0</v>
      </c>
      <c r="G11" s="10">
        <v>267</v>
      </c>
      <c r="H11" s="10">
        <v>0</v>
      </c>
      <c r="I11" s="10">
        <v>13</v>
      </c>
      <c r="J11" t="str">
        <f>VLOOKUP(A11,'2018'!$A$3:$A$155,1,0)</f>
        <v>Australia</v>
      </c>
    </row>
    <row r="12" spans="1:10" x14ac:dyDescent="0.25">
      <c r="A12" s="9" t="s">
        <v>9</v>
      </c>
      <c r="B12" s="17" t="str">
        <f>VLOOKUP(A12,Sheet9!$C$2:$F$168,4,0)</f>
        <v>Austria</v>
      </c>
      <c r="D12" s="10">
        <v>0</v>
      </c>
      <c r="E12" s="10">
        <v>8</v>
      </c>
      <c r="F12" s="10">
        <v>0</v>
      </c>
      <c r="G12" s="10">
        <v>0</v>
      </c>
      <c r="H12" s="10">
        <v>0</v>
      </c>
      <c r="I12" s="10">
        <v>0</v>
      </c>
      <c r="J12" t="str">
        <f>VLOOKUP(A12,'2018'!$A$3:$A$155,1,0)</f>
        <v>Austria</v>
      </c>
    </row>
    <row r="13" spans="1:10" x14ac:dyDescent="0.25">
      <c r="A13" s="9" t="s">
        <v>10</v>
      </c>
      <c r="B13" s="17" t="str">
        <f>VLOOKUP(A13,Sheet9!$C$2:$F$168,4,0)</f>
        <v>Azerbaijan</v>
      </c>
      <c r="D13" s="10">
        <v>0</v>
      </c>
      <c r="E13" s="10">
        <v>11</v>
      </c>
      <c r="F13" s="10">
        <v>0</v>
      </c>
      <c r="G13" s="10">
        <v>2</v>
      </c>
      <c r="H13" s="10">
        <v>0</v>
      </c>
      <c r="I13" s="10">
        <v>0</v>
      </c>
      <c r="J13" t="str">
        <f>VLOOKUP(A13,'2018'!$A$3:$A$155,1,0)</f>
        <v>Azerbaijan</v>
      </c>
    </row>
    <row r="14" spans="1:10" x14ac:dyDescent="0.25">
      <c r="A14" s="9" t="s">
        <v>11</v>
      </c>
      <c r="B14" s="17" t="str">
        <f>VLOOKUP(A14,Sheet9!$C$2:$F$168,4,0)</f>
        <v>Bahamas</v>
      </c>
      <c r="D14" s="10">
        <v>0</v>
      </c>
      <c r="E14" s="10">
        <v>12</v>
      </c>
      <c r="F14" s="10">
        <v>0</v>
      </c>
      <c r="G14" s="10">
        <v>4</v>
      </c>
      <c r="H14" s="10">
        <v>0</v>
      </c>
      <c r="I14" s="10">
        <v>0</v>
      </c>
      <c r="J14" t="str">
        <f>VLOOKUP(A14,'2018'!$A$3:$A$155,1,0)</f>
        <v>Bahamas</v>
      </c>
    </row>
    <row r="15" spans="1:10" x14ac:dyDescent="0.25">
      <c r="A15" s="9" t="s">
        <v>12</v>
      </c>
      <c r="B15" s="17" t="str">
        <f>VLOOKUP(A15,Sheet9!$C$2:$F$168,4,0)</f>
        <v>Bahrain</v>
      </c>
      <c r="D15" s="10">
        <v>0</v>
      </c>
      <c r="E15" s="10">
        <v>24</v>
      </c>
      <c r="F15" s="10">
        <v>0</v>
      </c>
      <c r="G15" s="10">
        <v>16</v>
      </c>
      <c r="H15" s="10">
        <v>0</v>
      </c>
      <c r="I15" s="10">
        <v>0</v>
      </c>
      <c r="J15" t="str">
        <f>VLOOKUP(A15,'2018'!$A$3:$A$155,1,0)</f>
        <v>Bahrain</v>
      </c>
    </row>
    <row r="16" spans="1:10" x14ac:dyDescent="0.25">
      <c r="A16" s="9" t="s">
        <v>13</v>
      </c>
      <c r="B16" s="17" t="str">
        <f>VLOOKUP(A16,Sheet9!$C$2:$F$168,4,0)</f>
        <v>Bangladesh</v>
      </c>
      <c r="D16" s="10">
        <v>0</v>
      </c>
      <c r="E16" s="10">
        <v>23</v>
      </c>
      <c r="F16" s="10">
        <v>0</v>
      </c>
      <c r="G16" s="10">
        <v>17</v>
      </c>
      <c r="H16" s="10">
        <v>0</v>
      </c>
      <c r="I16" s="10">
        <v>0</v>
      </c>
      <c r="J16" t="str">
        <f>VLOOKUP(A16,'2018'!$A$3:$A$155,1,0)</f>
        <v>Bangladesh</v>
      </c>
    </row>
    <row r="17" spans="1:10" x14ac:dyDescent="0.25">
      <c r="A17" s="9" t="s">
        <v>14</v>
      </c>
      <c r="B17" s="17" t="str">
        <f>VLOOKUP(A17,Sheet9!$C$2:$F$168,4,0)</f>
        <v>Barbados</v>
      </c>
      <c r="D17" s="10">
        <v>0</v>
      </c>
      <c r="E17" s="10">
        <v>12</v>
      </c>
      <c r="F17" s="10">
        <v>0</v>
      </c>
      <c r="G17" s="10">
        <v>0</v>
      </c>
      <c r="H17" s="10">
        <v>0</v>
      </c>
      <c r="I17" s="10">
        <v>0</v>
      </c>
      <c r="J17" t="str">
        <f>VLOOKUP(A17,'2018'!$A$3:$A$155,1,0)</f>
        <v>Barbados</v>
      </c>
    </row>
    <row r="18" spans="1:10" x14ac:dyDescent="0.25">
      <c r="A18" s="9" t="s">
        <v>15</v>
      </c>
      <c r="B18" s="17" t="str">
        <f>VLOOKUP(A18,Sheet9!$C$2:$F$168,4,0)</f>
        <v>Belarus</v>
      </c>
      <c r="D18" s="10">
        <v>0</v>
      </c>
      <c r="E18" s="10">
        <v>27</v>
      </c>
      <c r="F18" s="10">
        <v>0</v>
      </c>
      <c r="G18" s="10">
        <v>0</v>
      </c>
      <c r="H18" s="10">
        <v>0</v>
      </c>
      <c r="I18" s="10">
        <v>0</v>
      </c>
      <c r="J18" t="str">
        <f>VLOOKUP(A18,'2018'!$A$3:$A$155,1,0)</f>
        <v>Belarus</v>
      </c>
    </row>
    <row r="19" spans="1:10" x14ac:dyDescent="0.25">
      <c r="A19" s="9" t="s">
        <v>16</v>
      </c>
      <c r="B19" s="17" t="str">
        <f>VLOOKUP(A19,Sheet9!$C$2:$F$168,4,0)</f>
        <v>Belgium</v>
      </c>
      <c r="D19" s="10">
        <v>0</v>
      </c>
      <c r="E19" s="10">
        <v>3</v>
      </c>
      <c r="F19" s="10">
        <v>0</v>
      </c>
      <c r="G19" s="10">
        <v>108</v>
      </c>
      <c r="H19" s="10">
        <v>0</v>
      </c>
      <c r="I19" s="10">
        <v>0</v>
      </c>
      <c r="J19" t="str">
        <f>VLOOKUP(A19,'2018'!$A$3:$A$155,1,0)</f>
        <v>Belgium</v>
      </c>
    </row>
    <row r="20" spans="1:10" x14ac:dyDescent="0.25">
      <c r="A20" s="9" t="s">
        <v>17</v>
      </c>
      <c r="B20" s="17" t="str">
        <f>VLOOKUP(A20,Sheet9!$C$2:$F$168,4,0)</f>
        <v>Bermuda</v>
      </c>
      <c r="D20" s="10">
        <v>0</v>
      </c>
      <c r="E20" s="10">
        <v>1</v>
      </c>
      <c r="F20" s="10">
        <v>0</v>
      </c>
      <c r="G20" s="10">
        <v>0</v>
      </c>
      <c r="H20" s="10">
        <v>0</v>
      </c>
      <c r="I20" s="10">
        <v>0</v>
      </c>
      <c r="J20" t="str">
        <f>VLOOKUP(A20,'2018'!$A$3:$A$155,1,0)</f>
        <v>Bermuda</v>
      </c>
    </row>
    <row r="21" spans="1:10" x14ac:dyDescent="0.25">
      <c r="A21" s="9" t="s">
        <v>18</v>
      </c>
      <c r="B21" s="17" t="str">
        <f>VLOOKUP(A21,Sheet9!$C$2:$F$168,4,0)</f>
        <v>Bolivia</v>
      </c>
      <c r="D21" s="10">
        <v>0</v>
      </c>
      <c r="E21" s="10">
        <v>3</v>
      </c>
      <c r="F21" s="10">
        <v>0</v>
      </c>
      <c r="G21" s="10">
        <v>7</v>
      </c>
      <c r="H21" s="10">
        <v>0</v>
      </c>
      <c r="I21" s="10">
        <v>0</v>
      </c>
      <c r="J21" t="str">
        <f>VLOOKUP(A21,'2018'!$A$3:$A$155,1,0)</f>
        <v>Bolivia</v>
      </c>
    </row>
    <row r="22" spans="1:10" x14ac:dyDescent="0.25">
      <c r="A22" s="9" t="s">
        <v>19</v>
      </c>
      <c r="B22" s="17" t="str">
        <f>VLOOKUP(A22,Sheet9!$C$2:$F$168,4,0)</f>
        <v>Bonaire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t="str">
        <f>VLOOKUP(A22,'2018'!$A$3:$A$155,1,0)</f>
        <v>Bonaire</v>
      </c>
    </row>
    <row r="23" spans="1:10" x14ac:dyDescent="0.25">
      <c r="A23" s="9" t="s">
        <v>20</v>
      </c>
      <c r="B23" s="17" t="str">
        <f>VLOOKUP(A23,Sheet9!$C$2:$F$168,4,0)</f>
        <v>Botswana</v>
      </c>
      <c r="D23" s="10">
        <v>0</v>
      </c>
      <c r="E23" s="10">
        <v>15</v>
      </c>
      <c r="F23" s="10">
        <v>0</v>
      </c>
      <c r="G23" s="10">
        <v>3</v>
      </c>
      <c r="H23" s="10">
        <v>0</v>
      </c>
      <c r="I23" s="10">
        <v>0</v>
      </c>
      <c r="J23" t="str">
        <f>VLOOKUP(A23,'2018'!$A$3:$A$155,1,0)</f>
        <v>Botswana</v>
      </c>
    </row>
    <row r="24" spans="1:10" x14ac:dyDescent="0.25">
      <c r="A24" s="9" t="s">
        <v>21</v>
      </c>
      <c r="B24" s="17" t="str">
        <f>VLOOKUP(A24,Sheet9!$C$2:$F$168,4,0)</f>
        <v>Brazil</v>
      </c>
      <c r="D24" s="10">
        <v>0</v>
      </c>
      <c r="E24" s="10">
        <v>84</v>
      </c>
      <c r="F24" s="10">
        <v>0</v>
      </c>
      <c r="G24" s="10">
        <v>224</v>
      </c>
      <c r="H24" s="10">
        <v>0</v>
      </c>
      <c r="I24" s="10">
        <v>35</v>
      </c>
      <c r="J24" t="str">
        <f>VLOOKUP(A24,'2018'!$A$3:$A$155,1,0)</f>
        <v>Brazil</v>
      </c>
    </row>
    <row r="25" spans="1:10" x14ac:dyDescent="0.25">
      <c r="A25" s="9" t="s">
        <v>22</v>
      </c>
      <c r="B25" s="17" t="str">
        <f>VLOOKUP(A25,Sheet9!$C$2:$F$168,4,0)</f>
        <v>Brunei</v>
      </c>
      <c r="D25" s="10">
        <v>0</v>
      </c>
      <c r="E25" s="10">
        <v>18</v>
      </c>
      <c r="F25" s="10">
        <v>0</v>
      </c>
      <c r="G25" s="10">
        <v>15</v>
      </c>
      <c r="H25" s="10">
        <v>0</v>
      </c>
      <c r="I25" s="10">
        <v>0</v>
      </c>
      <c r="J25" t="str">
        <f>VLOOKUP(A25,'2018'!$A$3:$A$155,1,0)</f>
        <v>Brunei</v>
      </c>
    </row>
    <row r="26" spans="1:10" x14ac:dyDescent="0.25">
      <c r="A26" s="9" t="s">
        <v>23</v>
      </c>
      <c r="B26" s="17" t="str">
        <f>VLOOKUP(A26,Sheet9!$C$2:$F$168,4,0)</f>
        <v>Bulgaria</v>
      </c>
      <c r="D26" s="10">
        <v>0</v>
      </c>
      <c r="E26" s="10">
        <v>28</v>
      </c>
      <c r="F26" s="10">
        <v>0</v>
      </c>
      <c r="G26" s="10">
        <v>0</v>
      </c>
      <c r="H26" s="10">
        <v>0</v>
      </c>
      <c r="I26" s="10">
        <v>0</v>
      </c>
      <c r="J26" t="str">
        <f>VLOOKUP(A26,'2018'!$A$3:$A$155,1,0)</f>
        <v>Bulgaria</v>
      </c>
    </row>
    <row r="27" spans="1:10" x14ac:dyDescent="0.25">
      <c r="A27" s="9" t="s">
        <v>24</v>
      </c>
      <c r="B27" s="17" t="str">
        <f>VLOOKUP(A27,Sheet9!$C$2:$F$168,4,0)</f>
        <v>Cambodia</v>
      </c>
      <c r="D27" s="10">
        <v>0</v>
      </c>
      <c r="E27" s="10">
        <v>12</v>
      </c>
      <c r="F27" s="10">
        <v>0</v>
      </c>
      <c r="G27" s="10">
        <v>0</v>
      </c>
      <c r="H27" s="10">
        <v>0</v>
      </c>
      <c r="I27" s="10">
        <v>0</v>
      </c>
      <c r="J27" t="str">
        <f>VLOOKUP(A27,'2018'!$A$3:$A$155,1,0)</f>
        <v>Cambodia</v>
      </c>
    </row>
    <row r="28" spans="1:10" x14ac:dyDescent="0.25">
      <c r="A28" s="9" t="s">
        <v>25</v>
      </c>
      <c r="B28" s="17" t="str">
        <f>VLOOKUP(A28,Sheet9!$C$2:$F$168,4,0)</f>
        <v>Canada</v>
      </c>
      <c r="D28" s="10">
        <v>0</v>
      </c>
      <c r="E28" s="10">
        <v>601</v>
      </c>
      <c r="F28" s="10">
        <v>0</v>
      </c>
      <c r="G28" s="10">
        <v>461</v>
      </c>
      <c r="H28" s="10">
        <v>0</v>
      </c>
      <c r="I28" s="10">
        <v>47</v>
      </c>
      <c r="J28" t="str">
        <f>VLOOKUP(A28,'2018'!$A$3:$A$155,1,0)</f>
        <v>Canada</v>
      </c>
    </row>
    <row r="29" spans="1:10" x14ac:dyDescent="0.25">
      <c r="A29" s="9" t="s">
        <v>26</v>
      </c>
      <c r="B29" s="17" t="str">
        <f>VLOOKUP(A29,Sheet9!$C$2:$F$168,4,0)</f>
        <v>Chile</v>
      </c>
      <c r="D29" s="10">
        <v>0</v>
      </c>
      <c r="E29" s="10">
        <v>73</v>
      </c>
      <c r="F29" s="10">
        <v>0</v>
      </c>
      <c r="G29" s="10">
        <v>223</v>
      </c>
      <c r="H29" s="10">
        <v>0</v>
      </c>
      <c r="I29" s="10">
        <v>9</v>
      </c>
      <c r="J29" t="str">
        <f>VLOOKUP(A29,'2018'!$A$3:$A$155,1,0)</f>
        <v>Chile</v>
      </c>
    </row>
    <row r="30" spans="1:10" x14ac:dyDescent="0.25">
      <c r="A30" s="9" t="s">
        <v>27</v>
      </c>
      <c r="B30" s="17" t="str">
        <f>VLOOKUP(A30,Sheet9!$C$2:$F$168,4,0)</f>
        <v>China</v>
      </c>
      <c r="D30" s="10">
        <v>0</v>
      </c>
      <c r="E30" s="10">
        <v>6534</v>
      </c>
      <c r="F30" s="10">
        <v>0</v>
      </c>
      <c r="G30" s="10">
        <v>2281</v>
      </c>
      <c r="H30" s="10">
        <v>0</v>
      </c>
      <c r="I30" s="10">
        <v>7</v>
      </c>
      <c r="J30" t="str">
        <f>VLOOKUP(A30,'2018'!$A$3:$A$155,1,0)</f>
        <v>China</v>
      </c>
    </row>
    <row r="31" spans="1:10" x14ac:dyDescent="0.25">
      <c r="A31" s="9" t="s">
        <v>28</v>
      </c>
      <c r="B31" s="17" t="str">
        <f>VLOOKUP(A31,Sheet9!$C$2:$F$168,4,0)</f>
        <v>Colombia</v>
      </c>
      <c r="D31" s="10">
        <v>0</v>
      </c>
      <c r="E31" s="10">
        <v>95</v>
      </c>
      <c r="F31" s="10">
        <v>0</v>
      </c>
      <c r="G31" s="10">
        <v>96</v>
      </c>
      <c r="H31" s="10">
        <v>0</v>
      </c>
      <c r="I31" s="10">
        <v>0</v>
      </c>
      <c r="J31" t="str">
        <f>VLOOKUP(A31,'2018'!$A$3:$A$155,1,0)</f>
        <v>Colombia</v>
      </c>
    </row>
    <row r="32" spans="1:10" x14ac:dyDescent="0.25">
      <c r="A32" s="9" t="s">
        <v>29</v>
      </c>
      <c r="B32" s="17" t="str">
        <f>VLOOKUP(A32,Sheet9!$C$2:$F$168,4,0)</f>
        <v>Costa Rica</v>
      </c>
      <c r="D32" s="10">
        <v>0</v>
      </c>
      <c r="E32" s="10">
        <v>44</v>
      </c>
      <c r="F32" s="10">
        <v>0</v>
      </c>
      <c r="G32" s="10">
        <v>60</v>
      </c>
      <c r="H32" s="10">
        <v>0</v>
      </c>
      <c r="I32" s="10">
        <v>44</v>
      </c>
      <c r="J32" t="str">
        <f>VLOOKUP(A32,'2018'!$A$3:$A$155,1,0)</f>
        <v>Costa Rica</v>
      </c>
    </row>
    <row r="33" spans="1:10" x14ac:dyDescent="0.25">
      <c r="A33" s="9" t="s">
        <v>30</v>
      </c>
      <c r="B33" s="17" t="str">
        <f>VLOOKUP(A33,Sheet9!$C$2:$F$168,4,0)</f>
        <v>Croatia</v>
      </c>
      <c r="D33" s="10">
        <v>0</v>
      </c>
      <c r="E33" s="10">
        <v>8</v>
      </c>
      <c r="F33" s="10">
        <v>0</v>
      </c>
      <c r="G33" s="10">
        <v>0</v>
      </c>
      <c r="H33" s="10">
        <v>0</v>
      </c>
      <c r="I33" s="10">
        <v>0</v>
      </c>
      <c r="J33" t="str">
        <f>VLOOKUP(A33,'2018'!$A$3:$A$155,1,0)</f>
        <v>Croatia</v>
      </c>
    </row>
    <row r="34" spans="1:10" x14ac:dyDescent="0.25">
      <c r="A34" s="9" t="s">
        <v>31</v>
      </c>
      <c r="B34" s="17" t="str">
        <f>VLOOKUP(A34,Sheet9!$C$2:$F$168,4,0)</f>
        <v>Curacao</v>
      </c>
      <c r="D34" s="10">
        <v>0</v>
      </c>
      <c r="E34" s="10">
        <v>7</v>
      </c>
      <c r="F34" s="10">
        <v>0</v>
      </c>
      <c r="G34" s="10">
        <v>4</v>
      </c>
      <c r="H34" s="10">
        <v>0</v>
      </c>
      <c r="I34" s="10">
        <v>0</v>
      </c>
      <c r="J34" t="str">
        <f>VLOOKUP(A34,'2018'!$A$3:$A$155,1,0)</f>
        <v>Curacao</v>
      </c>
    </row>
    <row r="35" spans="1:10" x14ac:dyDescent="0.25">
      <c r="A35" s="9" t="s">
        <v>32</v>
      </c>
      <c r="B35" s="17" t="str">
        <f>VLOOKUP(A35,Sheet9!$C$2:$F$168,4,0)</f>
        <v>Cyprus</v>
      </c>
      <c r="D35" s="10">
        <v>0</v>
      </c>
      <c r="E35" s="10">
        <v>26</v>
      </c>
      <c r="F35" s="10">
        <v>0</v>
      </c>
      <c r="G35" s="10">
        <v>35</v>
      </c>
      <c r="H35" s="10">
        <v>0</v>
      </c>
      <c r="I35" s="10">
        <v>5</v>
      </c>
      <c r="J35" t="str">
        <f>VLOOKUP(A35,'2018'!$A$3:$A$155,1,0)</f>
        <v>Cyprus</v>
      </c>
    </row>
    <row r="36" spans="1:10" x14ac:dyDescent="0.25">
      <c r="A36" s="9" t="s">
        <v>33</v>
      </c>
      <c r="B36" s="17" t="str">
        <f>VLOOKUP(A36,Sheet9!$C$2:$F$168,4,0)</f>
        <v>Czech Republic</v>
      </c>
      <c r="D36" s="10">
        <v>0</v>
      </c>
      <c r="E36" s="10">
        <v>105</v>
      </c>
      <c r="F36" s="10">
        <v>0</v>
      </c>
      <c r="G36" s="10">
        <v>17</v>
      </c>
      <c r="H36" s="10">
        <v>0</v>
      </c>
      <c r="I36" s="10">
        <v>0</v>
      </c>
      <c r="J36" t="str">
        <f>VLOOKUP(A36,'2018'!$A$3:$A$155,1,0)</f>
        <v>Czech Republic</v>
      </c>
    </row>
    <row r="37" spans="1:10" x14ac:dyDescent="0.25">
      <c r="A37" s="9" t="s">
        <v>34</v>
      </c>
      <c r="B37" s="17" t="str">
        <f>VLOOKUP(A37,Sheet9!$C$2:$F$168,4,0)</f>
        <v>Denmark</v>
      </c>
      <c r="D37" s="10">
        <v>0</v>
      </c>
      <c r="E37" s="10">
        <v>11</v>
      </c>
      <c r="F37" s="10">
        <v>0</v>
      </c>
      <c r="G37" s="10">
        <v>0</v>
      </c>
      <c r="H37" s="10">
        <v>0</v>
      </c>
      <c r="I37" s="10">
        <v>0</v>
      </c>
      <c r="J37" t="str">
        <f>VLOOKUP(A37,'2018'!$A$3:$A$155,1,0)</f>
        <v>Denmark</v>
      </c>
    </row>
    <row r="38" spans="1:10" x14ac:dyDescent="0.25">
      <c r="A38" s="9" t="s">
        <v>35</v>
      </c>
      <c r="B38" s="17" t="str">
        <f>VLOOKUP(A38,Sheet9!$C$2:$F$168,4,0)</f>
        <v>Dominica</v>
      </c>
      <c r="D38" s="10">
        <v>0</v>
      </c>
      <c r="E38" s="10">
        <v>1</v>
      </c>
      <c r="F38" s="10">
        <v>0</v>
      </c>
      <c r="G38" s="10">
        <v>0</v>
      </c>
      <c r="H38" s="10">
        <v>0</v>
      </c>
      <c r="I38" s="10">
        <v>0</v>
      </c>
      <c r="J38" t="str">
        <f>VLOOKUP(A38,'2018'!$A$3:$A$155,1,0)</f>
        <v>Dominica</v>
      </c>
    </row>
    <row r="39" spans="1:10" x14ac:dyDescent="0.25">
      <c r="A39" s="9" t="s">
        <v>36</v>
      </c>
      <c r="B39" s="17" t="str">
        <f>VLOOKUP(A39,Sheet9!$C$2:$F$168,4,0)</f>
        <v>Dominican Republic</v>
      </c>
      <c r="D39" s="10">
        <v>0</v>
      </c>
      <c r="E39" s="10">
        <v>31</v>
      </c>
      <c r="F39" s="10">
        <v>0</v>
      </c>
      <c r="G39" s="10">
        <v>29</v>
      </c>
      <c r="H39" s="10">
        <v>0</v>
      </c>
      <c r="I39" s="10">
        <v>16</v>
      </c>
      <c r="J39" t="str">
        <f>VLOOKUP(A39,'2018'!$A$3:$A$155,1,0)</f>
        <v>Dominican Republic</v>
      </c>
    </row>
    <row r="40" spans="1:10" x14ac:dyDescent="0.25">
      <c r="A40" s="9" t="s">
        <v>37</v>
      </c>
      <c r="B40" s="17" t="str">
        <f>VLOOKUP(A40,Sheet9!$C$2:$F$168,4,0)</f>
        <v>Ecuador</v>
      </c>
      <c r="D40" s="10">
        <v>0</v>
      </c>
      <c r="E40" s="10">
        <v>147</v>
      </c>
      <c r="F40" s="10">
        <v>0</v>
      </c>
      <c r="G40" s="10">
        <v>66</v>
      </c>
      <c r="H40" s="10">
        <v>0</v>
      </c>
      <c r="I40" s="10">
        <v>0</v>
      </c>
      <c r="J40" t="str">
        <f>VLOOKUP(A40,'2018'!$A$3:$A$155,1,0)</f>
        <v>Ecuador</v>
      </c>
    </row>
    <row r="41" spans="1:10" x14ac:dyDescent="0.25">
      <c r="A41" s="9" t="s">
        <v>38</v>
      </c>
      <c r="B41" s="17" t="str">
        <f>VLOOKUP(A41,Sheet9!$C$2:$F$168,4,0)</f>
        <v>Egypt</v>
      </c>
      <c r="D41" s="10">
        <v>0</v>
      </c>
      <c r="E41" s="10">
        <v>160</v>
      </c>
      <c r="F41" s="10">
        <v>0</v>
      </c>
      <c r="G41" s="10">
        <v>86</v>
      </c>
      <c r="H41" s="10">
        <v>0</v>
      </c>
      <c r="I41" s="10">
        <v>0</v>
      </c>
      <c r="J41" t="str">
        <f>VLOOKUP(A41,'2018'!$A$3:$A$155,1,0)</f>
        <v>Egypt</v>
      </c>
    </row>
    <row r="42" spans="1:10" x14ac:dyDescent="0.25">
      <c r="A42" s="9" t="s">
        <v>39</v>
      </c>
      <c r="B42" s="17" t="str">
        <f>VLOOKUP(A42,Sheet9!$C$2:$F$168,4,0)</f>
        <v>El Salvador</v>
      </c>
      <c r="D42" s="10">
        <v>0</v>
      </c>
      <c r="E42" s="10">
        <v>8</v>
      </c>
      <c r="F42" s="10">
        <v>0</v>
      </c>
      <c r="G42" s="10">
        <v>109</v>
      </c>
      <c r="H42" s="10">
        <v>0</v>
      </c>
      <c r="I42" s="10">
        <v>7</v>
      </c>
      <c r="J42" t="str">
        <f>VLOOKUP(A42,'2018'!$A$3:$A$155,1,0)</f>
        <v>El Salvador</v>
      </c>
    </row>
    <row r="43" spans="1:10" x14ac:dyDescent="0.25">
      <c r="A43" s="9" t="s">
        <v>171</v>
      </c>
      <c r="B43" s="17" t="str">
        <f>VLOOKUP(A43,Sheet9!$C$2:$F$168,4,0)</f>
        <v>Estonia</v>
      </c>
      <c r="D43" s="10">
        <v>0</v>
      </c>
      <c r="E43" s="10">
        <v>2</v>
      </c>
      <c r="F43" s="10">
        <v>0</v>
      </c>
      <c r="G43" s="10">
        <v>0</v>
      </c>
      <c r="H43" s="10">
        <v>0</v>
      </c>
      <c r="I43" s="10">
        <v>0</v>
      </c>
      <c r="J43" t="e">
        <f>VLOOKUP(A43,'2018'!$A$3:$A$155,1,0)</f>
        <v>#N/A</v>
      </c>
    </row>
    <row r="44" spans="1:10" x14ac:dyDescent="0.25">
      <c r="A44" s="9" t="s">
        <v>40</v>
      </c>
      <c r="B44" s="17" t="str">
        <f>VLOOKUP(A44,Sheet9!$C$2:$F$168,4,0)</f>
        <v>Ethiopia</v>
      </c>
      <c r="D44" s="10">
        <v>0</v>
      </c>
      <c r="E44" s="10">
        <v>0</v>
      </c>
      <c r="F44" s="10">
        <v>0</v>
      </c>
      <c r="G44" s="10">
        <v>5</v>
      </c>
      <c r="H44" s="10">
        <v>0</v>
      </c>
      <c r="I44" s="10">
        <v>0</v>
      </c>
      <c r="J44" t="str">
        <f>VLOOKUP(A44,'2018'!$A$3:$A$155,1,0)</f>
        <v>Ethiopia</v>
      </c>
    </row>
    <row r="45" spans="1:10" x14ac:dyDescent="0.25">
      <c r="A45" s="9" t="s">
        <v>41</v>
      </c>
      <c r="B45" s="17" t="str">
        <f>VLOOKUP(A45,Sheet9!$C$2:$F$168,4,0)</f>
        <v>Finland</v>
      </c>
      <c r="D45" s="10">
        <v>0</v>
      </c>
      <c r="E45" s="10">
        <v>0</v>
      </c>
      <c r="F45" s="10">
        <v>0</v>
      </c>
      <c r="G45" s="10">
        <v>18</v>
      </c>
      <c r="H45" s="10">
        <v>0</v>
      </c>
      <c r="I45" s="10">
        <v>10</v>
      </c>
      <c r="J45" t="str">
        <f>VLOOKUP(A45,'2018'!$A$3:$A$155,1,0)</f>
        <v>Finland</v>
      </c>
    </row>
    <row r="46" spans="1:10" x14ac:dyDescent="0.25">
      <c r="A46" s="9" t="s">
        <v>42</v>
      </c>
      <c r="B46" s="17" t="str">
        <f>VLOOKUP(A46,Sheet9!$C$2:$F$168,4,0)</f>
        <v>France</v>
      </c>
      <c r="D46" s="10">
        <v>0</v>
      </c>
      <c r="E46" s="10">
        <v>262</v>
      </c>
      <c r="F46" s="10">
        <v>0</v>
      </c>
      <c r="G46" s="10">
        <v>144</v>
      </c>
      <c r="H46" s="10">
        <v>0</v>
      </c>
      <c r="I46" s="10">
        <v>0</v>
      </c>
      <c r="J46" t="str">
        <f>VLOOKUP(A46,'2018'!$A$3:$A$155,1,0)</f>
        <v>France</v>
      </c>
    </row>
    <row r="47" spans="1:10" x14ac:dyDescent="0.25">
      <c r="A47" s="9" t="s">
        <v>172</v>
      </c>
      <c r="B47" s="17" t="str">
        <f>VLOOKUP(A47,Sheet9!$C$2:$F$168,4,0)</f>
        <v>French Guiana</v>
      </c>
      <c r="D47" s="10">
        <v>0</v>
      </c>
      <c r="E47" s="10">
        <v>1</v>
      </c>
      <c r="F47" s="10">
        <v>0</v>
      </c>
      <c r="G47" s="10">
        <v>0</v>
      </c>
      <c r="H47" s="10">
        <v>0</v>
      </c>
      <c r="I47" s="10">
        <v>0</v>
      </c>
      <c r="J47" t="e">
        <f>VLOOKUP(A47,'2018'!$A$3:$A$155,1,0)</f>
        <v>#N/A</v>
      </c>
    </row>
    <row r="48" spans="1:10" x14ac:dyDescent="0.25">
      <c r="A48" s="9" t="s">
        <v>161</v>
      </c>
      <c r="B48" s="17" t="str">
        <f>VLOOKUP(A48,Sheet9!$C$2:$F$168,4,0)</f>
        <v>Gabon</v>
      </c>
      <c r="D48" s="10">
        <v>0</v>
      </c>
      <c r="E48" s="10">
        <v>1</v>
      </c>
      <c r="F48" s="10">
        <v>0</v>
      </c>
      <c r="G48" s="10">
        <v>0</v>
      </c>
      <c r="H48" s="10">
        <v>0</v>
      </c>
      <c r="I48" s="10">
        <v>0</v>
      </c>
      <c r="J48" t="e">
        <f>VLOOKUP(A48,'2018'!$A$3:$A$155,1,0)</f>
        <v>#N/A</v>
      </c>
    </row>
    <row r="49" spans="1:10" x14ac:dyDescent="0.25">
      <c r="A49" s="9" t="s">
        <v>43</v>
      </c>
      <c r="B49" s="17" t="str">
        <f>VLOOKUP(A49,Sheet9!$C$2:$F$168,4,0)</f>
        <v>Georgia</v>
      </c>
      <c r="D49" s="10">
        <v>0</v>
      </c>
      <c r="E49" s="10">
        <v>5</v>
      </c>
      <c r="F49" s="10">
        <v>0</v>
      </c>
      <c r="G49" s="10">
        <v>0</v>
      </c>
      <c r="H49" s="10">
        <v>0</v>
      </c>
      <c r="I49" s="10">
        <v>0</v>
      </c>
      <c r="J49" t="str">
        <f>VLOOKUP(A49,'2018'!$A$3:$A$155,1,0)</f>
        <v>Georgia</v>
      </c>
    </row>
    <row r="50" spans="1:10" x14ac:dyDescent="0.25">
      <c r="A50" s="9" t="s">
        <v>44</v>
      </c>
      <c r="B50" s="17" t="str">
        <f>VLOOKUP(A50,Sheet9!$C$2:$F$168,4,0)</f>
        <v>Germany</v>
      </c>
      <c r="D50" s="10">
        <v>0</v>
      </c>
      <c r="E50" s="10">
        <v>173</v>
      </c>
      <c r="F50" s="10">
        <v>0</v>
      </c>
      <c r="G50" s="10">
        <v>80</v>
      </c>
      <c r="H50" s="10">
        <v>0</v>
      </c>
      <c r="I50" s="10">
        <v>0</v>
      </c>
      <c r="J50" t="str">
        <f>VLOOKUP(A50,'2018'!$A$3:$A$155,1,0)</f>
        <v>Germany</v>
      </c>
    </row>
    <row r="51" spans="1:10" x14ac:dyDescent="0.25">
      <c r="A51" s="9" t="s">
        <v>45</v>
      </c>
      <c r="B51" s="17" t="str">
        <f>VLOOKUP(A51,Sheet9!$C$2:$F$168,4,0)</f>
        <v>Ghana</v>
      </c>
      <c r="D51" s="10">
        <v>0</v>
      </c>
      <c r="E51" s="10">
        <v>21</v>
      </c>
      <c r="F51" s="10">
        <v>0</v>
      </c>
      <c r="G51" s="10">
        <v>10</v>
      </c>
      <c r="H51" s="10">
        <v>0</v>
      </c>
      <c r="I51" s="10">
        <v>0</v>
      </c>
      <c r="J51" t="str">
        <f>VLOOKUP(A51,'2018'!$A$3:$A$155,1,0)</f>
        <v>Ghana</v>
      </c>
    </row>
    <row r="52" spans="1:10" x14ac:dyDescent="0.25">
      <c r="A52" s="9" t="s">
        <v>46</v>
      </c>
      <c r="B52" s="17" t="str">
        <f>VLOOKUP(A52,Sheet9!$C$2:$F$168,4,0)</f>
        <v>Gibraltar</v>
      </c>
      <c r="D52" s="10">
        <v>0</v>
      </c>
      <c r="E52" s="10">
        <v>0</v>
      </c>
      <c r="F52" s="10">
        <v>0</v>
      </c>
      <c r="G52" s="10">
        <v>1</v>
      </c>
      <c r="H52" s="10">
        <v>0</v>
      </c>
      <c r="I52" s="10">
        <v>0</v>
      </c>
      <c r="J52" t="str">
        <f>VLOOKUP(A52,'2018'!$A$3:$A$155,1,0)</f>
        <v>Gibraltar</v>
      </c>
    </row>
    <row r="53" spans="1:10" x14ac:dyDescent="0.25">
      <c r="A53" s="9" t="s">
        <v>47</v>
      </c>
      <c r="B53" s="17" t="str">
        <f>VLOOKUP(A53,Sheet9!$C$2:$F$168,4,0)</f>
        <v>Grand Cayman</v>
      </c>
      <c r="D53" s="10">
        <v>0</v>
      </c>
      <c r="E53" s="10">
        <v>3</v>
      </c>
      <c r="F53" s="10">
        <v>0</v>
      </c>
      <c r="G53" s="10">
        <v>2</v>
      </c>
      <c r="H53" s="10">
        <v>0</v>
      </c>
      <c r="I53" s="10">
        <v>0</v>
      </c>
      <c r="J53" t="str">
        <f>VLOOKUP(A53,'2018'!$A$3:$A$155,1,0)</f>
        <v>Grand Cayman</v>
      </c>
    </row>
    <row r="54" spans="1:10" x14ac:dyDescent="0.25">
      <c r="A54" s="9" t="s">
        <v>48</v>
      </c>
      <c r="B54" s="17" t="str">
        <f>VLOOKUP(A54,Sheet9!$C$2:$F$168,4,0)</f>
        <v>Greece</v>
      </c>
      <c r="D54" s="10">
        <v>0</v>
      </c>
      <c r="E54" s="10">
        <v>9</v>
      </c>
      <c r="F54" s="10">
        <v>0</v>
      </c>
      <c r="G54" s="10">
        <v>16</v>
      </c>
      <c r="H54" s="10">
        <v>0</v>
      </c>
      <c r="I54" s="10">
        <v>0</v>
      </c>
      <c r="J54" t="str">
        <f>VLOOKUP(A54,'2018'!$A$3:$A$155,1,0)</f>
        <v>Greece</v>
      </c>
    </row>
    <row r="55" spans="1:10" x14ac:dyDescent="0.25">
      <c r="A55" s="9" t="s">
        <v>49</v>
      </c>
      <c r="B55" s="17" t="str">
        <f>VLOOKUP(A55,Sheet9!$C$2:$F$168,4,0)</f>
        <v>Grenada</v>
      </c>
      <c r="D55" s="10">
        <v>0</v>
      </c>
      <c r="E55" s="10">
        <v>4</v>
      </c>
      <c r="F55" s="10">
        <v>0</v>
      </c>
      <c r="G55" s="10">
        <v>2</v>
      </c>
      <c r="H55" s="10">
        <v>0</v>
      </c>
      <c r="I55" s="10">
        <v>0</v>
      </c>
      <c r="J55" t="str">
        <f>VLOOKUP(A55,'2018'!$A$3:$A$155,1,0)</f>
        <v>Grenada</v>
      </c>
    </row>
    <row r="56" spans="1:10" x14ac:dyDescent="0.25">
      <c r="A56" s="9" t="s">
        <v>50</v>
      </c>
      <c r="B56" s="17" t="str">
        <f>VLOOKUP(A56,Sheet9!$C$2:$F$168,4,0)</f>
        <v>Guadeloupe</v>
      </c>
      <c r="D56" s="10">
        <v>0</v>
      </c>
      <c r="E56" s="10">
        <v>5</v>
      </c>
      <c r="F56" s="10">
        <v>0</v>
      </c>
      <c r="G56" s="10">
        <v>2</v>
      </c>
      <c r="H56" s="10">
        <v>0</v>
      </c>
      <c r="I56" s="10">
        <v>0</v>
      </c>
      <c r="J56" t="str">
        <f>VLOOKUP(A56,'2018'!$A$3:$A$155,1,0)</f>
        <v>Guadeloupe</v>
      </c>
    </row>
    <row r="57" spans="1:10" x14ac:dyDescent="0.25">
      <c r="A57" s="9" t="s">
        <v>51</v>
      </c>
      <c r="B57" s="17" t="str">
        <f>VLOOKUP(A57,Sheet9!$C$2:$F$168,4,0)</f>
        <v>Guam</v>
      </c>
      <c r="D57" s="10">
        <v>0</v>
      </c>
      <c r="E57" s="10">
        <v>8</v>
      </c>
      <c r="F57" s="10">
        <v>0</v>
      </c>
      <c r="G57" s="10">
        <v>5</v>
      </c>
      <c r="H57" s="10">
        <v>0</v>
      </c>
      <c r="I57" s="10">
        <v>7</v>
      </c>
      <c r="J57" t="str">
        <f>VLOOKUP(A57,'2018'!$A$3:$A$155,1,0)</f>
        <v>Guam</v>
      </c>
    </row>
    <row r="58" spans="1:10" x14ac:dyDescent="0.25">
      <c r="A58" s="9" t="s">
        <v>52</v>
      </c>
      <c r="B58" s="17" t="str">
        <f>VLOOKUP(A58,Sheet9!$C$2:$F$168,4,0)</f>
        <v>Guatemala</v>
      </c>
      <c r="D58" s="10">
        <v>0</v>
      </c>
      <c r="E58" s="10">
        <v>7</v>
      </c>
      <c r="F58" s="10">
        <v>0</v>
      </c>
      <c r="G58" s="10">
        <v>152</v>
      </c>
      <c r="H58" s="10">
        <v>0</v>
      </c>
      <c r="I58" s="10">
        <v>67</v>
      </c>
      <c r="J58" t="str">
        <f>VLOOKUP(A58,'2018'!$A$3:$A$155,1,0)</f>
        <v>Guatemala</v>
      </c>
    </row>
    <row r="59" spans="1:10" x14ac:dyDescent="0.25">
      <c r="A59" s="9" t="s">
        <v>53</v>
      </c>
      <c r="B59" s="17" t="str">
        <f>VLOOKUP(A59,Sheet9!$C$2:$F$168,4,0)</f>
        <v>Guyana</v>
      </c>
      <c r="D59" s="10">
        <v>0</v>
      </c>
      <c r="E59" s="10">
        <v>7</v>
      </c>
      <c r="F59" s="10">
        <v>0</v>
      </c>
      <c r="G59" s="10">
        <v>7</v>
      </c>
      <c r="H59" s="10">
        <v>0</v>
      </c>
      <c r="I59" s="10">
        <v>0</v>
      </c>
      <c r="J59" t="str">
        <f>VLOOKUP(A59,'2018'!$A$3:$A$155,1,0)</f>
        <v>Guyana</v>
      </c>
    </row>
    <row r="60" spans="1:10" x14ac:dyDescent="0.25">
      <c r="A60" s="9" t="s">
        <v>54</v>
      </c>
      <c r="B60" s="17" t="str">
        <f>VLOOKUP(A60,Sheet9!$C$2:$F$168,4,0)</f>
        <v>Honduras</v>
      </c>
      <c r="D60" s="10">
        <v>0</v>
      </c>
      <c r="E60" s="10">
        <v>15</v>
      </c>
      <c r="F60" s="10">
        <v>0</v>
      </c>
      <c r="G60" s="10">
        <v>57</v>
      </c>
      <c r="H60" s="10">
        <v>0</v>
      </c>
      <c r="I60" s="10">
        <v>0</v>
      </c>
      <c r="J60" t="str">
        <f>VLOOKUP(A60,'2018'!$A$3:$A$155,1,0)</f>
        <v>Honduras</v>
      </c>
    </row>
    <row r="61" spans="1:10" x14ac:dyDescent="0.25">
      <c r="A61" s="9" t="s">
        <v>55</v>
      </c>
      <c r="B61" s="17" t="str">
        <f>VLOOKUP(A61,Sheet9!$C$2:$F$168,4,0)</f>
        <v>Hong Kong</v>
      </c>
      <c r="D61" s="10">
        <v>0</v>
      </c>
      <c r="E61" s="10">
        <v>86</v>
      </c>
      <c r="F61" s="10">
        <v>0</v>
      </c>
      <c r="G61" s="10">
        <v>112</v>
      </c>
      <c r="H61" s="10">
        <v>0</v>
      </c>
      <c r="I61" s="10">
        <v>0</v>
      </c>
      <c r="J61" t="str">
        <f>VLOOKUP(A61,'2018'!$A$3:$A$155,1,0)</f>
        <v>Hong Kong</v>
      </c>
    </row>
    <row r="62" spans="1:10" x14ac:dyDescent="0.25">
      <c r="A62" s="9" t="s">
        <v>56</v>
      </c>
      <c r="B62" s="17" t="str">
        <f>VLOOKUP(A62,Sheet9!$C$2:$F$168,4,0)</f>
        <v>Hungary</v>
      </c>
      <c r="D62" s="10">
        <v>0</v>
      </c>
      <c r="E62" s="10">
        <v>70</v>
      </c>
      <c r="F62" s="10">
        <v>0</v>
      </c>
      <c r="G62" s="10">
        <v>26</v>
      </c>
      <c r="H62" s="10">
        <v>0</v>
      </c>
      <c r="I62" s="10">
        <v>0</v>
      </c>
      <c r="J62" t="str">
        <f>VLOOKUP(A62,'2018'!$A$3:$A$155,1,0)</f>
        <v>Hungary</v>
      </c>
    </row>
    <row r="63" spans="1:10" x14ac:dyDescent="0.25">
      <c r="A63" s="9" t="s">
        <v>57</v>
      </c>
      <c r="B63" s="17" t="str">
        <f>VLOOKUP(A63,Sheet9!$C$2:$F$168,4,0)</f>
        <v>Iceland</v>
      </c>
      <c r="D63" s="10">
        <v>0</v>
      </c>
      <c r="E63" s="10">
        <v>8</v>
      </c>
      <c r="F63" s="10">
        <v>0</v>
      </c>
      <c r="G63" s="10">
        <v>2</v>
      </c>
      <c r="H63" s="10">
        <v>0</v>
      </c>
      <c r="I63" s="10">
        <v>0</v>
      </c>
      <c r="J63" t="str">
        <f>VLOOKUP(A63,'2018'!$A$3:$A$155,1,0)</f>
        <v>Iceland</v>
      </c>
    </row>
    <row r="64" spans="1:10" x14ac:dyDescent="0.25">
      <c r="A64" s="9" t="s">
        <v>58</v>
      </c>
      <c r="B64" s="17" t="str">
        <f>VLOOKUP(A64,Sheet9!$C$2:$F$168,4,0)</f>
        <v>India</v>
      </c>
      <c r="D64" s="10">
        <v>82</v>
      </c>
      <c r="E64" s="10">
        <v>367</v>
      </c>
      <c r="F64" s="10">
        <v>0</v>
      </c>
      <c r="G64" s="10">
        <v>460</v>
      </c>
      <c r="H64" s="10">
        <v>1</v>
      </c>
      <c r="I64" s="10">
        <v>57</v>
      </c>
      <c r="J64" t="str">
        <f>VLOOKUP(A64,'2018'!$A$3:$A$155,1,0)</f>
        <v>India</v>
      </c>
    </row>
    <row r="65" spans="1:10" x14ac:dyDescent="0.25">
      <c r="A65" s="9" t="s">
        <v>59</v>
      </c>
      <c r="B65" s="17" t="str">
        <f>VLOOKUP(A65,Sheet9!$C$2:$F$168,4,0)</f>
        <v>Indonesia</v>
      </c>
      <c r="D65" s="10">
        <v>0</v>
      </c>
      <c r="E65" s="10">
        <v>744</v>
      </c>
      <c r="F65" s="10">
        <v>0</v>
      </c>
      <c r="G65" s="10">
        <v>517</v>
      </c>
      <c r="H65" s="10">
        <v>0</v>
      </c>
      <c r="I65" s="10">
        <v>0</v>
      </c>
      <c r="J65" t="str">
        <f>VLOOKUP(A65,'2018'!$A$3:$A$155,1,0)</f>
        <v>Indonesia</v>
      </c>
    </row>
    <row r="66" spans="1:10" x14ac:dyDescent="0.25">
      <c r="A66" s="9" t="s">
        <v>60</v>
      </c>
      <c r="B66" s="17" t="str">
        <f>VLOOKUP(A66,Sheet9!$C$2:$F$168,4,0)</f>
        <v>Iraq</v>
      </c>
      <c r="D66" s="10">
        <v>0</v>
      </c>
      <c r="E66" s="10">
        <v>8</v>
      </c>
      <c r="F66" s="10">
        <v>0</v>
      </c>
      <c r="G66" s="10">
        <v>7</v>
      </c>
      <c r="H66" s="10">
        <v>0</v>
      </c>
      <c r="I66" s="10">
        <v>0</v>
      </c>
      <c r="J66" t="str">
        <f>VLOOKUP(A66,'2018'!$A$3:$A$155,1,0)</f>
        <v>Iraq</v>
      </c>
    </row>
    <row r="67" spans="1:10" x14ac:dyDescent="0.25">
      <c r="A67" s="9" t="s">
        <v>61</v>
      </c>
      <c r="B67" s="17" t="str">
        <f>VLOOKUP(A67,Sheet9!$C$2:$F$168,4,0)</f>
        <v>Ireland</v>
      </c>
      <c r="D67" s="10">
        <v>0</v>
      </c>
      <c r="E67" s="10">
        <v>37</v>
      </c>
      <c r="F67" s="10">
        <v>0</v>
      </c>
      <c r="G67" s="10">
        <v>20</v>
      </c>
      <c r="H67" s="10">
        <v>0</v>
      </c>
      <c r="I67" s="10">
        <v>0</v>
      </c>
      <c r="J67" t="str">
        <f>VLOOKUP(A67,'2018'!$A$3:$A$155,1,0)</f>
        <v>Ireland</v>
      </c>
    </row>
    <row r="68" spans="1:10" x14ac:dyDescent="0.25">
      <c r="A68" s="9" t="s">
        <v>62</v>
      </c>
      <c r="B68" s="17" t="str">
        <f>VLOOKUP(A68,Sheet9!$C$2:$F$168,4,0)</f>
        <v>Israel</v>
      </c>
      <c r="D68" s="10">
        <v>0</v>
      </c>
      <c r="E68" s="10">
        <v>0</v>
      </c>
      <c r="F68" s="10">
        <v>0</v>
      </c>
      <c r="G68" s="10">
        <v>89</v>
      </c>
      <c r="H68" s="10">
        <v>0</v>
      </c>
      <c r="I68" s="10">
        <v>0</v>
      </c>
      <c r="J68" t="str">
        <f>VLOOKUP(A68,'2018'!$A$3:$A$155,1,0)</f>
        <v>Israel</v>
      </c>
    </row>
    <row r="69" spans="1:10" x14ac:dyDescent="0.25">
      <c r="A69" s="9" t="s">
        <v>63</v>
      </c>
      <c r="B69" s="17" t="str">
        <f>VLOOKUP(A69,Sheet9!$C$2:$F$168,4,0)</f>
        <v>Italy</v>
      </c>
      <c r="D69" s="10">
        <v>0</v>
      </c>
      <c r="E69" s="10">
        <v>40</v>
      </c>
      <c r="F69" s="10">
        <v>0</v>
      </c>
      <c r="G69" s="10">
        <v>0</v>
      </c>
      <c r="H69" s="10">
        <v>0</v>
      </c>
      <c r="I69" s="10">
        <v>0</v>
      </c>
      <c r="J69" t="str">
        <f>VLOOKUP(A69,'2018'!$A$3:$A$155,1,0)</f>
        <v>Italy</v>
      </c>
    </row>
    <row r="70" spans="1:10" x14ac:dyDescent="0.25">
      <c r="A70" s="9" t="s">
        <v>64</v>
      </c>
      <c r="B70" s="17" t="str">
        <f>VLOOKUP(A70,Sheet9!$C$2:$F$168,4,0)</f>
        <v>Côte d'Ivoire</v>
      </c>
      <c r="D70" s="10">
        <v>0</v>
      </c>
      <c r="E70" s="10">
        <v>4</v>
      </c>
      <c r="F70" s="10">
        <v>0</v>
      </c>
      <c r="G70" s="10">
        <v>2</v>
      </c>
      <c r="H70" s="10">
        <v>0</v>
      </c>
      <c r="I70" s="10">
        <v>0</v>
      </c>
      <c r="J70" t="str">
        <f>VLOOKUP(A70,'2018'!$A$3:$A$155,1,0)</f>
        <v>Ivory Coast</v>
      </c>
    </row>
    <row r="71" spans="1:10" x14ac:dyDescent="0.25">
      <c r="A71" s="9" t="s">
        <v>65</v>
      </c>
      <c r="B71" s="17" t="str">
        <f>VLOOKUP(A71,Sheet9!$C$2:$F$168,4,0)</f>
        <v>Jamaica</v>
      </c>
      <c r="D71" s="10">
        <v>0</v>
      </c>
      <c r="E71" s="10">
        <v>38</v>
      </c>
      <c r="F71" s="10">
        <v>0</v>
      </c>
      <c r="G71" s="10">
        <v>13</v>
      </c>
      <c r="H71" s="10">
        <v>0</v>
      </c>
      <c r="I71" s="10">
        <v>0</v>
      </c>
      <c r="J71" t="str">
        <f>VLOOKUP(A71,'2018'!$A$3:$A$155,1,0)</f>
        <v>Jamaica</v>
      </c>
    </row>
    <row r="72" spans="1:10" x14ac:dyDescent="0.25">
      <c r="A72" s="9" t="s">
        <v>66</v>
      </c>
      <c r="B72" s="17" t="str">
        <f>VLOOKUP(A72,Sheet9!$C$2:$F$168,4,0)</f>
        <v>Japan</v>
      </c>
      <c r="D72" s="10">
        <v>0</v>
      </c>
      <c r="E72" s="10">
        <v>1133</v>
      </c>
      <c r="F72" s="10">
        <v>0</v>
      </c>
      <c r="G72" s="10">
        <v>422</v>
      </c>
      <c r="H72" s="10">
        <v>0</v>
      </c>
      <c r="I72" s="10">
        <v>12</v>
      </c>
      <c r="J72" t="str">
        <f>VLOOKUP(A72,'2018'!$A$3:$A$155,1,0)</f>
        <v>Japan</v>
      </c>
    </row>
    <row r="73" spans="1:10" x14ac:dyDescent="0.25">
      <c r="A73" s="9" t="s">
        <v>67</v>
      </c>
      <c r="B73" s="17" t="str">
        <f>VLOOKUP(A73,Sheet9!$C$2:$F$168,4,0)</f>
        <v>Jordan</v>
      </c>
      <c r="D73" s="10">
        <v>0</v>
      </c>
      <c r="E73" s="10">
        <v>27</v>
      </c>
      <c r="F73" s="10">
        <v>0</v>
      </c>
      <c r="G73" s="10">
        <v>17</v>
      </c>
      <c r="H73" s="10">
        <v>0</v>
      </c>
      <c r="I73" s="10">
        <v>0</v>
      </c>
      <c r="J73" t="str">
        <f>VLOOKUP(A73,'2018'!$A$3:$A$155,1,0)</f>
        <v>Jordan</v>
      </c>
    </row>
    <row r="74" spans="1:10" x14ac:dyDescent="0.25">
      <c r="A74" s="9" t="s">
        <v>68</v>
      </c>
      <c r="B74" s="17" t="str">
        <f>VLOOKUP(A74,Sheet9!$C$2:$F$168,4,0)</f>
        <v>Kazakhstan</v>
      </c>
      <c r="D74" s="10">
        <v>0</v>
      </c>
      <c r="E74" s="10">
        <v>58</v>
      </c>
      <c r="F74" s="10">
        <v>0</v>
      </c>
      <c r="G74" s="10">
        <v>3</v>
      </c>
      <c r="H74" s="10">
        <v>0</v>
      </c>
      <c r="I74" s="10">
        <v>0</v>
      </c>
      <c r="J74" t="str">
        <f>VLOOKUP(A74,'2018'!$A$3:$A$155,1,0)</f>
        <v>Kazakhstan</v>
      </c>
    </row>
    <row r="75" spans="1:10" x14ac:dyDescent="0.25">
      <c r="A75" s="9" t="s">
        <v>69</v>
      </c>
      <c r="B75" s="17" t="str">
        <f>VLOOKUP(A75,Sheet9!$C$2:$F$168,4,0)</f>
        <v>Kyrgyzstan</v>
      </c>
      <c r="D75" s="10">
        <v>0</v>
      </c>
      <c r="E75" s="10">
        <v>6</v>
      </c>
      <c r="F75" s="10">
        <v>0</v>
      </c>
      <c r="G75" s="10">
        <v>0</v>
      </c>
      <c r="H75" s="10">
        <v>0</v>
      </c>
      <c r="I75" s="10">
        <v>0</v>
      </c>
      <c r="J75" t="str">
        <f>VLOOKUP(A75,'2018'!$A$3:$A$155,1,0)</f>
        <v>Kyrgyzstan</v>
      </c>
    </row>
    <row r="76" spans="1:10" x14ac:dyDescent="0.25">
      <c r="A76" s="9" t="s">
        <v>70</v>
      </c>
      <c r="B76" s="17" t="str">
        <f>VLOOKUP(A76,Sheet9!$C$2:$F$168,4,0)</f>
        <v>Kenya</v>
      </c>
      <c r="D76" s="10">
        <v>0</v>
      </c>
      <c r="E76" s="10">
        <v>22</v>
      </c>
      <c r="F76" s="10">
        <v>0</v>
      </c>
      <c r="G76" s="10">
        <v>5</v>
      </c>
      <c r="H76" s="10">
        <v>0</v>
      </c>
      <c r="I76" s="10">
        <v>0</v>
      </c>
      <c r="J76" t="str">
        <f>VLOOKUP(A76,'2018'!$A$3:$A$155,1,0)</f>
        <v>Kenya</v>
      </c>
    </row>
    <row r="77" spans="1:10" x14ac:dyDescent="0.25">
      <c r="A77" s="9" t="s">
        <v>71</v>
      </c>
      <c r="B77" s="17" t="str">
        <f>VLOOKUP(A77,Sheet9!$C$2:$F$168,4,0)</f>
        <v>South Korea</v>
      </c>
      <c r="D77" s="10">
        <v>0</v>
      </c>
      <c r="E77" s="10">
        <v>193</v>
      </c>
      <c r="F77" s="10">
        <v>0</v>
      </c>
      <c r="G77" s="10">
        <v>352</v>
      </c>
      <c r="H77" s="10">
        <v>0</v>
      </c>
      <c r="I77" s="10">
        <v>15</v>
      </c>
      <c r="J77" t="str">
        <f>VLOOKUP(A77,'2018'!$A$3:$A$155,1,0)</f>
        <v>Korea</v>
      </c>
    </row>
    <row r="78" spans="1:10" x14ac:dyDescent="0.25">
      <c r="A78" s="9" t="s">
        <v>72</v>
      </c>
      <c r="B78" s="17" t="str">
        <f>VLOOKUP(A78,Sheet9!$C$2:$F$168,4,0)</f>
        <v>Kosovo</v>
      </c>
      <c r="D78" s="10">
        <v>0</v>
      </c>
      <c r="E78" s="10">
        <v>11</v>
      </c>
      <c r="F78" s="10">
        <v>0</v>
      </c>
      <c r="G78" s="10">
        <v>0</v>
      </c>
      <c r="H78" s="10">
        <v>0</v>
      </c>
      <c r="I78" s="10">
        <v>0</v>
      </c>
      <c r="J78" t="str">
        <f>VLOOKUP(A78,'2018'!$A$3:$A$155,1,0)</f>
        <v>Kosovo</v>
      </c>
    </row>
    <row r="79" spans="1:10" x14ac:dyDescent="0.25">
      <c r="A79" s="9" t="s">
        <v>73</v>
      </c>
      <c r="B79" s="17" t="str">
        <f>VLOOKUP(A79,Sheet9!$C$2:$F$168,4,0)</f>
        <v>Kuwait</v>
      </c>
      <c r="D79" s="10">
        <v>0</v>
      </c>
      <c r="E79" s="10">
        <v>68</v>
      </c>
      <c r="F79" s="10">
        <v>0</v>
      </c>
      <c r="G79" s="10">
        <v>64</v>
      </c>
      <c r="H79" s="10">
        <v>0</v>
      </c>
      <c r="I79" s="10">
        <v>9</v>
      </c>
      <c r="J79" t="str">
        <f>VLOOKUP(A79,'2018'!$A$3:$A$155,1,0)</f>
        <v>Kuwait</v>
      </c>
    </row>
    <row r="80" spans="1:10" x14ac:dyDescent="0.25">
      <c r="A80" s="9" t="s">
        <v>74</v>
      </c>
      <c r="B80" s="17" t="str">
        <f>VLOOKUP(A80,Sheet9!$C$2:$F$168,4,0)</f>
        <v>Latvia</v>
      </c>
      <c r="D80" s="10">
        <v>0</v>
      </c>
      <c r="E80" s="10">
        <v>2</v>
      </c>
      <c r="F80" s="10">
        <v>0</v>
      </c>
      <c r="G80" s="10">
        <v>0</v>
      </c>
      <c r="H80" s="10">
        <v>0</v>
      </c>
      <c r="I80" s="10">
        <v>0</v>
      </c>
      <c r="J80" t="str">
        <f>VLOOKUP(A80,'2018'!$A$3:$A$155,1,0)</f>
        <v>Latvia</v>
      </c>
    </row>
    <row r="81" spans="1:10" x14ac:dyDescent="0.25">
      <c r="A81" s="9" t="s">
        <v>75</v>
      </c>
      <c r="B81" s="17" t="str">
        <f>VLOOKUP(A81,Sheet9!$C$2:$F$168,4,0)</f>
        <v>Lebanon</v>
      </c>
      <c r="D81" s="10">
        <v>0</v>
      </c>
      <c r="E81" s="10">
        <v>22</v>
      </c>
      <c r="F81" s="10">
        <v>0</v>
      </c>
      <c r="G81" s="10">
        <v>15</v>
      </c>
      <c r="H81" s="10">
        <v>0</v>
      </c>
      <c r="I81" s="10">
        <v>0</v>
      </c>
      <c r="J81" t="str">
        <f>VLOOKUP(A81,'2018'!$A$3:$A$155,1,0)</f>
        <v>Lebanon</v>
      </c>
    </row>
    <row r="82" spans="1:10" x14ac:dyDescent="0.25">
      <c r="A82" s="9" t="s">
        <v>76</v>
      </c>
      <c r="B82" s="17" t="str">
        <f>VLOOKUP(A82,Sheet9!$C$2:$F$168,4,0)</f>
        <v>Lesotho</v>
      </c>
      <c r="D82" s="10">
        <v>0</v>
      </c>
      <c r="E82" s="10">
        <v>8</v>
      </c>
      <c r="F82" s="10">
        <v>0</v>
      </c>
      <c r="G82" s="10">
        <v>0</v>
      </c>
      <c r="H82" s="10">
        <v>0</v>
      </c>
      <c r="I82" s="10">
        <v>0</v>
      </c>
      <c r="J82" t="str">
        <f>VLOOKUP(A82,'2018'!$A$3:$A$155,1,0)</f>
        <v>Lesotho</v>
      </c>
    </row>
    <row r="83" spans="1:10" x14ac:dyDescent="0.25">
      <c r="A83" s="9" t="s">
        <v>77</v>
      </c>
      <c r="B83" s="17" t="str">
        <f>VLOOKUP(A83,Sheet9!$C$2:$F$168,4,0)</f>
        <v>Lithuania</v>
      </c>
      <c r="D83" s="10">
        <v>0</v>
      </c>
      <c r="E83" s="10">
        <v>3</v>
      </c>
      <c r="F83" s="10">
        <v>0</v>
      </c>
      <c r="G83" s="10">
        <v>0</v>
      </c>
      <c r="H83" s="10">
        <v>0</v>
      </c>
      <c r="I83" s="10">
        <v>0</v>
      </c>
      <c r="J83" t="str">
        <f>VLOOKUP(A83,'2018'!$A$3:$A$155,1,0)</f>
        <v>Lithuania</v>
      </c>
    </row>
    <row r="84" spans="1:10" x14ac:dyDescent="0.25">
      <c r="A84" s="9" t="s">
        <v>78</v>
      </c>
      <c r="B84" s="17" t="str">
        <f>VLOOKUP(A84,Sheet9!$C$2:$F$168,4,0)</f>
        <v>Luxembourg</v>
      </c>
      <c r="D84" s="10">
        <v>0</v>
      </c>
      <c r="E84" s="10">
        <v>0</v>
      </c>
      <c r="F84" s="10">
        <v>0</v>
      </c>
      <c r="G84" s="10">
        <v>9</v>
      </c>
      <c r="H84" s="10">
        <v>0</v>
      </c>
      <c r="I84" s="10">
        <v>0</v>
      </c>
      <c r="J84" t="str">
        <f>VLOOKUP(A84,'2018'!$A$3:$A$155,1,0)</f>
        <v>Luxembourg</v>
      </c>
    </row>
    <row r="85" spans="1:10" x14ac:dyDescent="0.25">
      <c r="A85" s="9" t="s">
        <v>168</v>
      </c>
      <c r="B85" s="17" t="str">
        <f>VLOOKUP(A85,Sheet9!$C$2:$F$168,4,0)</f>
        <v>Macau</v>
      </c>
      <c r="D85" s="10">
        <v>0</v>
      </c>
      <c r="E85" s="10">
        <v>5</v>
      </c>
      <c r="F85" s="10">
        <v>0</v>
      </c>
      <c r="G85" s="10">
        <v>8</v>
      </c>
      <c r="H85" s="10">
        <v>0</v>
      </c>
      <c r="I85" s="10">
        <v>0</v>
      </c>
      <c r="J85" t="e">
        <f>VLOOKUP(A85,'2018'!$A$3:$A$155,1,0)</f>
        <v>#N/A</v>
      </c>
    </row>
    <row r="86" spans="1:10" x14ac:dyDescent="0.25">
      <c r="A86" s="9" t="s">
        <v>79</v>
      </c>
      <c r="B86" s="17" t="str">
        <f>VLOOKUP(A86,Sheet9!$C$2:$F$168,4,0)</f>
        <v>North Macedonia</v>
      </c>
      <c r="D86" s="10">
        <v>0</v>
      </c>
      <c r="E86" s="10">
        <v>5</v>
      </c>
      <c r="F86" s="10">
        <v>0</v>
      </c>
      <c r="G86" s="10">
        <v>0</v>
      </c>
      <c r="H86" s="10">
        <v>0</v>
      </c>
      <c r="I86" s="10">
        <v>0</v>
      </c>
      <c r="J86" t="str">
        <f>VLOOKUP(A86,'2018'!$A$3:$A$155,1,0)</f>
        <v>Macedonia</v>
      </c>
    </row>
    <row r="87" spans="1:10" x14ac:dyDescent="0.25">
      <c r="A87" s="9" t="s">
        <v>162</v>
      </c>
      <c r="B87" s="17" t="str">
        <f>VLOOKUP(A87,Sheet9!$C$2:$F$168,4,0)</f>
        <v>Madagascar</v>
      </c>
      <c r="D87" s="10">
        <v>0</v>
      </c>
      <c r="E87" s="10">
        <v>1</v>
      </c>
      <c r="F87" s="10">
        <v>0</v>
      </c>
      <c r="G87" s="10">
        <v>0</v>
      </c>
      <c r="H87" s="10">
        <v>0</v>
      </c>
      <c r="I87" s="10">
        <v>0</v>
      </c>
      <c r="J87" t="e">
        <f>VLOOKUP(A87,'2018'!$A$3:$A$155,1,0)</f>
        <v>#N/A</v>
      </c>
    </row>
    <row r="88" spans="1:10" x14ac:dyDescent="0.25">
      <c r="A88" s="9" t="s">
        <v>80</v>
      </c>
      <c r="B88" s="17" t="str">
        <f>VLOOKUP(A88,Sheet9!$C$2:$F$168,4,0)</f>
        <v>Malawi</v>
      </c>
      <c r="D88" s="10">
        <v>0</v>
      </c>
      <c r="E88" s="10">
        <v>2</v>
      </c>
      <c r="F88" s="10">
        <v>0</v>
      </c>
      <c r="G88" s="10">
        <v>0</v>
      </c>
      <c r="H88" s="10">
        <v>0</v>
      </c>
      <c r="I88" s="10">
        <v>0</v>
      </c>
      <c r="J88" t="str">
        <f>VLOOKUP(A88,'2018'!$A$3:$A$155,1,0)</f>
        <v>Malawi</v>
      </c>
    </row>
    <row r="89" spans="1:10" x14ac:dyDescent="0.25">
      <c r="A89" s="9" t="s">
        <v>81</v>
      </c>
      <c r="B89" s="17" t="str">
        <f>VLOOKUP(A89,Sheet9!$C$2:$F$168,4,0)</f>
        <v>Malaysia</v>
      </c>
      <c r="D89" s="10">
        <v>0</v>
      </c>
      <c r="E89" s="10">
        <v>736</v>
      </c>
      <c r="F89" s="10">
        <v>0</v>
      </c>
      <c r="G89" s="10">
        <v>409</v>
      </c>
      <c r="H89" s="10">
        <v>0</v>
      </c>
      <c r="I89" s="10">
        <v>0</v>
      </c>
      <c r="J89" t="str">
        <f>VLOOKUP(A89,'2018'!$A$3:$A$155,1,0)</f>
        <v>Malaysia</v>
      </c>
    </row>
    <row r="90" spans="1:10" x14ac:dyDescent="0.25">
      <c r="A90" s="9" t="s">
        <v>82</v>
      </c>
      <c r="B90" s="17" t="str">
        <f>VLOOKUP(A90,Sheet9!$C$2:$F$168,4,0)</f>
        <v>Maldives</v>
      </c>
      <c r="D90" s="10">
        <v>0</v>
      </c>
      <c r="E90" s="10">
        <v>2</v>
      </c>
      <c r="F90" s="10">
        <v>0</v>
      </c>
      <c r="G90" s="10">
        <v>2</v>
      </c>
      <c r="H90" s="10">
        <v>0</v>
      </c>
      <c r="I90" s="10">
        <v>0</v>
      </c>
      <c r="J90" t="str">
        <f>VLOOKUP(A90,'2018'!$A$3:$A$155,1,0)</f>
        <v>Maldives</v>
      </c>
    </row>
    <row r="91" spans="1:10" x14ac:dyDescent="0.25">
      <c r="A91" s="9" t="s">
        <v>83</v>
      </c>
      <c r="B91" s="17" t="str">
        <f>VLOOKUP(A91,Sheet9!$C$2:$F$168,4,0)</f>
        <v>Malta</v>
      </c>
      <c r="D91" s="10">
        <v>0</v>
      </c>
      <c r="E91" s="10">
        <v>3</v>
      </c>
      <c r="F91" s="10">
        <v>0</v>
      </c>
      <c r="G91" s="10">
        <v>5</v>
      </c>
      <c r="H91" s="10">
        <v>0</v>
      </c>
      <c r="I91" s="10">
        <v>0</v>
      </c>
      <c r="J91" t="str">
        <f>VLOOKUP(A91,'2018'!$A$3:$A$155,1,0)</f>
        <v>Malta</v>
      </c>
    </row>
    <row r="92" spans="1:10" x14ac:dyDescent="0.25">
      <c r="A92" s="9" t="s">
        <v>84</v>
      </c>
      <c r="B92" s="17" t="str">
        <f>VLOOKUP(A92,Sheet9!$C$2:$F$168,4,0)</f>
        <v>Martinique</v>
      </c>
      <c r="D92" s="10">
        <v>0</v>
      </c>
      <c r="E92" s="10">
        <v>1</v>
      </c>
      <c r="F92" s="10">
        <v>0</v>
      </c>
      <c r="G92" s="10">
        <v>0</v>
      </c>
      <c r="H92" s="10">
        <v>0</v>
      </c>
      <c r="I92" s="10">
        <v>0</v>
      </c>
      <c r="J92" t="str">
        <f>VLOOKUP(A92,'2018'!$A$3:$A$155,1,0)</f>
        <v>Martinique</v>
      </c>
    </row>
    <row r="93" spans="1:10" x14ac:dyDescent="0.25">
      <c r="A93" s="9" t="s">
        <v>85</v>
      </c>
      <c r="B93" s="17" t="str">
        <f>VLOOKUP(A93,Sheet9!$C$2:$F$168,4,0)</f>
        <v>Mauritius</v>
      </c>
      <c r="D93" s="10">
        <v>0</v>
      </c>
      <c r="E93" s="10">
        <v>21</v>
      </c>
      <c r="F93" s="10">
        <v>0</v>
      </c>
      <c r="G93" s="10">
        <v>7</v>
      </c>
      <c r="H93" s="10">
        <v>0</v>
      </c>
      <c r="I93" s="10">
        <v>0</v>
      </c>
      <c r="J93" t="str">
        <f>VLOOKUP(A93,'2018'!$A$3:$A$155,1,0)</f>
        <v>Mauritius</v>
      </c>
    </row>
    <row r="94" spans="1:10" x14ac:dyDescent="0.25">
      <c r="A94" s="9" t="s">
        <v>86</v>
      </c>
      <c r="B94" s="17" t="str">
        <f>VLOOKUP(A94,Sheet9!$C$2:$F$168,4,0)</f>
        <v>Mexico</v>
      </c>
      <c r="D94" s="10">
        <v>0</v>
      </c>
      <c r="E94" s="10">
        <v>420</v>
      </c>
      <c r="F94" s="10">
        <v>0</v>
      </c>
      <c r="G94" s="10">
        <v>248</v>
      </c>
      <c r="H94" s="10">
        <v>0</v>
      </c>
      <c r="I94" s="10">
        <v>0</v>
      </c>
      <c r="J94" t="str">
        <f>VLOOKUP(A94,'2018'!$A$3:$A$155,1,0)</f>
        <v>Mexico</v>
      </c>
    </row>
    <row r="95" spans="1:10" x14ac:dyDescent="0.25">
      <c r="A95" s="9" t="s">
        <v>87</v>
      </c>
      <c r="B95" s="17" t="str">
        <f>VLOOKUP(A95,Sheet9!$C$2:$F$168,4,0)</f>
        <v>Military - Africa</v>
      </c>
      <c r="D95" s="10">
        <v>0</v>
      </c>
      <c r="E95" s="10">
        <v>0</v>
      </c>
      <c r="F95" s="10">
        <v>0</v>
      </c>
      <c r="G95" s="10">
        <v>1</v>
      </c>
      <c r="H95" s="10">
        <v>0</v>
      </c>
      <c r="I95" s="10">
        <v>0</v>
      </c>
      <c r="J95" t="str">
        <f>VLOOKUP(A95,'2018'!$A$3:$A$155,1,0)</f>
        <v>Military - Africa</v>
      </c>
    </row>
    <row r="96" spans="1:10" x14ac:dyDescent="0.25">
      <c r="A96" s="9" t="s">
        <v>88</v>
      </c>
      <c r="B96" s="17" t="str">
        <f>VLOOKUP(A96,Sheet9!$C$2:$F$168,4,0)</f>
        <v>Military - Asia</v>
      </c>
      <c r="D96" s="10">
        <v>0</v>
      </c>
      <c r="E96" s="10">
        <v>1</v>
      </c>
      <c r="F96" s="10">
        <v>0</v>
      </c>
      <c r="G96" s="10">
        <v>0</v>
      </c>
      <c r="H96" s="10">
        <v>0</v>
      </c>
      <c r="I96" s="10">
        <v>21</v>
      </c>
      <c r="J96" t="str">
        <f>VLOOKUP(A96,'2018'!$A$3:$A$155,1,0)</f>
        <v>Military - Asia</v>
      </c>
    </row>
    <row r="97" spans="1:10" x14ac:dyDescent="0.25">
      <c r="A97" s="9" t="s">
        <v>89</v>
      </c>
      <c r="B97" s="17" t="str">
        <f>VLOOKUP(A97,Sheet9!$C$2:$F$168,4,0)</f>
        <v>Military - Europe</v>
      </c>
      <c r="D97" s="10">
        <v>0</v>
      </c>
      <c r="E97" s="10">
        <v>0</v>
      </c>
      <c r="F97" s="10">
        <v>0</v>
      </c>
      <c r="G97" s="10">
        <v>10</v>
      </c>
      <c r="H97" s="10">
        <v>0</v>
      </c>
      <c r="I97" s="10">
        <v>14</v>
      </c>
      <c r="J97" t="str">
        <f>VLOOKUP(A97,'2018'!$A$3:$A$155,1,0)</f>
        <v>Military - Europe</v>
      </c>
    </row>
    <row r="98" spans="1:10" x14ac:dyDescent="0.25">
      <c r="A98" s="9" t="s">
        <v>90</v>
      </c>
      <c r="B98" s="17" t="str">
        <f>VLOOKUP(A98,Sheet9!$C$2:$F$168,4,0)</f>
        <v>Military - Iberia</v>
      </c>
      <c r="D98" s="10">
        <v>0</v>
      </c>
      <c r="E98" s="10">
        <v>1</v>
      </c>
      <c r="F98" s="10">
        <v>0</v>
      </c>
      <c r="G98" s="10">
        <v>0</v>
      </c>
      <c r="H98" s="10">
        <v>0</v>
      </c>
      <c r="I98" s="10">
        <v>0</v>
      </c>
      <c r="J98" t="str">
        <f>VLOOKUP(A98,'2018'!$A$3:$A$155,1,0)</f>
        <v>Military - Iberia</v>
      </c>
    </row>
    <row r="99" spans="1:10" x14ac:dyDescent="0.25">
      <c r="A99" s="9" t="s">
        <v>91</v>
      </c>
      <c r="B99" s="17" t="str">
        <f>VLOOKUP(A99,Sheet9!$C$2:$F$168,4,0)</f>
        <v>Military - Latin America</v>
      </c>
      <c r="D99" s="10">
        <v>0</v>
      </c>
      <c r="E99" s="10">
        <v>0</v>
      </c>
      <c r="F99" s="10">
        <v>0</v>
      </c>
      <c r="G99" s="10">
        <v>1</v>
      </c>
      <c r="H99" s="10">
        <v>0</v>
      </c>
      <c r="I99" s="10">
        <v>1</v>
      </c>
      <c r="J99" t="str">
        <f>VLOOKUP(A99,'2018'!$A$3:$A$155,1,0)</f>
        <v>Military - Latin America</v>
      </c>
    </row>
    <row r="100" spans="1:10" x14ac:dyDescent="0.25">
      <c r="A100" s="9" t="s">
        <v>92</v>
      </c>
      <c r="B100" s="17" t="str">
        <f>VLOOKUP(A100,Sheet9!$C$2:$F$168,4,0)</f>
        <v>Military - MENA</v>
      </c>
      <c r="D100" s="10">
        <v>0</v>
      </c>
      <c r="E100" s="10">
        <v>0</v>
      </c>
      <c r="F100" s="10">
        <v>0</v>
      </c>
      <c r="G100" s="10">
        <v>8</v>
      </c>
      <c r="H100" s="10">
        <v>0</v>
      </c>
      <c r="I100" s="10">
        <v>5</v>
      </c>
      <c r="J100" t="str">
        <f>VLOOKUP(A100,'2018'!$A$3:$A$155,1,0)</f>
        <v>Military - MENA</v>
      </c>
    </row>
    <row r="101" spans="1:10" x14ac:dyDescent="0.25">
      <c r="A101" s="9" t="s">
        <v>93</v>
      </c>
      <c r="B101" s="17" t="str">
        <f>VLOOKUP(A101,Sheet9!$C$2:$F$168,4,0)</f>
        <v>Military - United States</v>
      </c>
      <c r="D101" s="10">
        <v>0</v>
      </c>
      <c r="E101" s="10">
        <v>0</v>
      </c>
      <c r="F101" s="10">
        <v>0</v>
      </c>
      <c r="G101" s="10">
        <v>20</v>
      </c>
      <c r="H101" s="10">
        <v>0</v>
      </c>
      <c r="I101" s="10">
        <v>0</v>
      </c>
      <c r="J101" t="str">
        <f>VLOOKUP(A101,'2018'!$A$3:$A$155,1,0)</f>
        <v>Military - United States</v>
      </c>
    </row>
    <row r="102" spans="1:10" x14ac:dyDescent="0.25">
      <c r="A102" s="9" t="s">
        <v>94</v>
      </c>
      <c r="B102" s="17" t="str">
        <f>VLOOKUP(A102,Sheet9!$C$2:$F$168,4,0)</f>
        <v>Moldova</v>
      </c>
      <c r="D102" s="10">
        <v>0</v>
      </c>
      <c r="E102" s="10">
        <v>2</v>
      </c>
      <c r="F102" s="10">
        <v>0</v>
      </c>
      <c r="G102" s="10">
        <v>0</v>
      </c>
      <c r="H102" s="10">
        <v>0</v>
      </c>
      <c r="I102" s="10">
        <v>0</v>
      </c>
      <c r="J102" t="str">
        <f>VLOOKUP(A102,'2018'!$A$3:$A$155,1,0)</f>
        <v>Moldova</v>
      </c>
    </row>
    <row r="103" spans="1:10" x14ac:dyDescent="0.25">
      <c r="A103" s="9" t="s">
        <v>95</v>
      </c>
      <c r="B103" s="17" t="str">
        <f>VLOOKUP(A103,Sheet9!$C$2:$F$168,4,0)</f>
        <v>Mongolia</v>
      </c>
      <c r="D103" s="10">
        <v>0</v>
      </c>
      <c r="E103" s="10">
        <v>12</v>
      </c>
      <c r="F103" s="10">
        <v>0</v>
      </c>
      <c r="G103" s="10">
        <v>13</v>
      </c>
      <c r="H103" s="10">
        <v>0</v>
      </c>
      <c r="I103" s="10">
        <v>0</v>
      </c>
      <c r="J103" t="str">
        <f>VLOOKUP(A103,'2018'!$A$3:$A$155,1,0)</f>
        <v>Mongolia</v>
      </c>
    </row>
    <row r="104" spans="1:10" x14ac:dyDescent="0.25">
      <c r="A104" s="9" t="s">
        <v>96</v>
      </c>
      <c r="B104" s="17" t="str">
        <f>VLOOKUP(A104,Sheet9!$C$2:$F$168,4,0)</f>
        <v>Morocco</v>
      </c>
      <c r="D104" s="10">
        <v>0</v>
      </c>
      <c r="E104" s="10">
        <v>17</v>
      </c>
      <c r="F104" s="10">
        <v>0</v>
      </c>
      <c r="G104" s="10">
        <v>53</v>
      </c>
      <c r="H104" s="10">
        <v>0</v>
      </c>
      <c r="I104" s="10">
        <v>0</v>
      </c>
      <c r="J104" t="str">
        <f>VLOOKUP(A104,'2018'!$A$3:$A$155,1,0)</f>
        <v>Morocco</v>
      </c>
    </row>
    <row r="105" spans="1:10" x14ac:dyDescent="0.25">
      <c r="A105" s="9" t="s">
        <v>97</v>
      </c>
      <c r="B105" s="17" t="str">
        <f>VLOOKUP(A105,Sheet9!$C$2:$F$168,4,0)</f>
        <v>Mozambique</v>
      </c>
      <c r="D105" s="10">
        <v>0</v>
      </c>
      <c r="E105" s="10">
        <v>12</v>
      </c>
      <c r="F105" s="10">
        <v>0</v>
      </c>
      <c r="G105" s="10">
        <v>4</v>
      </c>
      <c r="H105" s="10">
        <v>0</v>
      </c>
      <c r="I105" s="10">
        <v>0</v>
      </c>
      <c r="J105" t="str">
        <f>VLOOKUP(A105,'2018'!$A$3:$A$155,1,0)</f>
        <v>Mozambique</v>
      </c>
    </row>
    <row r="106" spans="1:10" x14ac:dyDescent="0.25">
      <c r="A106" s="9" t="s">
        <v>98</v>
      </c>
      <c r="B106" s="17" t="str">
        <f>VLOOKUP(A106,Sheet9!$C$2:$F$168,4,0)</f>
        <v>Myanmar</v>
      </c>
      <c r="D106" s="10">
        <v>0</v>
      </c>
      <c r="E106" s="10">
        <v>44</v>
      </c>
      <c r="F106" s="10">
        <v>0</v>
      </c>
      <c r="G106" s="10">
        <v>11</v>
      </c>
      <c r="H106" s="10">
        <v>0</v>
      </c>
      <c r="I106" s="10">
        <v>0</v>
      </c>
      <c r="J106" t="str">
        <f>VLOOKUP(A106,'2018'!$A$3:$A$155,1,0)</f>
        <v>Myanmar</v>
      </c>
    </row>
    <row r="107" spans="1:10" x14ac:dyDescent="0.25">
      <c r="A107" s="9" t="s">
        <v>99</v>
      </c>
      <c r="B107" s="17" t="str">
        <f>VLOOKUP(A107,Sheet9!$C$2:$F$168,4,0)</f>
        <v>Namibia</v>
      </c>
      <c r="D107" s="10">
        <v>0</v>
      </c>
      <c r="E107" s="10">
        <v>21</v>
      </c>
      <c r="F107" s="10">
        <v>0</v>
      </c>
      <c r="G107" s="10">
        <v>0</v>
      </c>
      <c r="H107" s="10">
        <v>0</v>
      </c>
      <c r="I107" s="10">
        <v>0</v>
      </c>
      <c r="J107" t="str">
        <f>VLOOKUP(A107,'2018'!$A$3:$A$155,1,0)</f>
        <v>Namibia</v>
      </c>
    </row>
    <row r="108" spans="1:10" x14ac:dyDescent="0.25">
      <c r="A108" s="9" t="s">
        <v>100</v>
      </c>
      <c r="B108" s="17" t="str">
        <f>VLOOKUP(A108,Sheet9!$C$2:$F$168,4,0)</f>
        <v>Nepal</v>
      </c>
      <c r="D108" s="10">
        <v>0</v>
      </c>
      <c r="E108" s="10">
        <v>7</v>
      </c>
      <c r="F108" s="10">
        <v>0</v>
      </c>
      <c r="G108" s="10">
        <v>3</v>
      </c>
      <c r="H108" s="10">
        <v>0</v>
      </c>
      <c r="I108" s="10">
        <v>0</v>
      </c>
      <c r="J108" t="str">
        <f>VLOOKUP(A108,'2018'!$A$3:$A$155,1,0)</f>
        <v>Nepal</v>
      </c>
    </row>
    <row r="109" spans="1:10" x14ac:dyDescent="0.25">
      <c r="A109" s="9" t="s">
        <v>101</v>
      </c>
      <c r="B109" s="17" t="str">
        <f>VLOOKUP(A109,Sheet9!$C$2:$F$168,4,0)</f>
        <v>Netherlands</v>
      </c>
      <c r="D109" s="10">
        <v>0</v>
      </c>
      <c r="E109" s="10">
        <v>70</v>
      </c>
      <c r="F109" s="10">
        <v>0</v>
      </c>
      <c r="G109" s="10">
        <v>4</v>
      </c>
      <c r="H109" s="10">
        <v>0</v>
      </c>
      <c r="I109" s="10">
        <v>3</v>
      </c>
      <c r="J109" t="str">
        <f>VLOOKUP(A109,'2018'!$A$3:$A$155,1,0)</f>
        <v>Netherlands</v>
      </c>
    </row>
    <row r="110" spans="1:10" x14ac:dyDescent="0.25">
      <c r="A110" s="9" t="s">
        <v>102</v>
      </c>
      <c r="B110" s="17" t="str">
        <f>VLOOKUP(A110,Sheet9!$C$2:$F$168,4,0)</f>
        <v>New Zealand</v>
      </c>
      <c r="D110" s="10">
        <v>0</v>
      </c>
      <c r="E110" s="10">
        <v>106</v>
      </c>
      <c r="F110" s="10">
        <v>0</v>
      </c>
      <c r="G110" s="10">
        <v>101</v>
      </c>
      <c r="H110" s="10">
        <v>0</v>
      </c>
      <c r="I110" s="10">
        <v>1</v>
      </c>
      <c r="J110" t="str">
        <f>VLOOKUP(A110,'2018'!$A$3:$A$155,1,0)</f>
        <v>New Zealand</v>
      </c>
    </row>
    <row r="111" spans="1:10" x14ac:dyDescent="0.25">
      <c r="A111" s="9" t="s">
        <v>103</v>
      </c>
      <c r="B111" s="17" t="str">
        <f>VLOOKUP(A111,Sheet9!$C$2:$F$168,4,0)</f>
        <v>Nicaragua</v>
      </c>
      <c r="D111" s="10">
        <v>0</v>
      </c>
      <c r="E111" s="10">
        <v>0</v>
      </c>
      <c r="F111" s="10">
        <v>0</v>
      </c>
      <c r="G111" s="10">
        <v>17</v>
      </c>
      <c r="H111" s="10">
        <v>0</v>
      </c>
      <c r="I111" s="10">
        <v>0</v>
      </c>
      <c r="J111" t="str">
        <f>VLOOKUP(A111,'2018'!$A$3:$A$155,1,0)</f>
        <v>Nicaragua</v>
      </c>
    </row>
    <row r="112" spans="1:10" x14ac:dyDescent="0.25">
      <c r="A112" s="9" t="s">
        <v>104</v>
      </c>
      <c r="B112" s="17" t="str">
        <f>VLOOKUP(A112,Sheet9!$C$2:$F$168,4,0)</f>
        <v>Nigeria</v>
      </c>
      <c r="D112" s="10">
        <v>0</v>
      </c>
      <c r="E112" s="10">
        <v>23</v>
      </c>
      <c r="F112" s="10">
        <v>0</v>
      </c>
      <c r="G112" s="10">
        <v>3</v>
      </c>
      <c r="H112" s="10">
        <v>0</v>
      </c>
      <c r="I112" s="10">
        <v>0</v>
      </c>
      <c r="J112" t="str">
        <f>VLOOKUP(A112,'2018'!$A$3:$A$155,1,0)</f>
        <v>Nigeria</v>
      </c>
    </row>
    <row r="113" spans="1:10" x14ac:dyDescent="0.25">
      <c r="A113" s="9" t="s">
        <v>106</v>
      </c>
      <c r="B113" s="17" t="str">
        <f>VLOOKUP(A113,Sheet9!$C$2:$F$168,4,0)</f>
        <v>Oman</v>
      </c>
      <c r="D113" s="10">
        <v>0</v>
      </c>
      <c r="E113" s="10">
        <v>38</v>
      </c>
      <c r="F113" s="10">
        <v>0</v>
      </c>
      <c r="G113" s="10">
        <v>43</v>
      </c>
      <c r="H113" s="10">
        <v>0</v>
      </c>
      <c r="I113" s="10">
        <v>0</v>
      </c>
      <c r="J113" t="str">
        <f>VLOOKUP(A113,'2018'!$A$3:$A$155,1,0)</f>
        <v>Oman</v>
      </c>
    </row>
    <row r="114" spans="1:10" x14ac:dyDescent="0.25">
      <c r="A114" s="9" t="s">
        <v>107</v>
      </c>
      <c r="B114" s="17" t="str">
        <f>VLOOKUP(A114,Sheet9!$C$2:$F$168,4,0)</f>
        <v>Pakistan</v>
      </c>
      <c r="D114" s="10">
        <v>0</v>
      </c>
      <c r="E114" s="10">
        <v>92</v>
      </c>
      <c r="F114" s="10">
        <v>0</v>
      </c>
      <c r="G114" s="10">
        <v>100</v>
      </c>
      <c r="H114" s="10">
        <v>0</v>
      </c>
      <c r="I114" s="10">
        <v>0</v>
      </c>
      <c r="J114" t="str">
        <f>VLOOKUP(A114,'2018'!$A$3:$A$155,1,0)</f>
        <v>Pakistan</v>
      </c>
    </row>
    <row r="115" spans="1:10" x14ac:dyDescent="0.25">
      <c r="A115" s="9" t="s">
        <v>108</v>
      </c>
      <c r="B115" s="17" t="str">
        <f>VLOOKUP(A115,Sheet9!$C$2:$F$168,4,0)</f>
        <v>Panama</v>
      </c>
      <c r="D115" s="10">
        <v>0</v>
      </c>
      <c r="E115" s="10">
        <v>45</v>
      </c>
      <c r="F115" s="10">
        <v>0</v>
      </c>
      <c r="G115" s="10">
        <v>42</v>
      </c>
      <c r="H115" s="10">
        <v>0</v>
      </c>
      <c r="I115" s="10">
        <v>11</v>
      </c>
      <c r="J115" t="str">
        <f>VLOOKUP(A115,'2018'!$A$3:$A$155,1,0)</f>
        <v>Panama</v>
      </c>
    </row>
    <row r="116" spans="1:10" x14ac:dyDescent="0.25">
      <c r="A116" s="9" t="s">
        <v>109</v>
      </c>
      <c r="B116" s="17" t="str">
        <f>VLOOKUP(A116,Sheet9!$C$2:$F$168,4,0)</f>
        <v>Paraguay</v>
      </c>
      <c r="D116" s="10">
        <v>0</v>
      </c>
      <c r="E116" s="10">
        <v>4</v>
      </c>
      <c r="F116" s="10">
        <v>0</v>
      </c>
      <c r="G116" s="10">
        <v>25</v>
      </c>
      <c r="H116" s="10">
        <v>0</v>
      </c>
      <c r="I116" s="10">
        <v>0</v>
      </c>
      <c r="J116" t="str">
        <f>VLOOKUP(A116,'2018'!$A$3:$A$155,1,0)</f>
        <v>Paraguay</v>
      </c>
    </row>
    <row r="117" spans="1:10" x14ac:dyDescent="0.25">
      <c r="A117" s="9" t="s">
        <v>110</v>
      </c>
      <c r="B117" s="17" t="str">
        <f>VLOOKUP(A117,Sheet9!$C$2:$F$168,4,0)</f>
        <v>Peru</v>
      </c>
      <c r="D117" s="10">
        <v>0</v>
      </c>
      <c r="E117" s="10">
        <v>138</v>
      </c>
      <c r="F117" s="10">
        <v>0</v>
      </c>
      <c r="G117" s="10">
        <v>134</v>
      </c>
      <c r="H117" s="10">
        <v>0</v>
      </c>
      <c r="I117" s="10">
        <v>4</v>
      </c>
      <c r="J117" t="str">
        <f>VLOOKUP(A117,'2018'!$A$3:$A$155,1,0)</f>
        <v>Peru</v>
      </c>
    </row>
    <row r="118" spans="1:10" x14ac:dyDescent="0.25">
      <c r="A118" s="9" t="s">
        <v>111</v>
      </c>
      <c r="B118" s="17" t="str">
        <f>VLOOKUP(A118,Sheet9!$C$2:$F$168,4,0)</f>
        <v>Philippines</v>
      </c>
      <c r="D118" s="10">
        <v>0</v>
      </c>
      <c r="E118" s="10">
        <v>338</v>
      </c>
      <c r="F118" s="10">
        <v>0</v>
      </c>
      <c r="G118" s="10">
        <v>182</v>
      </c>
      <c r="H118" s="10">
        <v>0</v>
      </c>
      <c r="I118" s="10">
        <v>7</v>
      </c>
      <c r="J118" t="str">
        <f>VLOOKUP(A118,'2018'!$A$3:$A$155,1,0)</f>
        <v>Philippines</v>
      </c>
    </row>
    <row r="119" spans="1:10" x14ac:dyDescent="0.25">
      <c r="A119" s="9" t="s">
        <v>112</v>
      </c>
      <c r="B119" s="17" t="str">
        <f>VLOOKUP(A119,Sheet9!$C$2:$F$168,4,0)</f>
        <v>Poland</v>
      </c>
      <c r="D119" s="10">
        <v>0</v>
      </c>
      <c r="E119" s="10">
        <v>282</v>
      </c>
      <c r="F119" s="10">
        <v>0</v>
      </c>
      <c r="G119" s="10">
        <v>153</v>
      </c>
      <c r="H119" s="10">
        <v>0</v>
      </c>
      <c r="I119" s="10">
        <v>0</v>
      </c>
      <c r="J119" t="str">
        <f>VLOOKUP(A119,'2018'!$A$3:$A$155,1,0)</f>
        <v>Poland</v>
      </c>
    </row>
    <row r="120" spans="1:10" x14ac:dyDescent="0.25">
      <c r="A120" s="9" t="s">
        <v>113</v>
      </c>
      <c r="B120" s="17" t="str">
        <f>VLOOKUP(A120,Sheet9!$C$2:$F$168,4,0)</f>
        <v>Portugal</v>
      </c>
      <c r="D120" s="10">
        <v>0</v>
      </c>
      <c r="E120" s="10">
        <v>30</v>
      </c>
      <c r="F120" s="10">
        <v>0</v>
      </c>
      <c r="G120" s="10">
        <v>229</v>
      </c>
      <c r="H120" s="10">
        <v>0</v>
      </c>
      <c r="I120" s="10">
        <v>2</v>
      </c>
      <c r="J120" t="str">
        <f>VLOOKUP(A120,'2018'!$A$3:$A$155,1,0)</f>
        <v>Portugal</v>
      </c>
    </row>
    <row r="121" spans="1:10" x14ac:dyDescent="0.25">
      <c r="A121" s="9" t="s">
        <v>114</v>
      </c>
      <c r="B121" s="17" t="str">
        <f>VLOOKUP(A121,Sheet9!$C$2:$F$168,4,0)</f>
        <v>Puerto Rico</v>
      </c>
      <c r="D121" s="10">
        <v>0</v>
      </c>
      <c r="E121" s="10">
        <v>82</v>
      </c>
      <c r="F121" s="10">
        <v>0</v>
      </c>
      <c r="G121" s="10">
        <v>57</v>
      </c>
      <c r="H121" s="10">
        <v>0</v>
      </c>
      <c r="I121" s="10">
        <v>36</v>
      </c>
      <c r="J121" t="str">
        <f>VLOOKUP(A121,'2018'!$A$3:$A$155,1,0)</f>
        <v>Puerto Rico</v>
      </c>
    </row>
    <row r="122" spans="1:10" x14ac:dyDescent="0.25">
      <c r="A122" s="9" t="s">
        <v>115</v>
      </c>
      <c r="B122" s="17" t="str">
        <f>VLOOKUP(A122,Sheet9!$C$2:$F$168,4,0)</f>
        <v>Qatar</v>
      </c>
      <c r="D122" s="10">
        <v>0</v>
      </c>
      <c r="E122" s="10">
        <v>43</v>
      </c>
      <c r="F122" s="10">
        <v>0</v>
      </c>
      <c r="G122" s="10">
        <v>37</v>
      </c>
      <c r="H122" s="10">
        <v>0</v>
      </c>
      <c r="I122" s="10">
        <v>0</v>
      </c>
      <c r="J122" t="str">
        <f>VLOOKUP(A122,'2018'!$A$3:$A$155,1,0)</f>
        <v>Qatar</v>
      </c>
    </row>
    <row r="123" spans="1:10" x14ac:dyDescent="0.25">
      <c r="A123" s="9" t="s">
        <v>116</v>
      </c>
      <c r="B123" s="17" t="str">
        <f>VLOOKUP(A123,Sheet9!$C$2:$F$168,4,0)</f>
        <v>Romania</v>
      </c>
      <c r="D123" s="10">
        <v>0</v>
      </c>
      <c r="E123" s="10">
        <v>82</v>
      </c>
      <c r="F123" s="10">
        <v>0</v>
      </c>
      <c r="G123" s="10">
        <v>45</v>
      </c>
      <c r="H123" s="10">
        <v>0</v>
      </c>
      <c r="I123" s="10">
        <v>10</v>
      </c>
      <c r="J123" t="str">
        <f>VLOOKUP(A123,'2018'!$A$3:$A$155,1,0)</f>
        <v>Romania</v>
      </c>
    </row>
    <row r="124" spans="1:10" x14ac:dyDescent="0.25">
      <c r="A124" s="9" t="s">
        <v>117</v>
      </c>
      <c r="B124" s="17" t="str">
        <f>VLOOKUP(A124,Sheet9!$C$2:$F$168,4,0)</f>
        <v>Russia</v>
      </c>
      <c r="D124" s="10">
        <v>55</v>
      </c>
      <c r="E124" s="10">
        <v>852</v>
      </c>
      <c r="F124" s="10">
        <v>0</v>
      </c>
      <c r="G124" s="10">
        <v>70</v>
      </c>
      <c r="H124" s="10">
        <v>0</v>
      </c>
      <c r="I124" s="10">
        <v>0</v>
      </c>
      <c r="J124" t="str">
        <f>VLOOKUP(A124,'2018'!$A$3:$A$155,1,0)</f>
        <v>Russia</v>
      </c>
    </row>
    <row r="125" spans="1:10" x14ac:dyDescent="0.25">
      <c r="A125" s="9" t="s">
        <v>118</v>
      </c>
      <c r="B125" s="17" t="str">
        <f>VLOOKUP(A125,Sheet9!$C$2:$F$168,4,0)</f>
        <v>Saipan</v>
      </c>
      <c r="D125" s="10">
        <v>0</v>
      </c>
      <c r="E125" s="10">
        <v>1</v>
      </c>
      <c r="F125" s="10">
        <v>0</v>
      </c>
      <c r="G125" s="10">
        <v>1</v>
      </c>
      <c r="H125" s="10">
        <v>0</v>
      </c>
      <c r="I125" s="10">
        <v>0</v>
      </c>
      <c r="J125" t="str">
        <f>VLOOKUP(A125,'2018'!$A$3:$A$155,1,0)</f>
        <v>Saipan</v>
      </c>
    </row>
    <row r="126" spans="1:10" x14ac:dyDescent="0.25">
      <c r="A126" s="9" t="s">
        <v>119</v>
      </c>
      <c r="B126" s="17" t="str">
        <f>VLOOKUP(A126,Sheet9!$C$2:$F$168,4,0)</f>
        <v>Saudi Arabia</v>
      </c>
      <c r="D126" s="10">
        <v>0</v>
      </c>
      <c r="E126" s="10">
        <v>221</v>
      </c>
      <c r="F126" s="10">
        <v>0</v>
      </c>
      <c r="G126" s="10">
        <v>221</v>
      </c>
      <c r="H126" s="10">
        <v>0</v>
      </c>
      <c r="I126" s="10">
        <v>0</v>
      </c>
      <c r="J126" t="str">
        <f>VLOOKUP(A126,'2018'!$A$3:$A$155,1,0)</f>
        <v>Saudi Arabia</v>
      </c>
    </row>
    <row r="127" spans="1:10" x14ac:dyDescent="0.25">
      <c r="A127" s="9" t="s">
        <v>165</v>
      </c>
      <c r="B127" s="17" t="str">
        <f>VLOOKUP(A127,Sheet9!$C$2:$F$168,4,0)</f>
        <v>Senegal</v>
      </c>
      <c r="D127" s="10">
        <v>0</v>
      </c>
      <c r="E127" s="10">
        <v>2</v>
      </c>
      <c r="F127" s="10">
        <v>0</v>
      </c>
      <c r="G127" s="10">
        <v>0</v>
      </c>
      <c r="H127" s="10">
        <v>0</v>
      </c>
      <c r="I127" s="10">
        <v>0</v>
      </c>
      <c r="J127" t="e">
        <f>VLOOKUP(A127,'2018'!$A$3:$A$155,1,0)</f>
        <v>#N/A</v>
      </c>
    </row>
    <row r="128" spans="1:10" x14ac:dyDescent="0.25">
      <c r="A128" s="9" t="s">
        <v>120</v>
      </c>
      <c r="B128" s="17" t="str">
        <f>VLOOKUP(A128,Sheet9!$C$2:$F$168,4,0)</f>
        <v>Serbia</v>
      </c>
      <c r="D128" s="10">
        <v>0</v>
      </c>
      <c r="E128" s="10">
        <v>10</v>
      </c>
      <c r="F128" s="10">
        <v>0</v>
      </c>
      <c r="G128" s="10">
        <v>0</v>
      </c>
      <c r="H128" s="10">
        <v>0</v>
      </c>
      <c r="I128" s="10">
        <v>0</v>
      </c>
      <c r="J128" t="str">
        <f>VLOOKUP(A128,'2018'!$A$3:$A$155,1,0)</f>
        <v>Serbia</v>
      </c>
    </row>
    <row r="129" spans="1:10" x14ac:dyDescent="0.25">
      <c r="A129" s="9" t="s">
        <v>121</v>
      </c>
      <c r="B129" s="17" t="str">
        <f>VLOOKUP(A129,Sheet9!$C$2:$F$168,4,0)</f>
        <v>Singapore</v>
      </c>
      <c r="D129" s="10">
        <v>0</v>
      </c>
      <c r="E129" s="10">
        <v>87</v>
      </c>
      <c r="F129" s="10">
        <v>0</v>
      </c>
      <c r="G129" s="10">
        <v>79</v>
      </c>
      <c r="H129" s="10">
        <v>0</v>
      </c>
      <c r="I129" s="10">
        <v>0</v>
      </c>
      <c r="J129" t="str">
        <f>VLOOKUP(A129,'2018'!$A$3:$A$155,1,0)</f>
        <v>Singapore</v>
      </c>
    </row>
    <row r="130" spans="1:10" x14ac:dyDescent="0.25">
      <c r="A130" s="9" t="s">
        <v>122</v>
      </c>
      <c r="B130" s="17" t="str">
        <f>VLOOKUP(A130,Sheet9!$C$2:$F$168,4,0)</f>
        <v>Slovakia</v>
      </c>
      <c r="D130" s="10">
        <v>0</v>
      </c>
      <c r="E130" s="10">
        <v>4</v>
      </c>
      <c r="F130" s="10">
        <v>0</v>
      </c>
      <c r="G130" s="10">
        <v>3</v>
      </c>
      <c r="H130" s="10">
        <v>0</v>
      </c>
      <c r="I130" s="10">
        <v>0</v>
      </c>
      <c r="J130" t="str">
        <f>VLOOKUP(A130,'2018'!$A$3:$A$155,1,0)</f>
        <v>Slovakia</v>
      </c>
    </row>
    <row r="131" spans="1:10" x14ac:dyDescent="0.25">
      <c r="A131" s="9" t="s">
        <v>123</v>
      </c>
      <c r="B131" s="17" t="str">
        <f>VLOOKUP(A131,Sheet9!$C$2:$F$168,4,0)</f>
        <v>Slovenia</v>
      </c>
      <c r="D131" s="10">
        <v>0</v>
      </c>
      <c r="E131" s="10">
        <v>1</v>
      </c>
      <c r="F131" s="10">
        <v>0</v>
      </c>
      <c r="G131" s="10">
        <v>0</v>
      </c>
      <c r="H131" s="10">
        <v>0</v>
      </c>
      <c r="I131" s="10">
        <v>0</v>
      </c>
      <c r="J131" t="str">
        <f>VLOOKUP(A131,'2018'!$A$3:$A$155,1,0)</f>
        <v>Slovenia</v>
      </c>
    </row>
    <row r="132" spans="1:10" x14ac:dyDescent="0.25">
      <c r="A132" s="9" t="s">
        <v>124</v>
      </c>
      <c r="B132" s="17" t="str">
        <f>VLOOKUP(A132,Sheet9!$C$2:$F$168,4,0)</f>
        <v>South Africa</v>
      </c>
      <c r="D132" s="10">
        <v>48</v>
      </c>
      <c r="E132" s="10">
        <v>897</v>
      </c>
      <c r="F132" s="10">
        <v>0</v>
      </c>
      <c r="G132" s="10">
        <v>65</v>
      </c>
      <c r="H132" s="10">
        <v>0</v>
      </c>
      <c r="I132" s="10">
        <v>0</v>
      </c>
      <c r="J132" t="str">
        <f>VLOOKUP(A132,'2018'!$A$3:$A$155,1,0)</f>
        <v>South Africa</v>
      </c>
    </row>
    <row r="133" spans="1:10" x14ac:dyDescent="0.25">
      <c r="A133" s="9" t="s">
        <v>125</v>
      </c>
      <c r="B133" s="17" t="str">
        <f>VLOOKUP(A133,Sheet9!$C$2:$F$168,4,0)</f>
        <v>Spain</v>
      </c>
      <c r="D133" s="10">
        <v>0</v>
      </c>
      <c r="E133" s="10">
        <v>179</v>
      </c>
      <c r="F133" s="10">
        <v>0</v>
      </c>
      <c r="G133" s="10">
        <v>756</v>
      </c>
      <c r="H133" s="10">
        <v>0</v>
      </c>
      <c r="I133" s="10">
        <v>66</v>
      </c>
      <c r="J133" t="str">
        <f>VLOOKUP(A133,'2018'!$A$3:$A$155,1,0)</f>
        <v>Spain</v>
      </c>
    </row>
    <row r="134" spans="1:10" x14ac:dyDescent="0.25">
      <c r="A134" s="9" t="s">
        <v>126</v>
      </c>
      <c r="B134" s="17" t="str">
        <f>VLOOKUP(A134,Sheet9!$C$2:$F$168,4,0)</f>
        <v>Sri Lanka</v>
      </c>
      <c r="D134" s="10">
        <v>0</v>
      </c>
      <c r="E134" s="10">
        <v>40</v>
      </c>
      <c r="F134" s="10">
        <v>0</v>
      </c>
      <c r="G134" s="10">
        <v>65</v>
      </c>
      <c r="H134" s="10">
        <v>0</v>
      </c>
      <c r="I134" s="10">
        <v>3</v>
      </c>
      <c r="J134" t="str">
        <f>VLOOKUP(A134,'2018'!$A$3:$A$155,1,0)</f>
        <v>Sri Lanka</v>
      </c>
    </row>
    <row r="135" spans="1:10" x14ac:dyDescent="0.25">
      <c r="A135" s="9" t="s">
        <v>127</v>
      </c>
      <c r="B135" s="17" t="str">
        <f>VLOOKUP(A135,Sheet9!$C$2:$F$168,4,0)</f>
        <v>Saint Kitts and Nevis</v>
      </c>
      <c r="D135" s="10">
        <v>0</v>
      </c>
      <c r="E135" s="10">
        <v>1</v>
      </c>
      <c r="F135" s="10">
        <v>0</v>
      </c>
      <c r="G135" s="10">
        <v>0</v>
      </c>
      <c r="H135" s="10">
        <v>0</v>
      </c>
      <c r="I135" s="10">
        <v>0</v>
      </c>
      <c r="J135" t="str">
        <f>VLOOKUP(A135,'2018'!$A$3:$A$155,1,0)</f>
        <v>StKitts</v>
      </c>
    </row>
    <row r="136" spans="1:10" x14ac:dyDescent="0.25">
      <c r="A136" s="9" t="s">
        <v>128</v>
      </c>
      <c r="B136" s="17" t="str">
        <f>VLOOKUP(A136,Sheet9!$C$2:$F$168,4,0)</f>
        <v>Saint Lucia</v>
      </c>
      <c r="D136" s="10">
        <v>0</v>
      </c>
      <c r="E136" s="10">
        <v>4</v>
      </c>
      <c r="F136" s="10">
        <v>0</v>
      </c>
      <c r="G136" s="10">
        <v>0</v>
      </c>
      <c r="H136" s="10">
        <v>0</v>
      </c>
      <c r="I136" s="10">
        <v>0</v>
      </c>
      <c r="J136" t="str">
        <f>VLOOKUP(A136,'2018'!$A$3:$A$155,1,0)</f>
        <v>StLucia</v>
      </c>
    </row>
    <row r="137" spans="1:10" x14ac:dyDescent="0.25">
      <c r="A137" s="9" t="s">
        <v>129</v>
      </c>
      <c r="B137" s="17" t="str">
        <f>VLOOKUP(A137,Sheet9!$C$2:$F$168,4,0)</f>
        <v>Saint Maarten</v>
      </c>
      <c r="D137" s="10">
        <v>0</v>
      </c>
      <c r="E137" s="10">
        <v>3</v>
      </c>
      <c r="F137" s="10">
        <v>0</v>
      </c>
      <c r="G137" s="10">
        <v>0</v>
      </c>
      <c r="H137" s="10">
        <v>0</v>
      </c>
      <c r="I137" s="10">
        <v>0</v>
      </c>
      <c r="J137" t="str">
        <f>VLOOKUP(A137,'2018'!$A$3:$A$155,1,0)</f>
        <v>StMaarten</v>
      </c>
    </row>
    <row r="138" spans="1:10" x14ac:dyDescent="0.25">
      <c r="A138" s="9" t="s">
        <v>130</v>
      </c>
      <c r="B138" s="17" t="str">
        <f>VLOOKUP(A138,Sheet9!$C$2:$F$168,4,0)</f>
        <v>Saint Vincent and the Grenadines</v>
      </c>
      <c r="D138" s="10">
        <v>0</v>
      </c>
      <c r="E138" s="10">
        <v>2</v>
      </c>
      <c r="F138" s="10">
        <v>0</v>
      </c>
      <c r="G138" s="10">
        <v>0</v>
      </c>
      <c r="H138" s="10">
        <v>0</v>
      </c>
      <c r="I138" s="10">
        <v>0</v>
      </c>
      <c r="J138" t="str">
        <f>VLOOKUP(A138,'2018'!$A$3:$A$155,1,0)</f>
        <v>StVincent</v>
      </c>
    </row>
    <row r="139" spans="1:10" x14ac:dyDescent="0.25">
      <c r="A139" s="9" t="s">
        <v>166</v>
      </c>
      <c r="B139" s="17" t="str">
        <f>VLOOKUP(A139,Sheet9!$C$2:$F$168,4,0)</f>
        <v>Sudan</v>
      </c>
      <c r="D139" s="10">
        <v>0</v>
      </c>
      <c r="E139" s="10">
        <v>3</v>
      </c>
      <c r="F139" s="10">
        <v>0</v>
      </c>
      <c r="G139" s="10">
        <v>4</v>
      </c>
      <c r="H139" s="10">
        <v>0</v>
      </c>
      <c r="I139" s="10">
        <v>0</v>
      </c>
      <c r="J139" t="e">
        <f>VLOOKUP(A139,'2018'!$A$3:$A$155,1,0)</f>
        <v>#N/A</v>
      </c>
    </row>
    <row r="140" spans="1:10" x14ac:dyDescent="0.25">
      <c r="A140" s="9" t="s">
        <v>131</v>
      </c>
      <c r="B140" s="17" t="str">
        <f>VLOOKUP(A140,Sheet9!$C$2:$F$168,4,0)</f>
        <v>Suriname</v>
      </c>
      <c r="D140" s="10">
        <v>0</v>
      </c>
      <c r="E140" s="10">
        <v>6</v>
      </c>
      <c r="F140" s="10">
        <v>0</v>
      </c>
      <c r="G140" s="10">
        <v>2</v>
      </c>
      <c r="H140" s="10">
        <v>0</v>
      </c>
      <c r="I140" s="10">
        <v>0</v>
      </c>
      <c r="J140" t="str">
        <f>VLOOKUP(A140,'2018'!$A$3:$A$155,1,0)</f>
        <v>Suriname</v>
      </c>
    </row>
    <row r="141" spans="1:10" x14ac:dyDescent="0.25">
      <c r="A141" s="9" t="s">
        <v>132</v>
      </c>
      <c r="B141" s="17" t="str">
        <f>VLOOKUP(A141,Sheet9!$C$2:$F$168,4,0)</f>
        <v>Swaziland</v>
      </c>
      <c r="D141" s="10">
        <v>0</v>
      </c>
      <c r="E141" s="10">
        <v>8</v>
      </c>
      <c r="F141" s="10">
        <v>0</v>
      </c>
      <c r="G141" s="10">
        <v>0</v>
      </c>
      <c r="H141" s="10">
        <v>0</v>
      </c>
      <c r="I141" s="10">
        <v>0</v>
      </c>
      <c r="J141" t="str">
        <f>VLOOKUP(A141,'2018'!$A$3:$A$155,1,0)</f>
        <v>Swaziland</v>
      </c>
    </row>
    <row r="142" spans="1:10" x14ac:dyDescent="0.25">
      <c r="A142" s="9" t="s">
        <v>133</v>
      </c>
      <c r="B142" s="17" t="str">
        <f>VLOOKUP(A142,Sheet9!$C$2:$F$168,4,0)</f>
        <v>Sweden</v>
      </c>
      <c r="D142" s="10">
        <v>0</v>
      </c>
      <c r="E142" s="10">
        <v>8</v>
      </c>
      <c r="F142" s="10">
        <v>0</v>
      </c>
      <c r="G142" s="10">
        <v>24</v>
      </c>
      <c r="H142" s="10">
        <v>0</v>
      </c>
      <c r="I142" s="10">
        <v>0</v>
      </c>
      <c r="J142" t="str">
        <f>VLOOKUP(A142,'2018'!$A$3:$A$155,1,0)</f>
        <v>Sweden</v>
      </c>
    </row>
    <row r="143" spans="1:10" x14ac:dyDescent="0.25">
      <c r="A143" s="9" t="s">
        <v>134</v>
      </c>
      <c r="B143" s="17" t="str">
        <f>VLOOKUP(A143,Sheet9!$C$2:$F$168,4,0)</f>
        <v>Switzerland</v>
      </c>
      <c r="D143" s="10">
        <v>0</v>
      </c>
      <c r="E143" s="10">
        <v>7</v>
      </c>
      <c r="F143" s="10">
        <v>0</v>
      </c>
      <c r="G143" s="10">
        <v>8</v>
      </c>
      <c r="H143" s="10">
        <v>0</v>
      </c>
      <c r="I143" s="10">
        <v>0</v>
      </c>
      <c r="J143" t="str">
        <f>VLOOKUP(A143,'2018'!$A$3:$A$155,1,0)</f>
        <v>Switzerland</v>
      </c>
    </row>
    <row r="144" spans="1:10" x14ac:dyDescent="0.25">
      <c r="A144" s="9" t="s">
        <v>135</v>
      </c>
      <c r="B144" s="17" t="str">
        <f>VLOOKUP(A144,Sheet9!$C$2:$F$168,4,0)</f>
        <v>Taiwan</v>
      </c>
      <c r="D144" s="10">
        <v>0</v>
      </c>
      <c r="E144" s="10">
        <v>169</v>
      </c>
      <c r="F144" s="10">
        <v>0</v>
      </c>
      <c r="G144" s="10">
        <v>247</v>
      </c>
      <c r="H144" s="10">
        <v>0</v>
      </c>
      <c r="I144" s="10">
        <v>0</v>
      </c>
      <c r="J144" t="str">
        <f>VLOOKUP(A144,'2018'!$A$3:$A$155,1,0)</f>
        <v>Taiwan</v>
      </c>
    </row>
    <row r="145" spans="1:11" x14ac:dyDescent="0.25">
      <c r="A145" s="9" t="s">
        <v>136</v>
      </c>
      <c r="B145" s="17" t="str">
        <f>VLOOKUP(A145,Sheet9!$C$2:$F$168,4,0)</f>
        <v>Tanzania</v>
      </c>
      <c r="D145" s="10">
        <v>0</v>
      </c>
      <c r="E145" s="10">
        <v>6</v>
      </c>
      <c r="F145" s="10">
        <v>0</v>
      </c>
      <c r="G145" s="10">
        <v>8</v>
      </c>
      <c r="H145" s="10">
        <v>0</v>
      </c>
      <c r="I145" s="10">
        <v>0</v>
      </c>
      <c r="J145" t="str">
        <f>VLOOKUP(A145,'2018'!$A$3:$A$155,1,0)</f>
        <v>Tanzania</v>
      </c>
    </row>
    <row r="146" spans="1:11" x14ac:dyDescent="0.25">
      <c r="A146" s="9" t="s">
        <v>137</v>
      </c>
      <c r="B146" s="17" t="str">
        <f>VLOOKUP(A146,Sheet9!$C$2:$F$168,4,0)</f>
        <v>Thailand</v>
      </c>
      <c r="D146" s="10">
        <v>0</v>
      </c>
      <c r="E146" s="10">
        <v>788</v>
      </c>
      <c r="F146" s="10">
        <v>0</v>
      </c>
      <c r="G146" s="10">
        <v>148</v>
      </c>
      <c r="H146" s="10">
        <v>0</v>
      </c>
      <c r="I146" s="10">
        <v>5</v>
      </c>
      <c r="J146" t="str">
        <f>VLOOKUP(A146,'2018'!$A$3:$A$155,1,0)</f>
        <v>Thailand</v>
      </c>
    </row>
    <row r="147" spans="1:11" x14ac:dyDescent="0.25">
      <c r="A147" s="9" t="s">
        <v>138</v>
      </c>
      <c r="B147" s="17" t="str">
        <f>VLOOKUP(A147,Sheet9!$C$2:$F$168,4,0)</f>
        <v>Trinidad and Tobago</v>
      </c>
      <c r="D147" s="10">
        <v>0</v>
      </c>
      <c r="E147" s="10">
        <v>59</v>
      </c>
      <c r="F147" s="10">
        <v>0</v>
      </c>
      <c r="G147" s="10">
        <v>12</v>
      </c>
      <c r="H147" s="10">
        <v>0</v>
      </c>
      <c r="I147" s="10">
        <v>0</v>
      </c>
      <c r="J147" t="str">
        <f>VLOOKUP(A147,'2018'!$A$3:$A$155,1,0)</f>
        <v>Trinidad</v>
      </c>
    </row>
    <row r="148" spans="1:11" x14ac:dyDescent="0.25">
      <c r="A148" s="9" t="s">
        <v>139</v>
      </c>
      <c r="B148" s="17" t="str">
        <f>VLOOKUP(A148,Sheet9!$C$2:$F$168,4,0)</f>
        <v>Tunisia</v>
      </c>
      <c r="D148" s="10">
        <v>0</v>
      </c>
      <c r="E148" s="10">
        <v>7</v>
      </c>
      <c r="F148" s="10">
        <v>0</v>
      </c>
      <c r="G148" s="10">
        <v>5</v>
      </c>
      <c r="H148" s="10">
        <v>0</v>
      </c>
      <c r="I148" s="10">
        <v>0</v>
      </c>
      <c r="J148" t="str">
        <f>VLOOKUP(A148,'2018'!$A$3:$A$155,1,0)</f>
        <v>Tunisia</v>
      </c>
    </row>
    <row r="149" spans="1:11" x14ac:dyDescent="0.25">
      <c r="A149" s="9" t="s">
        <v>140</v>
      </c>
      <c r="B149" s="17" t="str">
        <f>VLOOKUP(A149,Sheet9!$C$2:$F$168,4,0)</f>
        <v>Turkey</v>
      </c>
      <c r="D149" s="10">
        <v>0</v>
      </c>
      <c r="E149" s="10">
        <v>142</v>
      </c>
      <c r="F149" s="10">
        <v>0</v>
      </c>
      <c r="G149" s="10">
        <v>60</v>
      </c>
      <c r="H149" s="10">
        <v>0</v>
      </c>
      <c r="I149" s="10">
        <v>0</v>
      </c>
      <c r="J149" t="str">
        <f>VLOOKUP(A149,'2018'!$A$3:$A$155,1,0)</f>
        <v>Turkey</v>
      </c>
    </row>
    <row r="150" spans="1:11" x14ac:dyDescent="0.25">
      <c r="A150" s="9" t="s">
        <v>141</v>
      </c>
      <c r="B150" s="17" t="str">
        <f>VLOOKUP(A150,Sheet9!$C$2:$F$168,4,0)</f>
        <v>Uganda</v>
      </c>
      <c r="D150" s="10">
        <v>0</v>
      </c>
      <c r="E150" s="10">
        <v>11</v>
      </c>
      <c r="F150" s="10">
        <v>0</v>
      </c>
      <c r="G150" s="10">
        <v>5</v>
      </c>
      <c r="H150" s="10">
        <v>0</v>
      </c>
      <c r="I150" s="10">
        <v>0</v>
      </c>
      <c r="J150" t="str">
        <f>VLOOKUP(A150,'2018'!$A$3:$A$155,1,0)</f>
        <v>Uganda</v>
      </c>
    </row>
    <row r="151" spans="1:11" x14ac:dyDescent="0.25">
      <c r="A151" s="9" t="s">
        <v>142</v>
      </c>
      <c r="B151" s="17" t="str">
        <f>VLOOKUP(A151,Sheet9!$C$2:$F$168,4,0)</f>
        <v>United Kingdom</v>
      </c>
      <c r="D151" s="10">
        <v>53</v>
      </c>
      <c r="E151" s="10">
        <v>873</v>
      </c>
      <c r="F151" s="10">
        <v>77</v>
      </c>
      <c r="G151" s="10">
        <v>559</v>
      </c>
      <c r="H151" s="10">
        <v>0</v>
      </c>
      <c r="I151" s="10">
        <v>44</v>
      </c>
      <c r="J151" t="str">
        <f>VLOOKUP(A151,'2018'!$A$3:$A$155,1,0)</f>
        <v>UK</v>
      </c>
    </row>
    <row r="152" spans="1:11" x14ac:dyDescent="0.25">
      <c r="A152" s="9" t="s">
        <v>143</v>
      </c>
      <c r="B152" s="17" t="str">
        <f>VLOOKUP(A152,Sheet9!$C$2:$F$168,4,0)</f>
        <v>Ukraine</v>
      </c>
      <c r="D152" s="10">
        <v>0</v>
      </c>
      <c r="E152" s="10">
        <v>29</v>
      </c>
      <c r="F152" s="10">
        <v>0</v>
      </c>
      <c r="G152" s="10">
        <v>0</v>
      </c>
      <c r="H152" s="10">
        <v>0</v>
      </c>
      <c r="I152" s="10">
        <v>0</v>
      </c>
      <c r="J152" t="str">
        <f>VLOOKUP(A152,'2018'!$A$3:$A$155,1,0)</f>
        <v>Ukraine</v>
      </c>
    </row>
    <row r="153" spans="1:11" x14ac:dyDescent="0.25">
      <c r="A153" s="9" t="s">
        <v>144</v>
      </c>
      <c r="B153" s="17" t="str">
        <f>VLOOKUP(A153,Sheet9!$C$2:$F$168,4,0)</f>
        <v>United Arab Emirates</v>
      </c>
      <c r="D153" s="10">
        <v>0</v>
      </c>
      <c r="E153" s="10">
        <v>164</v>
      </c>
      <c r="F153" s="10">
        <v>0</v>
      </c>
      <c r="G153" s="10">
        <v>126</v>
      </c>
      <c r="H153" s="10">
        <v>0</v>
      </c>
      <c r="I153" s="10">
        <v>0</v>
      </c>
      <c r="J153" t="str">
        <f>VLOOKUP(A153,'2018'!$A$3:$A$155,1,0)</f>
        <v>United Arab Emirates</v>
      </c>
    </row>
    <row r="154" spans="1:11" x14ac:dyDescent="0.25">
      <c r="A154" s="9" t="s">
        <v>145</v>
      </c>
      <c r="B154" s="17" t="str">
        <f>VLOOKUP(A154,Sheet9!$C$2:$F$168,4,0)</f>
        <v>United States</v>
      </c>
      <c r="D154" s="10">
        <v>56</v>
      </c>
      <c r="E154" s="10">
        <v>4009</v>
      </c>
      <c r="F154" s="10">
        <v>23</v>
      </c>
      <c r="G154" s="10">
        <v>7257</v>
      </c>
      <c r="H154" s="10">
        <v>467</v>
      </c>
      <c r="I154" s="10">
        <v>6299</v>
      </c>
      <c r="J154" t="str">
        <f>VLOOKUP(A154,'2018'!$A$3:$A$155,1,0)</f>
        <v>United States</v>
      </c>
    </row>
    <row r="155" spans="1:11" x14ac:dyDescent="0.25">
      <c r="A155" s="9" t="s">
        <v>146</v>
      </c>
      <c r="B155" s="17" t="str">
        <f>VLOOKUP(A155,Sheet9!$C$2:$F$168,4,0)</f>
        <v>US Virgin Islands</v>
      </c>
      <c r="D155" s="10">
        <v>0</v>
      </c>
      <c r="E155" s="10">
        <v>5</v>
      </c>
      <c r="F155" s="10">
        <v>0</v>
      </c>
      <c r="G155" s="10">
        <v>2</v>
      </c>
      <c r="H155" s="10">
        <v>0</v>
      </c>
      <c r="I155" s="10">
        <v>0</v>
      </c>
      <c r="J155" t="str">
        <f>VLOOKUP(A155,'2018'!$A$3:$A$155,1,0)</f>
        <v>USVI</v>
      </c>
      <c r="K155" s="1"/>
    </row>
    <row r="156" spans="1:11" x14ac:dyDescent="0.25">
      <c r="A156" s="9" t="s">
        <v>147</v>
      </c>
      <c r="B156" s="17" t="str">
        <f>VLOOKUP(A156,Sheet9!$C$2:$F$168,4,0)</f>
        <v>Uzbekistan</v>
      </c>
      <c r="D156" s="10">
        <v>0</v>
      </c>
      <c r="E156" s="10">
        <v>7</v>
      </c>
      <c r="F156" s="10">
        <v>0</v>
      </c>
      <c r="G156" s="10">
        <v>0</v>
      </c>
      <c r="H156" s="10">
        <v>0</v>
      </c>
      <c r="I156" s="10">
        <v>0</v>
      </c>
      <c r="J156" t="str">
        <f>VLOOKUP(A156,'2018'!$A$3:$A$155,1,0)</f>
        <v>Uzbekistan</v>
      </c>
    </row>
    <row r="157" spans="1:11" x14ac:dyDescent="0.25">
      <c r="A157" s="9" t="s">
        <v>148</v>
      </c>
      <c r="B157" s="17" t="str">
        <f>VLOOKUP(A157,Sheet9!$C$2:$F$168,4,0)</f>
        <v>Venezuela</v>
      </c>
      <c r="D157" s="10">
        <v>0</v>
      </c>
      <c r="E157" s="10">
        <v>22</v>
      </c>
      <c r="F157" s="10">
        <v>0</v>
      </c>
      <c r="G157" s="10">
        <v>9</v>
      </c>
      <c r="H157" s="10">
        <v>0</v>
      </c>
      <c r="I157" s="10">
        <v>0</v>
      </c>
      <c r="J157" t="str">
        <f>VLOOKUP(A157,'2018'!$A$3:$A$155,1,0)</f>
        <v>Venezuela</v>
      </c>
    </row>
    <row r="158" spans="1:11" x14ac:dyDescent="0.25">
      <c r="A158" s="9" t="s">
        <v>149</v>
      </c>
      <c r="B158" s="17" t="str">
        <f>VLOOKUP(A158,Sheet9!$C$2:$F$168,4,0)</f>
        <v>Vietnam</v>
      </c>
      <c r="D158" s="10">
        <v>0</v>
      </c>
      <c r="E158" s="10">
        <v>142</v>
      </c>
      <c r="F158" s="10">
        <v>0</v>
      </c>
      <c r="G158" s="10">
        <v>98</v>
      </c>
      <c r="H158" s="10">
        <v>0</v>
      </c>
      <c r="I158" s="10">
        <v>0</v>
      </c>
      <c r="J158" t="str">
        <f>VLOOKUP(A158,'2018'!$A$3:$A$155,1,0)</f>
        <v>Vietnam</v>
      </c>
    </row>
    <row r="159" spans="1:11" x14ac:dyDescent="0.25">
      <c r="A159" s="9" t="s">
        <v>150</v>
      </c>
      <c r="B159" s="17" t="str">
        <f>VLOOKUP(A159,Sheet9!$C$2:$F$168,4,0)</f>
        <v>West Bank</v>
      </c>
      <c r="D159" s="10">
        <v>0</v>
      </c>
      <c r="E159" s="10">
        <v>13</v>
      </c>
      <c r="F159" s="10">
        <v>0</v>
      </c>
      <c r="G159" s="10">
        <v>8</v>
      </c>
      <c r="H159" s="10">
        <v>0</v>
      </c>
      <c r="I159" s="10">
        <v>0</v>
      </c>
      <c r="J159" t="str">
        <f>VLOOKUP(A159,'2018'!$A$3:$A$155,1,0)</f>
        <v>West Bank</v>
      </c>
    </row>
    <row r="160" spans="1:11" x14ac:dyDescent="0.25">
      <c r="A160" s="9" t="s">
        <v>151</v>
      </c>
      <c r="B160" s="17" t="str">
        <f>VLOOKUP(A160,Sheet9!$C$2:$F$168,4,0)</f>
        <v>Zambia</v>
      </c>
      <c r="D160" s="10">
        <v>0</v>
      </c>
      <c r="E160" s="10">
        <v>4</v>
      </c>
      <c r="F160" s="10">
        <v>0</v>
      </c>
      <c r="G160" s="10">
        <v>6</v>
      </c>
      <c r="H160" s="10">
        <v>0</v>
      </c>
      <c r="I160" s="10">
        <v>0</v>
      </c>
      <c r="J160" t="str">
        <f>VLOOKUP(A160,'2018'!$A$3:$A$155,1,0)</f>
        <v>Zambia</v>
      </c>
    </row>
    <row r="161" spans="1:10" x14ac:dyDescent="0.25">
      <c r="A161" s="9" t="s">
        <v>152</v>
      </c>
      <c r="B161" s="17" t="str">
        <f>VLOOKUP(A161,Sheet9!$C$2:$F$168,4,0)</f>
        <v>Zimbabwe</v>
      </c>
      <c r="D161" s="10">
        <v>0</v>
      </c>
      <c r="E161" s="10">
        <v>6</v>
      </c>
      <c r="F161" s="10">
        <v>0</v>
      </c>
      <c r="G161" s="10">
        <v>3</v>
      </c>
      <c r="H161" s="10">
        <v>0</v>
      </c>
      <c r="I161" s="10">
        <v>0</v>
      </c>
      <c r="J161" t="str">
        <f>VLOOKUP(A161,'2018'!$A$3:$A$155,1,0)</f>
        <v>Zimbabwe</v>
      </c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3EB9-0B92-4D5E-829D-BFF6800385A6}">
  <dimension ref="A1:K164"/>
  <sheetViews>
    <sheetView topLeftCell="A137" workbookViewId="0">
      <selection activeCell="B1" sqref="B1:K164"/>
    </sheetView>
  </sheetViews>
  <sheetFormatPr defaultColWidth="20.5703125" defaultRowHeight="15" x14ac:dyDescent="0.25"/>
  <cols>
    <col min="1" max="1" width="20.42578125" bestFit="1" customWidth="1"/>
    <col min="2" max="2" width="31.140625" bestFit="1" customWidth="1"/>
    <col min="3" max="3" width="7.28515625" bestFit="1" customWidth="1"/>
    <col min="4" max="4" width="9.28515625" bestFit="1" customWidth="1"/>
    <col min="5" max="5" width="18.5703125" bestFit="1" customWidth="1"/>
    <col min="6" max="6" width="9.28515625" bestFit="1" customWidth="1"/>
    <col min="7" max="7" width="18.5703125" bestFit="1" customWidth="1"/>
    <col min="8" max="8" width="9.28515625" bestFit="1" customWidth="1"/>
    <col min="9" max="9" width="18.5703125" bestFit="1" customWidth="1"/>
    <col min="10" max="10" width="9.28515625" bestFit="1" customWidth="1"/>
    <col min="11" max="11" width="18.5703125" bestFit="1" customWidth="1"/>
  </cols>
  <sheetData>
    <row r="1" spans="1:11" x14ac:dyDescent="0.25">
      <c r="A1" s="4">
        <f>COUNTA(A3:A166)</f>
        <v>162</v>
      </c>
      <c r="B1" s="5"/>
      <c r="C1" s="5"/>
      <c r="D1" s="3" t="s">
        <v>158</v>
      </c>
      <c r="E1" s="3"/>
      <c r="F1" s="2" t="s">
        <v>214</v>
      </c>
      <c r="G1" s="2"/>
      <c r="H1" s="2" t="s">
        <v>215</v>
      </c>
      <c r="I1" s="2"/>
      <c r="J1" s="13" t="s">
        <v>216</v>
      </c>
      <c r="K1" s="13"/>
    </row>
    <row r="2" spans="1:11" x14ac:dyDescent="0.25">
      <c r="A2" t="s">
        <v>153</v>
      </c>
      <c r="B2" t="s">
        <v>156</v>
      </c>
      <c r="C2" s="5" t="s">
        <v>157</v>
      </c>
      <c r="D2" s="6" t="s">
        <v>159</v>
      </c>
      <c r="E2" s="6" t="s">
        <v>160</v>
      </c>
      <c r="F2" s="6" t="s">
        <v>159</v>
      </c>
      <c r="G2" s="6" t="s">
        <v>160</v>
      </c>
      <c r="H2" s="6" t="s">
        <v>159</v>
      </c>
      <c r="I2" s="6" t="s">
        <v>160</v>
      </c>
      <c r="J2" s="6" t="s">
        <v>159</v>
      </c>
      <c r="K2" s="6" t="s">
        <v>160</v>
      </c>
    </row>
    <row r="3" spans="1:11" x14ac:dyDescent="0.25">
      <c r="A3" s="1" t="s">
        <v>0</v>
      </c>
      <c r="B3" t="str">
        <f>VLOOKUP(A3,Sheet9!$C$2:$F$168,4,0)</f>
        <v>Albania</v>
      </c>
      <c r="D3" s="7">
        <v>0</v>
      </c>
      <c r="E3" s="7">
        <v>5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 x14ac:dyDescent="0.25">
      <c r="A4" s="1" t="s">
        <v>1</v>
      </c>
      <c r="B4" t="str">
        <f>VLOOKUP(A4,Sheet9!$C$2:$F$168,4,0)</f>
        <v>Algeria</v>
      </c>
      <c r="D4" s="8">
        <v>0</v>
      </c>
      <c r="E4" s="8">
        <v>0</v>
      </c>
      <c r="F4" s="7">
        <v>0</v>
      </c>
      <c r="G4" s="7">
        <v>2</v>
      </c>
      <c r="H4" s="8">
        <v>0</v>
      </c>
      <c r="I4" s="8">
        <v>0</v>
      </c>
      <c r="J4" s="8">
        <v>0</v>
      </c>
      <c r="K4" s="8">
        <v>0</v>
      </c>
    </row>
    <row r="5" spans="1:11" x14ac:dyDescent="0.25">
      <c r="A5" s="1" t="s">
        <v>2</v>
      </c>
      <c r="B5" t="str">
        <f>VLOOKUP(A5,Sheet9!$C$2:$F$168,4,0)</f>
        <v>Andorra</v>
      </c>
      <c r="D5" s="8">
        <v>0</v>
      </c>
      <c r="E5" s="8">
        <v>0</v>
      </c>
      <c r="F5" s="7">
        <v>0</v>
      </c>
      <c r="G5" s="7">
        <v>1</v>
      </c>
      <c r="H5" s="8">
        <v>0</v>
      </c>
      <c r="I5" s="8">
        <v>0</v>
      </c>
      <c r="J5" s="8">
        <v>0</v>
      </c>
      <c r="K5" s="8">
        <v>0</v>
      </c>
    </row>
    <row r="6" spans="1:11" x14ac:dyDescent="0.25">
      <c r="A6" s="1" t="s">
        <v>3</v>
      </c>
      <c r="B6" t="str">
        <f>VLOOKUP(A6,Sheet9!$C$2:$F$168,4,0)</f>
        <v>Angola</v>
      </c>
      <c r="D6" s="7">
        <v>0</v>
      </c>
      <c r="E6" s="7">
        <v>9</v>
      </c>
      <c r="F6" s="7">
        <v>0</v>
      </c>
      <c r="G6" s="7">
        <v>1</v>
      </c>
      <c r="H6" s="8">
        <v>0</v>
      </c>
      <c r="I6" s="8">
        <v>0</v>
      </c>
      <c r="J6" s="8">
        <v>0</v>
      </c>
      <c r="K6" s="8">
        <v>0</v>
      </c>
    </row>
    <row r="7" spans="1:11" x14ac:dyDescent="0.25">
      <c r="A7" s="1" t="s">
        <v>4</v>
      </c>
      <c r="B7" t="str">
        <f>VLOOKUP(A7,Sheet9!$C$2:$F$168,4,0)</f>
        <v>Antigua and Barbuda</v>
      </c>
      <c r="D7" s="7">
        <v>0</v>
      </c>
      <c r="E7" s="7">
        <v>3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  <row r="8" spans="1:11" x14ac:dyDescent="0.25">
      <c r="A8" s="1" t="s">
        <v>5</v>
      </c>
      <c r="B8" t="str">
        <f>VLOOKUP(A8,Sheet9!$C$2:$F$168,4,0)</f>
        <v>Argentina</v>
      </c>
      <c r="D8" s="7">
        <v>0</v>
      </c>
      <c r="E8" s="7">
        <v>19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1:11" x14ac:dyDescent="0.25">
      <c r="A9" s="1" t="s">
        <v>6</v>
      </c>
      <c r="B9" t="str">
        <f>VLOOKUP(A9,Sheet9!$C$2:$F$168,4,0)</f>
        <v>Armenia</v>
      </c>
      <c r="D9" s="7">
        <v>0</v>
      </c>
      <c r="E9" s="7">
        <v>10</v>
      </c>
      <c r="F9" s="7">
        <v>0</v>
      </c>
      <c r="G9" s="7">
        <v>4</v>
      </c>
      <c r="H9" s="8">
        <v>0</v>
      </c>
      <c r="I9" s="8">
        <v>0</v>
      </c>
      <c r="J9" s="8">
        <v>0</v>
      </c>
      <c r="K9" s="8">
        <v>0</v>
      </c>
    </row>
    <row r="10" spans="1:11" x14ac:dyDescent="0.25">
      <c r="A10" s="1" t="s">
        <v>7</v>
      </c>
      <c r="B10" t="str">
        <f>VLOOKUP(A10,Sheet9!$C$2:$F$168,4,0)</f>
        <v>Aruba</v>
      </c>
      <c r="D10" s="7">
        <v>0</v>
      </c>
      <c r="E10" s="7">
        <v>5</v>
      </c>
      <c r="F10" s="7">
        <v>0</v>
      </c>
      <c r="G10" s="7">
        <v>2</v>
      </c>
      <c r="H10" s="7">
        <v>0</v>
      </c>
      <c r="I10" s="7">
        <v>3</v>
      </c>
      <c r="J10" s="8">
        <v>0</v>
      </c>
      <c r="K10" s="8">
        <v>0</v>
      </c>
    </row>
    <row r="11" spans="1:11" x14ac:dyDescent="0.25">
      <c r="A11" s="1" t="s">
        <v>8</v>
      </c>
      <c r="B11" t="str">
        <f>VLOOKUP(A11,Sheet9!$C$2:$F$168,4,0)</f>
        <v>Australia</v>
      </c>
      <c r="D11" s="7">
        <v>52</v>
      </c>
      <c r="E11" s="7">
        <v>647</v>
      </c>
      <c r="F11" s="7">
        <v>0</v>
      </c>
      <c r="G11" s="7">
        <v>263</v>
      </c>
      <c r="H11" s="7">
        <v>0</v>
      </c>
      <c r="I11" s="7">
        <v>17</v>
      </c>
      <c r="J11" s="8">
        <v>0</v>
      </c>
      <c r="K11" s="8">
        <v>0</v>
      </c>
    </row>
    <row r="12" spans="1:11" x14ac:dyDescent="0.25">
      <c r="A12" s="1" t="s">
        <v>9</v>
      </c>
      <c r="B12" t="str">
        <f>VLOOKUP(A12,Sheet9!$C$2:$F$168,4,0)</f>
        <v>Austria</v>
      </c>
      <c r="D12" s="7">
        <v>0</v>
      </c>
      <c r="E12" s="7">
        <v>8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</row>
    <row r="13" spans="1:11" x14ac:dyDescent="0.25">
      <c r="A13" s="1" t="s">
        <v>10</v>
      </c>
      <c r="B13" t="str">
        <f>VLOOKUP(A13,Sheet9!$C$2:$F$168,4,0)</f>
        <v>Azerbaijan</v>
      </c>
      <c r="D13" s="7">
        <v>0</v>
      </c>
      <c r="E13" s="7">
        <v>13</v>
      </c>
      <c r="F13" s="7">
        <v>0</v>
      </c>
      <c r="G13" s="7">
        <v>2</v>
      </c>
      <c r="H13" s="8">
        <v>0</v>
      </c>
      <c r="I13" s="8">
        <v>0</v>
      </c>
      <c r="J13" s="8">
        <v>0</v>
      </c>
      <c r="K13" s="8">
        <v>0</v>
      </c>
    </row>
    <row r="14" spans="1:11" x14ac:dyDescent="0.25">
      <c r="A14" s="1" t="s">
        <v>11</v>
      </c>
      <c r="B14" t="str">
        <f>VLOOKUP(A14,Sheet9!$C$2:$F$168,4,0)</f>
        <v>Bahamas</v>
      </c>
      <c r="D14" s="7">
        <v>0</v>
      </c>
      <c r="E14" s="7">
        <v>12</v>
      </c>
      <c r="F14" s="7">
        <v>0</v>
      </c>
      <c r="G14" s="7">
        <v>4</v>
      </c>
      <c r="H14" s="8">
        <v>0</v>
      </c>
      <c r="I14" s="8">
        <v>0</v>
      </c>
      <c r="J14" s="8">
        <v>0</v>
      </c>
      <c r="K14" s="8">
        <v>0</v>
      </c>
    </row>
    <row r="15" spans="1:11" x14ac:dyDescent="0.25">
      <c r="A15" s="1" t="s">
        <v>12</v>
      </c>
      <c r="B15" t="str">
        <f>VLOOKUP(A15,Sheet9!$C$2:$F$168,4,0)</f>
        <v>Bahrain</v>
      </c>
      <c r="D15" s="7">
        <v>0</v>
      </c>
      <c r="E15" s="7">
        <v>23</v>
      </c>
      <c r="F15" s="7">
        <v>0</v>
      </c>
      <c r="G15" s="7">
        <v>17</v>
      </c>
      <c r="H15" s="8">
        <v>0</v>
      </c>
      <c r="I15" s="8">
        <v>0</v>
      </c>
      <c r="J15" s="8">
        <v>0</v>
      </c>
      <c r="K15" s="8">
        <v>0</v>
      </c>
    </row>
    <row r="16" spans="1:11" x14ac:dyDescent="0.25">
      <c r="A16" s="1" t="s">
        <v>13</v>
      </c>
      <c r="B16" t="str">
        <f>VLOOKUP(A16,Sheet9!$C$2:$F$168,4,0)</f>
        <v>Bangladesh</v>
      </c>
      <c r="D16" s="7">
        <v>0</v>
      </c>
      <c r="E16" s="7">
        <v>22</v>
      </c>
      <c r="F16" s="7">
        <v>0</v>
      </c>
      <c r="G16" s="7">
        <v>16</v>
      </c>
      <c r="H16" s="8">
        <v>0</v>
      </c>
      <c r="I16" s="8">
        <v>0</v>
      </c>
      <c r="J16" s="8">
        <v>0</v>
      </c>
      <c r="K16" s="8">
        <v>0</v>
      </c>
    </row>
    <row r="17" spans="1:11" x14ac:dyDescent="0.25">
      <c r="A17" s="1" t="s">
        <v>14</v>
      </c>
      <c r="B17" t="str">
        <f>VLOOKUP(A17,Sheet9!$C$2:$F$168,4,0)</f>
        <v>Barbados</v>
      </c>
      <c r="D17" s="7">
        <v>0</v>
      </c>
      <c r="E17" s="7">
        <v>11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</row>
    <row r="18" spans="1:11" x14ac:dyDescent="0.25">
      <c r="A18" s="1" t="s">
        <v>15</v>
      </c>
      <c r="B18" t="str">
        <f>VLOOKUP(A18,Sheet9!$C$2:$F$168,4,0)</f>
        <v>Belarus</v>
      </c>
      <c r="D18" s="7">
        <v>0</v>
      </c>
      <c r="E18" s="7">
        <v>48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</row>
    <row r="19" spans="1:11" x14ac:dyDescent="0.25">
      <c r="A19" s="1" t="s">
        <v>16</v>
      </c>
      <c r="B19" t="str">
        <f>VLOOKUP(A19,Sheet9!$C$2:$F$168,4,0)</f>
        <v>Belgium</v>
      </c>
      <c r="D19" s="7">
        <v>0</v>
      </c>
      <c r="E19" s="7">
        <v>7</v>
      </c>
      <c r="F19" s="7">
        <v>0</v>
      </c>
      <c r="G19" s="7">
        <v>110</v>
      </c>
      <c r="H19" s="8">
        <v>0</v>
      </c>
      <c r="I19" s="8">
        <v>0</v>
      </c>
      <c r="J19" s="8">
        <v>0</v>
      </c>
      <c r="K19" s="8">
        <v>0</v>
      </c>
    </row>
    <row r="20" spans="1:11" x14ac:dyDescent="0.25">
      <c r="A20" s="1" t="s">
        <v>17</v>
      </c>
      <c r="B20" t="str">
        <f>VLOOKUP(A20,Sheet9!$C$2:$F$168,4,0)</f>
        <v>Bermuda</v>
      </c>
      <c r="D20" s="7">
        <v>0</v>
      </c>
      <c r="E20" s="7">
        <v>1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</row>
    <row r="21" spans="1:11" x14ac:dyDescent="0.25">
      <c r="A21" s="1" t="s">
        <v>18</v>
      </c>
      <c r="B21" t="str">
        <f>VLOOKUP(A21,Sheet9!$C$2:$F$168,4,0)</f>
        <v>Bolivia</v>
      </c>
      <c r="D21" s="7">
        <v>0</v>
      </c>
      <c r="E21" s="7">
        <v>3</v>
      </c>
      <c r="F21" s="7">
        <v>0</v>
      </c>
      <c r="G21" s="7">
        <v>7</v>
      </c>
      <c r="H21" s="8">
        <v>0</v>
      </c>
      <c r="I21" s="8">
        <v>0</v>
      </c>
      <c r="J21" s="8">
        <v>0</v>
      </c>
      <c r="K21" s="8">
        <v>0</v>
      </c>
    </row>
    <row r="22" spans="1:11" x14ac:dyDescent="0.25">
      <c r="A22" s="1" t="s">
        <v>19</v>
      </c>
      <c r="B22" t="str">
        <f>VLOOKUP(A22,Sheet9!$C$2:$F$168,4,0)</f>
        <v>Bonaire</v>
      </c>
      <c r="D22" s="7">
        <v>0</v>
      </c>
      <c r="E22" s="7">
        <v>1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11" x14ac:dyDescent="0.25">
      <c r="A23" s="1" t="s">
        <v>20</v>
      </c>
      <c r="B23" t="str">
        <f>VLOOKUP(A23,Sheet9!$C$2:$F$168,4,0)</f>
        <v>Botswana</v>
      </c>
      <c r="D23" s="7">
        <v>0</v>
      </c>
      <c r="E23" s="7">
        <v>16</v>
      </c>
      <c r="F23" s="7">
        <v>0</v>
      </c>
      <c r="G23" s="7">
        <v>3</v>
      </c>
      <c r="H23" s="8">
        <v>0</v>
      </c>
      <c r="I23" s="8">
        <v>0</v>
      </c>
      <c r="J23" s="8">
        <v>0</v>
      </c>
      <c r="K23" s="8">
        <v>0</v>
      </c>
    </row>
    <row r="24" spans="1:11" x14ac:dyDescent="0.25">
      <c r="A24" s="1" t="s">
        <v>21</v>
      </c>
      <c r="B24" t="str">
        <f>VLOOKUP(A24,Sheet9!$C$2:$F$168,4,0)</f>
        <v>Brazil</v>
      </c>
      <c r="D24" s="7">
        <v>0</v>
      </c>
      <c r="E24" s="7">
        <v>95</v>
      </c>
      <c r="F24" s="7">
        <v>0</v>
      </c>
      <c r="G24" s="7">
        <v>229</v>
      </c>
      <c r="H24" s="7">
        <v>0</v>
      </c>
      <c r="I24" s="7">
        <v>29</v>
      </c>
      <c r="J24" s="8">
        <v>0</v>
      </c>
      <c r="K24" s="8">
        <v>0</v>
      </c>
    </row>
    <row r="25" spans="1:11" x14ac:dyDescent="0.25">
      <c r="A25" s="1" t="s">
        <v>22</v>
      </c>
      <c r="B25" t="str">
        <f>VLOOKUP(A25,Sheet9!$C$2:$F$168,4,0)</f>
        <v>Brunei</v>
      </c>
      <c r="D25" s="7">
        <v>0</v>
      </c>
      <c r="E25" s="7">
        <v>18</v>
      </c>
      <c r="F25" s="7">
        <v>0</v>
      </c>
      <c r="G25" s="7">
        <v>16</v>
      </c>
      <c r="H25" s="8">
        <v>0</v>
      </c>
      <c r="I25" s="8">
        <v>0</v>
      </c>
      <c r="J25" s="8">
        <v>0</v>
      </c>
      <c r="K25" s="8">
        <v>0</v>
      </c>
    </row>
    <row r="26" spans="1:11" x14ac:dyDescent="0.25">
      <c r="A26" s="1" t="s">
        <v>23</v>
      </c>
      <c r="B26" t="str">
        <f>VLOOKUP(A26,Sheet9!$C$2:$F$168,4,0)</f>
        <v>Bulgaria</v>
      </c>
      <c r="D26" s="7">
        <v>0</v>
      </c>
      <c r="E26" s="7">
        <v>26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11" x14ac:dyDescent="0.25">
      <c r="A27" s="1" t="s">
        <v>24</v>
      </c>
      <c r="B27" t="str">
        <f>VLOOKUP(A27,Sheet9!$C$2:$F$168,4,0)</f>
        <v>Cambodia</v>
      </c>
      <c r="D27" s="7">
        <v>0</v>
      </c>
      <c r="E27" s="7">
        <v>13</v>
      </c>
      <c r="F27" s="8">
        <v>0</v>
      </c>
      <c r="G27" s="8">
        <v>0</v>
      </c>
      <c r="H27" s="8">
        <v>0</v>
      </c>
      <c r="I27" s="8">
        <v>0</v>
      </c>
      <c r="J27" s="7">
        <v>0</v>
      </c>
      <c r="K27" s="7">
        <v>2</v>
      </c>
    </row>
    <row r="28" spans="1:11" x14ac:dyDescent="0.25">
      <c r="A28" s="1" t="s">
        <v>182</v>
      </c>
      <c r="B28" t="str">
        <f>VLOOKUP(A28,Sheet9!$C$2:$F$168,4,0)</f>
        <v>Cameroon</v>
      </c>
      <c r="D28" s="8">
        <v>0</v>
      </c>
      <c r="E28" s="8">
        <v>0</v>
      </c>
      <c r="F28" s="7">
        <v>0</v>
      </c>
      <c r="G28" s="7">
        <v>2</v>
      </c>
      <c r="H28" s="8">
        <v>0</v>
      </c>
      <c r="I28" s="8">
        <v>0</v>
      </c>
      <c r="J28" s="8">
        <v>0</v>
      </c>
      <c r="K28" s="8">
        <v>0</v>
      </c>
    </row>
    <row r="29" spans="1:11" x14ac:dyDescent="0.25">
      <c r="A29" s="1" t="s">
        <v>25</v>
      </c>
      <c r="B29" t="str">
        <f>VLOOKUP(A29,Sheet9!$C$2:$F$168,4,0)</f>
        <v>Canada</v>
      </c>
      <c r="D29" s="7">
        <v>0</v>
      </c>
      <c r="E29" s="7">
        <v>601</v>
      </c>
      <c r="F29" s="7">
        <v>0</v>
      </c>
      <c r="G29" s="7">
        <v>480</v>
      </c>
      <c r="H29" s="7">
        <v>0</v>
      </c>
      <c r="I29" s="7">
        <v>50</v>
      </c>
      <c r="J29" s="8">
        <v>0</v>
      </c>
      <c r="K29" s="8">
        <v>0</v>
      </c>
    </row>
    <row r="30" spans="1:11" x14ac:dyDescent="0.25">
      <c r="A30" s="1" t="s">
        <v>26</v>
      </c>
      <c r="B30" t="str">
        <f>VLOOKUP(A30,Sheet9!$C$2:$F$168,4,0)</f>
        <v>Chile</v>
      </c>
      <c r="D30" s="7">
        <v>0</v>
      </c>
      <c r="E30" s="7">
        <v>71</v>
      </c>
      <c r="F30" s="7">
        <v>0</v>
      </c>
      <c r="G30" s="7">
        <v>203</v>
      </c>
      <c r="H30" s="7">
        <v>0</v>
      </c>
      <c r="I30" s="7">
        <v>13</v>
      </c>
      <c r="J30" s="8">
        <v>0</v>
      </c>
      <c r="K30" s="8">
        <v>0</v>
      </c>
    </row>
    <row r="31" spans="1:11" x14ac:dyDescent="0.25">
      <c r="A31" s="1" t="s">
        <v>27</v>
      </c>
      <c r="B31" t="str">
        <f>VLOOKUP(A31,Sheet9!$C$2:$F$168,4,0)</f>
        <v>China</v>
      </c>
      <c r="D31" s="7">
        <v>0</v>
      </c>
      <c r="E31" s="7">
        <v>7166</v>
      </c>
      <c r="F31" s="7">
        <v>0</v>
      </c>
      <c r="G31" s="7">
        <v>2355</v>
      </c>
      <c r="H31" s="7">
        <v>0</v>
      </c>
      <c r="I31" s="7">
        <v>12</v>
      </c>
      <c r="J31" s="7">
        <v>0</v>
      </c>
      <c r="K31" s="7">
        <v>7</v>
      </c>
    </row>
    <row r="32" spans="1:11" x14ac:dyDescent="0.25">
      <c r="A32" s="1" t="s">
        <v>28</v>
      </c>
      <c r="B32" t="str">
        <f>VLOOKUP(A32,Sheet9!$C$2:$F$168,4,0)</f>
        <v>Colombia</v>
      </c>
      <c r="D32" s="7">
        <v>0</v>
      </c>
      <c r="E32" s="7">
        <v>102</v>
      </c>
      <c r="F32" s="7">
        <v>0</v>
      </c>
      <c r="G32" s="7">
        <v>79</v>
      </c>
      <c r="H32" s="8">
        <v>0</v>
      </c>
      <c r="I32" s="8">
        <v>0</v>
      </c>
      <c r="J32" s="8">
        <v>0</v>
      </c>
      <c r="K32" s="8">
        <v>0</v>
      </c>
    </row>
    <row r="33" spans="1:11" x14ac:dyDescent="0.25">
      <c r="A33" s="1" t="s">
        <v>29</v>
      </c>
      <c r="B33" t="str">
        <f>VLOOKUP(A33,Sheet9!$C$2:$F$168,4,0)</f>
        <v>Costa Rica</v>
      </c>
      <c r="D33" s="7">
        <v>0</v>
      </c>
      <c r="E33" s="7">
        <v>45</v>
      </c>
      <c r="F33" s="7">
        <v>0</v>
      </c>
      <c r="G33" s="7">
        <v>55</v>
      </c>
      <c r="H33" s="7">
        <v>0</v>
      </c>
      <c r="I33" s="7">
        <v>41</v>
      </c>
      <c r="J33" s="8">
        <v>0</v>
      </c>
      <c r="K33" s="8">
        <v>0</v>
      </c>
    </row>
    <row r="34" spans="1:11" x14ac:dyDescent="0.25">
      <c r="A34" s="1" t="s">
        <v>30</v>
      </c>
      <c r="B34" t="str">
        <f>VLOOKUP(A34,Sheet9!$C$2:$F$168,4,0)</f>
        <v>Croatia</v>
      </c>
      <c r="D34" s="7">
        <v>0</v>
      </c>
      <c r="E34" s="7">
        <v>8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</row>
    <row r="35" spans="1:11" x14ac:dyDescent="0.25">
      <c r="A35" s="1" t="s">
        <v>31</v>
      </c>
      <c r="B35" t="str">
        <f>VLOOKUP(A35,Sheet9!$C$2:$F$168,4,0)</f>
        <v>Curacao</v>
      </c>
      <c r="D35" s="7">
        <v>0</v>
      </c>
      <c r="E35" s="7">
        <v>7</v>
      </c>
      <c r="F35" s="7">
        <v>0</v>
      </c>
      <c r="G35" s="7">
        <v>4</v>
      </c>
      <c r="H35" s="8">
        <v>0</v>
      </c>
      <c r="I35" s="8">
        <v>0</v>
      </c>
      <c r="J35" s="8">
        <v>0</v>
      </c>
      <c r="K35" s="8">
        <v>0</v>
      </c>
    </row>
    <row r="36" spans="1:11" x14ac:dyDescent="0.25">
      <c r="A36" s="1" t="s">
        <v>32</v>
      </c>
      <c r="B36" t="str">
        <f>VLOOKUP(A36,Sheet9!$C$2:$F$168,4,0)</f>
        <v>Cyprus</v>
      </c>
      <c r="D36" s="7">
        <v>0</v>
      </c>
      <c r="E36" s="7">
        <v>26</v>
      </c>
      <c r="F36" s="7">
        <v>0</v>
      </c>
      <c r="G36" s="7">
        <v>34</v>
      </c>
      <c r="H36" s="7">
        <v>0</v>
      </c>
      <c r="I36" s="7">
        <v>5</v>
      </c>
      <c r="J36" s="8">
        <v>0</v>
      </c>
      <c r="K36" s="8">
        <v>0</v>
      </c>
    </row>
    <row r="37" spans="1:11" x14ac:dyDescent="0.25">
      <c r="A37" s="1" t="s">
        <v>33</v>
      </c>
      <c r="B37" t="str">
        <f>VLOOKUP(A37,Sheet9!$C$2:$F$168,4,0)</f>
        <v>Czech Republic</v>
      </c>
      <c r="D37" s="7">
        <v>0</v>
      </c>
      <c r="E37" s="7">
        <v>109</v>
      </c>
      <c r="F37" s="7">
        <v>0</v>
      </c>
      <c r="G37" s="7">
        <v>17</v>
      </c>
      <c r="H37" s="8">
        <v>0</v>
      </c>
      <c r="I37" s="8">
        <v>0</v>
      </c>
      <c r="J37" s="8">
        <v>0</v>
      </c>
      <c r="K37" s="8">
        <v>0</v>
      </c>
    </row>
    <row r="38" spans="1:11" x14ac:dyDescent="0.25">
      <c r="A38" s="1" t="s">
        <v>34</v>
      </c>
      <c r="B38" t="str">
        <f>VLOOKUP(A38,Sheet9!$C$2:$F$168,4,0)</f>
        <v>Denmark</v>
      </c>
      <c r="D38" s="7">
        <v>0</v>
      </c>
      <c r="E38" s="7">
        <v>12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</row>
    <row r="39" spans="1:11" x14ac:dyDescent="0.25">
      <c r="A39" s="1" t="s">
        <v>183</v>
      </c>
      <c r="B39" t="str">
        <f>VLOOKUP(A39,Sheet9!$C$2:$F$168,4,0)</f>
        <v>Djibouti</v>
      </c>
      <c r="D39" s="8">
        <v>0</v>
      </c>
      <c r="E39" s="8">
        <v>0</v>
      </c>
      <c r="F39" s="7">
        <v>0</v>
      </c>
      <c r="G39" s="7">
        <v>1</v>
      </c>
      <c r="H39" s="8">
        <v>0</v>
      </c>
      <c r="I39" s="8">
        <v>0</v>
      </c>
      <c r="J39" s="8">
        <v>0</v>
      </c>
      <c r="K39" s="8">
        <v>0</v>
      </c>
    </row>
    <row r="40" spans="1:11" x14ac:dyDescent="0.25">
      <c r="A40" s="1" t="s">
        <v>35</v>
      </c>
      <c r="B40" t="str">
        <f>VLOOKUP(A40,Sheet9!$C$2:$F$168,4,0)</f>
        <v>Dominica</v>
      </c>
      <c r="D40" s="7">
        <v>0</v>
      </c>
      <c r="E40" s="7">
        <v>1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</row>
    <row r="41" spans="1:11" x14ac:dyDescent="0.25">
      <c r="A41" s="1" t="s">
        <v>36</v>
      </c>
      <c r="B41" t="str">
        <f>VLOOKUP(A41,Sheet9!$C$2:$F$168,4,0)</f>
        <v>Dominican Republic</v>
      </c>
      <c r="D41" s="7">
        <v>0</v>
      </c>
      <c r="E41" s="7">
        <v>33</v>
      </c>
      <c r="F41" s="7">
        <v>0</v>
      </c>
      <c r="G41" s="7">
        <v>29</v>
      </c>
      <c r="H41" s="7">
        <v>0</v>
      </c>
      <c r="I41" s="7">
        <v>16</v>
      </c>
      <c r="J41" s="8">
        <v>0</v>
      </c>
      <c r="K41" s="8">
        <v>0</v>
      </c>
    </row>
    <row r="42" spans="1:11" x14ac:dyDescent="0.25">
      <c r="A42" s="1" t="s">
        <v>37</v>
      </c>
      <c r="B42" t="str">
        <f>VLOOKUP(A42,Sheet9!$C$2:$F$168,4,0)</f>
        <v>Ecuador</v>
      </c>
      <c r="D42" s="7">
        <v>0</v>
      </c>
      <c r="E42" s="7">
        <v>144</v>
      </c>
      <c r="F42" s="7">
        <v>0</v>
      </c>
      <c r="G42" s="7">
        <v>69</v>
      </c>
      <c r="H42" s="8">
        <v>0</v>
      </c>
      <c r="I42" s="8">
        <v>0</v>
      </c>
      <c r="J42" s="8">
        <v>0</v>
      </c>
      <c r="K42" s="8">
        <v>0</v>
      </c>
    </row>
    <row r="43" spans="1:11" x14ac:dyDescent="0.25">
      <c r="A43" s="1" t="s">
        <v>38</v>
      </c>
      <c r="B43" t="str">
        <f>VLOOKUP(A43,Sheet9!$C$2:$F$168,4,0)</f>
        <v>Egypt</v>
      </c>
      <c r="D43" s="7">
        <v>0</v>
      </c>
      <c r="E43" s="7">
        <v>164</v>
      </c>
      <c r="F43" s="7">
        <v>0</v>
      </c>
      <c r="G43" s="7">
        <v>85</v>
      </c>
      <c r="H43" s="8">
        <v>0</v>
      </c>
      <c r="I43" s="8">
        <v>0</v>
      </c>
      <c r="J43" s="8">
        <v>0</v>
      </c>
      <c r="K43" s="8">
        <v>0</v>
      </c>
    </row>
    <row r="44" spans="1:11" x14ac:dyDescent="0.25">
      <c r="A44" s="1" t="s">
        <v>39</v>
      </c>
      <c r="B44" t="str">
        <f>VLOOKUP(A44,Sheet9!$C$2:$F$168,4,0)</f>
        <v>El Salvador</v>
      </c>
      <c r="D44" s="7">
        <v>0</v>
      </c>
      <c r="E44" s="7">
        <v>9</v>
      </c>
      <c r="F44" s="7">
        <v>0</v>
      </c>
      <c r="G44" s="7">
        <v>112</v>
      </c>
      <c r="H44" s="7">
        <v>0</v>
      </c>
      <c r="I44" s="7">
        <v>6</v>
      </c>
      <c r="J44" s="8">
        <v>0</v>
      </c>
      <c r="K44" s="8">
        <v>0</v>
      </c>
    </row>
    <row r="45" spans="1:11" x14ac:dyDescent="0.25">
      <c r="A45" s="1" t="s">
        <v>171</v>
      </c>
      <c r="B45" t="str">
        <f>VLOOKUP(A45,Sheet9!$C$2:$F$168,4,0)</f>
        <v>Estonia</v>
      </c>
      <c r="D45" s="7">
        <v>0</v>
      </c>
      <c r="E45" s="7">
        <v>5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1:11" x14ac:dyDescent="0.25">
      <c r="A46" s="1" t="s">
        <v>40</v>
      </c>
      <c r="B46" t="str">
        <f>VLOOKUP(A46,Sheet9!$C$2:$F$168,4,0)</f>
        <v>Ethiopia</v>
      </c>
      <c r="D46" s="8">
        <v>0</v>
      </c>
      <c r="E46" s="8">
        <v>0</v>
      </c>
      <c r="F46" s="7">
        <v>0</v>
      </c>
      <c r="G46" s="7">
        <v>5</v>
      </c>
      <c r="H46" s="8">
        <v>0</v>
      </c>
      <c r="I46" s="8">
        <v>0</v>
      </c>
      <c r="J46" s="8">
        <v>0</v>
      </c>
      <c r="K46" s="8">
        <v>0</v>
      </c>
    </row>
    <row r="47" spans="1:11" x14ac:dyDescent="0.25">
      <c r="A47" s="1" t="s">
        <v>41</v>
      </c>
      <c r="B47" t="str">
        <f>VLOOKUP(A47,Sheet9!$C$2:$F$168,4,0)</f>
        <v>Finland</v>
      </c>
      <c r="D47" s="8">
        <v>0</v>
      </c>
      <c r="E47" s="8">
        <v>0</v>
      </c>
      <c r="F47" s="7">
        <v>0</v>
      </c>
      <c r="G47" s="7">
        <v>19</v>
      </c>
      <c r="H47" s="7">
        <v>0</v>
      </c>
      <c r="I47" s="7">
        <v>10</v>
      </c>
      <c r="J47" s="8">
        <v>0</v>
      </c>
      <c r="K47" s="8">
        <v>0</v>
      </c>
    </row>
    <row r="48" spans="1:11" x14ac:dyDescent="0.25">
      <c r="A48" s="1" t="s">
        <v>42</v>
      </c>
      <c r="B48" t="str">
        <f>VLOOKUP(A48,Sheet9!$C$2:$F$168,4,0)</f>
        <v>France</v>
      </c>
      <c r="D48" s="7">
        <v>0</v>
      </c>
      <c r="E48" s="7">
        <v>276</v>
      </c>
      <c r="F48" s="7">
        <v>0</v>
      </c>
      <c r="G48" s="7">
        <v>133</v>
      </c>
      <c r="H48" s="8">
        <v>0</v>
      </c>
      <c r="I48" s="8">
        <v>0</v>
      </c>
      <c r="J48" s="8">
        <v>0</v>
      </c>
      <c r="K48" s="8">
        <v>0</v>
      </c>
    </row>
    <row r="49" spans="1:11" x14ac:dyDescent="0.25">
      <c r="A49" s="1" t="s">
        <v>172</v>
      </c>
      <c r="B49" t="str">
        <f>VLOOKUP(A49,Sheet9!$C$2:$F$168,4,0)</f>
        <v>French Guiana</v>
      </c>
      <c r="D49" s="7">
        <v>0</v>
      </c>
      <c r="E49" s="7">
        <v>1</v>
      </c>
      <c r="F49" s="11">
        <v>0</v>
      </c>
      <c r="G49" s="11">
        <v>0</v>
      </c>
      <c r="H49" s="11">
        <v>0</v>
      </c>
      <c r="I49" s="11">
        <v>0</v>
      </c>
      <c r="J49" s="8">
        <v>0</v>
      </c>
      <c r="K49" s="8">
        <v>0</v>
      </c>
    </row>
    <row r="50" spans="1:11" x14ac:dyDescent="0.25">
      <c r="A50" s="1" t="s">
        <v>161</v>
      </c>
      <c r="B50" t="str">
        <f>VLOOKUP(A50,Sheet9!$C$2:$F$168,4,0)</f>
        <v>Gabon</v>
      </c>
      <c r="D50" s="7">
        <v>0</v>
      </c>
      <c r="E50" s="7">
        <v>4</v>
      </c>
      <c r="F50" s="11">
        <v>0</v>
      </c>
      <c r="G50" s="11">
        <v>0</v>
      </c>
      <c r="H50" s="11">
        <v>0</v>
      </c>
      <c r="I50" s="11">
        <v>0</v>
      </c>
      <c r="J50" s="8">
        <v>0</v>
      </c>
      <c r="K50" s="8">
        <v>0</v>
      </c>
    </row>
    <row r="51" spans="1:11" x14ac:dyDescent="0.25">
      <c r="A51" s="1" t="s">
        <v>43</v>
      </c>
      <c r="B51" t="str">
        <f>VLOOKUP(A51,Sheet9!$C$2:$F$168,4,0)</f>
        <v>Georgia</v>
      </c>
      <c r="D51" s="7">
        <v>0</v>
      </c>
      <c r="E51" s="7">
        <v>8</v>
      </c>
      <c r="F51" s="11">
        <v>0</v>
      </c>
      <c r="G51" s="11">
        <v>0</v>
      </c>
      <c r="H51" s="11">
        <v>0</v>
      </c>
      <c r="I51" s="11">
        <v>0</v>
      </c>
      <c r="J51" s="8">
        <v>0</v>
      </c>
      <c r="K51" s="8">
        <v>0</v>
      </c>
    </row>
    <row r="52" spans="1:11" x14ac:dyDescent="0.25">
      <c r="A52" s="1" t="s">
        <v>44</v>
      </c>
      <c r="B52" t="str">
        <f>VLOOKUP(A52,Sheet9!$C$2:$F$168,4,0)</f>
        <v>Germany</v>
      </c>
      <c r="D52" s="7">
        <v>0</v>
      </c>
      <c r="E52" s="7">
        <v>174</v>
      </c>
      <c r="F52" s="7">
        <v>0</v>
      </c>
      <c r="G52" s="7">
        <v>77</v>
      </c>
      <c r="H52" s="8">
        <v>0</v>
      </c>
      <c r="I52" s="8">
        <v>0</v>
      </c>
      <c r="J52" s="8">
        <v>0</v>
      </c>
      <c r="K52" s="8">
        <v>0</v>
      </c>
    </row>
    <row r="53" spans="1:11" x14ac:dyDescent="0.25">
      <c r="A53" s="1" t="s">
        <v>45</v>
      </c>
      <c r="B53" t="str">
        <f>VLOOKUP(A53,Sheet9!$C$2:$F$168,4,0)</f>
        <v>Ghana</v>
      </c>
      <c r="D53" s="7">
        <v>0</v>
      </c>
      <c r="E53" s="7">
        <v>19</v>
      </c>
      <c r="F53" s="7">
        <v>0</v>
      </c>
      <c r="G53" s="7">
        <v>8</v>
      </c>
      <c r="H53" s="8">
        <v>0</v>
      </c>
      <c r="I53" s="8">
        <v>0</v>
      </c>
      <c r="J53" s="8">
        <v>0</v>
      </c>
      <c r="K53" s="8">
        <v>0</v>
      </c>
    </row>
    <row r="54" spans="1:11" x14ac:dyDescent="0.25">
      <c r="A54" s="1" t="s">
        <v>46</v>
      </c>
      <c r="B54" t="str">
        <f>VLOOKUP(A54,Sheet9!$C$2:$F$168,4,0)</f>
        <v>Gibraltar</v>
      </c>
      <c r="D54" s="8">
        <v>0</v>
      </c>
      <c r="E54" s="8">
        <v>0</v>
      </c>
      <c r="F54" s="7">
        <v>0</v>
      </c>
      <c r="G54" s="7">
        <v>1</v>
      </c>
      <c r="H54" s="8">
        <v>0</v>
      </c>
      <c r="I54" s="8">
        <v>0</v>
      </c>
      <c r="J54" s="8">
        <v>0</v>
      </c>
      <c r="K54" s="8">
        <v>0</v>
      </c>
    </row>
    <row r="55" spans="1:11" x14ac:dyDescent="0.25">
      <c r="A55" s="1" t="s">
        <v>47</v>
      </c>
      <c r="B55" t="str">
        <f>VLOOKUP(A55,Sheet9!$C$2:$F$168,4,0)</f>
        <v>Grand Cayman</v>
      </c>
      <c r="D55" s="7">
        <v>0</v>
      </c>
      <c r="E55" s="7">
        <v>3</v>
      </c>
      <c r="F55" s="7">
        <v>0</v>
      </c>
      <c r="G55" s="7">
        <v>2</v>
      </c>
      <c r="H55" s="8">
        <v>0</v>
      </c>
      <c r="I55" s="8">
        <v>0</v>
      </c>
      <c r="J55" s="8">
        <v>0</v>
      </c>
      <c r="K55" s="8">
        <v>0</v>
      </c>
    </row>
    <row r="56" spans="1:11" x14ac:dyDescent="0.25">
      <c r="A56" s="1" t="s">
        <v>48</v>
      </c>
      <c r="B56" t="str">
        <f>VLOOKUP(A56,Sheet9!$C$2:$F$168,4,0)</f>
        <v>Greece</v>
      </c>
      <c r="D56" s="7">
        <v>0</v>
      </c>
      <c r="E56" s="7">
        <v>8</v>
      </c>
      <c r="F56" s="7">
        <v>0</v>
      </c>
      <c r="G56" s="7">
        <v>0</v>
      </c>
      <c r="H56" s="8">
        <v>0</v>
      </c>
      <c r="I56" s="8">
        <v>0</v>
      </c>
      <c r="J56" s="8">
        <v>0</v>
      </c>
      <c r="K56" s="8">
        <v>0</v>
      </c>
    </row>
    <row r="57" spans="1:11" x14ac:dyDescent="0.25">
      <c r="A57" s="1" t="s">
        <v>49</v>
      </c>
      <c r="B57" t="str">
        <f>VLOOKUP(A57,Sheet9!$C$2:$F$168,4,0)</f>
        <v>Grenada</v>
      </c>
      <c r="D57" s="7">
        <v>0</v>
      </c>
      <c r="E57" s="7">
        <v>4</v>
      </c>
      <c r="F57" s="7">
        <v>0</v>
      </c>
      <c r="G57" s="7">
        <v>2</v>
      </c>
      <c r="H57" s="8">
        <v>0</v>
      </c>
      <c r="I57" s="8">
        <v>0</v>
      </c>
      <c r="J57" s="8">
        <v>0</v>
      </c>
      <c r="K57" s="8">
        <v>0</v>
      </c>
    </row>
    <row r="58" spans="1:11" x14ac:dyDescent="0.25">
      <c r="A58" s="1" t="s">
        <v>50</v>
      </c>
      <c r="B58" t="str">
        <f>VLOOKUP(A58,Sheet9!$C$2:$F$168,4,0)</f>
        <v>Guadeloupe</v>
      </c>
      <c r="D58" s="7">
        <v>0</v>
      </c>
      <c r="E58" s="7">
        <v>5</v>
      </c>
      <c r="F58" s="7">
        <v>0</v>
      </c>
      <c r="G58" s="7">
        <v>2</v>
      </c>
      <c r="H58" s="8">
        <v>0</v>
      </c>
      <c r="I58" s="8">
        <v>0</v>
      </c>
      <c r="J58" s="8">
        <v>0</v>
      </c>
      <c r="K58" s="8">
        <v>0</v>
      </c>
    </row>
    <row r="59" spans="1:11" x14ac:dyDescent="0.25">
      <c r="A59" s="1" t="s">
        <v>51</v>
      </c>
      <c r="B59" t="str">
        <f>VLOOKUP(A59,Sheet9!$C$2:$F$168,4,0)</f>
        <v>Guam</v>
      </c>
      <c r="D59" s="7">
        <v>0</v>
      </c>
      <c r="E59" s="7">
        <v>8</v>
      </c>
      <c r="F59" s="7">
        <v>0</v>
      </c>
      <c r="G59" s="7">
        <v>5</v>
      </c>
      <c r="H59" s="7">
        <v>0</v>
      </c>
      <c r="I59" s="7">
        <v>7</v>
      </c>
      <c r="J59" s="8">
        <v>0</v>
      </c>
      <c r="K59" s="8">
        <v>0</v>
      </c>
    </row>
    <row r="60" spans="1:11" x14ac:dyDescent="0.25">
      <c r="A60" s="1" t="s">
        <v>52</v>
      </c>
      <c r="B60" t="str">
        <f>VLOOKUP(A60,Sheet9!$C$2:$F$168,4,0)</f>
        <v>Guatemala</v>
      </c>
      <c r="D60" s="7">
        <v>0</v>
      </c>
      <c r="E60" s="7">
        <v>7</v>
      </c>
      <c r="F60" s="7">
        <v>0</v>
      </c>
      <c r="G60" s="7">
        <v>152</v>
      </c>
      <c r="H60" s="7">
        <v>0</v>
      </c>
      <c r="I60" s="7">
        <v>65</v>
      </c>
      <c r="J60" s="8">
        <v>0</v>
      </c>
      <c r="K60" s="8">
        <v>0</v>
      </c>
    </row>
    <row r="61" spans="1:11" x14ac:dyDescent="0.25">
      <c r="A61" s="1" t="s">
        <v>53</v>
      </c>
      <c r="B61" t="str">
        <f>VLOOKUP(A61,Sheet9!$C$2:$F$168,4,0)</f>
        <v>Guyana</v>
      </c>
      <c r="D61" s="7">
        <v>0</v>
      </c>
      <c r="E61" s="7">
        <v>7</v>
      </c>
      <c r="F61" s="7">
        <v>0</v>
      </c>
      <c r="G61" s="7">
        <v>7</v>
      </c>
      <c r="H61" s="8">
        <v>0</v>
      </c>
      <c r="I61" s="8">
        <v>0</v>
      </c>
      <c r="J61" s="8">
        <v>0</v>
      </c>
      <c r="K61" s="8">
        <v>0</v>
      </c>
    </row>
    <row r="62" spans="1:11" x14ac:dyDescent="0.25">
      <c r="A62" s="1" t="s">
        <v>54</v>
      </c>
      <c r="B62" t="str">
        <f>VLOOKUP(A62,Sheet9!$C$2:$F$168,4,0)</f>
        <v>Honduras</v>
      </c>
      <c r="D62" s="7">
        <v>0</v>
      </c>
      <c r="E62" s="7">
        <v>15</v>
      </c>
      <c r="F62" s="7">
        <v>0</v>
      </c>
      <c r="G62" s="7">
        <v>57</v>
      </c>
      <c r="H62" s="8">
        <v>0</v>
      </c>
      <c r="I62" s="8">
        <v>0</v>
      </c>
      <c r="J62" s="8">
        <v>0</v>
      </c>
      <c r="K62" s="8">
        <v>0</v>
      </c>
    </row>
    <row r="63" spans="1:11" x14ac:dyDescent="0.25">
      <c r="A63" s="1" t="s">
        <v>55</v>
      </c>
      <c r="B63" t="str">
        <f>VLOOKUP(A63,Sheet9!$C$2:$F$168,4,0)</f>
        <v>Hong Kong</v>
      </c>
      <c r="D63" s="7">
        <v>0</v>
      </c>
      <c r="E63" s="7">
        <v>89</v>
      </c>
      <c r="F63" s="7">
        <v>0</v>
      </c>
      <c r="G63" s="7">
        <v>116</v>
      </c>
      <c r="H63" s="8">
        <v>0</v>
      </c>
      <c r="I63" s="8">
        <v>0</v>
      </c>
      <c r="J63" s="8">
        <v>0</v>
      </c>
      <c r="K63" s="8">
        <v>0</v>
      </c>
    </row>
    <row r="64" spans="1:11" x14ac:dyDescent="0.25">
      <c r="A64" s="1" t="s">
        <v>56</v>
      </c>
      <c r="B64" t="str">
        <f>VLOOKUP(A64,Sheet9!$C$2:$F$168,4,0)</f>
        <v>Hungary</v>
      </c>
      <c r="D64" s="7">
        <v>0</v>
      </c>
      <c r="E64" s="7">
        <v>73</v>
      </c>
      <c r="F64" s="7">
        <v>0</v>
      </c>
      <c r="G64" s="7">
        <v>26</v>
      </c>
      <c r="H64" s="8">
        <v>0</v>
      </c>
      <c r="I64" s="8">
        <v>0</v>
      </c>
      <c r="J64" s="8">
        <v>0</v>
      </c>
      <c r="K64" s="8">
        <v>0</v>
      </c>
    </row>
    <row r="65" spans="1:11" x14ac:dyDescent="0.25">
      <c r="A65" s="1" t="s">
        <v>57</v>
      </c>
      <c r="B65" t="str">
        <f>VLOOKUP(A65,Sheet9!$C$2:$F$168,4,0)</f>
        <v>Iceland</v>
      </c>
      <c r="D65" s="7">
        <v>0</v>
      </c>
      <c r="E65" s="7">
        <v>8</v>
      </c>
      <c r="F65" s="7">
        <v>0</v>
      </c>
      <c r="G65" s="7">
        <v>2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25">
      <c r="A66" s="1" t="s">
        <v>58</v>
      </c>
      <c r="B66" t="str">
        <f>VLOOKUP(A66,Sheet9!$C$2:$F$168,4,0)</f>
        <v>India</v>
      </c>
      <c r="D66" s="7">
        <v>21</v>
      </c>
      <c r="E66" s="7">
        <v>456</v>
      </c>
      <c r="F66" s="7">
        <v>0</v>
      </c>
      <c r="G66" s="7">
        <v>443</v>
      </c>
      <c r="H66" s="7">
        <v>0</v>
      </c>
      <c r="I66" s="7">
        <v>54</v>
      </c>
      <c r="J66" s="8">
        <v>0</v>
      </c>
      <c r="K66" s="8">
        <v>0</v>
      </c>
    </row>
    <row r="67" spans="1:11" x14ac:dyDescent="0.25">
      <c r="A67" s="1" t="s">
        <v>59</v>
      </c>
      <c r="B67" t="str">
        <f>VLOOKUP(A67,Sheet9!$C$2:$F$168,4,0)</f>
        <v>Indonesia</v>
      </c>
      <c r="D67" s="7">
        <v>0</v>
      </c>
      <c r="E67" s="7">
        <v>742</v>
      </c>
      <c r="F67" s="7">
        <v>0</v>
      </c>
      <c r="G67" s="7">
        <v>521</v>
      </c>
      <c r="H67" s="7">
        <v>0</v>
      </c>
      <c r="I67" s="7">
        <v>1</v>
      </c>
      <c r="J67" s="8">
        <v>0</v>
      </c>
      <c r="K67" s="8">
        <v>0</v>
      </c>
    </row>
    <row r="68" spans="1:11" x14ac:dyDescent="0.25">
      <c r="A68" s="1" t="s">
        <v>60</v>
      </c>
      <c r="B68" t="str">
        <f>VLOOKUP(A68,Sheet9!$C$2:$F$168,4,0)</f>
        <v>Iraq</v>
      </c>
      <c r="D68" s="7">
        <v>0</v>
      </c>
      <c r="E68" s="7">
        <v>8</v>
      </c>
      <c r="F68" s="7">
        <v>0</v>
      </c>
      <c r="G68" s="7">
        <v>0</v>
      </c>
      <c r="H68" s="8">
        <v>0</v>
      </c>
      <c r="I68" s="8">
        <v>0</v>
      </c>
      <c r="J68" s="8">
        <v>0</v>
      </c>
      <c r="K68" s="8">
        <v>0</v>
      </c>
    </row>
    <row r="69" spans="1:11" x14ac:dyDescent="0.25">
      <c r="A69" s="1" t="s">
        <v>61</v>
      </c>
      <c r="B69" t="str">
        <f>VLOOKUP(A69,Sheet9!$C$2:$F$168,4,0)</f>
        <v>Ireland</v>
      </c>
      <c r="D69" s="7">
        <v>0</v>
      </c>
      <c r="E69" s="7">
        <v>35</v>
      </c>
      <c r="F69" s="7">
        <v>0</v>
      </c>
      <c r="G69" s="7">
        <v>14</v>
      </c>
      <c r="H69" s="8">
        <v>0</v>
      </c>
      <c r="I69" s="8">
        <v>0</v>
      </c>
      <c r="J69" s="8">
        <v>0</v>
      </c>
      <c r="K69" s="8">
        <v>0</v>
      </c>
    </row>
    <row r="70" spans="1:11" x14ac:dyDescent="0.25">
      <c r="A70" s="1" t="s">
        <v>62</v>
      </c>
      <c r="B70" t="str">
        <f>VLOOKUP(A70,Sheet9!$C$2:$F$168,4,0)</f>
        <v>Israel</v>
      </c>
      <c r="D70" s="7">
        <v>0</v>
      </c>
      <c r="E70" s="7">
        <v>4</v>
      </c>
      <c r="F70" s="7">
        <v>0</v>
      </c>
      <c r="G70" s="7">
        <v>90</v>
      </c>
      <c r="H70" s="8">
        <v>0</v>
      </c>
      <c r="I70" s="8">
        <v>0</v>
      </c>
      <c r="J70" s="8">
        <v>0</v>
      </c>
      <c r="K70" s="8">
        <v>0</v>
      </c>
    </row>
    <row r="71" spans="1:11" x14ac:dyDescent="0.25">
      <c r="A71" s="1" t="s">
        <v>63</v>
      </c>
      <c r="B71" t="str">
        <f>VLOOKUP(A71,Sheet9!$C$2:$F$168,4,0)</f>
        <v>Italy</v>
      </c>
      <c r="D71" s="7">
        <v>0</v>
      </c>
      <c r="E71" s="7">
        <v>46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</row>
    <row r="72" spans="1:11" x14ac:dyDescent="0.25">
      <c r="A72" s="1" t="s">
        <v>64</v>
      </c>
      <c r="B72" t="str">
        <f>VLOOKUP(A72,Sheet9!$C$2:$F$168,4,0)</f>
        <v>Côte d'Ivoire</v>
      </c>
      <c r="D72" s="7">
        <v>0</v>
      </c>
      <c r="E72" s="7">
        <v>6</v>
      </c>
      <c r="F72" s="7">
        <v>0</v>
      </c>
      <c r="G72" s="7">
        <v>2</v>
      </c>
      <c r="H72" s="8">
        <v>0</v>
      </c>
      <c r="I72" s="8">
        <v>0</v>
      </c>
      <c r="J72" s="8">
        <v>0</v>
      </c>
      <c r="K72" s="8">
        <v>0</v>
      </c>
    </row>
    <row r="73" spans="1:11" x14ac:dyDescent="0.25">
      <c r="A73" s="1" t="s">
        <v>65</v>
      </c>
      <c r="B73" t="str">
        <f>VLOOKUP(A73,Sheet9!$C$2:$F$168,4,0)</f>
        <v>Jamaica</v>
      </c>
      <c r="D73" s="7">
        <v>0</v>
      </c>
      <c r="E73" s="7">
        <v>39</v>
      </c>
      <c r="F73" s="7">
        <v>0</v>
      </c>
      <c r="G73" s="7">
        <v>14</v>
      </c>
      <c r="H73" s="8">
        <v>0</v>
      </c>
      <c r="I73" s="8">
        <v>0</v>
      </c>
      <c r="J73" s="8">
        <v>0</v>
      </c>
      <c r="K73" s="8">
        <v>0</v>
      </c>
    </row>
    <row r="74" spans="1:11" x14ac:dyDescent="0.25">
      <c r="A74" s="1" t="s">
        <v>66</v>
      </c>
      <c r="B74" t="str">
        <f>VLOOKUP(A74,Sheet9!$C$2:$F$168,4,0)</f>
        <v>Japan</v>
      </c>
      <c r="D74" s="7">
        <v>0</v>
      </c>
      <c r="E74" s="7">
        <v>1140</v>
      </c>
      <c r="F74" s="7">
        <v>0</v>
      </c>
      <c r="G74" s="7">
        <v>444</v>
      </c>
      <c r="H74" s="7">
        <v>0</v>
      </c>
      <c r="I74" s="7">
        <v>12</v>
      </c>
      <c r="J74" s="8">
        <v>0</v>
      </c>
      <c r="K74" s="8">
        <v>0</v>
      </c>
    </row>
    <row r="75" spans="1:11" x14ac:dyDescent="0.25">
      <c r="A75" s="1" t="s">
        <v>67</v>
      </c>
      <c r="B75" t="str">
        <f>VLOOKUP(A75,Sheet9!$C$2:$F$168,4,0)</f>
        <v>Jordan</v>
      </c>
      <c r="D75" s="7">
        <v>0</v>
      </c>
      <c r="E75" s="7">
        <v>27</v>
      </c>
      <c r="F75" s="7">
        <v>0</v>
      </c>
      <c r="G75" s="7">
        <v>17</v>
      </c>
      <c r="H75" s="8">
        <v>0</v>
      </c>
      <c r="I75" s="8">
        <v>0</v>
      </c>
      <c r="J75" s="8">
        <v>0</v>
      </c>
      <c r="K75" s="8">
        <v>0</v>
      </c>
    </row>
    <row r="76" spans="1:11" x14ac:dyDescent="0.25">
      <c r="A76" s="1" t="s">
        <v>68</v>
      </c>
      <c r="B76" t="str">
        <f>VLOOKUP(A76,Sheet9!$C$2:$F$168,4,0)</f>
        <v>Kazakhstan</v>
      </c>
      <c r="D76" s="7">
        <v>0</v>
      </c>
      <c r="E76" s="7">
        <v>59</v>
      </c>
      <c r="F76" s="7">
        <v>0</v>
      </c>
      <c r="G76" s="7">
        <v>3</v>
      </c>
      <c r="H76" s="8">
        <v>0</v>
      </c>
      <c r="I76" s="8">
        <v>0</v>
      </c>
      <c r="J76" s="8">
        <v>0</v>
      </c>
      <c r="K76" s="8">
        <v>0</v>
      </c>
    </row>
    <row r="77" spans="1:11" x14ac:dyDescent="0.25">
      <c r="A77" s="1" t="s">
        <v>69</v>
      </c>
      <c r="B77" t="str">
        <f>VLOOKUP(A77,Sheet9!$C$2:$F$168,4,0)</f>
        <v>Kyrgyzstan</v>
      </c>
      <c r="D77" s="7">
        <v>0</v>
      </c>
      <c r="E77" s="7">
        <v>8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</row>
    <row r="78" spans="1:11" x14ac:dyDescent="0.25">
      <c r="A78" s="1" t="s">
        <v>70</v>
      </c>
      <c r="B78" t="str">
        <f>VLOOKUP(A78,Sheet9!$C$2:$F$168,4,0)</f>
        <v>Kenya</v>
      </c>
      <c r="D78" s="7">
        <v>0</v>
      </c>
      <c r="E78" s="7">
        <v>23</v>
      </c>
      <c r="F78" s="7">
        <v>0</v>
      </c>
      <c r="G78" s="7">
        <v>4</v>
      </c>
      <c r="H78" s="8">
        <v>0</v>
      </c>
      <c r="I78" s="8">
        <v>0</v>
      </c>
      <c r="J78" s="8">
        <v>0</v>
      </c>
      <c r="K78" s="8">
        <v>0</v>
      </c>
    </row>
    <row r="79" spans="1:11" x14ac:dyDescent="0.25">
      <c r="A79" s="1" t="s">
        <v>71</v>
      </c>
      <c r="B79" t="str">
        <f>VLOOKUP(A79,Sheet9!$C$2:$F$168,4,0)</f>
        <v>South Korea</v>
      </c>
      <c r="D79" s="7">
        <v>0</v>
      </c>
      <c r="E79" s="7">
        <v>188</v>
      </c>
      <c r="F79" s="7">
        <v>0</v>
      </c>
      <c r="G79" s="7">
        <v>378</v>
      </c>
      <c r="H79" s="7">
        <v>0</v>
      </c>
      <c r="I79" s="7">
        <v>15</v>
      </c>
      <c r="J79" s="8">
        <v>0</v>
      </c>
      <c r="K79" s="8">
        <v>0</v>
      </c>
    </row>
    <row r="80" spans="1:11" x14ac:dyDescent="0.25">
      <c r="A80" s="1" t="s">
        <v>72</v>
      </c>
      <c r="B80" t="str">
        <f>VLOOKUP(A80,Sheet9!$C$2:$F$168,4,0)</f>
        <v>Kosovo</v>
      </c>
      <c r="D80" s="7">
        <v>0</v>
      </c>
      <c r="E80" s="7">
        <v>12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</row>
    <row r="81" spans="1:11" x14ac:dyDescent="0.25">
      <c r="A81" s="1" t="s">
        <v>73</v>
      </c>
      <c r="B81" t="str">
        <f>VLOOKUP(A81,Sheet9!$C$2:$F$168,4,0)</f>
        <v>Kuwait</v>
      </c>
      <c r="D81" s="7">
        <v>0</v>
      </c>
      <c r="E81" s="7">
        <v>68</v>
      </c>
      <c r="F81" s="7">
        <v>0</v>
      </c>
      <c r="G81" s="7">
        <v>66</v>
      </c>
      <c r="H81" s="7">
        <v>0</v>
      </c>
      <c r="I81" s="7">
        <v>9</v>
      </c>
      <c r="J81" s="8">
        <v>0</v>
      </c>
      <c r="K81" s="8">
        <v>0</v>
      </c>
    </row>
    <row r="82" spans="1:11" x14ac:dyDescent="0.25">
      <c r="A82" s="1" t="s">
        <v>74</v>
      </c>
      <c r="B82" t="str">
        <f>VLOOKUP(A82,Sheet9!$C$2:$F$168,4,0)</f>
        <v>Latvia</v>
      </c>
      <c r="D82" s="7">
        <v>0</v>
      </c>
      <c r="E82" s="7">
        <v>4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</row>
    <row r="83" spans="1:11" x14ac:dyDescent="0.25">
      <c r="A83" s="1" t="s">
        <v>75</v>
      </c>
      <c r="B83" t="str">
        <f>VLOOKUP(A83,Sheet9!$C$2:$F$168,4,0)</f>
        <v>Lebanon</v>
      </c>
      <c r="D83" s="7">
        <v>0</v>
      </c>
      <c r="E83" s="7">
        <v>19</v>
      </c>
      <c r="F83" s="7">
        <v>0</v>
      </c>
      <c r="G83" s="7">
        <v>0</v>
      </c>
      <c r="H83" s="8">
        <v>0</v>
      </c>
      <c r="I83" s="8">
        <v>0</v>
      </c>
      <c r="J83" s="8">
        <v>0</v>
      </c>
      <c r="K83" s="8">
        <v>0</v>
      </c>
    </row>
    <row r="84" spans="1:11" x14ac:dyDescent="0.25">
      <c r="A84" s="1" t="s">
        <v>76</v>
      </c>
      <c r="B84" t="str">
        <f>VLOOKUP(A84,Sheet9!$C$2:$F$168,4,0)</f>
        <v>Lesotho</v>
      </c>
      <c r="D84" s="7">
        <v>0</v>
      </c>
      <c r="E84" s="7">
        <v>8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</row>
    <row r="85" spans="1:11" x14ac:dyDescent="0.25">
      <c r="A85" s="1" t="s">
        <v>77</v>
      </c>
      <c r="B85" t="str">
        <f>VLOOKUP(A85,Sheet9!$C$2:$F$168,4,0)</f>
        <v>Lithuania</v>
      </c>
      <c r="D85" s="7">
        <v>0</v>
      </c>
      <c r="E85" s="7">
        <v>3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</row>
    <row r="86" spans="1:11" x14ac:dyDescent="0.25">
      <c r="A86" s="1" t="s">
        <v>78</v>
      </c>
      <c r="B86" t="str">
        <f>VLOOKUP(A86,Sheet9!$C$2:$F$168,4,0)</f>
        <v>Luxembourg</v>
      </c>
      <c r="D86" s="8">
        <v>0</v>
      </c>
      <c r="E86" s="8">
        <v>0</v>
      </c>
      <c r="F86" s="7">
        <v>0</v>
      </c>
      <c r="G86" s="7">
        <v>10</v>
      </c>
      <c r="H86" s="8">
        <v>0</v>
      </c>
      <c r="I86" s="8">
        <v>0</v>
      </c>
      <c r="J86" s="8">
        <v>0</v>
      </c>
      <c r="K86" s="8">
        <v>0</v>
      </c>
    </row>
    <row r="87" spans="1:11" x14ac:dyDescent="0.25">
      <c r="A87" s="1" t="s">
        <v>168</v>
      </c>
      <c r="B87" t="str">
        <f>VLOOKUP(A87,Sheet9!$C$2:$F$168,4,0)</f>
        <v>Macau</v>
      </c>
      <c r="D87" s="7">
        <v>0</v>
      </c>
      <c r="E87" s="7">
        <v>4</v>
      </c>
      <c r="F87" s="7">
        <v>0</v>
      </c>
      <c r="G87" s="7">
        <v>8</v>
      </c>
      <c r="H87" s="8">
        <v>0</v>
      </c>
      <c r="I87" s="8">
        <v>0</v>
      </c>
      <c r="J87" s="8">
        <v>0</v>
      </c>
      <c r="K87" s="8">
        <v>0</v>
      </c>
    </row>
    <row r="88" spans="1:11" x14ac:dyDescent="0.25">
      <c r="A88" s="1" t="s">
        <v>79</v>
      </c>
      <c r="B88" t="str">
        <f>VLOOKUP(A88,Sheet9!$C$2:$F$168,4,0)</f>
        <v>North Macedonia</v>
      </c>
      <c r="D88" s="7">
        <v>0</v>
      </c>
      <c r="E88" s="7">
        <v>4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</row>
    <row r="89" spans="1:11" x14ac:dyDescent="0.25">
      <c r="A89" s="1" t="s">
        <v>162</v>
      </c>
      <c r="B89" t="str">
        <f>VLOOKUP(A89,Sheet9!$C$2:$F$168,4,0)</f>
        <v>Madagascar</v>
      </c>
      <c r="D89" s="7">
        <v>0</v>
      </c>
      <c r="E89" s="7">
        <v>2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</row>
    <row r="90" spans="1:11" x14ac:dyDescent="0.25">
      <c r="A90" s="1" t="s">
        <v>80</v>
      </c>
      <c r="B90" t="str">
        <f>VLOOKUP(A90,Sheet9!$C$2:$F$168,4,0)</f>
        <v>Malawi</v>
      </c>
      <c r="D90" s="7">
        <v>0</v>
      </c>
      <c r="E90" s="7">
        <v>2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</row>
    <row r="91" spans="1:11" x14ac:dyDescent="0.25">
      <c r="A91" s="1" t="s">
        <v>81</v>
      </c>
      <c r="B91" t="str">
        <f>VLOOKUP(A91,Sheet9!$C$2:$F$168,4,0)</f>
        <v>Malaysia</v>
      </c>
      <c r="D91" s="7">
        <v>0</v>
      </c>
      <c r="E91" s="7">
        <v>743</v>
      </c>
      <c r="F91" s="7">
        <v>0</v>
      </c>
      <c r="G91" s="7">
        <v>416</v>
      </c>
      <c r="H91" s="8">
        <v>0</v>
      </c>
      <c r="I91" s="8">
        <v>0</v>
      </c>
      <c r="J91" s="8">
        <v>0</v>
      </c>
      <c r="K91" s="8">
        <v>0</v>
      </c>
    </row>
    <row r="92" spans="1:11" x14ac:dyDescent="0.25">
      <c r="A92" s="1" t="s">
        <v>82</v>
      </c>
      <c r="B92" t="str">
        <f>VLOOKUP(A92,Sheet9!$C$2:$F$168,4,0)</f>
        <v>Maldives</v>
      </c>
      <c r="D92" s="7">
        <v>0</v>
      </c>
      <c r="E92" s="7">
        <v>2</v>
      </c>
      <c r="F92" s="7">
        <v>0</v>
      </c>
      <c r="G92" s="7">
        <v>2</v>
      </c>
      <c r="H92" s="8">
        <v>0</v>
      </c>
      <c r="I92" s="8">
        <v>0</v>
      </c>
      <c r="J92" s="8">
        <v>0</v>
      </c>
      <c r="K92" s="8">
        <v>0</v>
      </c>
    </row>
    <row r="93" spans="1:11" x14ac:dyDescent="0.25">
      <c r="A93" s="1" t="s">
        <v>83</v>
      </c>
      <c r="B93" t="str">
        <f>VLOOKUP(A93,Sheet9!$C$2:$F$168,4,0)</f>
        <v>Malta</v>
      </c>
      <c r="D93" s="7">
        <v>0</v>
      </c>
      <c r="E93" s="7">
        <v>3</v>
      </c>
      <c r="F93" s="7">
        <v>0</v>
      </c>
      <c r="G93" s="7">
        <v>5</v>
      </c>
      <c r="H93" s="8">
        <v>0</v>
      </c>
      <c r="I93" s="8">
        <v>0</v>
      </c>
      <c r="J93" s="8">
        <v>0</v>
      </c>
      <c r="K93" s="8">
        <v>0</v>
      </c>
    </row>
    <row r="94" spans="1:11" x14ac:dyDescent="0.25">
      <c r="A94" s="1" t="s">
        <v>84</v>
      </c>
      <c r="B94" t="str">
        <f>VLOOKUP(A94,Sheet9!$C$2:$F$168,4,0)</f>
        <v>Martinique</v>
      </c>
      <c r="D94" s="7">
        <v>0</v>
      </c>
      <c r="E94" s="7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</row>
    <row r="95" spans="1:11" x14ac:dyDescent="0.25">
      <c r="A95" s="1" t="s">
        <v>85</v>
      </c>
      <c r="B95" t="str">
        <f>VLOOKUP(A95,Sheet9!$C$2:$F$168,4,0)</f>
        <v>Mauritius</v>
      </c>
      <c r="D95" s="7">
        <v>0</v>
      </c>
      <c r="E95" s="7">
        <v>22</v>
      </c>
      <c r="F95" s="7">
        <v>0</v>
      </c>
      <c r="G95" s="7">
        <v>7</v>
      </c>
      <c r="H95" s="8">
        <v>0</v>
      </c>
      <c r="I95" s="8">
        <v>0</v>
      </c>
      <c r="J95" s="8">
        <v>0</v>
      </c>
      <c r="K95" s="8">
        <v>0</v>
      </c>
    </row>
    <row r="96" spans="1:11" x14ac:dyDescent="0.25">
      <c r="A96" s="1" t="s">
        <v>86</v>
      </c>
      <c r="B96" t="str">
        <f>VLOOKUP(A96,Sheet9!$C$2:$F$168,4,0)</f>
        <v>Mexico</v>
      </c>
      <c r="D96" s="7">
        <v>0</v>
      </c>
      <c r="E96" s="7">
        <v>431</v>
      </c>
      <c r="F96" s="7">
        <v>0</v>
      </c>
      <c r="G96" s="7">
        <v>218</v>
      </c>
      <c r="H96" s="8">
        <v>0</v>
      </c>
      <c r="I96" s="8">
        <v>0</v>
      </c>
      <c r="J96" s="8">
        <v>0</v>
      </c>
      <c r="K96" s="8">
        <v>0</v>
      </c>
    </row>
    <row r="97" spans="1:11" x14ac:dyDescent="0.25">
      <c r="A97" s="1" t="s">
        <v>87</v>
      </c>
      <c r="B97" t="str">
        <f>VLOOKUP(A97,Sheet9!$C$2:$F$168,4,0)</f>
        <v>Military - Africa</v>
      </c>
      <c r="D97" s="8">
        <v>0</v>
      </c>
      <c r="E97" s="8">
        <v>0</v>
      </c>
      <c r="F97" s="8">
        <v>0</v>
      </c>
      <c r="G97" s="7">
        <v>1</v>
      </c>
      <c r="H97" s="8">
        <v>0</v>
      </c>
      <c r="I97" s="8">
        <v>0</v>
      </c>
      <c r="J97" s="8">
        <v>0</v>
      </c>
      <c r="K97" s="8">
        <v>0</v>
      </c>
    </row>
    <row r="98" spans="1:11" x14ac:dyDescent="0.25">
      <c r="A98" s="1" t="s">
        <v>88</v>
      </c>
      <c r="B98" t="str">
        <f>VLOOKUP(A98,Sheet9!$C$2:$F$168,4,0)</f>
        <v>Military - Asia</v>
      </c>
      <c r="D98" s="7">
        <v>0</v>
      </c>
      <c r="E98" s="7">
        <v>1</v>
      </c>
      <c r="F98" s="8">
        <v>0</v>
      </c>
      <c r="G98" s="8">
        <v>0</v>
      </c>
      <c r="H98" s="7">
        <v>0</v>
      </c>
      <c r="I98" s="7">
        <v>21</v>
      </c>
      <c r="J98" s="8">
        <v>0</v>
      </c>
      <c r="K98" s="8">
        <v>0</v>
      </c>
    </row>
    <row r="99" spans="1:11" x14ac:dyDescent="0.25">
      <c r="A99" s="1" t="s">
        <v>89</v>
      </c>
      <c r="B99" t="str">
        <f>VLOOKUP(A99,Sheet9!$C$2:$F$168,4,0)</f>
        <v>Military - Europe</v>
      </c>
      <c r="D99" s="8">
        <v>0</v>
      </c>
      <c r="E99" s="8">
        <v>0</v>
      </c>
      <c r="F99" s="8">
        <v>0</v>
      </c>
      <c r="G99" s="7">
        <v>9</v>
      </c>
      <c r="H99" s="7">
        <v>0</v>
      </c>
      <c r="I99" s="7">
        <v>14</v>
      </c>
      <c r="J99" s="8">
        <v>0</v>
      </c>
      <c r="K99" s="8">
        <v>0</v>
      </c>
    </row>
    <row r="100" spans="1:11" x14ac:dyDescent="0.25">
      <c r="A100" s="1" t="s">
        <v>90</v>
      </c>
      <c r="B100" t="str">
        <f>VLOOKUP(A100,Sheet9!$C$2:$F$168,4,0)</f>
        <v>Military - Iberia</v>
      </c>
      <c r="D100" s="7">
        <v>0</v>
      </c>
      <c r="E100" s="7">
        <v>1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</row>
    <row r="101" spans="1:11" x14ac:dyDescent="0.25">
      <c r="A101" s="1" t="s">
        <v>91</v>
      </c>
      <c r="B101" t="str">
        <f>VLOOKUP(A101,Sheet9!$C$2:$F$168,4,0)</f>
        <v>Military - Latin America</v>
      </c>
      <c r="D101" s="8">
        <v>0</v>
      </c>
      <c r="E101" s="8">
        <v>0</v>
      </c>
      <c r="F101" s="8">
        <v>0</v>
      </c>
      <c r="G101" s="7">
        <v>0</v>
      </c>
      <c r="H101" s="7">
        <v>0</v>
      </c>
      <c r="I101" s="7">
        <v>1</v>
      </c>
      <c r="J101" s="8">
        <v>0</v>
      </c>
      <c r="K101" s="8">
        <v>0</v>
      </c>
    </row>
    <row r="102" spans="1:11" x14ac:dyDescent="0.25">
      <c r="A102" s="1" t="s">
        <v>92</v>
      </c>
      <c r="B102" t="str">
        <f>VLOOKUP(A102,Sheet9!$C$2:$F$168,4,0)</f>
        <v>Military - MENA</v>
      </c>
      <c r="D102" s="8">
        <v>0</v>
      </c>
      <c r="E102" s="8">
        <v>0</v>
      </c>
      <c r="F102" s="8">
        <v>0</v>
      </c>
      <c r="G102" s="7">
        <v>6</v>
      </c>
      <c r="H102" s="7">
        <v>0</v>
      </c>
      <c r="I102" s="7">
        <v>4</v>
      </c>
      <c r="J102" s="8">
        <v>0</v>
      </c>
      <c r="K102" s="8">
        <v>0</v>
      </c>
    </row>
    <row r="103" spans="1:11" x14ac:dyDescent="0.25">
      <c r="A103" s="1" t="s">
        <v>93</v>
      </c>
      <c r="B103" t="str">
        <f>VLOOKUP(A103,Sheet9!$C$2:$F$168,4,0)</f>
        <v>Military - United States</v>
      </c>
      <c r="D103" s="8">
        <v>0</v>
      </c>
      <c r="E103" s="8">
        <v>0</v>
      </c>
      <c r="F103" s="7">
        <v>0</v>
      </c>
      <c r="G103" s="7">
        <v>19</v>
      </c>
      <c r="H103" s="8">
        <v>0</v>
      </c>
      <c r="I103" s="8">
        <v>0</v>
      </c>
      <c r="J103" s="8">
        <v>0</v>
      </c>
      <c r="K103" s="8">
        <v>0</v>
      </c>
    </row>
    <row r="104" spans="1:11" x14ac:dyDescent="0.25">
      <c r="A104" s="1" t="s">
        <v>94</v>
      </c>
      <c r="B104" t="str">
        <f>VLOOKUP(A104,Sheet9!$C$2:$F$168,4,0)</f>
        <v>Moldova</v>
      </c>
      <c r="D104" s="7">
        <v>0</v>
      </c>
      <c r="E104" s="7">
        <v>2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</row>
    <row r="105" spans="1:11" x14ac:dyDescent="0.25">
      <c r="A105" s="1" t="s">
        <v>95</v>
      </c>
      <c r="B105" t="str">
        <f>VLOOKUP(A105,Sheet9!$C$2:$F$168,4,0)</f>
        <v>Mongolia</v>
      </c>
      <c r="D105" s="7">
        <v>0</v>
      </c>
      <c r="E105" s="7">
        <v>12</v>
      </c>
      <c r="F105" s="7">
        <v>0</v>
      </c>
      <c r="G105" s="7">
        <v>14</v>
      </c>
      <c r="H105" s="8">
        <v>0</v>
      </c>
      <c r="I105" s="8">
        <v>0</v>
      </c>
      <c r="J105" s="8">
        <v>0</v>
      </c>
      <c r="K105" s="8">
        <v>0</v>
      </c>
    </row>
    <row r="106" spans="1:11" x14ac:dyDescent="0.25">
      <c r="A106" s="1" t="s">
        <v>96</v>
      </c>
      <c r="B106" t="str">
        <f>VLOOKUP(A106,Sheet9!$C$2:$F$168,4,0)</f>
        <v>Morocco</v>
      </c>
      <c r="D106" s="7">
        <v>0</v>
      </c>
      <c r="E106" s="7">
        <v>18</v>
      </c>
      <c r="F106" s="7">
        <v>0</v>
      </c>
      <c r="G106" s="7">
        <v>52</v>
      </c>
      <c r="H106" s="8">
        <v>0</v>
      </c>
      <c r="I106" s="8">
        <v>0</v>
      </c>
      <c r="J106" s="8">
        <v>0</v>
      </c>
      <c r="K106" s="8">
        <v>0</v>
      </c>
    </row>
    <row r="107" spans="1:11" x14ac:dyDescent="0.25">
      <c r="A107" s="1" t="s">
        <v>97</v>
      </c>
      <c r="B107" t="str">
        <f>VLOOKUP(A107,Sheet9!$C$2:$F$168,4,0)</f>
        <v>Mozambique</v>
      </c>
      <c r="D107" s="7">
        <v>0</v>
      </c>
      <c r="E107" s="7">
        <v>12</v>
      </c>
      <c r="F107" s="7">
        <v>0</v>
      </c>
      <c r="G107" s="7">
        <v>4</v>
      </c>
      <c r="H107" s="8">
        <v>0</v>
      </c>
      <c r="I107" s="8">
        <v>0</v>
      </c>
      <c r="J107" s="8">
        <v>0</v>
      </c>
      <c r="K107" s="8">
        <v>0</v>
      </c>
    </row>
    <row r="108" spans="1:11" x14ac:dyDescent="0.25">
      <c r="A108" s="1" t="s">
        <v>98</v>
      </c>
      <c r="B108" t="str">
        <f>VLOOKUP(A108,Sheet9!$C$2:$F$168,4,0)</f>
        <v>Myanmar</v>
      </c>
      <c r="D108" s="7">
        <v>0</v>
      </c>
      <c r="E108" s="7">
        <v>45</v>
      </c>
      <c r="F108" s="7">
        <v>0</v>
      </c>
      <c r="G108" s="7">
        <v>13</v>
      </c>
      <c r="H108" s="8">
        <v>0</v>
      </c>
      <c r="I108" s="8">
        <v>0</v>
      </c>
      <c r="J108" s="8">
        <v>0</v>
      </c>
      <c r="K108" s="8">
        <v>0</v>
      </c>
    </row>
    <row r="109" spans="1:11" x14ac:dyDescent="0.25">
      <c r="A109" s="1" t="s">
        <v>99</v>
      </c>
      <c r="B109" t="str">
        <f>VLOOKUP(A109,Sheet9!$C$2:$F$168,4,0)</f>
        <v>Namibia</v>
      </c>
      <c r="D109" s="7">
        <v>0</v>
      </c>
      <c r="E109" s="7">
        <v>21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</row>
    <row r="110" spans="1:11" x14ac:dyDescent="0.25">
      <c r="A110" s="1" t="s">
        <v>100</v>
      </c>
      <c r="B110" t="str">
        <f>VLOOKUP(A110,Sheet9!$C$2:$F$168,4,0)</f>
        <v>Nepal</v>
      </c>
      <c r="D110" s="7">
        <v>0</v>
      </c>
      <c r="E110" s="7">
        <v>7</v>
      </c>
      <c r="F110" s="7">
        <v>0</v>
      </c>
      <c r="G110" s="7">
        <v>3</v>
      </c>
      <c r="H110" s="8">
        <v>0</v>
      </c>
      <c r="I110" s="8">
        <v>0</v>
      </c>
      <c r="J110" s="8">
        <v>0</v>
      </c>
      <c r="K110" s="8">
        <v>0</v>
      </c>
    </row>
    <row r="111" spans="1:11" x14ac:dyDescent="0.25">
      <c r="A111" s="1" t="s">
        <v>101</v>
      </c>
      <c r="B111" t="str">
        <f>VLOOKUP(A111,Sheet9!$C$2:$F$168,4,0)</f>
        <v>Netherlands</v>
      </c>
      <c r="D111" s="7">
        <v>0</v>
      </c>
      <c r="E111" s="7">
        <v>78</v>
      </c>
      <c r="F111" s="7">
        <v>0</v>
      </c>
      <c r="G111" s="7">
        <v>0</v>
      </c>
      <c r="H111" s="7">
        <v>0</v>
      </c>
      <c r="I111" s="7">
        <v>4</v>
      </c>
      <c r="J111" s="8">
        <v>0</v>
      </c>
      <c r="K111" s="8">
        <v>0</v>
      </c>
    </row>
    <row r="112" spans="1:11" x14ac:dyDescent="0.25">
      <c r="A112" s="1" t="s">
        <v>102</v>
      </c>
      <c r="B112" t="str">
        <f>VLOOKUP(A112,Sheet9!$C$2:$F$168,4,0)</f>
        <v>New Zealand</v>
      </c>
      <c r="D112" s="7">
        <v>0</v>
      </c>
      <c r="E112" s="7">
        <v>107</v>
      </c>
      <c r="F112" s="7">
        <v>0</v>
      </c>
      <c r="G112" s="7">
        <v>103</v>
      </c>
      <c r="H112" s="7">
        <v>0</v>
      </c>
      <c r="I112" s="7">
        <v>4</v>
      </c>
      <c r="J112" s="8">
        <v>0</v>
      </c>
      <c r="K112" s="8">
        <v>0</v>
      </c>
    </row>
    <row r="113" spans="1:11" x14ac:dyDescent="0.25">
      <c r="A113" s="1" t="s">
        <v>103</v>
      </c>
      <c r="B113" t="str">
        <f>VLOOKUP(A113,Sheet9!$C$2:$F$168,4,0)</f>
        <v>Nicaragua</v>
      </c>
      <c r="D113" s="8">
        <v>0</v>
      </c>
      <c r="E113" s="8">
        <v>0</v>
      </c>
      <c r="F113" s="7">
        <v>0</v>
      </c>
      <c r="G113" s="7">
        <v>17</v>
      </c>
      <c r="H113" s="8">
        <v>0</v>
      </c>
      <c r="I113" s="8">
        <v>0</v>
      </c>
      <c r="J113" s="8">
        <v>0</v>
      </c>
      <c r="K113" s="8">
        <v>0</v>
      </c>
    </row>
    <row r="114" spans="1:11" x14ac:dyDescent="0.25">
      <c r="A114" s="1" t="s">
        <v>104</v>
      </c>
      <c r="B114" t="str">
        <f>VLOOKUP(A114,Sheet9!$C$2:$F$168,4,0)</f>
        <v>Nigeria</v>
      </c>
      <c r="D114" s="7">
        <v>0</v>
      </c>
      <c r="E114" s="7">
        <v>24</v>
      </c>
      <c r="F114" s="7">
        <v>0</v>
      </c>
      <c r="G114" s="7">
        <v>3</v>
      </c>
      <c r="H114" s="8">
        <v>0</v>
      </c>
      <c r="I114" s="8">
        <v>0</v>
      </c>
      <c r="J114" s="8">
        <v>0</v>
      </c>
      <c r="K114" s="8">
        <v>0</v>
      </c>
    </row>
    <row r="115" spans="1:11" x14ac:dyDescent="0.25">
      <c r="A115" s="1" t="s">
        <v>106</v>
      </c>
      <c r="B115" t="str">
        <f>VLOOKUP(A115,Sheet9!$C$2:$F$168,4,0)</f>
        <v>Oman</v>
      </c>
      <c r="D115" s="7">
        <v>0</v>
      </c>
      <c r="E115" s="7">
        <v>39</v>
      </c>
      <c r="F115" s="7">
        <v>0</v>
      </c>
      <c r="G115" s="7">
        <v>41</v>
      </c>
      <c r="H115" s="8">
        <v>0</v>
      </c>
      <c r="I115" s="8">
        <v>0</v>
      </c>
      <c r="J115" s="8">
        <v>0</v>
      </c>
      <c r="K115" s="8">
        <v>0</v>
      </c>
    </row>
    <row r="116" spans="1:11" x14ac:dyDescent="0.25">
      <c r="A116" s="1" t="s">
        <v>107</v>
      </c>
      <c r="B116" t="str">
        <f>VLOOKUP(A116,Sheet9!$C$2:$F$168,4,0)</f>
        <v>Pakistan</v>
      </c>
      <c r="D116" s="7">
        <v>0</v>
      </c>
      <c r="E116" s="7">
        <v>94</v>
      </c>
      <c r="F116" s="7">
        <v>0</v>
      </c>
      <c r="G116" s="7">
        <v>89</v>
      </c>
      <c r="H116" s="8">
        <v>0</v>
      </c>
      <c r="I116" s="8">
        <v>0</v>
      </c>
      <c r="J116" s="8">
        <v>0</v>
      </c>
      <c r="K116" s="8">
        <v>0</v>
      </c>
    </row>
    <row r="117" spans="1:11" x14ac:dyDescent="0.25">
      <c r="A117" s="1" t="s">
        <v>108</v>
      </c>
      <c r="B117" t="str">
        <f>VLOOKUP(A117,Sheet9!$C$2:$F$168,4,0)</f>
        <v>Panama</v>
      </c>
      <c r="D117" s="7">
        <v>0</v>
      </c>
      <c r="E117" s="7">
        <v>45</v>
      </c>
      <c r="F117" s="7">
        <v>0</v>
      </c>
      <c r="G117" s="7">
        <v>12</v>
      </c>
      <c r="H117" s="7">
        <v>0</v>
      </c>
      <c r="I117" s="7">
        <v>12</v>
      </c>
      <c r="J117" s="8">
        <v>0</v>
      </c>
      <c r="K117" s="8">
        <v>0</v>
      </c>
    </row>
    <row r="118" spans="1:11" x14ac:dyDescent="0.25">
      <c r="A118" s="1" t="s">
        <v>109</v>
      </c>
      <c r="B118" t="str">
        <f>VLOOKUP(A118,Sheet9!$C$2:$F$168,4,0)</f>
        <v>Paraguay</v>
      </c>
      <c r="D118" s="7">
        <v>0</v>
      </c>
      <c r="E118" s="7">
        <v>4</v>
      </c>
      <c r="F118" s="7">
        <v>0</v>
      </c>
      <c r="G118" s="7">
        <v>22</v>
      </c>
      <c r="H118" s="8">
        <v>0</v>
      </c>
      <c r="I118" s="8">
        <v>0</v>
      </c>
      <c r="J118" s="8">
        <v>0</v>
      </c>
      <c r="K118" s="8">
        <v>0</v>
      </c>
    </row>
    <row r="119" spans="1:11" x14ac:dyDescent="0.25">
      <c r="A119" s="1" t="s">
        <v>110</v>
      </c>
      <c r="B119" t="str">
        <f>VLOOKUP(A119,Sheet9!$C$2:$F$168,4,0)</f>
        <v>Peru</v>
      </c>
      <c r="D119" s="7">
        <v>0</v>
      </c>
      <c r="E119" s="7">
        <v>138</v>
      </c>
      <c r="F119" s="7">
        <v>0</v>
      </c>
      <c r="G119" s="7">
        <v>106</v>
      </c>
      <c r="H119" s="7">
        <v>0</v>
      </c>
      <c r="I119" s="7">
        <v>4</v>
      </c>
      <c r="J119" s="8">
        <v>0</v>
      </c>
      <c r="K119" s="8">
        <v>0</v>
      </c>
    </row>
    <row r="120" spans="1:11" x14ac:dyDescent="0.25">
      <c r="A120" s="1" t="s">
        <v>111</v>
      </c>
      <c r="B120" t="str">
        <f>VLOOKUP(A120,Sheet9!$C$2:$F$168,4,0)</f>
        <v>Philippines</v>
      </c>
      <c r="D120" s="7">
        <v>0</v>
      </c>
      <c r="E120" s="7">
        <v>327</v>
      </c>
      <c r="F120" s="7">
        <v>0</v>
      </c>
      <c r="G120" s="7">
        <v>163</v>
      </c>
      <c r="H120" s="7">
        <v>0</v>
      </c>
      <c r="I120" s="7">
        <v>8</v>
      </c>
      <c r="J120" s="8">
        <v>0</v>
      </c>
      <c r="K120" s="8">
        <v>0</v>
      </c>
    </row>
    <row r="121" spans="1:11" x14ac:dyDescent="0.25">
      <c r="A121" s="1" t="s">
        <v>112</v>
      </c>
      <c r="B121" t="str">
        <f>VLOOKUP(A121,Sheet9!$C$2:$F$168,4,0)</f>
        <v>Poland</v>
      </c>
      <c r="D121" s="7">
        <v>0</v>
      </c>
      <c r="E121" s="7">
        <v>295</v>
      </c>
      <c r="F121" s="7">
        <v>0</v>
      </c>
      <c r="G121" s="7">
        <v>152</v>
      </c>
      <c r="H121" s="8">
        <v>0</v>
      </c>
      <c r="I121" s="8">
        <v>0</v>
      </c>
      <c r="J121" s="8">
        <v>0</v>
      </c>
      <c r="K121" s="8">
        <v>0</v>
      </c>
    </row>
    <row r="122" spans="1:11" x14ac:dyDescent="0.25">
      <c r="A122" s="1" t="s">
        <v>113</v>
      </c>
      <c r="B122" t="str">
        <f>VLOOKUP(A122,Sheet9!$C$2:$F$168,4,0)</f>
        <v>Portugal</v>
      </c>
      <c r="D122" s="7">
        <v>0</v>
      </c>
      <c r="E122" s="7">
        <v>35</v>
      </c>
      <c r="F122" s="7">
        <v>0</v>
      </c>
      <c r="G122" s="7">
        <v>235</v>
      </c>
      <c r="H122" s="7">
        <v>0</v>
      </c>
      <c r="I122" s="7">
        <v>4</v>
      </c>
      <c r="J122" s="8">
        <v>0</v>
      </c>
      <c r="K122" s="8">
        <v>0</v>
      </c>
    </row>
    <row r="123" spans="1:11" x14ac:dyDescent="0.25">
      <c r="A123" s="1" t="s">
        <v>114</v>
      </c>
      <c r="B123" t="str">
        <f>VLOOKUP(A123,Sheet9!$C$2:$F$168,4,0)</f>
        <v>Puerto Rico</v>
      </c>
      <c r="D123" s="7">
        <v>0</v>
      </c>
      <c r="E123" s="7">
        <v>82</v>
      </c>
      <c r="F123" s="7">
        <v>0</v>
      </c>
      <c r="G123" s="7">
        <v>56</v>
      </c>
      <c r="H123" s="7">
        <v>0</v>
      </c>
      <c r="I123" s="7">
        <v>36</v>
      </c>
      <c r="J123" s="8">
        <v>0</v>
      </c>
      <c r="K123" s="8">
        <v>0</v>
      </c>
    </row>
    <row r="124" spans="1:11" x14ac:dyDescent="0.25">
      <c r="A124" s="1" t="s">
        <v>115</v>
      </c>
      <c r="B124" t="str">
        <f>VLOOKUP(A124,Sheet9!$C$2:$F$168,4,0)</f>
        <v>Qatar</v>
      </c>
      <c r="D124" s="7">
        <v>0</v>
      </c>
      <c r="E124" s="7">
        <v>45</v>
      </c>
      <c r="F124" s="7">
        <v>0</v>
      </c>
      <c r="G124" s="7">
        <v>38</v>
      </c>
      <c r="H124" s="8">
        <v>0</v>
      </c>
      <c r="I124" s="8">
        <v>0</v>
      </c>
      <c r="J124" s="8">
        <v>0</v>
      </c>
      <c r="K124" s="8">
        <v>0</v>
      </c>
    </row>
    <row r="125" spans="1:11" x14ac:dyDescent="0.25">
      <c r="A125" s="1" t="s">
        <v>116</v>
      </c>
      <c r="B125" t="str">
        <f>VLOOKUP(A125,Sheet9!$C$2:$F$168,4,0)</f>
        <v>Romania</v>
      </c>
      <c r="D125" s="7">
        <v>0</v>
      </c>
      <c r="E125" s="7">
        <v>86</v>
      </c>
      <c r="F125" s="7">
        <v>0</v>
      </c>
      <c r="G125" s="7">
        <v>39</v>
      </c>
      <c r="H125" s="7">
        <v>0</v>
      </c>
      <c r="I125" s="7">
        <v>11</v>
      </c>
      <c r="J125" s="8">
        <v>0</v>
      </c>
      <c r="K125" s="8">
        <v>0</v>
      </c>
    </row>
    <row r="126" spans="1:11" x14ac:dyDescent="0.25">
      <c r="A126" s="1" t="s">
        <v>117</v>
      </c>
      <c r="B126" t="str">
        <f>VLOOKUP(A126,Sheet9!$C$2:$F$168,4,0)</f>
        <v>Russia</v>
      </c>
      <c r="D126" s="7">
        <v>70</v>
      </c>
      <c r="E126" s="7">
        <v>909</v>
      </c>
      <c r="F126" s="7">
        <v>0</v>
      </c>
      <c r="G126" s="7">
        <v>57</v>
      </c>
      <c r="H126" s="8">
        <v>0</v>
      </c>
      <c r="I126" s="8">
        <v>0</v>
      </c>
      <c r="J126" s="8">
        <v>0</v>
      </c>
      <c r="K126" s="8">
        <v>0</v>
      </c>
    </row>
    <row r="127" spans="1:11" x14ac:dyDescent="0.25">
      <c r="A127" s="1" t="s">
        <v>164</v>
      </c>
      <c r="B127" t="str">
        <f>VLOOKUP(A127,Sheet9!$C$2:$F$168,4,0)</f>
        <v>Rwanda</v>
      </c>
      <c r="D127" s="7">
        <v>0</v>
      </c>
      <c r="E127" s="7">
        <v>1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</row>
    <row r="128" spans="1:11" x14ac:dyDescent="0.25">
      <c r="A128" s="1" t="s">
        <v>118</v>
      </c>
      <c r="B128" t="str">
        <f>VLOOKUP(A128,Sheet9!$C$2:$F$168,4,0)</f>
        <v>Saipan</v>
      </c>
      <c r="D128" s="7">
        <v>0</v>
      </c>
      <c r="E128" s="7">
        <v>1</v>
      </c>
      <c r="F128" s="7">
        <v>0</v>
      </c>
      <c r="G128" s="7">
        <v>1</v>
      </c>
      <c r="H128" s="8">
        <v>0</v>
      </c>
      <c r="I128" s="8">
        <v>0</v>
      </c>
      <c r="J128" s="8">
        <v>0</v>
      </c>
      <c r="K128" s="8">
        <v>0</v>
      </c>
    </row>
    <row r="129" spans="1:11" x14ac:dyDescent="0.25">
      <c r="A129" s="1" t="s">
        <v>119</v>
      </c>
      <c r="B129" t="str">
        <f>VLOOKUP(A129,Sheet9!$C$2:$F$168,4,0)</f>
        <v>Saudi Arabia</v>
      </c>
      <c r="D129" s="7">
        <v>0</v>
      </c>
      <c r="E129" s="7">
        <v>210</v>
      </c>
      <c r="F129" s="7">
        <v>0</v>
      </c>
      <c r="G129" s="7">
        <v>35</v>
      </c>
      <c r="H129" s="8">
        <v>0</v>
      </c>
      <c r="I129" s="8">
        <v>0</v>
      </c>
      <c r="J129" s="8">
        <v>0</v>
      </c>
      <c r="K129" s="8">
        <v>0</v>
      </c>
    </row>
    <row r="130" spans="1:11" x14ac:dyDescent="0.25">
      <c r="A130" s="1" t="s">
        <v>165</v>
      </c>
      <c r="B130" t="str">
        <f>VLOOKUP(A130,Sheet9!$C$2:$F$168,4,0)</f>
        <v>Senegal</v>
      </c>
      <c r="D130" s="7">
        <v>0</v>
      </c>
      <c r="E130" s="7">
        <v>3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</row>
    <row r="131" spans="1:11" x14ac:dyDescent="0.25">
      <c r="A131" s="1" t="s">
        <v>120</v>
      </c>
      <c r="B131" t="str">
        <f>VLOOKUP(A131,Sheet9!$C$2:$F$168,4,0)</f>
        <v>Serbia</v>
      </c>
      <c r="D131" s="7">
        <v>0</v>
      </c>
      <c r="E131" s="7">
        <v>12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</row>
    <row r="132" spans="1:11" x14ac:dyDescent="0.25">
      <c r="A132" s="1" t="s">
        <v>121</v>
      </c>
      <c r="B132" t="str">
        <f>VLOOKUP(A132,Sheet9!$C$2:$F$168,4,0)</f>
        <v>Singapore</v>
      </c>
      <c r="D132" s="7">
        <v>0</v>
      </c>
      <c r="E132" s="7">
        <v>89</v>
      </c>
      <c r="F132" s="7">
        <v>0</v>
      </c>
      <c r="G132" s="7">
        <v>77</v>
      </c>
      <c r="H132" s="8">
        <v>0</v>
      </c>
      <c r="I132" s="8">
        <v>0</v>
      </c>
      <c r="J132" s="8">
        <v>0</v>
      </c>
      <c r="K132" s="8">
        <v>0</v>
      </c>
    </row>
    <row r="133" spans="1:11" x14ac:dyDescent="0.25">
      <c r="A133" s="1" t="s">
        <v>122</v>
      </c>
      <c r="B133" t="str">
        <f>VLOOKUP(A133,Sheet9!$C$2:$F$168,4,0)</f>
        <v>Slovakia</v>
      </c>
      <c r="D133" s="7">
        <v>0</v>
      </c>
      <c r="E133" s="7">
        <v>5</v>
      </c>
      <c r="F133" s="7">
        <v>0</v>
      </c>
      <c r="G133" s="7">
        <v>3</v>
      </c>
      <c r="H133" s="8">
        <v>0</v>
      </c>
      <c r="I133" s="8">
        <v>0</v>
      </c>
      <c r="J133" s="8">
        <v>0</v>
      </c>
      <c r="K133" s="8">
        <v>0</v>
      </c>
    </row>
    <row r="134" spans="1:11" x14ac:dyDescent="0.25">
      <c r="A134" s="1" t="s">
        <v>123</v>
      </c>
      <c r="B134" t="str">
        <f>VLOOKUP(A134,Sheet9!$C$2:$F$168,4,0)</f>
        <v>Slovenia</v>
      </c>
      <c r="D134" s="7">
        <v>0</v>
      </c>
      <c r="E134" s="7">
        <v>1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</row>
    <row r="135" spans="1:11" x14ac:dyDescent="0.25">
      <c r="A135" s="1" t="s">
        <v>124</v>
      </c>
      <c r="B135" t="str">
        <f>VLOOKUP(A135,Sheet9!$C$2:$F$168,4,0)</f>
        <v>South Africa</v>
      </c>
      <c r="D135" s="7">
        <v>49</v>
      </c>
      <c r="E135" s="7">
        <v>906</v>
      </c>
      <c r="F135" s="7">
        <v>0</v>
      </c>
      <c r="G135" s="7">
        <v>55</v>
      </c>
      <c r="H135" s="8">
        <v>0</v>
      </c>
      <c r="I135" s="8">
        <v>0</v>
      </c>
      <c r="J135" s="8">
        <v>0</v>
      </c>
      <c r="K135" s="8">
        <v>0</v>
      </c>
    </row>
    <row r="136" spans="1:11" x14ac:dyDescent="0.25">
      <c r="A136" s="1" t="s">
        <v>125</v>
      </c>
      <c r="B136" t="str">
        <f>VLOOKUP(A136,Sheet9!$C$2:$F$168,4,0)</f>
        <v>Spain</v>
      </c>
      <c r="D136" s="7">
        <v>0</v>
      </c>
      <c r="E136" s="7">
        <v>188</v>
      </c>
      <c r="F136" s="7">
        <v>0</v>
      </c>
      <c r="G136" s="7">
        <v>762</v>
      </c>
      <c r="H136" s="7">
        <v>0</v>
      </c>
      <c r="I136" s="7">
        <v>76</v>
      </c>
      <c r="J136" s="8">
        <v>0</v>
      </c>
      <c r="K136" s="8">
        <v>0</v>
      </c>
    </row>
    <row r="137" spans="1:11" x14ac:dyDescent="0.25">
      <c r="A137" s="1" t="s">
        <v>126</v>
      </c>
      <c r="B137" t="str">
        <f>VLOOKUP(A137,Sheet9!$C$2:$F$168,4,0)</f>
        <v>Sri Lanka</v>
      </c>
      <c r="D137" s="7">
        <v>0</v>
      </c>
      <c r="E137" s="7">
        <v>41</v>
      </c>
      <c r="F137" s="7">
        <v>0</v>
      </c>
      <c r="G137" s="7">
        <v>64</v>
      </c>
      <c r="H137" s="7">
        <v>0</v>
      </c>
      <c r="I137" s="7">
        <v>3</v>
      </c>
      <c r="J137" s="8">
        <v>0</v>
      </c>
      <c r="K137" s="8">
        <v>0</v>
      </c>
    </row>
    <row r="138" spans="1:11" x14ac:dyDescent="0.25">
      <c r="A138" s="1" t="s">
        <v>127</v>
      </c>
      <c r="B138" t="str">
        <f>VLOOKUP(A138,Sheet9!$C$2:$F$168,4,0)</f>
        <v>Saint Kitts and Nevis</v>
      </c>
      <c r="D138" s="7">
        <v>0</v>
      </c>
      <c r="E138" s="7">
        <v>2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</row>
    <row r="139" spans="1:11" x14ac:dyDescent="0.25">
      <c r="A139" s="1" t="s">
        <v>128</v>
      </c>
      <c r="B139" t="str">
        <f>VLOOKUP(A139,Sheet9!$C$2:$F$168,4,0)</f>
        <v>Saint Lucia</v>
      </c>
      <c r="D139" s="7">
        <v>0</v>
      </c>
      <c r="E139" s="7">
        <v>4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</row>
    <row r="140" spans="1:11" x14ac:dyDescent="0.25">
      <c r="A140" s="1" t="s">
        <v>129</v>
      </c>
      <c r="B140" t="str">
        <f>VLOOKUP(A140,Sheet9!$C$2:$F$168,4,0)</f>
        <v>Saint Maarten</v>
      </c>
      <c r="D140" s="7">
        <v>0</v>
      </c>
      <c r="E140" s="7">
        <v>3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</row>
    <row r="141" spans="1:11" x14ac:dyDescent="0.25">
      <c r="A141" s="1" t="s">
        <v>130</v>
      </c>
      <c r="B141" t="str">
        <f>VLOOKUP(A141,Sheet9!$C$2:$F$168,4,0)</f>
        <v>Saint Vincent and the Grenadines</v>
      </c>
      <c r="D141" s="7">
        <v>0</v>
      </c>
      <c r="E141" s="7">
        <v>2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</row>
    <row r="142" spans="1:11" x14ac:dyDescent="0.25">
      <c r="A142" s="1" t="s">
        <v>166</v>
      </c>
      <c r="B142" t="str">
        <f>VLOOKUP(A142,Sheet9!$C$2:$F$168,4,0)</f>
        <v>Sudan</v>
      </c>
      <c r="D142" s="7">
        <v>0</v>
      </c>
      <c r="E142" s="7">
        <v>4</v>
      </c>
      <c r="F142" s="7">
        <v>0</v>
      </c>
      <c r="G142" s="7">
        <v>4</v>
      </c>
      <c r="H142" s="8">
        <v>0</v>
      </c>
      <c r="I142" s="8">
        <v>0</v>
      </c>
      <c r="J142" s="8">
        <v>0</v>
      </c>
      <c r="K142" s="8">
        <v>0</v>
      </c>
    </row>
    <row r="143" spans="1:11" x14ac:dyDescent="0.25">
      <c r="A143" s="1" t="s">
        <v>131</v>
      </c>
      <c r="B143" t="str">
        <f>VLOOKUP(A143,Sheet9!$C$2:$F$168,4,0)</f>
        <v>Suriname</v>
      </c>
      <c r="D143" s="7">
        <v>0</v>
      </c>
      <c r="E143" s="7">
        <v>6</v>
      </c>
      <c r="F143" s="7">
        <v>0</v>
      </c>
      <c r="G143" s="7">
        <v>2</v>
      </c>
      <c r="H143" s="8">
        <v>0</v>
      </c>
      <c r="I143" s="8">
        <v>0</v>
      </c>
      <c r="J143" s="8">
        <v>0</v>
      </c>
      <c r="K143" s="8">
        <v>0</v>
      </c>
    </row>
    <row r="144" spans="1:11" x14ac:dyDescent="0.25">
      <c r="A144" s="1" t="s">
        <v>132</v>
      </c>
      <c r="B144" t="str">
        <f>VLOOKUP(A144,Sheet9!$C$2:$F$168,4,0)</f>
        <v>Swaziland</v>
      </c>
      <c r="D144" s="7">
        <v>0</v>
      </c>
      <c r="E144" s="7">
        <v>10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</row>
    <row r="145" spans="1:11" x14ac:dyDescent="0.25">
      <c r="A145" s="1" t="s">
        <v>133</v>
      </c>
      <c r="B145" t="str">
        <f>VLOOKUP(A145,Sheet9!$C$2:$F$168,4,0)</f>
        <v>Sweden</v>
      </c>
      <c r="D145" s="7">
        <v>0</v>
      </c>
      <c r="E145" s="7">
        <v>12</v>
      </c>
      <c r="F145" s="7">
        <v>0</v>
      </c>
      <c r="G145" s="7">
        <v>26</v>
      </c>
      <c r="H145" s="8">
        <v>0</v>
      </c>
      <c r="I145" s="8">
        <v>0</v>
      </c>
      <c r="J145" s="8">
        <v>0</v>
      </c>
      <c r="K145" s="8">
        <v>0</v>
      </c>
    </row>
    <row r="146" spans="1:11" x14ac:dyDescent="0.25">
      <c r="A146" s="1" t="s">
        <v>134</v>
      </c>
      <c r="B146" t="str">
        <f>VLOOKUP(A146,Sheet9!$C$2:$F$168,4,0)</f>
        <v>Switzerland</v>
      </c>
      <c r="D146" s="7">
        <v>0</v>
      </c>
      <c r="E146" s="7">
        <v>8</v>
      </c>
      <c r="F146" s="7">
        <v>0</v>
      </c>
      <c r="G146" s="7">
        <v>7</v>
      </c>
      <c r="H146" s="8">
        <v>0</v>
      </c>
      <c r="I146" s="8">
        <v>0</v>
      </c>
      <c r="J146" s="8">
        <v>0</v>
      </c>
      <c r="K146" s="8">
        <v>0</v>
      </c>
    </row>
    <row r="147" spans="1:11" x14ac:dyDescent="0.25">
      <c r="A147" s="1" t="s">
        <v>135</v>
      </c>
      <c r="B147" t="str">
        <f>VLOOKUP(A147,Sheet9!$C$2:$F$168,4,0)</f>
        <v>Taiwan</v>
      </c>
      <c r="D147" s="7">
        <v>0</v>
      </c>
      <c r="E147" s="7">
        <v>177</v>
      </c>
      <c r="F147" s="7">
        <v>0</v>
      </c>
      <c r="G147" s="7">
        <v>258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1" t="s">
        <v>136</v>
      </c>
      <c r="B148" t="str">
        <f>VLOOKUP(A148,Sheet9!$C$2:$F$168,4,0)</f>
        <v>Tanzania</v>
      </c>
      <c r="D148" s="7">
        <v>0</v>
      </c>
      <c r="E148" s="7">
        <v>6</v>
      </c>
      <c r="F148" s="7">
        <v>0</v>
      </c>
      <c r="G148" s="7">
        <v>8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1" t="s">
        <v>137</v>
      </c>
      <c r="B149" t="str">
        <f>VLOOKUP(A149,Sheet9!$C$2:$F$168,4,0)</f>
        <v>Thailand</v>
      </c>
      <c r="D149" s="7">
        <v>0</v>
      </c>
      <c r="E149" s="7">
        <v>853</v>
      </c>
      <c r="F149" s="7">
        <v>0</v>
      </c>
      <c r="G149" s="7">
        <v>169</v>
      </c>
      <c r="H149" s="7">
        <v>0</v>
      </c>
      <c r="I149" s="7">
        <v>8</v>
      </c>
      <c r="J149" s="8">
        <v>0</v>
      </c>
      <c r="K149" s="8">
        <v>0</v>
      </c>
    </row>
    <row r="150" spans="1:11" x14ac:dyDescent="0.25">
      <c r="A150" s="1" t="s">
        <v>138</v>
      </c>
      <c r="B150" t="str">
        <f>VLOOKUP(A150,Sheet9!$C$2:$F$168,4,0)</f>
        <v>Trinidad and Tobago</v>
      </c>
      <c r="D150" s="7">
        <v>0</v>
      </c>
      <c r="E150" s="7">
        <v>59</v>
      </c>
      <c r="F150" s="7">
        <v>0</v>
      </c>
      <c r="G150" s="7">
        <v>12</v>
      </c>
      <c r="H150" s="8">
        <v>0</v>
      </c>
      <c r="I150" s="8">
        <v>0</v>
      </c>
      <c r="J150" s="8">
        <v>0</v>
      </c>
      <c r="K150" s="8">
        <v>0</v>
      </c>
    </row>
    <row r="151" spans="1:11" x14ac:dyDescent="0.25">
      <c r="A151" s="1" t="s">
        <v>139</v>
      </c>
      <c r="B151" t="str">
        <f>VLOOKUP(A151,Sheet9!$C$2:$F$168,4,0)</f>
        <v>Tunisia</v>
      </c>
      <c r="D151" s="7">
        <v>0</v>
      </c>
      <c r="E151" s="7">
        <v>8</v>
      </c>
      <c r="F151" s="7">
        <v>0</v>
      </c>
      <c r="G151" s="7">
        <v>5</v>
      </c>
      <c r="H151" s="8">
        <v>0</v>
      </c>
      <c r="I151" s="8">
        <v>0</v>
      </c>
      <c r="J151" s="8">
        <v>0</v>
      </c>
      <c r="K151" s="8">
        <v>0</v>
      </c>
    </row>
    <row r="152" spans="1:11" x14ac:dyDescent="0.25">
      <c r="A152" s="1" t="s">
        <v>140</v>
      </c>
      <c r="B152" t="str">
        <f>VLOOKUP(A152,Sheet9!$C$2:$F$168,4,0)</f>
        <v>Turkey</v>
      </c>
      <c r="D152" s="7">
        <v>0</v>
      </c>
      <c r="E152" s="7">
        <v>146</v>
      </c>
      <c r="F152" s="7">
        <v>0</v>
      </c>
      <c r="G152" s="7">
        <v>59</v>
      </c>
      <c r="H152" s="8">
        <v>0</v>
      </c>
      <c r="I152" s="8">
        <v>0</v>
      </c>
      <c r="J152" s="8">
        <v>0</v>
      </c>
      <c r="K152" s="8">
        <v>0</v>
      </c>
    </row>
    <row r="153" spans="1:11" x14ac:dyDescent="0.25">
      <c r="A153" s="1" t="s">
        <v>141</v>
      </c>
      <c r="B153" t="str">
        <f>VLOOKUP(A153,Sheet9!$C$2:$F$168,4,0)</f>
        <v>Uganda</v>
      </c>
      <c r="D153" s="7">
        <v>0</v>
      </c>
      <c r="E153" s="7">
        <v>12</v>
      </c>
      <c r="F153" s="7">
        <v>0</v>
      </c>
      <c r="G153" s="7">
        <v>1</v>
      </c>
      <c r="H153" s="8">
        <v>0</v>
      </c>
      <c r="I153" s="8">
        <v>0</v>
      </c>
      <c r="J153" s="8">
        <v>0</v>
      </c>
      <c r="K153" s="8">
        <v>0</v>
      </c>
    </row>
    <row r="154" spans="1:11" x14ac:dyDescent="0.25">
      <c r="A154" s="1" t="s">
        <v>142</v>
      </c>
      <c r="B154" t="str">
        <f>VLOOKUP(A154,Sheet9!$C$2:$F$168,4,0)</f>
        <v>United Kingdom</v>
      </c>
      <c r="D154" s="7">
        <v>51</v>
      </c>
      <c r="E154" s="7">
        <v>877</v>
      </c>
      <c r="F154" s="7">
        <v>58</v>
      </c>
      <c r="G154" s="7">
        <v>513</v>
      </c>
      <c r="H154" s="7">
        <v>0</v>
      </c>
      <c r="I154" s="7">
        <v>53</v>
      </c>
      <c r="J154" s="8">
        <v>0</v>
      </c>
      <c r="K154" s="8">
        <v>0</v>
      </c>
    </row>
    <row r="155" spans="1:11" x14ac:dyDescent="0.25">
      <c r="A155" s="1" t="s">
        <v>143</v>
      </c>
      <c r="B155" t="str">
        <f>VLOOKUP(A155,Sheet9!$C$2:$F$168,4,0)</f>
        <v>Ukraine</v>
      </c>
      <c r="D155" s="7">
        <v>0</v>
      </c>
      <c r="E155" s="7">
        <v>36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1" t="s">
        <v>144</v>
      </c>
      <c r="B156" t="str">
        <f>VLOOKUP(A156,Sheet9!$C$2:$F$168,4,0)</f>
        <v>United Arab Emirates</v>
      </c>
      <c r="D156" s="7">
        <v>0</v>
      </c>
      <c r="E156" s="7">
        <v>169</v>
      </c>
      <c r="F156" s="7">
        <v>0</v>
      </c>
      <c r="G156" s="7">
        <v>130</v>
      </c>
      <c r="H156" s="8">
        <v>0</v>
      </c>
      <c r="I156" s="8">
        <v>0</v>
      </c>
      <c r="J156" s="8">
        <v>0</v>
      </c>
      <c r="K156" s="8">
        <v>0</v>
      </c>
    </row>
    <row r="157" spans="1:11" x14ac:dyDescent="0.25">
      <c r="A157" s="1" t="s">
        <v>145</v>
      </c>
      <c r="B157" t="str">
        <f>VLOOKUP(A157,Sheet9!$C$2:$F$168,4,0)</f>
        <v>United States</v>
      </c>
      <c r="D157" s="7">
        <v>47</v>
      </c>
      <c r="E157" s="7">
        <v>3896</v>
      </c>
      <c r="F157" s="7">
        <v>22</v>
      </c>
      <c r="G157" s="7">
        <v>6514</v>
      </c>
      <c r="H157" s="7">
        <v>475</v>
      </c>
      <c r="I157" s="7">
        <v>6324</v>
      </c>
      <c r="J157" s="7">
        <v>253</v>
      </c>
      <c r="K157" s="7">
        <v>25</v>
      </c>
    </row>
    <row r="158" spans="1:11" x14ac:dyDescent="0.25">
      <c r="A158" s="1" t="s">
        <v>146</v>
      </c>
      <c r="B158" t="str">
        <f>VLOOKUP(A158,Sheet9!$C$2:$F$168,4,0)</f>
        <v>US Virgin Islands</v>
      </c>
      <c r="D158" s="7">
        <v>0</v>
      </c>
      <c r="E158" s="7">
        <v>6</v>
      </c>
      <c r="F158" s="7">
        <v>0</v>
      </c>
      <c r="G158" s="7">
        <v>2</v>
      </c>
      <c r="H158" s="8">
        <v>0</v>
      </c>
      <c r="I158" s="8">
        <v>0</v>
      </c>
      <c r="J158" s="8">
        <v>0</v>
      </c>
      <c r="K158" s="8">
        <v>0</v>
      </c>
    </row>
    <row r="159" spans="1:11" x14ac:dyDescent="0.25">
      <c r="A159" s="1" t="s">
        <v>147</v>
      </c>
      <c r="B159" t="str">
        <f>VLOOKUP(A159,Sheet9!$C$2:$F$168,4,0)</f>
        <v>Uzbekistan</v>
      </c>
      <c r="D159" s="7">
        <v>0</v>
      </c>
      <c r="E159" s="7">
        <v>9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</row>
    <row r="160" spans="1:11" x14ac:dyDescent="0.25">
      <c r="A160" s="1" t="s">
        <v>148</v>
      </c>
      <c r="B160" t="str">
        <f>VLOOKUP(A160,Sheet9!$C$2:$F$168,4,0)</f>
        <v>Venezuela</v>
      </c>
      <c r="D160" s="7">
        <v>0</v>
      </c>
      <c r="E160" s="7">
        <v>21</v>
      </c>
      <c r="F160" s="7">
        <v>0</v>
      </c>
      <c r="G160" s="7">
        <v>9</v>
      </c>
      <c r="H160" s="8">
        <v>0</v>
      </c>
      <c r="I160" s="8">
        <v>0</v>
      </c>
      <c r="J160" s="8">
        <v>0</v>
      </c>
      <c r="K160" s="8">
        <v>0</v>
      </c>
    </row>
    <row r="161" spans="1:11" x14ac:dyDescent="0.25">
      <c r="A161" s="1" t="s">
        <v>149</v>
      </c>
      <c r="B161" t="str">
        <f>VLOOKUP(A161,Sheet9!$C$2:$F$168,4,0)</f>
        <v>Vietnam</v>
      </c>
      <c r="D161" s="7">
        <v>0</v>
      </c>
      <c r="E161" s="7">
        <v>141</v>
      </c>
      <c r="F161" s="7">
        <v>0</v>
      </c>
      <c r="G161" s="7">
        <v>100</v>
      </c>
      <c r="H161" s="8">
        <v>0</v>
      </c>
      <c r="I161" s="8">
        <v>0</v>
      </c>
      <c r="J161" s="8">
        <v>0</v>
      </c>
      <c r="K161" s="8">
        <v>0</v>
      </c>
    </row>
    <row r="162" spans="1:11" x14ac:dyDescent="0.25">
      <c r="A162" s="1" t="s">
        <v>150</v>
      </c>
      <c r="B162" t="str">
        <f>VLOOKUP(A162,Sheet9!$C$2:$F$168,4,0)</f>
        <v>West Bank</v>
      </c>
      <c r="D162" s="7">
        <v>0</v>
      </c>
      <c r="E162" s="7">
        <v>13</v>
      </c>
      <c r="F162" s="7">
        <v>0</v>
      </c>
      <c r="G162" s="7">
        <v>8</v>
      </c>
      <c r="H162" s="8">
        <v>0</v>
      </c>
      <c r="I162" s="8">
        <v>0</v>
      </c>
      <c r="J162" s="8">
        <v>0</v>
      </c>
      <c r="K162" s="8">
        <v>0</v>
      </c>
    </row>
    <row r="163" spans="1:11" x14ac:dyDescent="0.25">
      <c r="A163" s="1" t="s">
        <v>151</v>
      </c>
      <c r="B163" t="str">
        <f>VLOOKUP(A163,Sheet9!$C$2:$F$168,4,0)</f>
        <v>Zambia</v>
      </c>
      <c r="D163" s="7">
        <v>0</v>
      </c>
      <c r="E163" s="7">
        <v>4</v>
      </c>
      <c r="F163" s="7">
        <v>0</v>
      </c>
      <c r="G163" s="7">
        <v>0</v>
      </c>
      <c r="H163" s="8">
        <v>0</v>
      </c>
      <c r="I163" s="8">
        <v>0</v>
      </c>
      <c r="J163" s="8">
        <v>0</v>
      </c>
      <c r="K163" s="8">
        <v>0</v>
      </c>
    </row>
    <row r="164" spans="1:11" x14ac:dyDescent="0.25">
      <c r="A164" s="1" t="s">
        <v>152</v>
      </c>
      <c r="B164" t="str">
        <f>VLOOKUP(A164,Sheet9!$C$2:$F$168,4,0)</f>
        <v>Zimbabwe</v>
      </c>
      <c r="D164" s="7">
        <v>0</v>
      </c>
      <c r="E164" s="7">
        <v>6</v>
      </c>
      <c r="F164" s="7">
        <v>0</v>
      </c>
      <c r="G164" s="7">
        <v>3</v>
      </c>
      <c r="H164" s="8">
        <v>0</v>
      </c>
      <c r="I164" s="8">
        <v>0</v>
      </c>
      <c r="J164" s="8">
        <v>0</v>
      </c>
      <c r="K164" s="8">
        <v>0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EE7A-685C-41BC-8674-E4297DE3C175}">
  <dimension ref="A1:K166"/>
  <sheetViews>
    <sheetView topLeftCell="A138" workbookViewId="0">
      <selection activeCell="B1" sqref="B1:K166"/>
    </sheetView>
  </sheetViews>
  <sheetFormatPr defaultRowHeight="15" x14ac:dyDescent="0.25"/>
  <cols>
    <col min="1" max="1" width="20.42578125" bestFit="1" customWidth="1"/>
    <col min="2" max="2" width="15.85546875" bestFit="1" customWidth="1"/>
    <col min="3" max="3" width="7.28515625" bestFit="1" customWidth="1"/>
    <col min="4" max="4" width="9.28515625" bestFit="1" customWidth="1"/>
    <col min="5" max="5" width="18.5703125" bestFit="1" customWidth="1"/>
    <col min="6" max="6" width="9.28515625" bestFit="1" customWidth="1"/>
    <col min="7" max="7" width="18.5703125" bestFit="1" customWidth="1"/>
    <col min="8" max="8" width="9.28515625" bestFit="1" customWidth="1"/>
    <col min="9" max="9" width="18.5703125" bestFit="1" customWidth="1"/>
    <col min="10" max="10" width="5.140625" bestFit="1" customWidth="1"/>
    <col min="11" max="11" width="4.7109375" bestFit="1" customWidth="1"/>
  </cols>
  <sheetData>
    <row r="1" spans="1:11" x14ac:dyDescent="0.25">
      <c r="A1" s="4">
        <f>COUNTA(A3:A166)</f>
        <v>164</v>
      </c>
      <c r="B1" s="5"/>
      <c r="C1" s="5"/>
      <c r="D1" s="3" t="s">
        <v>158</v>
      </c>
      <c r="E1" s="3"/>
      <c r="F1" s="2" t="s">
        <v>214</v>
      </c>
      <c r="G1" s="2"/>
      <c r="H1" s="2" t="s">
        <v>215</v>
      </c>
      <c r="I1" s="2"/>
      <c r="J1" s="13" t="s">
        <v>216</v>
      </c>
      <c r="K1" s="13"/>
    </row>
    <row r="2" spans="1:11" x14ac:dyDescent="0.25">
      <c r="A2" t="s">
        <v>153</v>
      </c>
      <c r="B2" t="s">
        <v>156</v>
      </c>
      <c r="C2" s="5" t="s">
        <v>157</v>
      </c>
      <c r="D2" s="6" t="s">
        <v>159</v>
      </c>
      <c r="E2" s="6" t="s">
        <v>160</v>
      </c>
      <c r="F2" s="6" t="s">
        <v>159</v>
      </c>
      <c r="G2" s="6" t="s">
        <v>160</v>
      </c>
      <c r="H2" s="6" t="s">
        <v>159</v>
      </c>
      <c r="I2" s="6" t="s">
        <v>160</v>
      </c>
      <c r="J2" s="6" t="s">
        <v>159</v>
      </c>
      <c r="K2" s="6" t="s">
        <v>160</v>
      </c>
    </row>
    <row r="3" spans="1:11" x14ac:dyDescent="0.25">
      <c r="A3" s="1" t="s">
        <v>0</v>
      </c>
      <c r="B3" t="str">
        <f>VLOOKUP(A3,Sheet9!$C$2:$F$168,4,0)</f>
        <v>Albania</v>
      </c>
      <c r="D3" s="7">
        <v>0</v>
      </c>
      <c r="E3" s="7">
        <v>8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 x14ac:dyDescent="0.25">
      <c r="A4" s="1" t="s">
        <v>1</v>
      </c>
      <c r="B4" t="str">
        <f>VLOOKUP(A4,Sheet9!$C$2:$F$168,4,0)</f>
        <v>Algeria</v>
      </c>
      <c r="D4" s="8">
        <v>0</v>
      </c>
      <c r="E4" s="8">
        <v>0</v>
      </c>
      <c r="F4" s="7">
        <v>0</v>
      </c>
      <c r="G4" s="7">
        <v>4</v>
      </c>
      <c r="H4" s="8">
        <v>0</v>
      </c>
      <c r="I4" s="8">
        <v>0</v>
      </c>
      <c r="J4" s="8">
        <v>0</v>
      </c>
      <c r="K4" s="8">
        <v>0</v>
      </c>
    </row>
    <row r="5" spans="1:11" x14ac:dyDescent="0.25">
      <c r="A5" s="1" t="s">
        <v>2</v>
      </c>
      <c r="B5" t="str">
        <f>VLOOKUP(A5,Sheet9!$C$2:$F$168,4,0)</f>
        <v>Andorra</v>
      </c>
      <c r="D5" s="8">
        <v>0</v>
      </c>
      <c r="E5" s="8">
        <v>0</v>
      </c>
      <c r="F5" s="7">
        <v>0</v>
      </c>
      <c r="G5" s="7">
        <v>1</v>
      </c>
      <c r="H5" s="8">
        <v>0</v>
      </c>
      <c r="I5" s="8">
        <v>0</v>
      </c>
      <c r="J5" s="8">
        <v>0</v>
      </c>
      <c r="K5" s="8">
        <v>0</v>
      </c>
    </row>
    <row r="6" spans="1:11" x14ac:dyDescent="0.25">
      <c r="A6" s="1" t="s">
        <v>3</v>
      </c>
      <c r="B6" t="str">
        <f>VLOOKUP(A6,Sheet9!$C$2:$F$168,4,0)</f>
        <v>Angola</v>
      </c>
      <c r="D6" s="7">
        <v>0</v>
      </c>
      <c r="E6" s="7">
        <v>9</v>
      </c>
      <c r="F6" s="7">
        <v>0</v>
      </c>
      <c r="G6" s="7">
        <v>1</v>
      </c>
      <c r="H6" s="8">
        <v>0</v>
      </c>
      <c r="I6" s="8">
        <v>0</v>
      </c>
      <c r="J6" s="8">
        <v>0</v>
      </c>
      <c r="K6" s="8">
        <v>0</v>
      </c>
    </row>
    <row r="7" spans="1:11" x14ac:dyDescent="0.25">
      <c r="A7" s="1" t="s">
        <v>4</v>
      </c>
      <c r="B7" t="str">
        <f>VLOOKUP(A7,Sheet9!$C$2:$F$168,4,0)</f>
        <v>Antigua and Barbuda</v>
      </c>
      <c r="D7" s="7">
        <v>0</v>
      </c>
      <c r="E7" s="7">
        <v>3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  <row r="8" spans="1:11" x14ac:dyDescent="0.25">
      <c r="A8" s="1" t="s">
        <v>5</v>
      </c>
      <c r="B8" t="str">
        <f>VLOOKUP(A8,Sheet9!$C$2:$F$168,4,0)</f>
        <v>Argentina</v>
      </c>
      <c r="D8" s="7">
        <v>0</v>
      </c>
      <c r="E8" s="7">
        <v>20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1:11" x14ac:dyDescent="0.25">
      <c r="A9" s="1" t="s">
        <v>6</v>
      </c>
      <c r="B9" t="str">
        <f>VLOOKUP(A9,Sheet9!$C$2:$F$168,4,0)</f>
        <v>Armenia</v>
      </c>
      <c r="D9" s="7">
        <v>0</v>
      </c>
      <c r="E9" s="7">
        <v>11</v>
      </c>
      <c r="F9" s="7">
        <v>0</v>
      </c>
      <c r="G9" s="7">
        <v>7</v>
      </c>
      <c r="H9" s="8">
        <v>0</v>
      </c>
      <c r="I9" s="8">
        <v>0</v>
      </c>
      <c r="J9" s="8">
        <v>0</v>
      </c>
      <c r="K9" s="8">
        <v>0</v>
      </c>
    </row>
    <row r="10" spans="1:11" x14ac:dyDescent="0.25">
      <c r="A10" s="1" t="s">
        <v>7</v>
      </c>
      <c r="B10" t="str">
        <f>VLOOKUP(A10,Sheet9!$C$2:$F$168,4,0)</f>
        <v>Aruba</v>
      </c>
      <c r="D10" s="7">
        <v>0</v>
      </c>
      <c r="E10" s="7">
        <v>5</v>
      </c>
      <c r="F10" s="7">
        <v>0</v>
      </c>
      <c r="G10" s="7">
        <v>3</v>
      </c>
      <c r="H10" s="7">
        <v>0</v>
      </c>
      <c r="I10" s="7">
        <v>3</v>
      </c>
      <c r="J10" s="8">
        <v>0</v>
      </c>
      <c r="K10" s="8">
        <v>0</v>
      </c>
    </row>
    <row r="11" spans="1:11" x14ac:dyDescent="0.25">
      <c r="A11" s="1" t="s">
        <v>8</v>
      </c>
      <c r="B11" t="str">
        <f>VLOOKUP(A11,Sheet9!$C$2:$F$168,4,0)</f>
        <v>Australia</v>
      </c>
      <c r="D11" s="7">
        <v>52</v>
      </c>
      <c r="E11" s="7">
        <v>672</v>
      </c>
      <c r="F11" s="7">
        <v>0</v>
      </c>
      <c r="G11" s="7">
        <v>261</v>
      </c>
      <c r="H11" s="7">
        <v>0</v>
      </c>
      <c r="I11" s="7">
        <v>26</v>
      </c>
      <c r="J11" s="8">
        <v>0</v>
      </c>
      <c r="K11" s="8">
        <v>0</v>
      </c>
    </row>
    <row r="12" spans="1:11" x14ac:dyDescent="0.25">
      <c r="A12" s="1" t="s">
        <v>9</v>
      </c>
      <c r="B12" t="str">
        <f>VLOOKUP(A12,Sheet9!$C$2:$F$168,4,0)</f>
        <v>Austria</v>
      </c>
      <c r="D12" s="7">
        <v>0</v>
      </c>
      <c r="E12" s="7">
        <v>11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</row>
    <row r="13" spans="1:11" x14ac:dyDescent="0.25">
      <c r="A13" s="1" t="s">
        <v>10</v>
      </c>
      <c r="B13" t="str">
        <f>VLOOKUP(A13,Sheet9!$C$2:$F$168,4,0)</f>
        <v>Azerbaijan</v>
      </c>
      <c r="D13" s="7">
        <v>0</v>
      </c>
      <c r="E13" s="7">
        <v>17</v>
      </c>
      <c r="F13" s="7">
        <v>0</v>
      </c>
      <c r="G13" s="7">
        <v>5</v>
      </c>
      <c r="H13" s="8">
        <v>0</v>
      </c>
      <c r="I13" s="8">
        <v>0</v>
      </c>
      <c r="J13" s="8">
        <v>0</v>
      </c>
      <c r="K13" s="8">
        <v>0</v>
      </c>
    </row>
    <row r="14" spans="1:11" x14ac:dyDescent="0.25">
      <c r="A14" s="1" t="s">
        <v>11</v>
      </c>
      <c r="B14" t="str">
        <f>VLOOKUP(A14,Sheet9!$C$2:$F$168,4,0)</f>
        <v>Bahamas</v>
      </c>
      <c r="D14" s="7">
        <v>0</v>
      </c>
      <c r="E14" s="7">
        <v>12</v>
      </c>
      <c r="F14" s="7">
        <v>0</v>
      </c>
      <c r="G14" s="7">
        <v>4</v>
      </c>
      <c r="H14" s="8">
        <v>0</v>
      </c>
      <c r="I14" s="8">
        <v>0</v>
      </c>
      <c r="J14" s="8">
        <v>0</v>
      </c>
      <c r="K14" s="8">
        <v>0</v>
      </c>
    </row>
    <row r="15" spans="1:11" x14ac:dyDescent="0.25">
      <c r="A15" s="1" t="s">
        <v>12</v>
      </c>
      <c r="B15" t="str">
        <f>VLOOKUP(A15,Sheet9!$C$2:$F$168,4,0)</f>
        <v>Bahrain</v>
      </c>
      <c r="D15" s="7">
        <v>0</v>
      </c>
      <c r="E15" s="7">
        <v>23</v>
      </c>
      <c r="F15" s="7">
        <v>0</v>
      </c>
      <c r="G15" s="7">
        <v>21</v>
      </c>
      <c r="H15" s="8">
        <v>0</v>
      </c>
      <c r="I15" s="8">
        <v>0</v>
      </c>
      <c r="J15" s="8">
        <v>0</v>
      </c>
      <c r="K15" s="8">
        <v>0</v>
      </c>
    </row>
    <row r="16" spans="1:11" x14ac:dyDescent="0.25">
      <c r="A16" s="1" t="s">
        <v>13</v>
      </c>
      <c r="B16" t="str">
        <f>VLOOKUP(A16,Sheet9!$C$2:$F$168,4,0)</f>
        <v>Bangladesh</v>
      </c>
      <c r="D16" s="7">
        <v>0</v>
      </c>
      <c r="E16" s="7">
        <v>26</v>
      </c>
      <c r="F16" s="7">
        <v>0</v>
      </c>
      <c r="G16" s="7">
        <v>19</v>
      </c>
      <c r="H16" s="8">
        <v>0</v>
      </c>
      <c r="I16" s="8">
        <v>0</v>
      </c>
      <c r="J16" s="8">
        <v>0</v>
      </c>
      <c r="K16" s="8">
        <v>0</v>
      </c>
    </row>
    <row r="17" spans="1:11" x14ac:dyDescent="0.25">
      <c r="A17" s="1" t="s">
        <v>14</v>
      </c>
      <c r="B17" t="str">
        <f>VLOOKUP(A17,Sheet9!$C$2:$F$168,4,0)</f>
        <v>Barbados</v>
      </c>
      <c r="D17" s="7">
        <v>0</v>
      </c>
      <c r="E17" s="7">
        <v>11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</row>
    <row r="18" spans="1:11" x14ac:dyDescent="0.25">
      <c r="A18" s="1" t="s">
        <v>15</v>
      </c>
      <c r="B18" t="str">
        <f>VLOOKUP(A18,Sheet9!$C$2:$F$168,4,0)</f>
        <v>Belarus</v>
      </c>
      <c r="D18" s="7">
        <v>0</v>
      </c>
      <c r="E18" s="7">
        <v>67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</row>
    <row r="19" spans="1:11" x14ac:dyDescent="0.25">
      <c r="A19" s="1" t="s">
        <v>16</v>
      </c>
      <c r="B19" t="str">
        <f>VLOOKUP(A19,Sheet9!$C$2:$F$168,4,0)</f>
        <v>Belgium</v>
      </c>
      <c r="D19" s="7">
        <v>0</v>
      </c>
      <c r="E19" s="7">
        <v>10</v>
      </c>
      <c r="F19" s="7">
        <v>0</v>
      </c>
      <c r="G19" s="7">
        <v>112</v>
      </c>
      <c r="H19" s="8">
        <v>0</v>
      </c>
      <c r="I19" s="8">
        <v>0</v>
      </c>
      <c r="J19" s="8">
        <v>0</v>
      </c>
      <c r="K19" s="8">
        <v>0</v>
      </c>
    </row>
    <row r="20" spans="1:11" x14ac:dyDescent="0.25">
      <c r="A20" s="1" t="s">
        <v>17</v>
      </c>
      <c r="B20" t="str">
        <f>VLOOKUP(A20,Sheet9!$C$2:$F$168,4,0)</f>
        <v>Bermuda</v>
      </c>
      <c r="D20" s="7">
        <v>0</v>
      </c>
      <c r="E20" s="7">
        <v>1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</row>
    <row r="21" spans="1:11" x14ac:dyDescent="0.25">
      <c r="A21" s="1" t="s">
        <v>18</v>
      </c>
      <c r="B21" t="str">
        <f>VLOOKUP(A21,Sheet9!$C$2:$F$168,4,0)</f>
        <v>Bolivia</v>
      </c>
      <c r="D21" s="7">
        <v>0</v>
      </c>
      <c r="E21" s="7">
        <v>3</v>
      </c>
      <c r="F21" s="7">
        <v>0</v>
      </c>
      <c r="G21" s="7">
        <v>6</v>
      </c>
      <c r="H21" s="8">
        <v>0</v>
      </c>
      <c r="I21" s="8">
        <v>0</v>
      </c>
      <c r="J21" s="8">
        <v>0</v>
      </c>
      <c r="K21" s="8">
        <v>0</v>
      </c>
    </row>
    <row r="22" spans="1:11" x14ac:dyDescent="0.25">
      <c r="A22" s="1" t="s">
        <v>19</v>
      </c>
      <c r="B22" t="str">
        <f>VLOOKUP(A22,Sheet9!$C$2:$F$168,4,0)</f>
        <v>Bonaire</v>
      </c>
      <c r="D22" s="7">
        <v>0</v>
      </c>
      <c r="E22" s="7">
        <v>1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11" x14ac:dyDescent="0.25">
      <c r="A23" s="1" t="s">
        <v>20</v>
      </c>
      <c r="B23" t="str">
        <f>VLOOKUP(A23,Sheet9!$C$2:$F$168,4,0)</f>
        <v>Botswana</v>
      </c>
      <c r="D23" s="7">
        <v>0</v>
      </c>
      <c r="E23" s="7">
        <v>18</v>
      </c>
      <c r="F23" s="7">
        <v>0</v>
      </c>
      <c r="G23" s="7">
        <v>3</v>
      </c>
      <c r="H23" s="8">
        <v>0</v>
      </c>
      <c r="I23" s="8">
        <v>0</v>
      </c>
      <c r="J23" s="8">
        <v>0</v>
      </c>
      <c r="K23" s="8">
        <v>0</v>
      </c>
    </row>
    <row r="24" spans="1:11" x14ac:dyDescent="0.25">
      <c r="A24" s="1" t="s">
        <v>21</v>
      </c>
      <c r="B24" t="str">
        <f>VLOOKUP(A24,Sheet9!$C$2:$F$168,4,0)</f>
        <v>Brazil</v>
      </c>
      <c r="D24" s="7">
        <v>0</v>
      </c>
      <c r="E24" s="7">
        <v>124</v>
      </c>
      <c r="F24" s="7">
        <v>0</v>
      </c>
      <c r="G24" s="7">
        <v>267</v>
      </c>
      <c r="H24" s="7">
        <v>0</v>
      </c>
      <c r="I24" s="7">
        <v>30</v>
      </c>
      <c r="J24" s="8">
        <v>0</v>
      </c>
      <c r="K24" s="8">
        <v>0</v>
      </c>
    </row>
    <row r="25" spans="1:11" x14ac:dyDescent="0.25">
      <c r="A25" s="1" t="s">
        <v>22</v>
      </c>
      <c r="B25" t="str">
        <f>VLOOKUP(A25,Sheet9!$C$2:$F$168,4,0)</f>
        <v>Brunei</v>
      </c>
      <c r="D25" s="7">
        <v>0</v>
      </c>
      <c r="E25" s="7">
        <v>18</v>
      </c>
      <c r="F25" s="7">
        <v>0</v>
      </c>
      <c r="G25" s="7">
        <v>17</v>
      </c>
      <c r="H25" s="8">
        <v>0</v>
      </c>
      <c r="I25" s="8">
        <v>0</v>
      </c>
      <c r="J25" s="8">
        <v>0</v>
      </c>
      <c r="K25" s="8">
        <v>0</v>
      </c>
    </row>
    <row r="26" spans="1:11" x14ac:dyDescent="0.25">
      <c r="A26" s="1" t="s">
        <v>23</v>
      </c>
      <c r="B26" t="str">
        <f>VLOOKUP(A26,Sheet9!$C$2:$F$168,4,0)</f>
        <v>Bulgaria</v>
      </c>
      <c r="D26" s="7">
        <v>0</v>
      </c>
      <c r="E26" s="7">
        <v>29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11" x14ac:dyDescent="0.25">
      <c r="A27" s="1" t="s">
        <v>24</v>
      </c>
      <c r="B27" t="str">
        <f>VLOOKUP(A27,Sheet9!$C$2:$F$168,4,0)</f>
        <v>Cambodia</v>
      </c>
      <c r="D27" s="7">
        <v>0</v>
      </c>
      <c r="E27" s="7">
        <v>12</v>
      </c>
      <c r="F27" s="7">
        <v>0</v>
      </c>
      <c r="G27" s="7">
        <v>4</v>
      </c>
      <c r="H27" s="8">
        <v>0</v>
      </c>
      <c r="I27" s="8">
        <v>0</v>
      </c>
      <c r="J27" s="7">
        <v>0</v>
      </c>
      <c r="K27" s="7">
        <v>4</v>
      </c>
    </row>
    <row r="28" spans="1:11" x14ac:dyDescent="0.25">
      <c r="A28" s="1" t="s">
        <v>182</v>
      </c>
      <c r="B28" t="str">
        <f>VLOOKUP(A28,Sheet9!$C$2:$F$168,4,0)</f>
        <v>Cameroon</v>
      </c>
      <c r="D28" s="8">
        <v>0</v>
      </c>
      <c r="E28" s="8">
        <v>0</v>
      </c>
      <c r="F28" s="7">
        <v>0</v>
      </c>
      <c r="G28" s="7">
        <v>2</v>
      </c>
      <c r="H28" s="8">
        <v>0</v>
      </c>
      <c r="I28" s="8">
        <v>0</v>
      </c>
      <c r="J28" s="8">
        <v>0</v>
      </c>
      <c r="K28" s="8">
        <v>0</v>
      </c>
    </row>
    <row r="29" spans="1:11" x14ac:dyDescent="0.25">
      <c r="A29" s="1" t="s">
        <v>25</v>
      </c>
      <c r="B29" t="str">
        <f>VLOOKUP(A29,Sheet9!$C$2:$F$168,4,0)</f>
        <v>Canada</v>
      </c>
      <c r="D29" s="7">
        <v>0</v>
      </c>
      <c r="E29" s="7">
        <v>607</v>
      </c>
      <c r="F29" s="7">
        <v>0</v>
      </c>
      <c r="G29" s="7">
        <v>514</v>
      </c>
      <c r="H29" s="7">
        <v>0</v>
      </c>
      <c r="I29" s="7">
        <v>51</v>
      </c>
      <c r="J29" s="8">
        <v>0</v>
      </c>
      <c r="K29" s="8">
        <v>0</v>
      </c>
    </row>
    <row r="30" spans="1:11" x14ac:dyDescent="0.25">
      <c r="A30" s="1" t="s">
        <v>26</v>
      </c>
      <c r="B30" t="str">
        <f>VLOOKUP(A30,Sheet9!$C$2:$F$168,4,0)</f>
        <v>Chile</v>
      </c>
      <c r="D30" s="7">
        <v>0</v>
      </c>
      <c r="E30" s="7">
        <v>79</v>
      </c>
      <c r="F30" s="7">
        <v>0</v>
      </c>
      <c r="G30" s="7">
        <v>201</v>
      </c>
      <c r="H30" s="7">
        <v>0</v>
      </c>
      <c r="I30" s="7">
        <v>17</v>
      </c>
      <c r="J30" s="8">
        <v>0</v>
      </c>
      <c r="K30" s="8">
        <v>0</v>
      </c>
    </row>
    <row r="31" spans="1:11" x14ac:dyDescent="0.25">
      <c r="A31" s="1" t="s">
        <v>27</v>
      </c>
      <c r="B31" t="str">
        <f>VLOOKUP(A31,Sheet9!$C$2:$F$168,4,0)</f>
        <v>China</v>
      </c>
      <c r="D31" s="7">
        <v>0</v>
      </c>
      <c r="E31" s="7">
        <v>8168</v>
      </c>
      <c r="F31" s="7">
        <v>0</v>
      </c>
      <c r="G31" s="7">
        <v>2590</v>
      </c>
      <c r="H31" s="7">
        <v>0</v>
      </c>
      <c r="I31" s="7">
        <v>37</v>
      </c>
      <c r="J31" s="7">
        <v>0</v>
      </c>
      <c r="K31" s="7">
        <v>7</v>
      </c>
    </row>
    <row r="32" spans="1:11" x14ac:dyDescent="0.25">
      <c r="A32" s="1" t="s">
        <v>28</v>
      </c>
      <c r="B32" t="str">
        <f>VLOOKUP(A32,Sheet9!$C$2:$F$168,4,0)</f>
        <v>Colombia</v>
      </c>
      <c r="D32" s="7">
        <v>0</v>
      </c>
      <c r="E32" s="7">
        <v>124</v>
      </c>
      <c r="F32" s="7">
        <v>0</v>
      </c>
      <c r="G32" s="7">
        <v>86</v>
      </c>
      <c r="H32" s="8">
        <v>0</v>
      </c>
      <c r="I32" s="8">
        <v>0</v>
      </c>
      <c r="J32" s="8">
        <v>0</v>
      </c>
      <c r="K32" s="8">
        <v>0</v>
      </c>
    </row>
    <row r="33" spans="1:11" x14ac:dyDescent="0.25">
      <c r="A33" s="1" t="s">
        <v>29</v>
      </c>
      <c r="B33" t="str">
        <f>VLOOKUP(A33,Sheet9!$C$2:$F$168,4,0)</f>
        <v>Costa Rica</v>
      </c>
      <c r="D33" s="7">
        <v>0</v>
      </c>
      <c r="E33" s="7">
        <v>46</v>
      </c>
      <c r="F33" s="7">
        <v>0</v>
      </c>
      <c r="G33" s="7">
        <v>57</v>
      </c>
      <c r="H33" s="7">
        <v>0</v>
      </c>
      <c r="I33" s="7">
        <v>45</v>
      </c>
      <c r="J33" s="8">
        <v>0</v>
      </c>
      <c r="K33" s="8">
        <v>0</v>
      </c>
    </row>
    <row r="34" spans="1:11" x14ac:dyDescent="0.25">
      <c r="A34" s="1" t="s">
        <v>30</v>
      </c>
      <c r="B34" t="str">
        <f>VLOOKUP(A34,Sheet9!$C$2:$F$168,4,0)</f>
        <v>Croatia</v>
      </c>
      <c r="D34" s="7">
        <v>0</v>
      </c>
      <c r="E34" s="7">
        <v>8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</row>
    <row r="35" spans="1:11" x14ac:dyDescent="0.25">
      <c r="A35" s="1" t="s">
        <v>31</v>
      </c>
      <c r="B35" t="str">
        <f>VLOOKUP(A35,Sheet9!$C$2:$F$168,4,0)</f>
        <v>Curacao</v>
      </c>
      <c r="D35" s="7">
        <v>0</v>
      </c>
      <c r="E35" s="7">
        <v>6</v>
      </c>
      <c r="F35" s="7">
        <v>0</v>
      </c>
      <c r="G35" s="7">
        <v>4</v>
      </c>
      <c r="H35" s="8">
        <v>0</v>
      </c>
      <c r="I35" s="8">
        <v>0</v>
      </c>
      <c r="J35" s="8">
        <v>0</v>
      </c>
      <c r="K35" s="8">
        <v>0</v>
      </c>
    </row>
    <row r="36" spans="1:11" x14ac:dyDescent="0.25">
      <c r="A36" s="1" t="s">
        <v>32</v>
      </c>
      <c r="B36" t="str">
        <f>VLOOKUP(A36,Sheet9!$C$2:$F$168,4,0)</f>
        <v>Cyprus</v>
      </c>
      <c r="D36" s="7">
        <v>0</v>
      </c>
      <c r="E36" s="7">
        <v>25</v>
      </c>
      <c r="F36" s="7">
        <v>0</v>
      </c>
      <c r="G36" s="7">
        <v>33</v>
      </c>
      <c r="H36" s="7">
        <v>0</v>
      </c>
      <c r="I36" s="7">
        <v>6</v>
      </c>
      <c r="J36" s="8">
        <v>0</v>
      </c>
      <c r="K36" s="8">
        <v>0</v>
      </c>
    </row>
    <row r="37" spans="1:11" x14ac:dyDescent="0.25">
      <c r="A37" s="1" t="s">
        <v>33</v>
      </c>
      <c r="B37" t="str">
        <f>VLOOKUP(A37,Sheet9!$C$2:$F$168,4,0)</f>
        <v>Czech Republic</v>
      </c>
      <c r="D37" s="7">
        <v>0</v>
      </c>
      <c r="E37" s="7">
        <v>114</v>
      </c>
      <c r="F37" s="7">
        <v>0</v>
      </c>
      <c r="G37" s="7">
        <v>17</v>
      </c>
      <c r="H37" s="8">
        <v>0</v>
      </c>
      <c r="I37" s="8">
        <v>0</v>
      </c>
      <c r="J37" s="8">
        <v>0</v>
      </c>
      <c r="K37" s="8">
        <v>0</v>
      </c>
    </row>
    <row r="38" spans="1:11" x14ac:dyDescent="0.25">
      <c r="A38" s="1" t="s">
        <v>34</v>
      </c>
      <c r="B38" t="str">
        <f>VLOOKUP(A38,Sheet9!$C$2:$F$168,4,0)</f>
        <v>Denmark</v>
      </c>
      <c r="D38" s="7">
        <v>0</v>
      </c>
      <c r="E38" s="7">
        <v>12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</row>
    <row r="39" spans="1:11" x14ac:dyDescent="0.25">
      <c r="A39" s="1" t="s">
        <v>183</v>
      </c>
      <c r="B39" t="str">
        <f>VLOOKUP(A39,Sheet9!$C$2:$F$168,4,0)</f>
        <v>Djibouti</v>
      </c>
      <c r="D39" s="8">
        <v>0</v>
      </c>
      <c r="E39" s="8">
        <v>0</v>
      </c>
      <c r="F39" s="7">
        <v>0</v>
      </c>
      <c r="G39" s="7">
        <v>1</v>
      </c>
      <c r="H39" s="8">
        <v>0</v>
      </c>
      <c r="I39" s="8">
        <v>0</v>
      </c>
      <c r="J39" s="8">
        <v>0</v>
      </c>
      <c r="K39" s="8">
        <v>0</v>
      </c>
    </row>
    <row r="40" spans="1:11" x14ac:dyDescent="0.25">
      <c r="A40" s="1" t="s">
        <v>35</v>
      </c>
      <c r="B40" t="str">
        <f>VLOOKUP(A40,Sheet9!$C$2:$F$168,4,0)</f>
        <v>Dominica</v>
      </c>
      <c r="D40" s="7">
        <v>0</v>
      </c>
      <c r="E40" s="7">
        <v>1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</row>
    <row r="41" spans="1:11" x14ac:dyDescent="0.25">
      <c r="A41" s="1" t="s">
        <v>36</v>
      </c>
      <c r="B41" t="str">
        <f>VLOOKUP(A41,Sheet9!$C$2:$F$168,4,0)</f>
        <v>Dominican Republic</v>
      </c>
      <c r="D41" s="7">
        <v>0</v>
      </c>
      <c r="E41" s="7">
        <v>36</v>
      </c>
      <c r="F41" s="7">
        <v>0</v>
      </c>
      <c r="G41" s="7">
        <v>30</v>
      </c>
      <c r="H41" s="7">
        <v>0</v>
      </c>
      <c r="I41" s="7">
        <v>16</v>
      </c>
      <c r="J41" s="8">
        <v>0</v>
      </c>
      <c r="K41" s="8">
        <v>0</v>
      </c>
    </row>
    <row r="42" spans="1:11" x14ac:dyDescent="0.25">
      <c r="A42" s="1" t="s">
        <v>37</v>
      </c>
      <c r="B42" t="str">
        <f>VLOOKUP(A42,Sheet9!$C$2:$F$168,4,0)</f>
        <v>Ecuador</v>
      </c>
      <c r="D42" s="7">
        <v>0</v>
      </c>
      <c r="E42" s="7">
        <v>146</v>
      </c>
      <c r="F42" s="7">
        <v>0</v>
      </c>
      <c r="G42" s="7">
        <v>72</v>
      </c>
      <c r="H42" s="8">
        <v>0</v>
      </c>
      <c r="I42" s="8">
        <v>0</v>
      </c>
      <c r="J42" s="8">
        <v>0</v>
      </c>
      <c r="K42" s="8">
        <v>0</v>
      </c>
    </row>
    <row r="43" spans="1:11" x14ac:dyDescent="0.25">
      <c r="A43" s="1" t="s">
        <v>38</v>
      </c>
      <c r="B43" t="str">
        <f>VLOOKUP(A43,Sheet9!$C$2:$F$168,4,0)</f>
        <v>Egypt</v>
      </c>
      <c r="D43" s="7">
        <v>0</v>
      </c>
      <c r="E43" s="7">
        <v>170</v>
      </c>
      <c r="F43" s="7">
        <v>0</v>
      </c>
      <c r="G43" s="7">
        <v>93</v>
      </c>
      <c r="H43" s="8">
        <v>0</v>
      </c>
      <c r="I43" s="8">
        <v>0</v>
      </c>
      <c r="J43" s="8">
        <v>0</v>
      </c>
      <c r="K43" s="8">
        <v>0</v>
      </c>
    </row>
    <row r="44" spans="1:11" x14ac:dyDescent="0.25">
      <c r="A44" s="1" t="s">
        <v>39</v>
      </c>
      <c r="B44" t="str">
        <f>VLOOKUP(A44,Sheet9!$C$2:$F$168,4,0)</f>
        <v>El Salvador</v>
      </c>
      <c r="D44" s="7">
        <v>0</v>
      </c>
      <c r="E44" s="7">
        <v>10</v>
      </c>
      <c r="F44" s="7">
        <v>0</v>
      </c>
      <c r="G44" s="7">
        <v>111</v>
      </c>
      <c r="H44" s="7">
        <v>0</v>
      </c>
      <c r="I44" s="7">
        <v>7</v>
      </c>
      <c r="J44" s="8">
        <v>0</v>
      </c>
      <c r="K44" s="8">
        <v>0</v>
      </c>
    </row>
    <row r="45" spans="1:11" x14ac:dyDescent="0.25">
      <c r="A45" s="1" t="s">
        <v>171</v>
      </c>
      <c r="B45" t="str">
        <f>VLOOKUP(A45,Sheet9!$C$2:$F$168,4,0)</f>
        <v>Estonia</v>
      </c>
      <c r="D45" s="7">
        <v>0</v>
      </c>
      <c r="E45" s="7">
        <v>8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1:11" x14ac:dyDescent="0.25">
      <c r="A46" s="1" t="s">
        <v>40</v>
      </c>
      <c r="B46" t="str">
        <f>VLOOKUP(A46,Sheet9!$C$2:$F$168,4,0)</f>
        <v>Ethiopia</v>
      </c>
      <c r="D46" s="8">
        <v>0</v>
      </c>
      <c r="E46" s="8">
        <v>0</v>
      </c>
      <c r="F46" s="7">
        <v>0</v>
      </c>
      <c r="G46" s="7">
        <v>5</v>
      </c>
      <c r="H46" s="8">
        <v>0</v>
      </c>
      <c r="I46" s="8">
        <v>0</v>
      </c>
      <c r="J46" s="8">
        <v>0</v>
      </c>
      <c r="K46" s="8">
        <v>0</v>
      </c>
    </row>
    <row r="47" spans="1:11" x14ac:dyDescent="0.25">
      <c r="A47" s="1" t="s">
        <v>41</v>
      </c>
      <c r="B47" t="str">
        <f>VLOOKUP(A47,Sheet9!$C$2:$F$168,4,0)</f>
        <v>Finland</v>
      </c>
      <c r="D47" s="7">
        <v>0</v>
      </c>
      <c r="E47" s="7">
        <v>4</v>
      </c>
      <c r="F47" s="7">
        <v>0</v>
      </c>
      <c r="G47" s="7">
        <v>23</v>
      </c>
      <c r="H47" s="7">
        <v>0</v>
      </c>
      <c r="I47" s="7">
        <v>15</v>
      </c>
      <c r="J47" s="8">
        <v>0</v>
      </c>
      <c r="K47" s="8">
        <v>0</v>
      </c>
    </row>
    <row r="48" spans="1:11" x14ac:dyDescent="0.25">
      <c r="A48" s="1" t="s">
        <v>42</v>
      </c>
      <c r="B48" t="str">
        <f>VLOOKUP(A48,Sheet9!$C$2:$F$168,4,0)</f>
        <v>France</v>
      </c>
      <c r="D48" s="7">
        <v>0</v>
      </c>
      <c r="E48" s="7">
        <v>293</v>
      </c>
      <c r="F48" s="7">
        <v>0</v>
      </c>
      <c r="G48" s="7">
        <v>142</v>
      </c>
      <c r="H48" s="8">
        <v>0</v>
      </c>
      <c r="I48" s="8">
        <v>0</v>
      </c>
      <c r="J48" s="8">
        <v>0</v>
      </c>
      <c r="K48" s="8">
        <v>0</v>
      </c>
    </row>
    <row r="49" spans="1:11" x14ac:dyDescent="0.25">
      <c r="A49" s="1" t="s">
        <v>172</v>
      </c>
      <c r="B49" t="str">
        <f>VLOOKUP(A49,Sheet9!$C$2:$F$168,4,0)</f>
        <v>French Guiana</v>
      </c>
      <c r="D49" s="7">
        <v>0</v>
      </c>
      <c r="E49" s="7">
        <v>1</v>
      </c>
      <c r="F49" s="11">
        <v>0</v>
      </c>
      <c r="G49" s="11">
        <v>0</v>
      </c>
      <c r="H49" s="11">
        <v>0</v>
      </c>
      <c r="I49" s="11">
        <v>0</v>
      </c>
      <c r="J49" s="8">
        <v>0</v>
      </c>
      <c r="K49" s="8">
        <v>0</v>
      </c>
    </row>
    <row r="50" spans="1:11" x14ac:dyDescent="0.25">
      <c r="A50" s="1" t="s">
        <v>161</v>
      </c>
      <c r="B50" t="str">
        <f>VLOOKUP(A50,Sheet9!$C$2:$F$168,4,0)</f>
        <v>Gabon</v>
      </c>
      <c r="D50" s="7">
        <v>0</v>
      </c>
      <c r="E50" s="7">
        <v>4</v>
      </c>
      <c r="F50" s="7">
        <v>0</v>
      </c>
      <c r="G50" s="7">
        <v>2</v>
      </c>
      <c r="H50" s="11">
        <v>0</v>
      </c>
      <c r="I50" s="11">
        <v>0</v>
      </c>
      <c r="J50" s="8">
        <v>0</v>
      </c>
      <c r="K50" s="8">
        <v>0</v>
      </c>
    </row>
    <row r="51" spans="1:11" x14ac:dyDescent="0.25">
      <c r="A51" s="1" t="s">
        <v>43</v>
      </c>
      <c r="B51" t="str">
        <f>VLOOKUP(A51,Sheet9!$C$2:$F$168,4,0)</f>
        <v>Georgia</v>
      </c>
      <c r="D51" s="7">
        <v>0</v>
      </c>
      <c r="E51" s="7">
        <v>9</v>
      </c>
      <c r="F51" s="11">
        <v>0</v>
      </c>
      <c r="G51" s="11">
        <v>0</v>
      </c>
      <c r="H51" s="11">
        <v>0</v>
      </c>
      <c r="I51" s="11">
        <v>0</v>
      </c>
      <c r="J51" s="8">
        <v>0</v>
      </c>
      <c r="K51" s="8">
        <v>0</v>
      </c>
    </row>
    <row r="52" spans="1:11" x14ac:dyDescent="0.25">
      <c r="A52" s="1" t="s">
        <v>44</v>
      </c>
      <c r="B52" t="str">
        <f>VLOOKUP(A52,Sheet9!$C$2:$F$168,4,0)</f>
        <v>Germany</v>
      </c>
      <c r="D52" s="7">
        <v>0</v>
      </c>
      <c r="E52" s="7">
        <v>180</v>
      </c>
      <c r="F52" s="7">
        <v>0</v>
      </c>
      <c r="G52" s="7">
        <v>77</v>
      </c>
      <c r="H52" s="8">
        <v>0</v>
      </c>
      <c r="I52" s="8">
        <v>0</v>
      </c>
      <c r="J52" s="8">
        <v>0</v>
      </c>
      <c r="K52" s="8">
        <v>0</v>
      </c>
    </row>
    <row r="53" spans="1:11" x14ac:dyDescent="0.25">
      <c r="A53" s="1" t="s">
        <v>45</v>
      </c>
      <c r="B53" t="str">
        <f>VLOOKUP(A53,Sheet9!$C$2:$F$168,4,0)</f>
        <v>Ghana</v>
      </c>
      <c r="D53" s="7">
        <v>0</v>
      </c>
      <c r="E53" s="7">
        <v>26</v>
      </c>
      <c r="F53" s="7">
        <v>0</v>
      </c>
      <c r="G53" s="7">
        <v>7</v>
      </c>
      <c r="H53" s="8">
        <v>0</v>
      </c>
      <c r="I53" s="8">
        <v>0</v>
      </c>
      <c r="J53" s="8">
        <v>0</v>
      </c>
      <c r="K53" s="8">
        <v>0</v>
      </c>
    </row>
    <row r="54" spans="1:11" x14ac:dyDescent="0.25">
      <c r="A54" s="1" t="s">
        <v>46</v>
      </c>
      <c r="B54" t="str">
        <f>VLOOKUP(A54,Sheet9!$C$2:$F$168,4,0)</f>
        <v>Gibraltar</v>
      </c>
      <c r="D54" s="8">
        <v>0</v>
      </c>
      <c r="E54" s="8">
        <v>0</v>
      </c>
      <c r="F54" s="7">
        <v>0</v>
      </c>
      <c r="G54" s="7">
        <v>1</v>
      </c>
      <c r="H54" s="8">
        <v>0</v>
      </c>
      <c r="I54" s="8">
        <v>0</v>
      </c>
      <c r="J54" s="8">
        <v>0</v>
      </c>
      <c r="K54" s="8">
        <v>0</v>
      </c>
    </row>
    <row r="55" spans="1:11" x14ac:dyDescent="0.25">
      <c r="A55" s="1" t="s">
        <v>47</v>
      </c>
      <c r="B55" t="str">
        <f>VLOOKUP(A55,Sheet9!$C$2:$F$168,4,0)</f>
        <v>Grand Cayman</v>
      </c>
      <c r="D55" s="7">
        <v>0</v>
      </c>
      <c r="E55" s="7">
        <v>3</v>
      </c>
      <c r="F55" s="7">
        <v>0</v>
      </c>
      <c r="G55" s="7">
        <v>2</v>
      </c>
      <c r="H55" s="8">
        <v>0</v>
      </c>
      <c r="I55" s="8">
        <v>0</v>
      </c>
      <c r="J55" s="8">
        <v>0</v>
      </c>
      <c r="K55" s="8">
        <v>0</v>
      </c>
    </row>
    <row r="56" spans="1:11" x14ac:dyDescent="0.25">
      <c r="A56" s="1" t="s">
        <v>48</v>
      </c>
      <c r="B56" t="str">
        <f>VLOOKUP(A56,Sheet9!$C$2:$F$168,4,0)</f>
        <v>Greece</v>
      </c>
      <c r="D56" s="7">
        <v>0</v>
      </c>
      <c r="E56" s="7">
        <v>12</v>
      </c>
      <c r="F56" s="11">
        <v>0</v>
      </c>
      <c r="G56" s="11">
        <v>0</v>
      </c>
      <c r="H56" s="8">
        <v>0</v>
      </c>
      <c r="I56" s="8">
        <v>0</v>
      </c>
      <c r="J56" s="8">
        <v>0</v>
      </c>
      <c r="K56" s="8">
        <v>0</v>
      </c>
    </row>
    <row r="57" spans="1:11" x14ac:dyDescent="0.25">
      <c r="A57" s="1" t="s">
        <v>49</v>
      </c>
      <c r="B57" t="str">
        <f>VLOOKUP(A57,Sheet9!$C$2:$F$168,4,0)</f>
        <v>Grenada</v>
      </c>
      <c r="D57" s="7">
        <v>0</v>
      </c>
      <c r="E57" s="7">
        <v>4</v>
      </c>
      <c r="F57" s="7">
        <v>0</v>
      </c>
      <c r="G57" s="7">
        <v>2</v>
      </c>
      <c r="H57" s="8">
        <v>0</v>
      </c>
      <c r="I57" s="8">
        <v>0</v>
      </c>
      <c r="J57" s="8">
        <v>0</v>
      </c>
      <c r="K57" s="8">
        <v>0</v>
      </c>
    </row>
    <row r="58" spans="1:11" x14ac:dyDescent="0.25">
      <c r="A58" s="1" t="s">
        <v>50</v>
      </c>
      <c r="B58" t="str">
        <f>VLOOKUP(A58,Sheet9!$C$2:$F$168,4,0)</f>
        <v>Guadeloupe</v>
      </c>
      <c r="D58" s="7">
        <v>0</v>
      </c>
      <c r="E58" s="7">
        <v>5</v>
      </c>
      <c r="F58" s="7">
        <v>0</v>
      </c>
      <c r="G58" s="7">
        <v>2</v>
      </c>
      <c r="H58" s="8">
        <v>0</v>
      </c>
      <c r="I58" s="8">
        <v>0</v>
      </c>
      <c r="J58" s="8">
        <v>0</v>
      </c>
      <c r="K58" s="8">
        <v>0</v>
      </c>
    </row>
    <row r="59" spans="1:11" x14ac:dyDescent="0.25">
      <c r="A59" s="1" t="s">
        <v>51</v>
      </c>
      <c r="B59" t="str">
        <f>VLOOKUP(A59,Sheet9!$C$2:$F$168,4,0)</f>
        <v>Guam</v>
      </c>
      <c r="D59" s="7">
        <v>0</v>
      </c>
      <c r="E59" s="7">
        <v>8</v>
      </c>
      <c r="F59" s="7">
        <v>0</v>
      </c>
      <c r="G59" s="7">
        <v>5</v>
      </c>
      <c r="H59" s="7">
        <v>0</v>
      </c>
      <c r="I59" s="7">
        <v>7</v>
      </c>
      <c r="J59" s="8">
        <v>0</v>
      </c>
      <c r="K59" s="8">
        <v>0</v>
      </c>
    </row>
    <row r="60" spans="1:11" x14ac:dyDescent="0.25">
      <c r="A60" s="1" t="s">
        <v>52</v>
      </c>
      <c r="B60" t="str">
        <f>VLOOKUP(A60,Sheet9!$C$2:$F$168,4,0)</f>
        <v>Guatemala</v>
      </c>
      <c r="D60" s="7">
        <v>0</v>
      </c>
      <c r="E60" s="7">
        <v>9</v>
      </c>
      <c r="F60" s="7">
        <v>0</v>
      </c>
      <c r="G60" s="7">
        <v>153</v>
      </c>
      <c r="H60" s="7">
        <v>0</v>
      </c>
      <c r="I60" s="7">
        <v>69</v>
      </c>
      <c r="J60" s="8">
        <v>0</v>
      </c>
      <c r="K60" s="8">
        <v>0</v>
      </c>
    </row>
    <row r="61" spans="1:11" x14ac:dyDescent="0.25">
      <c r="A61" s="1" t="s">
        <v>53</v>
      </c>
      <c r="B61" t="str">
        <f>VLOOKUP(A61,Sheet9!$C$2:$F$168,4,0)</f>
        <v>Guyana</v>
      </c>
      <c r="D61" s="7">
        <v>0</v>
      </c>
      <c r="E61" s="7">
        <v>9</v>
      </c>
      <c r="F61" s="7">
        <v>0</v>
      </c>
      <c r="G61" s="7">
        <v>9</v>
      </c>
      <c r="H61" s="8">
        <v>0</v>
      </c>
      <c r="I61" s="8">
        <v>0</v>
      </c>
      <c r="J61" s="8">
        <v>0</v>
      </c>
      <c r="K61" s="8">
        <v>0</v>
      </c>
    </row>
    <row r="62" spans="1:11" x14ac:dyDescent="0.25">
      <c r="A62" s="1" t="s">
        <v>54</v>
      </c>
      <c r="B62" t="str">
        <f>VLOOKUP(A62,Sheet9!$C$2:$F$168,4,0)</f>
        <v>Honduras</v>
      </c>
      <c r="D62" s="7">
        <v>0</v>
      </c>
      <c r="E62" s="7">
        <v>19</v>
      </c>
      <c r="F62" s="7">
        <v>0</v>
      </c>
      <c r="G62" s="7">
        <v>57</v>
      </c>
      <c r="H62" s="8">
        <v>0</v>
      </c>
      <c r="I62" s="8">
        <v>0</v>
      </c>
      <c r="J62" s="8">
        <v>0</v>
      </c>
      <c r="K62" s="8">
        <v>0</v>
      </c>
    </row>
    <row r="63" spans="1:11" x14ac:dyDescent="0.25">
      <c r="A63" s="1" t="s">
        <v>55</v>
      </c>
      <c r="B63" t="str">
        <f>VLOOKUP(A63,Sheet9!$C$2:$F$168,4,0)</f>
        <v>Hong Kong</v>
      </c>
      <c r="D63" s="7">
        <v>0</v>
      </c>
      <c r="E63" s="7">
        <v>90</v>
      </c>
      <c r="F63" s="7">
        <v>0</v>
      </c>
      <c r="G63" s="7">
        <v>121</v>
      </c>
      <c r="H63" s="8">
        <v>0</v>
      </c>
      <c r="I63" s="8">
        <v>0</v>
      </c>
      <c r="J63" s="8">
        <v>0</v>
      </c>
      <c r="K63" s="8">
        <v>0</v>
      </c>
    </row>
    <row r="64" spans="1:11" x14ac:dyDescent="0.25">
      <c r="A64" s="1" t="s">
        <v>56</v>
      </c>
      <c r="B64" t="str">
        <f>VLOOKUP(A64,Sheet9!$C$2:$F$168,4,0)</f>
        <v>Hungary</v>
      </c>
      <c r="D64" s="7">
        <v>0</v>
      </c>
      <c r="E64" s="7">
        <v>80</v>
      </c>
      <c r="F64" s="7">
        <v>0</v>
      </c>
      <c r="G64" s="7">
        <v>26</v>
      </c>
      <c r="H64" s="8">
        <v>0</v>
      </c>
      <c r="I64" s="8">
        <v>0</v>
      </c>
      <c r="J64" s="8">
        <v>0</v>
      </c>
      <c r="K64" s="8">
        <v>0</v>
      </c>
    </row>
    <row r="65" spans="1:11" x14ac:dyDescent="0.25">
      <c r="A65" s="1" t="s">
        <v>57</v>
      </c>
      <c r="B65" t="str">
        <f>VLOOKUP(A65,Sheet9!$C$2:$F$168,4,0)</f>
        <v>Iceland</v>
      </c>
      <c r="D65" s="7">
        <v>0</v>
      </c>
      <c r="E65" s="7">
        <v>8</v>
      </c>
      <c r="F65" s="7">
        <v>0</v>
      </c>
      <c r="G65" s="7">
        <v>2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25">
      <c r="A66" s="1" t="s">
        <v>58</v>
      </c>
      <c r="B66" t="str">
        <f>VLOOKUP(A66,Sheet9!$C$2:$F$168,4,0)</f>
        <v>India</v>
      </c>
      <c r="D66" s="7">
        <v>20</v>
      </c>
      <c r="E66" s="7">
        <v>604</v>
      </c>
      <c r="F66" s="7">
        <v>0</v>
      </c>
      <c r="G66" s="7">
        <v>609</v>
      </c>
      <c r="H66" s="7">
        <v>0</v>
      </c>
      <c r="I66" s="7">
        <v>76</v>
      </c>
      <c r="J66" s="8">
        <v>0</v>
      </c>
      <c r="K66" s="8">
        <v>0</v>
      </c>
    </row>
    <row r="67" spans="1:11" x14ac:dyDescent="0.25">
      <c r="A67" s="1" t="s">
        <v>59</v>
      </c>
      <c r="B67" t="str">
        <f>VLOOKUP(A67,Sheet9!$C$2:$F$168,4,0)</f>
        <v>Indonesia</v>
      </c>
      <c r="D67" s="7">
        <v>0</v>
      </c>
      <c r="E67" s="7">
        <v>726</v>
      </c>
      <c r="F67" s="7">
        <v>0</v>
      </c>
      <c r="G67" s="7">
        <v>541</v>
      </c>
      <c r="H67" s="7">
        <v>0</v>
      </c>
      <c r="I67" s="7">
        <v>3</v>
      </c>
      <c r="J67" s="8">
        <v>0</v>
      </c>
      <c r="K67" s="8">
        <v>0</v>
      </c>
    </row>
    <row r="68" spans="1:11" x14ac:dyDescent="0.25">
      <c r="A68" s="1" t="s">
        <v>60</v>
      </c>
      <c r="B68" t="str">
        <f>VLOOKUP(A68,Sheet9!$C$2:$F$168,4,0)</f>
        <v>Iraq</v>
      </c>
      <c r="D68" s="7">
        <v>0</v>
      </c>
      <c r="E68" s="7">
        <v>8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</row>
    <row r="69" spans="1:11" x14ac:dyDescent="0.25">
      <c r="A69" s="1" t="s">
        <v>61</v>
      </c>
      <c r="B69" t="str">
        <f>VLOOKUP(A69,Sheet9!$C$2:$F$168,4,0)</f>
        <v>Ireland</v>
      </c>
      <c r="D69" s="7">
        <v>0</v>
      </c>
      <c r="E69" s="7">
        <v>35</v>
      </c>
      <c r="F69" s="7">
        <v>0</v>
      </c>
      <c r="G69" s="7">
        <v>14</v>
      </c>
      <c r="H69" s="8">
        <v>0</v>
      </c>
      <c r="I69" s="8">
        <v>0</v>
      </c>
      <c r="J69" s="8">
        <v>0</v>
      </c>
      <c r="K69" s="8">
        <v>0</v>
      </c>
    </row>
    <row r="70" spans="1:11" x14ac:dyDescent="0.25">
      <c r="A70" s="1" t="s">
        <v>62</v>
      </c>
      <c r="B70" t="str">
        <f>VLOOKUP(A70,Sheet9!$C$2:$F$168,4,0)</f>
        <v>Israel</v>
      </c>
      <c r="D70" s="7">
        <v>0</v>
      </c>
      <c r="E70" s="7">
        <v>8</v>
      </c>
      <c r="F70" s="7">
        <v>0</v>
      </c>
      <c r="G70" s="7">
        <v>97</v>
      </c>
      <c r="H70" s="8">
        <v>0</v>
      </c>
      <c r="I70" s="8">
        <v>0</v>
      </c>
      <c r="J70" s="8">
        <v>0</v>
      </c>
      <c r="K70" s="8">
        <v>0</v>
      </c>
    </row>
    <row r="71" spans="1:11" x14ac:dyDescent="0.25">
      <c r="A71" s="1" t="s">
        <v>63</v>
      </c>
      <c r="B71" t="str">
        <f>VLOOKUP(A71,Sheet9!$C$2:$F$168,4,0)</f>
        <v>Italy</v>
      </c>
      <c r="D71" s="7">
        <v>0</v>
      </c>
      <c r="E71" s="7">
        <v>57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</row>
    <row r="72" spans="1:11" x14ac:dyDescent="0.25">
      <c r="A72" s="1" t="s">
        <v>64</v>
      </c>
      <c r="B72" t="str">
        <f>VLOOKUP(A72,Sheet9!$C$2:$F$168,4,0)</f>
        <v>Côte d'Ivoire</v>
      </c>
      <c r="D72" s="7">
        <v>0</v>
      </c>
      <c r="E72" s="7">
        <v>6</v>
      </c>
      <c r="F72" s="7">
        <v>0</v>
      </c>
      <c r="G72" s="7">
        <v>3</v>
      </c>
      <c r="H72" s="8">
        <v>0</v>
      </c>
      <c r="I72" s="8">
        <v>0</v>
      </c>
      <c r="J72" s="8">
        <v>0</v>
      </c>
      <c r="K72" s="8">
        <v>0</v>
      </c>
    </row>
    <row r="73" spans="1:11" x14ac:dyDescent="0.25">
      <c r="A73" s="1" t="s">
        <v>65</v>
      </c>
      <c r="B73" t="str">
        <f>VLOOKUP(A73,Sheet9!$C$2:$F$168,4,0)</f>
        <v>Jamaica</v>
      </c>
      <c r="D73" s="7">
        <v>0</v>
      </c>
      <c r="E73" s="7">
        <v>39</v>
      </c>
      <c r="F73" s="7">
        <v>0</v>
      </c>
      <c r="G73" s="7">
        <v>14</v>
      </c>
      <c r="H73" s="8">
        <v>0</v>
      </c>
      <c r="I73" s="8">
        <v>0</v>
      </c>
      <c r="J73" s="8">
        <v>0</v>
      </c>
      <c r="K73" s="8">
        <v>0</v>
      </c>
    </row>
    <row r="74" spans="1:11" x14ac:dyDescent="0.25">
      <c r="A74" s="1" t="s">
        <v>66</v>
      </c>
      <c r="B74" t="str">
        <f>VLOOKUP(A74,Sheet9!$C$2:$F$168,4,0)</f>
        <v>Japan</v>
      </c>
      <c r="D74" s="7">
        <v>0</v>
      </c>
      <c r="E74" s="7">
        <v>1162</v>
      </c>
      <c r="F74" s="7">
        <v>0</v>
      </c>
      <c r="G74" s="7">
        <v>471</v>
      </c>
      <c r="H74" s="7">
        <v>0</v>
      </c>
      <c r="I74" s="7">
        <v>12</v>
      </c>
      <c r="J74" s="8">
        <v>0</v>
      </c>
      <c r="K74" s="8">
        <v>0</v>
      </c>
    </row>
    <row r="75" spans="1:11" x14ac:dyDescent="0.25">
      <c r="A75" s="1" t="s">
        <v>67</v>
      </c>
      <c r="B75" t="str">
        <f>VLOOKUP(A75,Sheet9!$C$2:$F$168,4,0)</f>
        <v>Jordan</v>
      </c>
      <c r="D75" s="7">
        <v>0</v>
      </c>
      <c r="E75" s="7">
        <v>27</v>
      </c>
      <c r="F75" s="7">
        <v>0</v>
      </c>
      <c r="G75" s="7">
        <v>18</v>
      </c>
      <c r="H75" s="8">
        <v>0</v>
      </c>
      <c r="I75" s="8">
        <v>0</v>
      </c>
      <c r="J75" s="8">
        <v>0</v>
      </c>
      <c r="K75" s="8">
        <v>0</v>
      </c>
    </row>
    <row r="76" spans="1:11" x14ac:dyDescent="0.25">
      <c r="A76" s="1" t="s">
        <v>68</v>
      </c>
      <c r="B76" t="str">
        <f>VLOOKUP(A76,Sheet9!$C$2:$F$168,4,0)</f>
        <v>Kazakhstan</v>
      </c>
      <c r="D76" s="7">
        <v>0</v>
      </c>
      <c r="E76" s="7">
        <v>67</v>
      </c>
      <c r="F76" s="7">
        <v>0</v>
      </c>
      <c r="G76" s="7">
        <v>3</v>
      </c>
      <c r="H76" s="8">
        <v>0</v>
      </c>
      <c r="I76" s="8">
        <v>0</v>
      </c>
      <c r="J76" s="8">
        <v>0</v>
      </c>
      <c r="K76" s="8">
        <v>0</v>
      </c>
    </row>
    <row r="77" spans="1:11" x14ac:dyDescent="0.25">
      <c r="A77" s="1" t="s">
        <v>69</v>
      </c>
      <c r="B77" t="str">
        <f>VLOOKUP(A77,Sheet9!$C$2:$F$168,4,0)</f>
        <v>Kyrgyzstan</v>
      </c>
      <c r="D77" s="7">
        <v>0</v>
      </c>
      <c r="E77" s="7">
        <v>10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</row>
    <row r="78" spans="1:11" x14ac:dyDescent="0.25">
      <c r="A78" s="1" t="s">
        <v>70</v>
      </c>
      <c r="B78" t="str">
        <f>VLOOKUP(A78,Sheet9!$C$2:$F$168,4,0)</f>
        <v>Kenya</v>
      </c>
      <c r="D78" s="7">
        <v>0</v>
      </c>
      <c r="E78" s="7">
        <v>29</v>
      </c>
      <c r="F78" s="7">
        <v>0</v>
      </c>
      <c r="G78" s="7">
        <v>4</v>
      </c>
      <c r="H78" s="8">
        <v>0</v>
      </c>
      <c r="I78" s="8">
        <v>0</v>
      </c>
      <c r="J78" s="8">
        <v>0</v>
      </c>
      <c r="K78" s="8">
        <v>0</v>
      </c>
    </row>
    <row r="79" spans="1:11" x14ac:dyDescent="0.25">
      <c r="A79" s="1" t="s">
        <v>71</v>
      </c>
      <c r="B79" t="str">
        <f>VLOOKUP(A79,Sheet9!$C$2:$F$168,4,0)</f>
        <v>South Korea</v>
      </c>
      <c r="D79" s="7">
        <v>0</v>
      </c>
      <c r="E79" s="7">
        <v>201</v>
      </c>
      <c r="F79" s="7">
        <v>0</v>
      </c>
      <c r="G79" s="7">
        <v>403</v>
      </c>
      <c r="H79" s="7">
        <v>0</v>
      </c>
      <c r="I79" s="7">
        <v>8</v>
      </c>
      <c r="J79" s="8">
        <v>0</v>
      </c>
      <c r="K79" s="8">
        <v>0</v>
      </c>
    </row>
    <row r="80" spans="1:11" x14ac:dyDescent="0.25">
      <c r="A80" s="1" t="s">
        <v>72</v>
      </c>
      <c r="B80" t="str">
        <f>VLOOKUP(A80,Sheet9!$C$2:$F$168,4,0)</f>
        <v>Kosovo</v>
      </c>
      <c r="D80" s="7">
        <v>0</v>
      </c>
      <c r="E80" s="7">
        <v>13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</row>
    <row r="81" spans="1:11" x14ac:dyDescent="0.25">
      <c r="A81" s="1" t="s">
        <v>73</v>
      </c>
      <c r="B81" t="str">
        <f>VLOOKUP(A81,Sheet9!$C$2:$F$168,4,0)</f>
        <v>Kuwait</v>
      </c>
      <c r="D81" s="7">
        <v>0</v>
      </c>
      <c r="E81" s="7">
        <v>70</v>
      </c>
      <c r="F81" s="7">
        <v>0</v>
      </c>
      <c r="G81" s="7">
        <v>72</v>
      </c>
      <c r="H81" s="7">
        <v>0</v>
      </c>
      <c r="I81" s="7">
        <v>11</v>
      </c>
      <c r="J81" s="8">
        <v>0</v>
      </c>
      <c r="K81" s="8">
        <v>0</v>
      </c>
    </row>
    <row r="82" spans="1:11" x14ac:dyDescent="0.25">
      <c r="A82" s="1" t="s">
        <v>74</v>
      </c>
      <c r="B82" t="str">
        <f>VLOOKUP(A82,Sheet9!$C$2:$F$168,4,0)</f>
        <v>Latvia</v>
      </c>
      <c r="D82" s="7">
        <v>0</v>
      </c>
      <c r="E82" s="7">
        <v>5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</row>
    <row r="83" spans="1:11" x14ac:dyDescent="0.25">
      <c r="A83" s="1" t="s">
        <v>75</v>
      </c>
      <c r="B83" t="str">
        <f>VLOOKUP(A83,Sheet9!$C$2:$F$168,4,0)</f>
        <v>Lebanon</v>
      </c>
      <c r="D83" s="7">
        <v>0</v>
      </c>
      <c r="E83" s="7">
        <v>19</v>
      </c>
      <c r="F83" s="11">
        <v>0</v>
      </c>
      <c r="G83" s="11">
        <v>0</v>
      </c>
      <c r="H83" s="8">
        <v>0</v>
      </c>
      <c r="I83" s="8">
        <v>0</v>
      </c>
      <c r="J83" s="8">
        <v>0</v>
      </c>
      <c r="K83" s="8">
        <v>0</v>
      </c>
    </row>
    <row r="84" spans="1:11" x14ac:dyDescent="0.25">
      <c r="A84" s="1" t="s">
        <v>76</v>
      </c>
      <c r="B84" t="str">
        <f>VLOOKUP(A84,Sheet9!$C$2:$F$168,4,0)</f>
        <v>Lesotho</v>
      </c>
      <c r="D84" s="7">
        <v>0</v>
      </c>
      <c r="E84" s="7">
        <v>9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</row>
    <row r="85" spans="1:11" x14ac:dyDescent="0.25">
      <c r="A85" s="1" t="s">
        <v>77</v>
      </c>
      <c r="B85" t="str">
        <f>VLOOKUP(A85,Sheet9!$C$2:$F$168,4,0)</f>
        <v>Lithuania</v>
      </c>
      <c r="D85" s="7">
        <v>0</v>
      </c>
      <c r="E85" s="7">
        <v>6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</row>
    <row r="86" spans="1:11" x14ac:dyDescent="0.25">
      <c r="A86" s="1" t="s">
        <v>78</v>
      </c>
      <c r="B86" t="str">
        <f>VLOOKUP(A86,Sheet9!$C$2:$F$168,4,0)</f>
        <v>Luxembourg</v>
      </c>
      <c r="D86" s="8">
        <v>0</v>
      </c>
      <c r="E86" s="8">
        <v>0</v>
      </c>
      <c r="F86" s="7">
        <v>0</v>
      </c>
      <c r="G86" s="7">
        <v>10</v>
      </c>
      <c r="H86" s="8">
        <v>0</v>
      </c>
      <c r="I86" s="8">
        <v>0</v>
      </c>
      <c r="J86" s="8">
        <v>0</v>
      </c>
      <c r="K86" s="8">
        <v>0</v>
      </c>
    </row>
    <row r="87" spans="1:11" x14ac:dyDescent="0.25">
      <c r="A87" s="1" t="s">
        <v>168</v>
      </c>
      <c r="B87" t="str">
        <f>VLOOKUP(A87,Sheet9!$C$2:$F$168,4,0)</f>
        <v>Macau</v>
      </c>
      <c r="D87" s="7">
        <v>0</v>
      </c>
      <c r="E87" s="7">
        <v>4</v>
      </c>
      <c r="F87" s="7">
        <v>0</v>
      </c>
      <c r="G87" s="7">
        <v>8</v>
      </c>
      <c r="H87" s="8">
        <v>0</v>
      </c>
      <c r="I87" s="8">
        <v>0</v>
      </c>
      <c r="J87" s="8">
        <v>0</v>
      </c>
      <c r="K87" s="8">
        <v>0</v>
      </c>
    </row>
    <row r="88" spans="1:11" x14ac:dyDescent="0.25">
      <c r="A88" s="1" t="s">
        <v>79</v>
      </c>
      <c r="B88" t="str">
        <f>VLOOKUP(A88,Sheet9!$C$2:$F$168,4,0)</f>
        <v>North Macedonia</v>
      </c>
      <c r="D88" s="7">
        <v>0</v>
      </c>
      <c r="E88" s="7">
        <v>5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</row>
    <row r="89" spans="1:11" x14ac:dyDescent="0.25">
      <c r="A89" s="1" t="s">
        <v>162</v>
      </c>
      <c r="B89" t="str">
        <f>VLOOKUP(A89,Sheet9!$C$2:$F$168,4,0)</f>
        <v>Madagascar</v>
      </c>
      <c r="D89" s="7">
        <v>0</v>
      </c>
      <c r="E89" s="7">
        <v>2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</row>
    <row r="90" spans="1:11" x14ac:dyDescent="0.25">
      <c r="A90" s="1" t="s">
        <v>80</v>
      </c>
      <c r="B90" t="str">
        <f>VLOOKUP(A90,Sheet9!$C$2:$F$168,4,0)</f>
        <v>Malawi</v>
      </c>
      <c r="D90" s="7">
        <v>0</v>
      </c>
      <c r="E90" s="7">
        <v>2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</row>
    <row r="91" spans="1:11" x14ac:dyDescent="0.25">
      <c r="A91" s="1" t="s">
        <v>81</v>
      </c>
      <c r="B91" t="str">
        <f>VLOOKUP(A91,Sheet9!$C$2:$F$168,4,0)</f>
        <v>Malaysia</v>
      </c>
      <c r="D91" s="7">
        <v>0</v>
      </c>
      <c r="E91" s="7">
        <v>740</v>
      </c>
      <c r="F91" s="7">
        <v>0</v>
      </c>
      <c r="G91" s="7">
        <v>424</v>
      </c>
      <c r="H91" s="7">
        <v>0</v>
      </c>
      <c r="I91" s="7">
        <v>4</v>
      </c>
      <c r="J91" s="8">
        <v>0</v>
      </c>
      <c r="K91" s="8">
        <v>0</v>
      </c>
    </row>
    <row r="92" spans="1:11" x14ac:dyDescent="0.25">
      <c r="A92" s="1" t="s">
        <v>82</v>
      </c>
      <c r="B92" t="str">
        <f>VLOOKUP(A92,Sheet9!$C$2:$F$168,4,0)</f>
        <v>Maldives</v>
      </c>
      <c r="D92" s="7">
        <v>0</v>
      </c>
      <c r="E92" s="7">
        <v>2</v>
      </c>
      <c r="F92" s="7">
        <v>0</v>
      </c>
      <c r="G92" s="7">
        <v>2</v>
      </c>
      <c r="H92" s="8">
        <v>0</v>
      </c>
      <c r="I92" s="8">
        <v>0</v>
      </c>
      <c r="J92" s="8">
        <v>0</v>
      </c>
      <c r="K92" s="8">
        <v>0</v>
      </c>
    </row>
    <row r="93" spans="1:11" x14ac:dyDescent="0.25">
      <c r="A93" s="1" t="s">
        <v>83</v>
      </c>
      <c r="B93" t="str">
        <f>VLOOKUP(A93,Sheet9!$C$2:$F$168,4,0)</f>
        <v>Malta</v>
      </c>
      <c r="D93" s="7">
        <v>0</v>
      </c>
      <c r="E93" s="7">
        <v>3</v>
      </c>
      <c r="F93" s="7">
        <v>0</v>
      </c>
      <c r="G93" s="7">
        <v>5</v>
      </c>
      <c r="H93" s="8">
        <v>0</v>
      </c>
      <c r="I93" s="8">
        <v>0</v>
      </c>
      <c r="J93" s="8">
        <v>0</v>
      </c>
      <c r="K93" s="8">
        <v>0</v>
      </c>
    </row>
    <row r="94" spans="1:11" x14ac:dyDescent="0.25">
      <c r="A94" s="1" t="s">
        <v>84</v>
      </c>
      <c r="B94" t="str">
        <f>VLOOKUP(A94,Sheet9!$C$2:$F$168,4,0)</f>
        <v>Martinique</v>
      </c>
      <c r="D94" s="7">
        <v>0</v>
      </c>
      <c r="E94" s="7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</row>
    <row r="95" spans="1:11" x14ac:dyDescent="0.25">
      <c r="A95" s="1" t="s">
        <v>85</v>
      </c>
      <c r="B95" t="str">
        <f>VLOOKUP(A95,Sheet9!$C$2:$F$168,4,0)</f>
        <v>Mauritius</v>
      </c>
      <c r="D95" s="7">
        <v>0</v>
      </c>
      <c r="E95" s="7">
        <v>25</v>
      </c>
      <c r="F95" s="7">
        <v>0</v>
      </c>
      <c r="G95" s="7">
        <v>5</v>
      </c>
      <c r="H95" s="8">
        <v>0</v>
      </c>
      <c r="I95" s="8">
        <v>0</v>
      </c>
      <c r="J95" s="8">
        <v>0</v>
      </c>
      <c r="K95" s="8">
        <v>0</v>
      </c>
    </row>
    <row r="96" spans="1:11" x14ac:dyDescent="0.25">
      <c r="A96" s="1" t="s">
        <v>86</v>
      </c>
      <c r="B96" t="str">
        <f>VLOOKUP(A96,Sheet9!$C$2:$F$168,4,0)</f>
        <v>Mexico</v>
      </c>
      <c r="D96" s="7">
        <v>0</v>
      </c>
      <c r="E96" s="7">
        <v>461</v>
      </c>
      <c r="F96" s="7">
        <v>0</v>
      </c>
      <c r="G96" s="7">
        <v>255</v>
      </c>
      <c r="H96" s="8">
        <v>0</v>
      </c>
      <c r="I96" s="8">
        <v>0</v>
      </c>
      <c r="J96" s="8">
        <v>0</v>
      </c>
      <c r="K96" s="8">
        <v>0</v>
      </c>
    </row>
    <row r="97" spans="1:11" x14ac:dyDescent="0.25">
      <c r="A97" s="1" t="s">
        <v>87</v>
      </c>
      <c r="B97" t="str">
        <f>VLOOKUP(A97,Sheet9!$C$2:$F$168,4,0)</f>
        <v>Military - Africa</v>
      </c>
      <c r="D97" s="8">
        <v>0</v>
      </c>
      <c r="E97" s="8">
        <v>0</v>
      </c>
      <c r="F97" s="8">
        <v>0</v>
      </c>
      <c r="G97" s="7">
        <v>1</v>
      </c>
      <c r="H97" s="8">
        <v>0</v>
      </c>
      <c r="I97" s="8">
        <v>0</v>
      </c>
      <c r="J97" s="8">
        <v>0</v>
      </c>
      <c r="K97" s="8">
        <v>0</v>
      </c>
    </row>
    <row r="98" spans="1:11" x14ac:dyDescent="0.25">
      <c r="A98" s="1" t="s">
        <v>88</v>
      </c>
      <c r="B98" t="str">
        <f>VLOOKUP(A98,Sheet9!$C$2:$F$168,4,0)</f>
        <v>Military - Asia</v>
      </c>
      <c r="D98" s="7">
        <v>0</v>
      </c>
      <c r="E98" s="7">
        <v>0</v>
      </c>
      <c r="F98" s="8">
        <v>0</v>
      </c>
      <c r="G98" s="8">
        <v>0</v>
      </c>
      <c r="H98" s="7">
        <v>0</v>
      </c>
      <c r="I98" s="7">
        <v>21</v>
      </c>
      <c r="J98" s="8">
        <v>0</v>
      </c>
      <c r="K98" s="8">
        <v>0</v>
      </c>
    </row>
    <row r="99" spans="1:11" x14ac:dyDescent="0.25">
      <c r="A99" s="1" t="s">
        <v>89</v>
      </c>
      <c r="B99" t="str">
        <f>VLOOKUP(A99,Sheet9!$C$2:$F$168,4,0)</f>
        <v>Military - Europe</v>
      </c>
      <c r="D99" s="8">
        <v>0</v>
      </c>
      <c r="E99" s="8">
        <v>0</v>
      </c>
      <c r="F99" s="8">
        <v>0</v>
      </c>
      <c r="G99" s="7">
        <v>9</v>
      </c>
      <c r="H99" s="7">
        <v>0</v>
      </c>
      <c r="I99" s="7">
        <v>14</v>
      </c>
      <c r="J99" s="8">
        <v>0</v>
      </c>
      <c r="K99" s="8">
        <v>0</v>
      </c>
    </row>
    <row r="100" spans="1:11" x14ac:dyDescent="0.25">
      <c r="A100" s="1" t="s">
        <v>90</v>
      </c>
      <c r="B100" t="str">
        <f>VLOOKUP(A100,Sheet9!$C$2:$F$168,4,0)</f>
        <v>Military - Iberia</v>
      </c>
      <c r="D100" s="7">
        <v>0</v>
      </c>
      <c r="E100" s="7">
        <v>1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</row>
    <row r="101" spans="1:11" x14ac:dyDescent="0.25">
      <c r="A101" s="1" t="s">
        <v>91</v>
      </c>
      <c r="B101" t="str">
        <f>VLOOKUP(A101,Sheet9!$C$2:$F$168,4,0)</f>
        <v>Military - Latin America</v>
      </c>
      <c r="D101" s="8">
        <v>0</v>
      </c>
      <c r="E101" s="8">
        <v>0</v>
      </c>
      <c r="F101" s="11">
        <v>0</v>
      </c>
      <c r="G101" s="11">
        <v>0</v>
      </c>
      <c r="H101" s="7">
        <v>0</v>
      </c>
      <c r="I101" s="7">
        <v>1</v>
      </c>
      <c r="J101" s="8">
        <v>0</v>
      </c>
      <c r="K101" s="8">
        <v>0</v>
      </c>
    </row>
    <row r="102" spans="1:11" x14ac:dyDescent="0.25">
      <c r="A102" s="1" t="s">
        <v>92</v>
      </c>
      <c r="B102" t="str">
        <f>VLOOKUP(A102,Sheet9!$C$2:$F$168,4,0)</f>
        <v>Military - MENA</v>
      </c>
      <c r="D102" s="8">
        <v>0</v>
      </c>
      <c r="E102" s="8">
        <v>0</v>
      </c>
      <c r="F102" s="8">
        <v>0</v>
      </c>
      <c r="G102" s="7">
        <v>5</v>
      </c>
      <c r="H102" s="7">
        <v>0</v>
      </c>
      <c r="I102" s="7">
        <v>3</v>
      </c>
      <c r="J102" s="8">
        <v>0</v>
      </c>
      <c r="K102" s="8">
        <v>0</v>
      </c>
    </row>
    <row r="103" spans="1:11" x14ac:dyDescent="0.25">
      <c r="A103" s="1" t="s">
        <v>93</v>
      </c>
      <c r="B103" t="str">
        <f>VLOOKUP(A103,Sheet9!$C$2:$F$168,4,0)</f>
        <v>Military - United States</v>
      </c>
      <c r="D103" s="8">
        <v>0</v>
      </c>
      <c r="E103" s="8">
        <v>0</v>
      </c>
      <c r="F103" s="7">
        <v>0</v>
      </c>
      <c r="G103" s="7">
        <v>19</v>
      </c>
      <c r="H103" s="8">
        <v>0</v>
      </c>
      <c r="I103" s="8">
        <v>0</v>
      </c>
      <c r="J103" s="8">
        <v>0</v>
      </c>
      <c r="K103" s="8">
        <v>0</v>
      </c>
    </row>
    <row r="104" spans="1:11" x14ac:dyDescent="0.25">
      <c r="A104" s="1" t="s">
        <v>94</v>
      </c>
      <c r="B104" t="str">
        <f>VLOOKUP(A104,Sheet9!$C$2:$F$168,4,0)</f>
        <v>Moldova</v>
      </c>
      <c r="D104" s="7">
        <v>0</v>
      </c>
      <c r="E104" s="7">
        <v>2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</row>
    <row r="105" spans="1:11" x14ac:dyDescent="0.25">
      <c r="A105" s="1" t="s">
        <v>95</v>
      </c>
      <c r="B105" t="str">
        <f>VLOOKUP(A105,Sheet9!$C$2:$F$168,4,0)</f>
        <v>Mongolia</v>
      </c>
      <c r="D105" s="7">
        <v>0</v>
      </c>
      <c r="E105" s="7">
        <v>14</v>
      </c>
      <c r="F105" s="7">
        <v>0</v>
      </c>
      <c r="G105" s="7">
        <v>18</v>
      </c>
      <c r="H105" s="8">
        <v>0</v>
      </c>
      <c r="I105" s="8">
        <v>0</v>
      </c>
      <c r="J105" s="8">
        <v>0</v>
      </c>
      <c r="K105" s="8">
        <v>0</v>
      </c>
    </row>
    <row r="106" spans="1:11" x14ac:dyDescent="0.25">
      <c r="A106" s="1" t="s">
        <v>96</v>
      </c>
      <c r="B106" t="str">
        <f>VLOOKUP(A106,Sheet9!$C$2:$F$168,4,0)</f>
        <v>Morocco</v>
      </c>
      <c r="D106" s="7">
        <v>0</v>
      </c>
      <c r="E106" s="7">
        <v>20</v>
      </c>
      <c r="F106" s="7">
        <v>0</v>
      </c>
      <c r="G106" s="7">
        <v>52</v>
      </c>
      <c r="H106" s="8">
        <v>0</v>
      </c>
      <c r="I106" s="8">
        <v>0</v>
      </c>
      <c r="J106" s="8">
        <v>0</v>
      </c>
      <c r="K106" s="8">
        <v>0</v>
      </c>
    </row>
    <row r="107" spans="1:11" x14ac:dyDescent="0.25">
      <c r="A107" s="1" t="s">
        <v>97</v>
      </c>
      <c r="B107" t="str">
        <f>VLOOKUP(A107,Sheet9!$C$2:$F$168,4,0)</f>
        <v>Mozambique</v>
      </c>
      <c r="D107" s="7">
        <v>0</v>
      </c>
      <c r="E107" s="7">
        <v>12</v>
      </c>
      <c r="F107" s="7">
        <v>0</v>
      </c>
      <c r="G107" s="7">
        <v>0</v>
      </c>
      <c r="H107" s="8">
        <v>0</v>
      </c>
      <c r="I107" s="8">
        <v>0</v>
      </c>
      <c r="J107" s="8">
        <v>0</v>
      </c>
      <c r="K107" s="8">
        <v>0</v>
      </c>
    </row>
    <row r="108" spans="1:11" x14ac:dyDescent="0.25">
      <c r="A108" s="1" t="s">
        <v>98</v>
      </c>
      <c r="B108" t="str">
        <f>VLOOKUP(A108,Sheet9!$C$2:$F$168,4,0)</f>
        <v>Myanmar</v>
      </c>
      <c r="D108" s="7">
        <v>0</v>
      </c>
      <c r="E108" s="7">
        <v>35</v>
      </c>
      <c r="F108" s="7">
        <v>0</v>
      </c>
      <c r="G108" s="7">
        <v>12</v>
      </c>
      <c r="H108" s="8">
        <v>0</v>
      </c>
      <c r="I108" s="8">
        <v>0</v>
      </c>
      <c r="J108" s="8">
        <v>0</v>
      </c>
      <c r="K108" s="8">
        <v>0</v>
      </c>
    </row>
    <row r="109" spans="1:11" x14ac:dyDescent="0.25">
      <c r="A109" s="1" t="s">
        <v>99</v>
      </c>
      <c r="B109" t="str">
        <f>VLOOKUP(A109,Sheet9!$C$2:$F$168,4,0)</f>
        <v>Namibia</v>
      </c>
      <c r="D109" s="7">
        <v>0</v>
      </c>
      <c r="E109" s="7">
        <v>19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</row>
    <row r="110" spans="1:11" x14ac:dyDescent="0.25">
      <c r="A110" s="1" t="s">
        <v>100</v>
      </c>
      <c r="B110" t="str">
        <f>VLOOKUP(A110,Sheet9!$C$2:$F$168,4,0)</f>
        <v>Nepal</v>
      </c>
      <c r="D110" s="7">
        <v>0</v>
      </c>
      <c r="E110" s="7">
        <v>13</v>
      </c>
      <c r="F110" s="7">
        <v>0</v>
      </c>
      <c r="G110" s="7">
        <v>3</v>
      </c>
      <c r="H110" s="8">
        <v>0</v>
      </c>
      <c r="I110" s="8">
        <v>0</v>
      </c>
      <c r="J110" s="8">
        <v>0</v>
      </c>
      <c r="K110" s="8">
        <v>0</v>
      </c>
    </row>
    <row r="111" spans="1:11" x14ac:dyDescent="0.25">
      <c r="A111" s="1" t="s">
        <v>101</v>
      </c>
      <c r="B111" t="str">
        <f>VLOOKUP(A111,Sheet9!$C$2:$F$168,4,0)</f>
        <v>Netherlands</v>
      </c>
      <c r="D111" s="7">
        <v>0</v>
      </c>
      <c r="E111" s="7">
        <v>81</v>
      </c>
      <c r="F111" s="8">
        <v>0</v>
      </c>
      <c r="G111" s="8">
        <v>0</v>
      </c>
      <c r="H111" s="7">
        <v>0</v>
      </c>
      <c r="I111" s="7">
        <v>6</v>
      </c>
      <c r="J111" s="8">
        <v>0</v>
      </c>
      <c r="K111" s="8">
        <v>0</v>
      </c>
    </row>
    <row r="112" spans="1:11" x14ac:dyDescent="0.25">
      <c r="A112" s="1" t="s">
        <v>102</v>
      </c>
      <c r="B112" t="str">
        <f>VLOOKUP(A112,Sheet9!$C$2:$F$168,4,0)</f>
        <v>New Zealand</v>
      </c>
      <c r="D112" s="7">
        <v>0</v>
      </c>
      <c r="E112" s="7">
        <v>109</v>
      </c>
      <c r="F112" s="7">
        <v>0</v>
      </c>
      <c r="G112" s="7">
        <v>105</v>
      </c>
      <c r="H112" s="7">
        <v>0</v>
      </c>
      <c r="I112" s="7">
        <v>10</v>
      </c>
      <c r="J112" s="8">
        <v>0</v>
      </c>
      <c r="K112" s="8">
        <v>0</v>
      </c>
    </row>
    <row r="113" spans="1:11" x14ac:dyDescent="0.25">
      <c r="A113" s="1" t="s">
        <v>103</v>
      </c>
      <c r="B113" t="str">
        <f>VLOOKUP(A113,Sheet9!$C$2:$F$168,4,0)</f>
        <v>Nicaragua</v>
      </c>
      <c r="D113" s="8">
        <v>0</v>
      </c>
      <c r="E113" s="8">
        <v>0</v>
      </c>
      <c r="F113" s="7">
        <v>0</v>
      </c>
      <c r="G113" s="7">
        <v>17</v>
      </c>
      <c r="H113" s="8">
        <v>0</v>
      </c>
      <c r="I113" s="8">
        <v>0</v>
      </c>
      <c r="J113" s="8">
        <v>0</v>
      </c>
      <c r="K113" s="8">
        <v>0</v>
      </c>
    </row>
    <row r="114" spans="1:11" x14ac:dyDescent="0.25">
      <c r="A114" s="1" t="s">
        <v>104</v>
      </c>
      <c r="B114" t="str">
        <f>VLOOKUP(A114,Sheet9!$C$2:$F$168,4,0)</f>
        <v>Nigeria</v>
      </c>
      <c r="D114" s="7">
        <v>0</v>
      </c>
      <c r="E114" s="7">
        <v>28</v>
      </c>
      <c r="F114" s="7">
        <v>0</v>
      </c>
      <c r="G114" s="7">
        <v>7</v>
      </c>
      <c r="H114" s="8">
        <v>0</v>
      </c>
      <c r="I114" s="8">
        <v>0</v>
      </c>
      <c r="J114" s="8">
        <v>0</v>
      </c>
      <c r="K114" s="8">
        <v>0</v>
      </c>
    </row>
    <row r="115" spans="1:11" x14ac:dyDescent="0.25">
      <c r="A115" s="1" t="s">
        <v>106</v>
      </c>
      <c r="B115" t="str">
        <f>VLOOKUP(A115,Sheet9!$C$2:$F$168,4,0)</f>
        <v>Oman</v>
      </c>
      <c r="D115" s="7">
        <v>0</v>
      </c>
      <c r="E115" s="7">
        <v>42</v>
      </c>
      <c r="F115" s="7">
        <v>0</v>
      </c>
      <c r="G115" s="7">
        <v>45</v>
      </c>
      <c r="H115" s="8">
        <v>0</v>
      </c>
      <c r="I115" s="8">
        <v>0</v>
      </c>
      <c r="J115" s="8">
        <v>0</v>
      </c>
      <c r="K115" s="8">
        <v>0</v>
      </c>
    </row>
    <row r="116" spans="1:11" x14ac:dyDescent="0.25">
      <c r="A116" s="1" t="s">
        <v>107</v>
      </c>
      <c r="B116" t="str">
        <f>VLOOKUP(A116,Sheet9!$C$2:$F$168,4,0)</f>
        <v>Pakistan</v>
      </c>
      <c r="D116" s="7">
        <v>0</v>
      </c>
      <c r="E116" s="7">
        <v>106</v>
      </c>
      <c r="F116" s="7">
        <v>0</v>
      </c>
      <c r="G116" s="7">
        <v>77</v>
      </c>
      <c r="H116" s="8">
        <v>0</v>
      </c>
      <c r="I116" s="8">
        <v>0</v>
      </c>
      <c r="J116" s="8">
        <v>0</v>
      </c>
      <c r="K116" s="8">
        <v>0</v>
      </c>
    </row>
    <row r="117" spans="1:11" x14ac:dyDescent="0.25">
      <c r="A117" s="1" t="s">
        <v>108</v>
      </c>
      <c r="B117" t="str">
        <f>VLOOKUP(A117,Sheet9!$C$2:$F$168,4,0)</f>
        <v>Panama</v>
      </c>
      <c r="D117" s="7">
        <v>0</v>
      </c>
      <c r="E117" s="7">
        <v>46</v>
      </c>
      <c r="F117" s="7">
        <v>0</v>
      </c>
      <c r="G117" s="7">
        <v>12</v>
      </c>
      <c r="H117" s="7">
        <v>0</v>
      </c>
      <c r="I117" s="7">
        <v>11</v>
      </c>
      <c r="J117" s="8">
        <v>0</v>
      </c>
      <c r="K117" s="8">
        <v>0</v>
      </c>
    </row>
    <row r="118" spans="1:11" x14ac:dyDescent="0.25">
      <c r="A118" s="1" t="s">
        <v>109</v>
      </c>
      <c r="B118" t="str">
        <f>VLOOKUP(A118,Sheet9!$C$2:$F$168,4,0)</f>
        <v>Paraguay</v>
      </c>
      <c r="D118" s="7">
        <v>0</v>
      </c>
      <c r="E118" s="7">
        <v>5</v>
      </c>
      <c r="F118" s="7">
        <v>0</v>
      </c>
      <c r="G118" s="7">
        <v>25</v>
      </c>
      <c r="H118" s="8">
        <v>0</v>
      </c>
      <c r="I118" s="8">
        <v>0</v>
      </c>
      <c r="J118" s="8">
        <v>0</v>
      </c>
      <c r="K118" s="8">
        <v>0</v>
      </c>
    </row>
    <row r="119" spans="1:11" x14ac:dyDescent="0.25">
      <c r="A119" s="1" t="s">
        <v>110</v>
      </c>
      <c r="B119" t="str">
        <f>VLOOKUP(A119,Sheet9!$C$2:$F$168,4,0)</f>
        <v>Peru</v>
      </c>
      <c r="D119" s="7">
        <v>0</v>
      </c>
      <c r="E119" s="7">
        <v>143</v>
      </c>
      <c r="F119" s="7">
        <v>0</v>
      </c>
      <c r="G119" s="7">
        <v>115</v>
      </c>
      <c r="H119" s="7">
        <v>0</v>
      </c>
      <c r="I119" s="7">
        <v>6</v>
      </c>
      <c r="J119" s="8">
        <v>0</v>
      </c>
      <c r="K119" s="8">
        <v>0</v>
      </c>
    </row>
    <row r="120" spans="1:11" x14ac:dyDescent="0.25">
      <c r="A120" s="1" t="s">
        <v>111</v>
      </c>
      <c r="B120" t="str">
        <f>VLOOKUP(A120,Sheet9!$C$2:$F$168,4,0)</f>
        <v>Philippines</v>
      </c>
      <c r="D120" s="7">
        <v>0</v>
      </c>
      <c r="E120" s="7">
        <v>330</v>
      </c>
      <c r="F120" s="7">
        <v>0</v>
      </c>
      <c r="G120" s="7">
        <v>148</v>
      </c>
      <c r="H120" s="7">
        <v>0</v>
      </c>
      <c r="I120" s="7">
        <v>10</v>
      </c>
      <c r="J120" s="8">
        <v>0</v>
      </c>
      <c r="K120" s="8">
        <v>0</v>
      </c>
    </row>
    <row r="121" spans="1:11" x14ac:dyDescent="0.25">
      <c r="A121" s="1" t="s">
        <v>112</v>
      </c>
      <c r="B121" t="str">
        <f>VLOOKUP(A121,Sheet9!$C$2:$F$168,4,0)</f>
        <v>Poland</v>
      </c>
      <c r="D121" s="7">
        <v>0</v>
      </c>
      <c r="E121" s="7">
        <v>315</v>
      </c>
      <c r="F121" s="7">
        <v>0</v>
      </c>
      <c r="G121" s="7">
        <v>162</v>
      </c>
      <c r="H121" s="8">
        <v>0</v>
      </c>
      <c r="I121" s="8">
        <v>0</v>
      </c>
      <c r="J121" s="8">
        <v>0</v>
      </c>
      <c r="K121" s="8">
        <v>0</v>
      </c>
    </row>
    <row r="122" spans="1:11" x14ac:dyDescent="0.25">
      <c r="A122" s="1" t="s">
        <v>113</v>
      </c>
      <c r="B122" t="str">
        <f>VLOOKUP(A122,Sheet9!$C$2:$F$168,4,0)</f>
        <v>Portugal</v>
      </c>
      <c r="D122" s="7">
        <v>0</v>
      </c>
      <c r="E122" s="7">
        <v>41</v>
      </c>
      <c r="F122" s="7">
        <v>0</v>
      </c>
      <c r="G122" s="7">
        <v>255</v>
      </c>
      <c r="H122" s="7">
        <v>0</v>
      </c>
      <c r="I122" s="7">
        <v>11</v>
      </c>
      <c r="J122" s="8">
        <v>0</v>
      </c>
      <c r="K122" s="8">
        <v>0</v>
      </c>
    </row>
    <row r="123" spans="1:11" x14ac:dyDescent="0.25">
      <c r="A123" s="1" t="s">
        <v>114</v>
      </c>
      <c r="B123" t="str">
        <f>VLOOKUP(A123,Sheet9!$C$2:$F$168,4,0)</f>
        <v>Puerto Rico</v>
      </c>
      <c r="D123" s="7">
        <v>0</v>
      </c>
      <c r="E123" s="7">
        <v>82</v>
      </c>
      <c r="F123" s="7">
        <v>0</v>
      </c>
      <c r="G123" s="7">
        <v>57</v>
      </c>
      <c r="H123" s="7">
        <v>0</v>
      </c>
      <c r="I123" s="7">
        <v>36</v>
      </c>
      <c r="J123" s="8">
        <v>0</v>
      </c>
      <c r="K123" s="8">
        <v>0</v>
      </c>
    </row>
    <row r="124" spans="1:11" x14ac:dyDescent="0.25">
      <c r="A124" s="1" t="s">
        <v>115</v>
      </c>
      <c r="B124" t="str">
        <f>VLOOKUP(A124,Sheet9!$C$2:$F$168,4,0)</f>
        <v>Qatar</v>
      </c>
      <c r="D124" s="7">
        <v>0</v>
      </c>
      <c r="E124" s="7">
        <v>53</v>
      </c>
      <c r="F124" s="7">
        <v>0</v>
      </c>
      <c r="G124" s="7">
        <v>42</v>
      </c>
      <c r="H124" s="8">
        <v>0</v>
      </c>
      <c r="I124" s="8">
        <v>0</v>
      </c>
      <c r="J124" s="8">
        <v>0</v>
      </c>
      <c r="K124" s="8">
        <v>0</v>
      </c>
    </row>
    <row r="125" spans="1:11" x14ac:dyDescent="0.25">
      <c r="A125" s="1" t="s">
        <v>163</v>
      </c>
      <c r="B125" t="str">
        <f>VLOOKUP(A125,Sheet9!$C$2:$F$168,4,0)</f>
        <v>Réunion</v>
      </c>
      <c r="D125" s="7">
        <v>0</v>
      </c>
      <c r="E125" s="7">
        <v>1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</row>
    <row r="126" spans="1:11" x14ac:dyDescent="0.25">
      <c r="A126" s="1" t="s">
        <v>116</v>
      </c>
      <c r="B126" t="str">
        <f>VLOOKUP(A126,Sheet9!$C$2:$F$168,4,0)</f>
        <v>Romania</v>
      </c>
      <c r="D126" s="7">
        <v>0</v>
      </c>
      <c r="E126" s="7">
        <v>92</v>
      </c>
      <c r="F126" s="7">
        <v>0</v>
      </c>
      <c r="G126" s="7">
        <v>42</v>
      </c>
      <c r="H126" s="7">
        <v>0</v>
      </c>
      <c r="I126" s="7">
        <v>13</v>
      </c>
      <c r="J126" s="8">
        <v>0</v>
      </c>
      <c r="K126" s="8">
        <v>0</v>
      </c>
    </row>
    <row r="127" spans="1:11" x14ac:dyDescent="0.25">
      <c r="A127" s="1" t="s">
        <v>117</v>
      </c>
      <c r="B127" t="str">
        <f>VLOOKUP(A127,Sheet9!$C$2:$F$168,4,0)</f>
        <v>Russia</v>
      </c>
      <c r="D127" s="7">
        <v>70</v>
      </c>
      <c r="E127" s="7">
        <v>1016</v>
      </c>
      <c r="F127" s="7">
        <v>0</v>
      </c>
      <c r="G127" s="7">
        <v>50</v>
      </c>
      <c r="H127" s="8">
        <v>0</v>
      </c>
      <c r="I127" s="8">
        <v>0</v>
      </c>
      <c r="J127" s="8">
        <v>0</v>
      </c>
      <c r="K127" s="8">
        <v>0</v>
      </c>
    </row>
    <row r="128" spans="1:11" x14ac:dyDescent="0.25">
      <c r="A128" s="1" t="s">
        <v>164</v>
      </c>
      <c r="B128" t="str">
        <f>VLOOKUP(A128,Sheet9!$C$2:$F$168,4,0)</f>
        <v>Rwanda</v>
      </c>
      <c r="D128" s="7">
        <v>0</v>
      </c>
      <c r="E128" s="7">
        <v>1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</row>
    <row r="129" spans="1:11" x14ac:dyDescent="0.25">
      <c r="A129" s="1" t="s">
        <v>118</v>
      </c>
      <c r="B129" t="str">
        <f>VLOOKUP(A129,Sheet9!$C$2:$F$168,4,0)</f>
        <v>Saipan</v>
      </c>
      <c r="D129" s="7">
        <v>0</v>
      </c>
      <c r="E129" s="7">
        <v>1</v>
      </c>
      <c r="F129" s="7">
        <v>0</v>
      </c>
      <c r="G129" s="7">
        <v>1</v>
      </c>
      <c r="H129" s="8">
        <v>0</v>
      </c>
      <c r="I129" s="8">
        <v>0</v>
      </c>
      <c r="J129" s="8">
        <v>0</v>
      </c>
      <c r="K129" s="8">
        <v>0</v>
      </c>
    </row>
    <row r="130" spans="1:11" x14ac:dyDescent="0.25">
      <c r="A130" s="1" t="s">
        <v>119</v>
      </c>
      <c r="B130" t="str">
        <f>VLOOKUP(A130,Sheet9!$C$2:$F$168,4,0)</f>
        <v>Saudi Arabia</v>
      </c>
      <c r="D130" s="7">
        <v>0</v>
      </c>
      <c r="E130" s="7">
        <v>215</v>
      </c>
      <c r="F130" s="7">
        <v>0</v>
      </c>
      <c r="G130" s="7">
        <v>35</v>
      </c>
      <c r="H130" s="8">
        <v>0</v>
      </c>
      <c r="I130" s="8">
        <v>0</v>
      </c>
      <c r="J130" s="8">
        <v>0</v>
      </c>
      <c r="K130" s="8">
        <v>0</v>
      </c>
    </row>
    <row r="131" spans="1:11" x14ac:dyDescent="0.25">
      <c r="A131" s="1" t="s">
        <v>165</v>
      </c>
      <c r="B131" t="str">
        <f>VLOOKUP(A131,Sheet9!$C$2:$F$168,4,0)</f>
        <v>Senegal</v>
      </c>
      <c r="D131" s="7">
        <v>0</v>
      </c>
      <c r="E131" s="7">
        <v>5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</row>
    <row r="132" spans="1:11" x14ac:dyDescent="0.25">
      <c r="A132" s="1" t="s">
        <v>120</v>
      </c>
      <c r="B132" t="str">
        <f>VLOOKUP(A132,Sheet9!$C$2:$F$168,4,0)</f>
        <v>Serbia</v>
      </c>
      <c r="D132" s="7">
        <v>0</v>
      </c>
      <c r="E132" s="7">
        <v>13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</row>
    <row r="133" spans="1:11" x14ac:dyDescent="0.25">
      <c r="A133" s="1" t="s">
        <v>121</v>
      </c>
      <c r="B133" t="str">
        <f>VLOOKUP(A133,Sheet9!$C$2:$F$168,4,0)</f>
        <v>Singapore</v>
      </c>
      <c r="D133" s="7">
        <v>0</v>
      </c>
      <c r="E133" s="7">
        <v>84</v>
      </c>
      <c r="F133" s="7">
        <v>0</v>
      </c>
      <c r="G133" s="7">
        <v>78</v>
      </c>
      <c r="H133" s="8">
        <v>0</v>
      </c>
      <c r="I133" s="8">
        <v>0</v>
      </c>
      <c r="J133" s="8">
        <v>0</v>
      </c>
      <c r="K133" s="8">
        <v>0</v>
      </c>
    </row>
    <row r="134" spans="1:11" x14ac:dyDescent="0.25">
      <c r="A134" s="1" t="s">
        <v>122</v>
      </c>
      <c r="B134" t="str">
        <f>VLOOKUP(A134,Sheet9!$C$2:$F$168,4,0)</f>
        <v>Slovakia</v>
      </c>
      <c r="D134" s="7">
        <v>0</v>
      </c>
      <c r="E134" s="7">
        <v>6</v>
      </c>
      <c r="F134" s="7">
        <v>0</v>
      </c>
      <c r="G134" s="7">
        <v>3</v>
      </c>
      <c r="H134" s="8">
        <v>0</v>
      </c>
      <c r="I134" s="8">
        <v>0</v>
      </c>
      <c r="J134" s="8">
        <v>0</v>
      </c>
      <c r="K134" s="8">
        <v>0</v>
      </c>
    </row>
    <row r="135" spans="1:11" x14ac:dyDescent="0.25">
      <c r="A135" s="1" t="s">
        <v>123</v>
      </c>
      <c r="B135" t="str">
        <f>VLOOKUP(A135,Sheet9!$C$2:$F$168,4,0)</f>
        <v>Slovenia</v>
      </c>
      <c r="D135" s="7">
        <v>0</v>
      </c>
      <c r="E135" s="7">
        <v>1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</row>
    <row r="136" spans="1:11" x14ac:dyDescent="0.25">
      <c r="A136" s="1" t="s">
        <v>124</v>
      </c>
      <c r="B136" t="str">
        <f>VLOOKUP(A136,Sheet9!$C$2:$F$168,4,0)</f>
        <v>South Africa</v>
      </c>
      <c r="D136" s="7">
        <v>50</v>
      </c>
      <c r="E136" s="7">
        <v>943</v>
      </c>
      <c r="F136" s="7">
        <v>0</v>
      </c>
      <c r="G136" s="7">
        <v>62</v>
      </c>
      <c r="H136" s="8">
        <v>0</v>
      </c>
      <c r="I136" s="8">
        <v>0</v>
      </c>
      <c r="J136" s="8">
        <v>0</v>
      </c>
      <c r="K136" s="8">
        <v>0</v>
      </c>
    </row>
    <row r="137" spans="1:11" x14ac:dyDescent="0.25">
      <c r="A137" s="1" t="s">
        <v>125</v>
      </c>
      <c r="B137" t="str">
        <f>VLOOKUP(A137,Sheet9!$C$2:$F$168,4,0)</f>
        <v>Spain</v>
      </c>
      <c r="D137" s="7">
        <v>0</v>
      </c>
      <c r="E137" s="7">
        <v>218</v>
      </c>
      <c r="F137" s="7">
        <v>0</v>
      </c>
      <c r="G137" s="7">
        <v>781</v>
      </c>
      <c r="H137" s="7">
        <v>0</v>
      </c>
      <c r="I137" s="7">
        <v>101</v>
      </c>
      <c r="J137" s="8">
        <v>0</v>
      </c>
      <c r="K137" s="8">
        <v>0</v>
      </c>
    </row>
    <row r="138" spans="1:11" x14ac:dyDescent="0.25">
      <c r="A138" s="1" t="s">
        <v>126</v>
      </c>
      <c r="B138" t="str">
        <f>VLOOKUP(A138,Sheet9!$C$2:$F$168,4,0)</f>
        <v>Sri Lanka</v>
      </c>
      <c r="D138" s="7">
        <v>0</v>
      </c>
      <c r="E138" s="7">
        <v>56</v>
      </c>
      <c r="F138" s="7">
        <v>0</v>
      </c>
      <c r="G138" s="7">
        <v>84</v>
      </c>
      <c r="H138" s="7">
        <v>0</v>
      </c>
      <c r="I138" s="7">
        <v>5</v>
      </c>
      <c r="J138" s="8">
        <v>0</v>
      </c>
      <c r="K138" s="8">
        <v>0</v>
      </c>
    </row>
    <row r="139" spans="1:11" x14ac:dyDescent="0.25">
      <c r="A139" s="1" t="s">
        <v>127</v>
      </c>
      <c r="B139" t="str">
        <f>VLOOKUP(A139,Sheet9!$C$2:$F$168,4,0)</f>
        <v>Saint Kitts and Nevis</v>
      </c>
      <c r="D139" s="7">
        <v>0</v>
      </c>
      <c r="E139" s="7">
        <v>2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</row>
    <row r="140" spans="1:11" x14ac:dyDescent="0.25">
      <c r="A140" s="1" t="s">
        <v>128</v>
      </c>
      <c r="B140" t="str">
        <f>VLOOKUP(A140,Sheet9!$C$2:$F$168,4,0)</f>
        <v>Saint Lucia</v>
      </c>
      <c r="D140" s="7">
        <v>0</v>
      </c>
      <c r="E140" s="7">
        <v>5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</row>
    <row r="141" spans="1:11" x14ac:dyDescent="0.25">
      <c r="A141" s="1" t="s">
        <v>129</v>
      </c>
      <c r="B141" t="str">
        <f>VLOOKUP(A141,Sheet9!$C$2:$F$168,4,0)</f>
        <v>Saint Maarten</v>
      </c>
      <c r="D141" s="7">
        <v>0</v>
      </c>
      <c r="E141" s="7">
        <v>3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</row>
    <row r="142" spans="1:11" x14ac:dyDescent="0.25">
      <c r="A142" s="1" t="s">
        <v>130</v>
      </c>
      <c r="B142" t="str">
        <f>VLOOKUP(A142,Sheet9!$C$2:$F$168,4,0)</f>
        <v>Saint Vincent and the Grenadines</v>
      </c>
      <c r="D142" s="7">
        <v>0</v>
      </c>
      <c r="E142" s="7">
        <v>2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</row>
    <row r="143" spans="1:11" x14ac:dyDescent="0.25">
      <c r="A143" s="1" t="s">
        <v>166</v>
      </c>
      <c r="B143" t="str">
        <f>VLOOKUP(A143,Sheet9!$C$2:$F$168,4,0)</f>
        <v>Sudan</v>
      </c>
      <c r="D143" s="7">
        <v>0</v>
      </c>
      <c r="E143" s="7">
        <v>6</v>
      </c>
      <c r="F143" s="7">
        <v>0</v>
      </c>
      <c r="G143" s="7">
        <v>4</v>
      </c>
      <c r="H143" s="8">
        <v>0</v>
      </c>
      <c r="I143" s="8">
        <v>0</v>
      </c>
      <c r="J143" s="8">
        <v>0</v>
      </c>
      <c r="K143" s="8">
        <v>0</v>
      </c>
    </row>
    <row r="144" spans="1:11" x14ac:dyDescent="0.25">
      <c r="A144" s="1" t="s">
        <v>131</v>
      </c>
      <c r="B144" t="str">
        <f>VLOOKUP(A144,Sheet9!$C$2:$F$168,4,0)</f>
        <v>Suriname</v>
      </c>
      <c r="D144" s="7">
        <v>0</v>
      </c>
      <c r="E144" s="7">
        <v>6</v>
      </c>
      <c r="F144" s="7">
        <v>0</v>
      </c>
      <c r="G144" s="7">
        <v>2</v>
      </c>
      <c r="H144" s="8">
        <v>0</v>
      </c>
      <c r="I144" s="8">
        <v>0</v>
      </c>
      <c r="J144" s="8">
        <v>0</v>
      </c>
      <c r="K144" s="8">
        <v>0</v>
      </c>
    </row>
    <row r="145" spans="1:11" x14ac:dyDescent="0.25">
      <c r="A145" s="1" t="s">
        <v>132</v>
      </c>
      <c r="B145" t="str">
        <f>VLOOKUP(A145,Sheet9!$C$2:$F$168,4,0)</f>
        <v>Swaziland</v>
      </c>
      <c r="D145" s="7">
        <v>0</v>
      </c>
      <c r="E145" s="7">
        <v>11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</row>
    <row r="146" spans="1:11" x14ac:dyDescent="0.25">
      <c r="A146" s="1" t="s">
        <v>133</v>
      </c>
      <c r="B146" t="str">
        <f>VLOOKUP(A146,Sheet9!$C$2:$F$168,4,0)</f>
        <v>Sweden</v>
      </c>
      <c r="D146" s="7">
        <v>0</v>
      </c>
      <c r="E146" s="7">
        <v>12</v>
      </c>
      <c r="F146" s="7">
        <v>0</v>
      </c>
      <c r="G146" s="7">
        <v>27</v>
      </c>
      <c r="H146" s="8">
        <v>0</v>
      </c>
      <c r="I146" s="8">
        <v>0</v>
      </c>
      <c r="J146" s="8">
        <v>0</v>
      </c>
      <c r="K146" s="8">
        <v>0</v>
      </c>
    </row>
    <row r="147" spans="1:11" x14ac:dyDescent="0.25">
      <c r="A147" s="1" t="s">
        <v>134</v>
      </c>
      <c r="B147" t="str">
        <f>VLOOKUP(A147,Sheet9!$C$2:$F$168,4,0)</f>
        <v>Switzerland</v>
      </c>
      <c r="D147" s="7">
        <v>0</v>
      </c>
      <c r="E147" s="7">
        <v>11</v>
      </c>
      <c r="F147" s="7">
        <v>0</v>
      </c>
      <c r="G147" s="7">
        <v>7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1" t="s">
        <v>135</v>
      </c>
      <c r="B148" t="str">
        <f>VLOOKUP(A148,Sheet9!$C$2:$F$168,4,0)</f>
        <v>Taiwan</v>
      </c>
      <c r="D148" s="7">
        <v>0</v>
      </c>
      <c r="E148" s="7">
        <v>177</v>
      </c>
      <c r="F148" s="7">
        <v>0</v>
      </c>
      <c r="G148" s="7">
        <v>270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1" t="s">
        <v>180</v>
      </c>
      <c r="B149" t="str">
        <f>VLOOKUP(A149,Sheet9!$C$2:$F$168,4,0)</f>
        <v>Tajikistan</v>
      </c>
      <c r="D149" s="7">
        <v>0</v>
      </c>
      <c r="E149" s="7">
        <v>1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</row>
    <row r="150" spans="1:11" x14ac:dyDescent="0.25">
      <c r="A150" s="1" t="s">
        <v>136</v>
      </c>
      <c r="B150" t="str">
        <f>VLOOKUP(A150,Sheet9!$C$2:$F$168,4,0)</f>
        <v>Tanzania</v>
      </c>
      <c r="D150" s="7">
        <v>0</v>
      </c>
      <c r="E150" s="7">
        <v>6</v>
      </c>
      <c r="F150" s="7">
        <v>0</v>
      </c>
      <c r="G150" s="7">
        <v>8</v>
      </c>
      <c r="H150" s="8">
        <v>0</v>
      </c>
      <c r="I150" s="8">
        <v>0</v>
      </c>
      <c r="J150" s="8">
        <v>0</v>
      </c>
      <c r="K150" s="8">
        <v>0</v>
      </c>
    </row>
    <row r="151" spans="1:11" x14ac:dyDescent="0.25">
      <c r="A151" s="1" t="s">
        <v>137</v>
      </c>
      <c r="B151" t="str">
        <f>VLOOKUP(A151,Sheet9!$C$2:$F$168,4,0)</f>
        <v>Thailand</v>
      </c>
      <c r="D151" s="7">
        <v>0</v>
      </c>
      <c r="E151" s="7">
        <v>926</v>
      </c>
      <c r="F151" s="7">
        <v>0</v>
      </c>
      <c r="G151" s="7">
        <v>177</v>
      </c>
      <c r="H151" s="7">
        <v>0</v>
      </c>
      <c r="I151" s="7">
        <v>11</v>
      </c>
      <c r="J151" s="8">
        <v>0</v>
      </c>
      <c r="K151" s="8">
        <v>0</v>
      </c>
    </row>
    <row r="152" spans="1:11" x14ac:dyDescent="0.25">
      <c r="A152" s="1" t="s">
        <v>138</v>
      </c>
      <c r="B152" t="str">
        <f>VLOOKUP(A152,Sheet9!$C$2:$F$168,4,0)</f>
        <v>Trinidad and Tobago</v>
      </c>
      <c r="D152" s="7">
        <v>0</v>
      </c>
      <c r="E152" s="7">
        <v>60</v>
      </c>
      <c r="F152" s="7">
        <v>0</v>
      </c>
      <c r="G152" s="7">
        <v>12</v>
      </c>
      <c r="H152" s="8">
        <v>0</v>
      </c>
      <c r="I152" s="8">
        <v>0</v>
      </c>
      <c r="J152" s="8">
        <v>0</v>
      </c>
      <c r="K152" s="8">
        <v>0</v>
      </c>
    </row>
    <row r="153" spans="1:11" x14ac:dyDescent="0.25">
      <c r="A153" s="1" t="s">
        <v>139</v>
      </c>
      <c r="B153" t="str">
        <f>VLOOKUP(A153,Sheet9!$C$2:$F$168,4,0)</f>
        <v>Tunisia</v>
      </c>
      <c r="D153" s="7">
        <v>0</v>
      </c>
      <c r="E153" s="7">
        <v>10</v>
      </c>
      <c r="F153" s="7">
        <v>0</v>
      </c>
      <c r="G153" s="7">
        <v>5</v>
      </c>
      <c r="H153" s="8">
        <v>0</v>
      </c>
      <c r="I153" s="8">
        <v>0</v>
      </c>
      <c r="J153" s="8">
        <v>0</v>
      </c>
      <c r="K153" s="8">
        <v>0</v>
      </c>
    </row>
    <row r="154" spans="1:11" x14ac:dyDescent="0.25">
      <c r="A154" s="1" t="s">
        <v>140</v>
      </c>
      <c r="B154" t="str">
        <f>VLOOKUP(A154,Sheet9!$C$2:$F$168,4,0)</f>
        <v>Turkey</v>
      </c>
      <c r="D154" s="7">
        <v>0</v>
      </c>
      <c r="E154" s="7">
        <v>196</v>
      </c>
      <c r="F154" s="7">
        <v>0</v>
      </c>
      <c r="G154" s="7">
        <v>58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1" t="s">
        <v>141</v>
      </c>
      <c r="B155" t="str">
        <f>VLOOKUP(A155,Sheet9!$C$2:$F$168,4,0)</f>
        <v>Uganda</v>
      </c>
      <c r="D155" s="7">
        <v>0</v>
      </c>
      <c r="E155" s="7">
        <v>12</v>
      </c>
      <c r="F155" s="7">
        <v>0</v>
      </c>
      <c r="G155" s="7">
        <v>1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1" t="s">
        <v>142</v>
      </c>
      <c r="B156" t="str">
        <f>VLOOKUP(A156,Sheet9!$C$2:$F$168,4,0)</f>
        <v>United Kingdom</v>
      </c>
      <c r="D156" s="7">
        <v>52</v>
      </c>
      <c r="E156" s="7">
        <v>913</v>
      </c>
      <c r="F156" s="7">
        <v>0</v>
      </c>
      <c r="G156" s="7">
        <v>548</v>
      </c>
      <c r="H156" s="7">
        <v>0</v>
      </c>
      <c r="I156" s="7">
        <v>87</v>
      </c>
      <c r="J156" s="8">
        <v>0</v>
      </c>
      <c r="K156" s="8">
        <v>0</v>
      </c>
    </row>
    <row r="157" spans="1:11" x14ac:dyDescent="0.25">
      <c r="A157" s="1" t="s">
        <v>143</v>
      </c>
      <c r="B157" t="str">
        <f>VLOOKUP(A157,Sheet9!$C$2:$F$168,4,0)</f>
        <v>Ukraine</v>
      </c>
      <c r="D157" s="7">
        <v>0</v>
      </c>
      <c r="E157" s="7">
        <v>45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</row>
    <row r="158" spans="1:11" x14ac:dyDescent="0.25">
      <c r="A158" s="1" t="s">
        <v>144</v>
      </c>
      <c r="B158" t="str">
        <f>VLOOKUP(A158,Sheet9!$C$2:$F$168,4,0)</f>
        <v>United Arab Emirates</v>
      </c>
      <c r="D158" s="7">
        <v>0</v>
      </c>
      <c r="E158" s="7">
        <v>184</v>
      </c>
      <c r="F158" s="7">
        <v>0</v>
      </c>
      <c r="G158" s="7">
        <v>145</v>
      </c>
      <c r="H158" s="8">
        <v>0</v>
      </c>
      <c r="I158" s="8">
        <v>0</v>
      </c>
      <c r="J158" s="8">
        <v>0</v>
      </c>
      <c r="K158" s="8">
        <v>0</v>
      </c>
    </row>
    <row r="159" spans="1:11" x14ac:dyDescent="0.25">
      <c r="A159" s="1" t="s">
        <v>145</v>
      </c>
      <c r="B159" t="str">
        <f>VLOOKUP(A159,Sheet9!$C$2:$F$168,4,0)</f>
        <v>United States</v>
      </c>
      <c r="D159" s="7">
        <v>47</v>
      </c>
      <c r="E159" s="7">
        <v>3906</v>
      </c>
      <c r="F159" s="7">
        <v>22</v>
      </c>
      <c r="G159" s="7">
        <v>6501</v>
      </c>
      <c r="H159" s="7">
        <v>462</v>
      </c>
      <c r="I159" s="7">
        <v>6540</v>
      </c>
      <c r="J159" s="7">
        <v>276</v>
      </c>
      <c r="K159" s="7">
        <v>31</v>
      </c>
    </row>
    <row r="160" spans="1:11" x14ac:dyDescent="0.25">
      <c r="A160" s="1" t="s">
        <v>146</v>
      </c>
      <c r="B160" t="str">
        <f>VLOOKUP(A160,Sheet9!$C$2:$F$168,4,0)</f>
        <v>US Virgin Islands</v>
      </c>
      <c r="D160" s="7">
        <v>0</v>
      </c>
      <c r="E160" s="7">
        <v>6</v>
      </c>
      <c r="F160" s="7">
        <v>0</v>
      </c>
      <c r="G160" s="7">
        <v>2</v>
      </c>
      <c r="H160" s="8">
        <v>0</v>
      </c>
      <c r="I160" s="8">
        <v>0</v>
      </c>
      <c r="J160" s="8">
        <v>0</v>
      </c>
      <c r="K160" s="8">
        <v>0</v>
      </c>
    </row>
    <row r="161" spans="1:11" x14ac:dyDescent="0.25">
      <c r="A161" s="1" t="s">
        <v>147</v>
      </c>
      <c r="B161" t="str">
        <f>VLOOKUP(A161,Sheet9!$C$2:$F$168,4,0)</f>
        <v>Uzbekistan</v>
      </c>
      <c r="D161" s="7">
        <v>0</v>
      </c>
      <c r="E161" s="7">
        <v>13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</row>
    <row r="162" spans="1:11" x14ac:dyDescent="0.25">
      <c r="A162" s="1" t="s">
        <v>148</v>
      </c>
      <c r="B162" t="str">
        <f>VLOOKUP(A162,Sheet9!$C$2:$F$168,4,0)</f>
        <v>Venezuela</v>
      </c>
      <c r="D162" s="7">
        <v>0</v>
      </c>
      <c r="E162" s="7">
        <v>22</v>
      </c>
      <c r="F162" s="7">
        <v>0</v>
      </c>
      <c r="G162" s="7">
        <v>9</v>
      </c>
      <c r="H162" s="8">
        <v>0</v>
      </c>
      <c r="I162" s="8">
        <v>0</v>
      </c>
      <c r="J162" s="8">
        <v>0</v>
      </c>
      <c r="K162" s="8">
        <v>0</v>
      </c>
    </row>
    <row r="163" spans="1:11" x14ac:dyDescent="0.25">
      <c r="A163" s="1" t="s">
        <v>149</v>
      </c>
      <c r="B163" t="str">
        <f>VLOOKUP(A163,Sheet9!$C$2:$F$168,4,0)</f>
        <v>Vietnam</v>
      </c>
      <c r="D163" s="7">
        <v>0</v>
      </c>
      <c r="E163" s="7">
        <v>153</v>
      </c>
      <c r="F163" s="7">
        <v>0</v>
      </c>
      <c r="G163" s="7">
        <v>110</v>
      </c>
      <c r="H163" s="8">
        <v>0</v>
      </c>
      <c r="I163" s="8">
        <v>0</v>
      </c>
      <c r="J163" s="8">
        <v>0</v>
      </c>
      <c r="K163" s="8">
        <v>0</v>
      </c>
    </row>
    <row r="164" spans="1:11" x14ac:dyDescent="0.25">
      <c r="A164" s="1" t="s">
        <v>150</v>
      </c>
      <c r="B164" t="str">
        <f>VLOOKUP(A164,Sheet9!$C$2:$F$168,4,0)</f>
        <v>West Bank</v>
      </c>
      <c r="D164" s="7">
        <v>0</v>
      </c>
      <c r="E164" s="7">
        <v>14</v>
      </c>
      <c r="F164" s="7">
        <v>0</v>
      </c>
      <c r="G164" s="7">
        <v>8</v>
      </c>
      <c r="H164" s="8">
        <v>0</v>
      </c>
      <c r="I164" s="8">
        <v>0</v>
      </c>
      <c r="J164" s="8">
        <v>0</v>
      </c>
      <c r="K164" s="8">
        <v>0</v>
      </c>
    </row>
    <row r="165" spans="1:11" x14ac:dyDescent="0.25">
      <c r="A165" s="1" t="s">
        <v>151</v>
      </c>
      <c r="B165" t="str">
        <f>VLOOKUP(A165,Sheet9!$C$2:$F$168,4,0)</f>
        <v>Zambia</v>
      </c>
      <c r="D165" s="7">
        <v>0</v>
      </c>
      <c r="E165" s="7">
        <v>5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</row>
    <row r="166" spans="1:11" x14ac:dyDescent="0.25">
      <c r="A166" s="1" t="s">
        <v>152</v>
      </c>
      <c r="B166" t="str">
        <f>VLOOKUP(A166,Sheet9!$C$2:$F$168,4,0)</f>
        <v>Zimbabwe</v>
      </c>
      <c r="D166" s="7">
        <v>0</v>
      </c>
      <c r="E166" s="7">
        <v>6</v>
      </c>
      <c r="F166" s="7">
        <v>0</v>
      </c>
      <c r="G166" s="7">
        <v>3</v>
      </c>
      <c r="H166" s="8">
        <v>0</v>
      </c>
      <c r="I166" s="8">
        <v>0</v>
      </c>
      <c r="J166" s="8">
        <v>0</v>
      </c>
      <c r="K166" s="8">
        <v>0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D7AA-B09F-4673-84E1-69D49B98DCE5}">
  <dimension ref="A1:K167"/>
  <sheetViews>
    <sheetView topLeftCell="A138" workbookViewId="0">
      <selection activeCell="B1" sqref="B1:K166"/>
    </sheetView>
  </sheetViews>
  <sheetFormatPr defaultColWidth="16" defaultRowHeight="15" x14ac:dyDescent="0.25"/>
  <cols>
    <col min="1" max="1" width="20.42578125" bestFit="1" customWidth="1"/>
    <col min="2" max="2" width="31.140625" bestFit="1" customWidth="1"/>
    <col min="3" max="3" width="7.28515625" bestFit="1" customWidth="1"/>
    <col min="4" max="4" width="9.28515625" bestFit="1" customWidth="1"/>
    <col min="5" max="5" width="18.5703125" bestFit="1" customWidth="1"/>
    <col min="6" max="6" width="9.28515625" bestFit="1" customWidth="1"/>
    <col min="7" max="7" width="18.5703125" bestFit="1" customWidth="1"/>
    <col min="8" max="8" width="9.28515625" bestFit="1" customWidth="1"/>
    <col min="9" max="9" width="18.5703125" bestFit="1" customWidth="1"/>
    <col min="10" max="10" width="9.28515625" bestFit="1" customWidth="1"/>
    <col min="11" max="11" width="18.5703125" bestFit="1" customWidth="1"/>
  </cols>
  <sheetData>
    <row r="1" spans="1:11" ht="14.25" customHeight="1" x14ac:dyDescent="0.25">
      <c r="A1" s="4">
        <f>COUNTA(A3:A166)</f>
        <v>164</v>
      </c>
      <c r="B1" s="5"/>
      <c r="C1" s="5"/>
      <c r="D1" s="3" t="s">
        <v>158</v>
      </c>
      <c r="E1" s="3"/>
      <c r="F1" s="2" t="s">
        <v>214</v>
      </c>
      <c r="G1" s="2"/>
      <c r="H1" s="2" t="s">
        <v>215</v>
      </c>
      <c r="I1" s="2"/>
      <c r="J1" s="13" t="s">
        <v>216</v>
      </c>
      <c r="K1" s="13"/>
    </row>
    <row r="2" spans="1:11" x14ac:dyDescent="0.25">
      <c r="A2" t="s">
        <v>153</v>
      </c>
      <c r="B2" t="s">
        <v>156</v>
      </c>
      <c r="C2" s="5" t="s">
        <v>157</v>
      </c>
      <c r="D2" s="6" t="s">
        <v>159</v>
      </c>
      <c r="E2" s="6" t="s">
        <v>160</v>
      </c>
      <c r="F2" s="6" t="s">
        <v>159</v>
      </c>
      <c r="G2" s="6" t="s">
        <v>160</v>
      </c>
      <c r="H2" s="6" t="s">
        <v>159</v>
      </c>
      <c r="I2" s="6" t="s">
        <v>160</v>
      </c>
      <c r="J2" s="6" t="s">
        <v>159</v>
      </c>
      <c r="K2" s="6" t="s">
        <v>160</v>
      </c>
    </row>
    <row r="3" spans="1:11" x14ac:dyDescent="0.25">
      <c r="A3" s="9" t="s">
        <v>0</v>
      </c>
      <c r="B3" t="str">
        <f>VLOOKUP(A3,Sheet9!$C$2:$F$168,4,0)</f>
        <v>Albania</v>
      </c>
      <c r="D3" s="7">
        <v>0</v>
      </c>
      <c r="E3" s="7">
        <v>8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9" t="s">
        <v>1</v>
      </c>
      <c r="B4" t="str">
        <f>VLOOKUP(A4,Sheet9!$C$2:$F$168,4,0)</f>
        <v>Algeria</v>
      </c>
      <c r="D4" s="7">
        <v>0</v>
      </c>
      <c r="E4" s="7">
        <v>0</v>
      </c>
      <c r="F4" s="7">
        <v>0</v>
      </c>
      <c r="G4" s="7">
        <v>5</v>
      </c>
      <c r="H4" s="7">
        <v>0</v>
      </c>
      <c r="I4" s="7">
        <v>0</v>
      </c>
      <c r="J4" s="7">
        <v>0</v>
      </c>
      <c r="K4" s="7">
        <v>0</v>
      </c>
    </row>
    <row r="5" spans="1:11" x14ac:dyDescent="0.25">
      <c r="A5" s="9" t="s">
        <v>2</v>
      </c>
      <c r="B5" t="str">
        <f>VLOOKUP(A5,Sheet9!$C$2:$F$168,4,0)</f>
        <v>Andorra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</row>
    <row r="6" spans="1:11" x14ac:dyDescent="0.25">
      <c r="A6" s="9" t="s">
        <v>3</v>
      </c>
      <c r="B6" t="str">
        <f>VLOOKUP(A6,Sheet9!$C$2:$F$168,4,0)</f>
        <v>Angola</v>
      </c>
      <c r="D6" s="7">
        <v>0</v>
      </c>
      <c r="E6" s="7">
        <v>9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s="9" t="s">
        <v>4</v>
      </c>
      <c r="B7" t="str">
        <f>VLOOKUP(A7,Sheet9!$C$2:$F$168,4,0)</f>
        <v>Antigua and Barbuda</v>
      </c>
      <c r="D7" s="7">
        <v>0</v>
      </c>
      <c r="E7" s="7">
        <v>3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x14ac:dyDescent="0.25">
      <c r="A8" s="9" t="s">
        <v>5</v>
      </c>
      <c r="B8" t="str">
        <f>VLOOKUP(A8,Sheet9!$C$2:$F$168,4,0)</f>
        <v>Argentina</v>
      </c>
      <c r="D8" s="7">
        <v>0</v>
      </c>
      <c r="E8" s="7">
        <v>24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x14ac:dyDescent="0.25">
      <c r="A9" s="9" t="s">
        <v>6</v>
      </c>
      <c r="B9" t="str">
        <f>VLOOKUP(A9,Sheet9!$C$2:$F$168,4,0)</f>
        <v>Armenia</v>
      </c>
      <c r="D9" s="7">
        <v>0</v>
      </c>
      <c r="E9" s="7">
        <v>12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</row>
    <row r="10" spans="1:11" x14ac:dyDescent="0.25">
      <c r="A10" s="9" t="s">
        <v>7</v>
      </c>
      <c r="B10" t="str">
        <f>VLOOKUP(A10,Sheet9!$C$2:$F$168,4,0)</f>
        <v>Aruba</v>
      </c>
      <c r="D10" s="7">
        <v>0</v>
      </c>
      <c r="E10" s="7">
        <v>5</v>
      </c>
      <c r="F10" s="7">
        <v>0</v>
      </c>
      <c r="G10" s="7">
        <v>3</v>
      </c>
      <c r="H10" s="7">
        <v>0</v>
      </c>
      <c r="I10" s="7">
        <v>3</v>
      </c>
      <c r="J10" s="7">
        <v>0</v>
      </c>
      <c r="K10" s="7">
        <v>0</v>
      </c>
    </row>
    <row r="11" spans="1:11" x14ac:dyDescent="0.25">
      <c r="A11" s="9" t="s">
        <v>8</v>
      </c>
      <c r="B11" t="str">
        <f>VLOOKUP(A11,Sheet9!$C$2:$F$168,4,0)</f>
        <v>Australia</v>
      </c>
      <c r="D11" s="7">
        <v>52</v>
      </c>
      <c r="E11" s="7">
        <v>694</v>
      </c>
      <c r="F11" s="7">
        <v>0</v>
      </c>
      <c r="G11" s="7">
        <v>259</v>
      </c>
      <c r="H11" s="7">
        <v>0</v>
      </c>
      <c r="I11" s="7">
        <v>36</v>
      </c>
      <c r="J11" s="7">
        <v>0</v>
      </c>
      <c r="K11" s="7">
        <v>0</v>
      </c>
    </row>
    <row r="12" spans="1:11" x14ac:dyDescent="0.25">
      <c r="A12" s="9" t="s">
        <v>9</v>
      </c>
      <c r="B12" t="str">
        <f>VLOOKUP(A12,Sheet9!$C$2:$F$168,4,0)</f>
        <v>Austria</v>
      </c>
      <c r="D12" s="7">
        <v>0</v>
      </c>
      <c r="E12" s="7">
        <v>12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1" x14ac:dyDescent="0.25">
      <c r="A13" s="9" t="s">
        <v>10</v>
      </c>
      <c r="B13" t="str">
        <f>VLOOKUP(A13,Sheet9!$C$2:$F$168,4,0)</f>
        <v>Azerbaijan</v>
      </c>
      <c r="D13" s="7">
        <v>0</v>
      </c>
      <c r="E13" s="7">
        <v>21</v>
      </c>
      <c r="F13" s="7">
        <v>0</v>
      </c>
      <c r="G13" s="7">
        <v>5</v>
      </c>
      <c r="H13" s="7">
        <v>0</v>
      </c>
      <c r="I13" s="7">
        <v>0</v>
      </c>
      <c r="J13" s="7">
        <v>0</v>
      </c>
      <c r="K13" s="7">
        <v>0</v>
      </c>
    </row>
    <row r="14" spans="1:11" x14ac:dyDescent="0.25">
      <c r="A14" s="9" t="s">
        <v>11</v>
      </c>
      <c r="B14" t="str">
        <f>VLOOKUP(A14,Sheet9!$C$2:$F$168,4,0)</f>
        <v>Bahamas</v>
      </c>
      <c r="D14" s="7">
        <v>0</v>
      </c>
      <c r="E14" s="7">
        <v>13</v>
      </c>
      <c r="F14" s="7">
        <v>0</v>
      </c>
      <c r="G14" s="7">
        <v>4</v>
      </c>
      <c r="H14" s="7">
        <v>0</v>
      </c>
      <c r="I14" s="7">
        <v>0</v>
      </c>
      <c r="J14" s="7">
        <v>0</v>
      </c>
      <c r="K14" s="7">
        <v>0</v>
      </c>
    </row>
    <row r="15" spans="1:11" x14ac:dyDescent="0.25">
      <c r="A15" s="9" t="s">
        <v>12</v>
      </c>
      <c r="B15" t="str">
        <f>VLOOKUP(A15,Sheet9!$C$2:$F$168,4,0)</f>
        <v>Bahrain</v>
      </c>
      <c r="D15" s="7">
        <v>0</v>
      </c>
      <c r="E15" s="7">
        <v>24</v>
      </c>
      <c r="F15" s="7">
        <v>0</v>
      </c>
      <c r="G15" s="7">
        <v>22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25">
      <c r="A16" s="9" t="s">
        <v>13</v>
      </c>
      <c r="B16" t="str">
        <f>VLOOKUP(A16,Sheet9!$C$2:$F$168,4,0)</f>
        <v>Bangladesh</v>
      </c>
      <c r="D16" s="7">
        <v>0</v>
      </c>
      <c r="E16" s="7">
        <v>31</v>
      </c>
      <c r="F16" s="7">
        <v>0</v>
      </c>
      <c r="G16" s="7">
        <v>22</v>
      </c>
      <c r="H16" s="7">
        <v>0</v>
      </c>
      <c r="I16" s="7">
        <v>0</v>
      </c>
      <c r="J16" s="7">
        <v>0</v>
      </c>
      <c r="K16" s="7">
        <v>0</v>
      </c>
    </row>
    <row r="17" spans="1:11" x14ac:dyDescent="0.25">
      <c r="A17" s="9" t="s">
        <v>14</v>
      </c>
      <c r="B17" t="str">
        <f>VLOOKUP(A17,Sheet9!$C$2:$F$168,4,0)</f>
        <v>Barbados</v>
      </c>
      <c r="D17" s="7">
        <v>0</v>
      </c>
      <c r="E17" s="7">
        <v>11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x14ac:dyDescent="0.25">
      <c r="A18" s="9" t="s">
        <v>15</v>
      </c>
      <c r="B18" t="str">
        <f>VLOOKUP(A18,Sheet9!$C$2:$F$168,4,0)</f>
        <v>Belarus</v>
      </c>
      <c r="D18" s="7">
        <v>0</v>
      </c>
      <c r="E18" s="7">
        <v>82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</row>
    <row r="19" spans="1:11" x14ac:dyDescent="0.25">
      <c r="A19" s="9" t="s">
        <v>16</v>
      </c>
      <c r="B19" t="str">
        <f>VLOOKUP(A19,Sheet9!$C$2:$F$168,4,0)</f>
        <v>Belgium</v>
      </c>
      <c r="D19" s="7">
        <v>0</v>
      </c>
      <c r="E19" s="7">
        <v>15</v>
      </c>
      <c r="F19" s="7">
        <v>0</v>
      </c>
      <c r="G19" s="7">
        <v>112</v>
      </c>
      <c r="H19" s="7">
        <v>0</v>
      </c>
      <c r="I19" s="7">
        <v>0</v>
      </c>
      <c r="J19" s="7">
        <v>0</v>
      </c>
      <c r="K19" s="7">
        <v>0</v>
      </c>
    </row>
    <row r="20" spans="1:11" x14ac:dyDescent="0.25">
      <c r="A20" s="9" t="s">
        <v>17</v>
      </c>
      <c r="B20" t="str">
        <f>VLOOKUP(A20,Sheet9!$C$2:$F$168,4,0)</f>
        <v>Bermuda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1" x14ac:dyDescent="0.25">
      <c r="A21" s="9" t="s">
        <v>18</v>
      </c>
      <c r="B21" t="str">
        <f>VLOOKUP(A21,Sheet9!$C$2:$F$168,4,0)</f>
        <v>Bolivia</v>
      </c>
      <c r="D21" s="7">
        <v>0</v>
      </c>
      <c r="E21" s="7">
        <v>3</v>
      </c>
      <c r="F21" s="7">
        <v>0</v>
      </c>
      <c r="G21" s="7">
        <v>4</v>
      </c>
      <c r="H21" s="7">
        <v>0</v>
      </c>
      <c r="I21" s="7">
        <v>0</v>
      </c>
      <c r="J21" s="7">
        <v>0</v>
      </c>
      <c r="K21" s="7">
        <v>0</v>
      </c>
    </row>
    <row r="22" spans="1:11" x14ac:dyDescent="0.25">
      <c r="A22" s="9" t="s">
        <v>19</v>
      </c>
      <c r="B22" t="str">
        <f>VLOOKUP(A22,Sheet9!$C$2:$F$168,4,0)</f>
        <v>Bonaire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25">
      <c r="A23" s="9" t="s">
        <v>170</v>
      </c>
      <c r="B23" t="str">
        <f>VLOOKUP(A23,Sheet9!$C$2:$F$168,4,0)</f>
        <v>Bosnia and Herzegovina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</row>
    <row r="24" spans="1:11" x14ac:dyDescent="0.25">
      <c r="A24" s="9" t="s">
        <v>20</v>
      </c>
      <c r="B24" t="str">
        <f>VLOOKUP(A24,Sheet9!$C$2:$F$168,4,0)</f>
        <v>Botswana</v>
      </c>
      <c r="D24" s="7">
        <v>0</v>
      </c>
      <c r="E24" s="7">
        <v>19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</row>
    <row r="25" spans="1:11" x14ac:dyDescent="0.25">
      <c r="A25" s="9" t="s">
        <v>21</v>
      </c>
      <c r="B25" t="str">
        <f>VLOOKUP(A25,Sheet9!$C$2:$F$168,4,0)</f>
        <v>Brazil</v>
      </c>
      <c r="D25" s="7">
        <v>0</v>
      </c>
      <c r="E25" s="7">
        <v>154</v>
      </c>
      <c r="F25" s="7">
        <v>0</v>
      </c>
      <c r="G25" s="7">
        <v>261</v>
      </c>
      <c r="H25" s="7">
        <v>0</v>
      </c>
      <c r="I25" s="7">
        <v>31</v>
      </c>
      <c r="J25" s="7">
        <v>0</v>
      </c>
      <c r="K25" s="7">
        <v>0</v>
      </c>
    </row>
    <row r="26" spans="1:11" x14ac:dyDescent="0.25">
      <c r="A26" s="9" t="s">
        <v>22</v>
      </c>
      <c r="B26" t="str">
        <f>VLOOKUP(A26,Sheet9!$C$2:$F$168,4,0)</f>
        <v>Brunei</v>
      </c>
      <c r="D26" s="7">
        <v>0</v>
      </c>
      <c r="E26" s="7">
        <v>18</v>
      </c>
      <c r="F26" s="7">
        <v>0</v>
      </c>
      <c r="G26" s="7">
        <v>18</v>
      </c>
      <c r="H26" s="7">
        <v>0</v>
      </c>
      <c r="I26" s="7">
        <v>0</v>
      </c>
      <c r="J26" s="7">
        <v>0</v>
      </c>
      <c r="K26" s="7">
        <v>0</v>
      </c>
    </row>
    <row r="27" spans="1:11" x14ac:dyDescent="0.25">
      <c r="A27" s="9" t="s">
        <v>23</v>
      </c>
      <c r="B27" t="str">
        <f>VLOOKUP(A27,Sheet9!$C$2:$F$168,4,0)</f>
        <v>Bulgaria</v>
      </c>
      <c r="D27" s="7">
        <v>0</v>
      </c>
      <c r="E27" s="7">
        <v>31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25">
      <c r="A28" s="9" t="s">
        <v>24</v>
      </c>
      <c r="B28" t="str">
        <f>VLOOKUP(A28,Sheet9!$C$2:$F$168,4,0)</f>
        <v>Cambodia</v>
      </c>
      <c r="D28" s="7">
        <v>0</v>
      </c>
      <c r="E28" s="7">
        <v>13</v>
      </c>
      <c r="F28" s="7">
        <v>0</v>
      </c>
      <c r="G28" s="7">
        <v>7</v>
      </c>
      <c r="H28" s="7">
        <v>0</v>
      </c>
      <c r="I28" s="7">
        <v>0</v>
      </c>
      <c r="J28" s="7">
        <v>0</v>
      </c>
      <c r="K28" s="7">
        <v>6</v>
      </c>
    </row>
    <row r="29" spans="1:11" x14ac:dyDescent="0.25">
      <c r="A29" s="9" t="s">
        <v>25</v>
      </c>
      <c r="B29" t="str">
        <f>VLOOKUP(A29,Sheet9!$C$2:$F$168,4,0)</f>
        <v>Canada</v>
      </c>
      <c r="D29" s="7">
        <v>0</v>
      </c>
      <c r="E29" s="7">
        <v>623</v>
      </c>
      <c r="F29" s="7">
        <v>0</v>
      </c>
      <c r="G29" s="7">
        <v>565</v>
      </c>
      <c r="H29" s="7">
        <v>0</v>
      </c>
      <c r="I29" s="7">
        <v>52</v>
      </c>
      <c r="J29" s="7">
        <v>0</v>
      </c>
      <c r="K29" s="7">
        <v>0</v>
      </c>
    </row>
    <row r="30" spans="1:11" x14ac:dyDescent="0.25">
      <c r="A30" s="9" t="s">
        <v>26</v>
      </c>
      <c r="B30" t="str">
        <f>VLOOKUP(A30,Sheet9!$C$2:$F$168,4,0)</f>
        <v>Chile</v>
      </c>
      <c r="D30" s="7">
        <v>0</v>
      </c>
      <c r="E30" s="7">
        <v>96</v>
      </c>
      <c r="F30" s="7">
        <v>0</v>
      </c>
      <c r="G30" s="7">
        <v>194</v>
      </c>
      <c r="H30" s="7">
        <v>0</v>
      </c>
      <c r="I30" s="7">
        <v>22</v>
      </c>
      <c r="J30" s="7">
        <v>0</v>
      </c>
      <c r="K30" s="7">
        <v>0</v>
      </c>
    </row>
    <row r="31" spans="1:11" x14ac:dyDescent="0.25">
      <c r="A31" s="9" t="s">
        <v>27</v>
      </c>
      <c r="B31" t="str">
        <f>VLOOKUP(A31,Sheet9!$C$2:$F$168,4,0)</f>
        <v>China</v>
      </c>
      <c r="D31" s="7">
        <v>0</v>
      </c>
      <c r="E31" s="7">
        <v>9094</v>
      </c>
      <c r="F31" s="7">
        <v>0</v>
      </c>
      <c r="G31" s="7">
        <v>2903</v>
      </c>
      <c r="H31" s="7">
        <v>0</v>
      </c>
      <c r="I31" s="7">
        <v>91</v>
      </c>
      <c r="J31" s="7">
        <v>0</v>
      </c>
      <c r="K31" s="7">
        <v>5</v>
      </c>
    </row>
    <row r="32" spans="1:11" x14ac:dyDescent="0.25">
      <c r="A32" s="9" t="s">
        <v>28</v>
      </c>
      <c r="B32" t="str">
        <f>VLOOKUP(A32,Sheet9!$C$2:$F$168,4,0)</f>
        <v>Colombia</v>
      </c>
      <c r="D32" s="7">
        <v>0</v>
      </c>
      <c r="E32" s="7">
        <v>143</v>
      </c>
      <c r="F32" s="7">
        <v>0</v>
      </c>
      <c r="G32" s="7">
        <v>82</v>
      </c>
      <c r="H32" s="7">
        <v>0</v>
      </c>
      <c r="I32" s="7">
        <v>0</v>
      </c>
      <c r="J32" s="7">
        <v>0</v>
      </c>
      <c r="K32" s="7">
        <v>0</v>
      </c>
    </row>
    <row r="33" spans="1:11" x14ac:dyDescent="0.25">
      <c r="A33" s="9" t="s">
        <v>29</v>
      </c>
      <c r="B33" t="str">
        <f>VLOOKUP(A33,Sheet9!$C$2:$F$168,4,0)</f>
        <v>Costa Rica</v>
      </c>
      <c r="D33" s="7">
        <v>0</v>
      </c>
      <c r="E33" s="7">
        <v>50</v>
      </c>
      <c r="F33" s="7">
        <v>0</v>
      </c>
      <c r="G33" s="7">
        <v>57</v>
      </c>
      <c r="H33" s="7">
        <v>0</v>
      </c>
      <c r="I33" s="7">
        <v>47</v>
      </c>
      <c r="J33" s="7">
        <v>0</v>
      </c>
      <c r="K33" s="7">
        <v>0</v>
      </c>
    </row>
    <row r="34" spans="1:11" x14ac:dyDescent="0.25">
      <c r="A34" s="9" t="s">
        <v>30</v>
      </c>
      <c r="B34" t="str">
        <f>VLOOKUP(A34,Sheet9!$C$2:$F$168,4,0)</f>
        <v>Croatia</v>
      </c>
      <c r="D34" s="7">
        <v>0</v>
      </c>
      <c r="E34" s="7">
        <v>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</row>
    <row r="35" spans="1:11" x14ac:dyDescent="0.25">
      <c r="A35" s="9" t="s">
        <v>31</v>
      </c>
      <c r="B35" t="str">
        <f>VLOOKUP(A35,Sheet9!$C$2:$F$168,4,0)</f>
        <v>Curacao</v>
      </c>
      <c r="D35" s="7">
        <v>0</v>
      </c>
      <c r="E35" s="7">
        <v>6</v>
      </c>
      <c r="F35" s="7">
        <v>0</v>
      </c>
      <c r="G35" s="7">
        <v>4</v>
      </c>
      <c r="H35" s="7">
        <v>0</v>
      </c>
      <c r="I35" s="7">
        <v>0</v>
      </c>
      <c r="J35" s="7">
        <v>0</v>
      </c>
      <c r="K35" s="7">
        <v>0</v>
      </c>
    </row>
    <row r="36" spans="1:11" x14ac:dyDescent="0.25">
      <c r="A36" s="9" t="s">
        <v>32</v>
      </c>
      <c r="B36" t="str">
        <f>VLOOKUP(A36,Sheet9!$C$2:$F$168,4,0)</f>
        <v>Cyprus</v>
      </c>
      <c r="D36" s="7">
        <v>0</v>
      </c>
      <c r="E36" s="7">
        <v>25</v>
      </c>
      <c r="F36" s="7">
        <v>0</v>
      </c>
      <c r="G36" s="7">
        <v>32</v>
      </c>
      <c r="H36" s="7">
        <v>0</v>
      </c>
      <c r="I36" s="7">
        <v>6</v>
      </c>
      <c r="J36" s="7">
        <v>0</v>
      </c>
      <c r="K36" s="7">
        <v>0</v>
      </c>
    </row>
    <row r="37" spans="1:11" x14ac:dyDescent="0.25">
      <c r="A37" s="9" t="s">
        <v>33</v>
      </c>
      <c r="B37" t="str">
        <f>VLOOKUP(A37,Sheet9!$C$2:$F$168,4,0)</f>
        <v>Czech Republic</v>
      </c>
      <c r="D37" s="7">
        <v>0</v>
      </c>
      <c r="E37" s="7">
        <v>119</v>
      </c>
      <c r="F37" s="7">
        <v>0</v>
      </c>
      <c r="G37" s="7">
        <v>16</v>
      </c>
      <c r="H37" s="7">
        <v>0</v>
      </c>
      <c r="I37" s="7">
        <v>0</v>
      </c>
      <c r="J37" s="7">
        <v>0</v>
      </c>
      <c r="K37" s="7">
        <v>0</v>
      </c>
    </row>
    <row r="38" spans="1:11" x14ac:dyDescent="0.25">
      <c r="A38" s="9" t="s">
        <v>34</v>
      </c>
      <c r="B38" t="str">
        <f>VLOOKUP(A38,Sheet9!$C$2:$F$168,4,0)</f>
        <v>Denmark</v>
      </c>
      <c r="D38" s="7">
        <v>0</v>
      </c>
      <c r="E38" s="7">
        <v>12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x14ac:dyDescent="0.25">
      <c r="A39" s="9" t="s">
        <v>183</v>
      </c>
      <c r="B39" t="str">
        <f>VLOOKUP(A39,Sheet9!$C$2:$F$168,4,0)</f>
        <v>Djibouti</v>
      </c>
      <c r="D39" s="7">
        <v>0</v>
      </c>
      <c r="E39" s="7">
        <v>0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</row>
    <row r="40" spans="1:11" x14ac:dyDescent="0.25">
      <c r="A40" s="9" t="s">
        <v>35</v>
      </c>
      <c r="B40" t="str">
        <f>VLOOKUP(A40,Sheet9!$C$2:$F$168,4,0)</f>
        <v>Dominica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x14ac:dyDescent="0.25">
      <c r="A41" s="9" t="s">
        <v>36</v>
      </c>
      <c r="B41" t="str">
        <f>VLOOKUP(A41,Sheet9!$C$2:$F$168,4,0)</f>
        <v>Dominican Republic</v>
      </c>
      <c r="D41" s="7">
        <v>0</v>
      </c>
      <c r="E41" s="7">
        <v>40</v>
      </c>
      <c r="F41" s="7">
        <v>0</v>
      </c>
      <c r="G41" s="7">
        <v>30</v>
      </c>
      <c r="H41" s="7">
        <v>0</v>
      </c>
      <c r="I41" s="7">
        <v>17</v>
      </c>
      <c r="J41" s="7">
        <v>0</v>
      </c>
      <c r="K41" s="7">
        <v>0</v>
      </c>
    </row>
    <row r="42" spans="1:11" x14ac:dyDescent="0.25">
      <c r="A42" s="9" t="s">
        <v>37</v>
      </c>
      <c r="B42" t="str">
        <f>VLOOKUP(A42,Sheet9!$C$2:$F$168,4,0)</f>
        <v>Ecuador</v>
      </c>
      <c r="D42" s="7">
        <v>0</v>
      </c>
      <c r="E42" s="7">
        <v>150</v>
      </c>
      <c r="F42" s="7">
        <v>0</v>
      </c>
      <c r="G42" s="7">
        <v>74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25">
      <c r="A43" s="9" t="s">
        <v>38</v>
      </c>
      <c r="B43" t="str">
        <f>VLOOKUP(A43,Sheet9!$C$2:$F$168,4,0)</f>
        <v>Egypt</v>
      </c>
      <c r="D43" s="7">
        <v>0</v>
      </c>
      <c r="E43" s="7">
        <v>174</v>
      </c>
      <c r="F43" s="7">
        <v>0</v>
      </c>
      <c r="G43" s="7">
        <v>99</v>
      </c>
      <c r="H43" s="7">
        <v>0</v>
      </c>
      <c r="I43" s="7">
        <v>0</v>
      </c>
      <c r="J43" s="7">
        <v>0</v>
      </c>
      <c r="K43" s="7">
        <v>0</v>
      </c>
    </row>
    <row r="44" spans="1:11" x14ac:dyDescent="0.25">
      <c r="A44" s="9" t="s">
        <v>39</v>
      </c>
      <c r="B44" t="str">
        <f>VLOOKUP(A44,Sheet9!$C$2:$F$168,4,0)</f>
        <v>El Salvador</v>
      </c>
      <c r="D44" s="7">
        <v>0</v>
      </c>
      <c r="E44" s="7">
        <v>12</v>
      </c>
      <c r="F44" s="7">
        <v>0</v>
      </c>
      <c r="G44" s="7">
        <v>67</v>
      </c>
      <c r="H44" s="7">
        <v>0</v>
      </c>
      <c r="I44" s="7">
        <v>9</v>
      </c>
      <c r="J44" s="7">
        <v>0</v>
      </c>
      <c r="K44" s="7">
        <v>0</v>
      </c>
    </row>
    <row r="45" spans="1:11" x14ac:dyDescent="0.25">
      <c r="A45" s="9" t="s">
        <v>171</v>
      </c>
      <c r="B45" t="str">
        <f>VLOOKUP(A45,Sheet9!$C$2:$F$168,4,0)</f>
        <v>Estonia</v>
      </c>
      <c r="D45" s="7">
        <v>0</v>
      </c>
      <c r="E45" s="7">
        <v>9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x14ac:dyDescent="0.25">
      <c r="A46" s="9" t="s">
        <v>40</v>
      </c>
      <c r="B46" t="str">
        <f>VLOOKUP(A46,Sheet9!$C$2:$F$168,4,0)</f>
        <v>Ethiopia</v>
      </c>
      <c r="D46" s="7">
        <v>0</v>
      </c>
      <c r="E46" s="7">
        <v>0</v>
      </c>
      <c r="F46" s="7">
        <v>0</v>
      </c>
      <c r="G46" s="7">
        <v>6</v>
      </c>
      <c r="H46" s="7">
        <v>0</v>
      </c>
      <c r="I46" s="7">
        <v>0</v>
      </c>
      <c r="J46" s="7">
        <v>0</v>
      </c>
      <c r="K46" s="7">
        <v>0</v>
      </c>
    </row>
    <row r="47" spans="1:11" x14ac:dyDescent="0.25">
      <c r="A47" s="9" t="s">
        <v>41</v>
      </c>
      <c r="B47" t="str">
        <f>VLOOKUP(A47,Sheet9!$C$2:$F$168,4,0)</f>
        <v>Finland</v>
      </c>
      <c r="D47" s="7">
        <v>0</v>
      </c>
      <c r="E47" s="7">
        <v>6</v>
      </c>
      <c r="F47" s="7">
        <v>0</v>
      </c>
      <c r="G47" s="7">
        <v>21</v>
      </c>
      <c r="H47" s="7">
        <v>0</v>
      </c>
      <c r="I47" s="7">
        <v>16</v>
      </c>
      <c r="J47" s="7">
        <v>0</v>
      </c>
      <c r="K47" s="7">
        <v>0</v>
      </c>
    </row>
    <row r="48" spans="1:11" x14ac:dyDescent="0.25">
      <c r="A48" s="9" t="s">
        <v>42</v>
      </c>
      <c r="B48" t="str">
        <f>VLOOKUP(A48,Sheet9!$C$2:$F$168,4,0)</f>
        <v>France</v>
      </c>
      <c r="D48" s="7">
        <v>0</v>
      </c>
      <c r="E48" s="7">
        <v>318</v>
      </c>
      <c r="F48" s="7">
        <v>0</v>
      </c>
      <c r="G48" s="7">
        <v>147</v>
      </c>
      <c r="H48" s="7">
        <v>0</v>
      </c>
      <c r="I48" s="7">
        <v>0</v>
      </c>
      <c r="J48" s="7">
        <v>0</v>
      </c>
      <c r="K48" s="7">
        <v>0</v>
      </c>
    </row>
    <row r="49" spans="1:11" x14ac:dyDescent="0.25">
      <c r="A49" s="9" t="s">
        <v>172</v>
      </c>
      <c r="B49" t="str">
        <f>VLOOKUP(A49,Sheet9!$C$2:$F$168,4,0)</f>
        <v>French Guiana</v>
      </c>
      <c r="D49" s="7">
        <v>0</v>
      </c>
      <c r="E49" s="7">
        <v>1</v>
      </c>
      <c r="F49" s="12">
        <v>0</v>
      </c>
      <c r="G49" s="12">
        <v>0</v>
      </c>
      <c r="H49" s="12">
        <v>0</v>
      </c>
      <c r="I49" s="12">
        <v>0</v>
      </c>
      <c r="J49" s="7">
        <v>0</v>
      </c>
      <c r="K49" s="7">
        <v>0</v>
      </c>
    </row>
    <row r="50" spans="1:11" x14ac:dyDescent="0.25">
      <c r="A50" s="9" t="s">
        <v>161</v>
      </c>
      <c r="B50" t="str">
        <f>VLOOKUP(A50,Sheet9!$C$2:$F$168,4,0)</f>
        <v>Gabon</v>
      </c>
      <c r="D50" s="7">
        <v>0</v>
      </c>
      <c r="E50" s="7">
        <v>4</v>
      </c>
      <c r="F50" s="7">
        <v>0</v>
      </c>
      <c r="G50" s="7">
        <v>3</v>
      </c>
      <c r="H50" s="12">
        <v>0</v>
      </c>
      <c r="I50" s="12">
        <v>0</v>
      </c>
      <c r="J50" s="7">
        <v>0</v>
      </c>
      <c r="K50" s="7">
        <v>0</v>
      </c>
    </row>
    <row r="51" spans="1:11" x14ac:dyDescent="0.25">
      <c r="A51" s="9" t="s">
        <v>43</v>
      </c>
      <c r="B51" t="str">
        <f>VLOOKUP(A51,Sheet9!$C$2:$F$168,4,0)</f>
        <v>Georgia</v>
      </c>
      <c r="D51" s="7">
        <v>0</v>
      </c>
      <c r="E51" s="7">
        <v>11</v>
      </c>
      <c r="F51" s="12">
        <v>0</v>
      </c>
      <c r="G51" s="12">
        <v>0</v>
      </c>
      <c r="H51" s="12">
        <v>0</v>
      </c>
      <c r="I51" s="12">
        <v>0</v>
      </c>
      <c r="J51" s="7">
        <v>0</v>
      </c>
      <c r="K51" s="7">
        <v>0</v>
      </c>
    </row>
    <row r="52" spans="1:11" x14ac:dyDescent="0.25">
      <c r="A52" s="9" t="s">
        <v>44</v>
      </c>
      <c r="B52" t="str">
        <f>VLOOKUP(A52,Sheet9!$C$2:$F$168,4,0)</f>
        <v>Germany</v>
      </c>
      <c r="D52" s="7">
        <v>0</v>
      </c>
      <c r="E52" s="7">
        <v>197</v>
      </c>
      <c r="F52" s="7">
        <v>0</v>
      </c>
      <c r="G52" s="7">
        <v>80</v>
      </c>
      <c r="H52" s="7">
        <v>0</v>
      </c>
      <c r="I52" s="7">
        <v>0</v>
      </c>
      <c r="J52" s="7">
        <v>0</v>
      </c>
      <c r="K52" s="7">
        <v>0</v>
      </c>
    </row>
    <row r="53" spans="1:11" x14ac:dyDescent="0.25">
      <c r="A53" s="9" t="s">
        <v>45</v>
      </c>
      <c r="B53" t="str">
        <f>VLOOKUP(A53,Sheet9!$C$2:$F$168,4,0)</f>
        <v>Ghana</v>
      </c>
      <c r="D53" s="7">
        <v>0</v>
      </c>
      <c r="E53" s="7">
        <v>30</v>
      </c>
      <c r="F53" s="7">
        <v>0</v>
      </c>
      <c r="G53" s="7">
        <v>13</v>
      </c>
      <c r="H53" s="7">
        <v>0</v>
      </c>
      <c r="I53" s="7">
        <v>0</v>
      </c>
      <c r="J53" s="7">
        <v>0</v>
      </c>
      <c r="K53" s="7">
        <v>0</v>
      </c>
    </row>
    <row r="54" spans="1:11" x14ac:dyDescent="0.25">
      <c r="A54" s="9" t="s">
        <v>46</v>
      </c>
      <c r="B54" t="str">
        <f>VLOOKUP(A54,Sheet9!$C$2:$F$168,4,0)</f>
        <v>Gibraltar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</row>
    <row r="55" spans="1:11" x14ac:dyDescent="0.25">
      <c r="A55" s="9" t="s">
        <v>47</v>
      </c>
      <c r="B55" t="str">
        <f>VLOOKUP(A55,Sheet9!$C$2:$F$168,4,0)</f>
        <v>Grand Cayman</v>
      </c>
      <c r="D55" s="7">
        <v>0</v>
      </c>
      <c r="E55" s="7">
        <v>3</v>
      </c>
      <c r="F55" s="7">
        <v>0</v>
      </c>
      <c r="G55" s="7">
        <v>2</v>
      </c>
      <c r="H55" s="7">
        <v>0</v>
      </c>
      <c r="I55" s="7">
        <v>0</v>
      </c>
      <c r="J55" s="7">
        <v>0</v>
      </c>
      <c r="K55" s="7">
        <v>0</v>
      </c>
    </row>
    <row r="56" spans="1:11" x14ac:dyDescent="0.25">
      <c r="A56" s="9" t="s">
        <v>48</v>
      </c>
      <c r="B56" t="str">
        <f>VLOOKUP(A56,Sheet9!$C$2:$F$168,4,0)</f>
        <v>Greece</v>
      </c>
      <c r="D56" s="7">
        <v>0</v>
      </c>
      <c r="E56" s="7">
        <v>14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</row>
    <row r="57" spans="1:11" x14ac:dyDescent="0.25">
      <c r="A57" s="9" t="s">
        <v>49</v>
      </c>
      <c r="B57" t="str">
        <f>VLOOKUP(A57,Sheet9!$C$2:$F$168,4,0)</f>
        <v>Grenada</v>
      </c>
      <c r="D57" s="7">
        <v>0</v>
      </c>
      <c r="E57" s="7">
        <v>4</v>
      </c>
      <c r="F57" s="7">
        <v>0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</row>
    <row r="58" spans="1:11" x14ac:dyDescent="0.25">
      <c r="A58" s="9" t="s">
        <v>50</v>
      </c>
      <c r="B58" t="str">
        <f>VLOOKUP(A58,Sheet9!$C$2:$F$168,4,0)</f>
        <v>Guadeloupe</v>
      </c>
      <c r="D58" s="7">
        <v>0</v>
      </c>
      <c r="E58" s="7">
        <v>3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</row>
    <row r="59" spans="1:11" x14ac:dyDescent="0.25">
      <c r="A59" s="9" t="s">
        <v>51</v>
      </c>
      <c r="B59" t="str">
        <f>VLOOKUP(A59,Sheet9!$C$2:$F$168,4,0)</f>
        <v>Guam</v>
      </c>
      <c r="D59" s="7">
        <v>0</v>
      </c>
      <c r="E59" s="7">
        <v>8</v>
      </c>
      <c r="F59" s="7">
        <v>0</v>
      </c>
      <c r="G59" s="7">
        <v>5</v>
      </c>
      <c r="H59" s="7">
        <v>0</v>
      </c>
      <c r="I59" s="7">
        <v>7</v>
      </c>
      <c r="J59" s="7">
        <v>0</v>
      </c>
      <c r="K59" s="7">
        <v>0</v>
      </c>
    </row>
    <row r="60" spans="1:11" x14ac:dyDescent="0.25">
      <c r="A60" s="9" t="s">
        <v>52</v>
      </c>
      <c r="B60" t="str">
        <f>VLOOKUP(A60,Sheet9!$C$2:$F$168,4,0)</f>
        <v>Guatemala</v>
      </c>
      <c r="D60" s="7">
        <v>0</v>
      </c>
      <c r="E60" s="7">
        <v>11</v>
      </c>
      <c r="F60" s="7">
        <v>0</v>
      </c>
      <c r="G60" s="7">
        <v>56</v>
      </c>
      <c r="H60" s="7">
        <v>0</v>
      </c>
      <c r="I60" s="7">
        <v>73</v>
      </c>
      <c r="J60" s="7">
        <v>0</v>
      </c>
      <c r="K60" s="7">
        <v>0</v>
      </c>
    </row>
    <row r="61" spans="1:11" x14ac:dyDescent="0.25">
      <c r="A61" s="9" t="s">
        <v>53</v>
      </c>
      <c r="B61" t="str">
        <f>VLOOKUP(A61,Sheet9!$C$2:$F$168,4,0)</f>
        <v>Guyana</v>
      </c>
      <c r="D61" s="7">
        <v>0</v>
      </c>
      <c r="E61" s="7">
        <v>9</v>
      </c>
      <c r="F61" s="7">
        <v>0</v>
      </c>
      <c r="G61" s="7">
        <v>10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25">
      <c r="A62" s="9" t="s">
        <v>54</v>
      </c>
      <c r="B62" t="str">
        <f>VLOOKUP(A62,Sheet9!$C$2:$F$168,4,0)</f>
        <v>Honduras</v>
      </c>
      <c r="D62" s="7">
        <v>0</v>
      </c>
      <c r="E62" s="7">
        <v>22</v>
      </c>
      <c r="F62" s="7">
        <v>0</v>
      </c>
      <c r="G62" s="7">
        <v>60</v>
      </c>
      <c r="H62" s="7">
        <v>0</v>
      </c>
      <c r="I62" s="7">
        <v>0</v>
      </c>
      <c r="J62" s="7">
        <v>0</v>
      </c>
      <c r="K62" s="7">
        <v>0</v>
      </c>
    </row>
    <row r="63" spans="1:11" x14ac:dyDescent="0.25">
      <c r="A63" s="9" t="s">
        <v>55</v>
      </c>
      <c r="B63" t="str">
        <f>VLOOKUP(A63,Sheet9!$C$2:$F$168,4,0)</f>
        <v>Hong Kong</v>
      </c>
      <c r="D63" s="7">
        <v>0</v>
      </c>
      <c r="E63" s="7">
        <v>89</v>
      </c>
      <c r="F63" s="7">
        <v>0</v>
      </c>
      <c r="G63" s="7">
        <v>122</v>
      </c>
      <c r="H63" s="7">
        <v>0</v>
      </c>
      <c r="I63" s="7">
        <v>0</v>
      </c>
      <c r="J63" s="7">
        <v>0</v>
      </c>
      <c r="K63" s="7">
        <v>0</v>
      </c>
    </row>
    <row r="64" spans="1:11" x14ac:dyDescent="0.25">
      <c r="A64" s="9" t="s">
        <v>56</v>
      </c>
      <c r="B64" t="str">
        <f>VLOOKUP(A64,Sheet9!$C$2:$F$168,4,0)</f>
        <v>Hungary</v>
      </c>
      <c r="D64" s="7">
        <v>0</v>
      </c>
      <c r="E64" s="7">
        <v>86</v>
      </c>
      <c r="F64" s="7">
        <v>0</v>
      </c>
      <c r="G64" s="7">
        <v>26</v>
      </c>
      <c r="H64" s="7">
        <v>0</v>
      </c>
      <c r="I64" s="7">
        <v>0</v>
      </c>
      <c r="J64" s="7">
        <v>0</v>
      </c>
      <c r="K64" s="7">
        <v>0</v>
      </c>
    </row>
    <row r="65" spans="1:11" x14ac:dyDescent="0.25">
      <c r="A65" s="9" t="s">
        <v>57</v>
      </c>
      <c r="B65" t="str">
        <f>VLOOKUP(A65,Sheet9!$C$2:$F$168,4,0)</f>
        <v>Iceland</v>
      </c>
      <c r="D65" s="7">
        <v>0</v>
      </c>
      <c r="E65" s="7">
        <v>8</v>
      </c>
      <c r="F65" s="7">
        <v>0</v>
      </c>
      <c r="G65" s="7">
        <v>1</v>
      </c>
      <c r="H65" s="7">
        <v>0</v>
      </c>
      <c r="I65" s="7">
        <v>0</v>
      </c>
      <c r="J65" s="7">
        <v>0</v>
      </c>
      <c r="K65" s="7">
        <v>0</v>
      </c>
    </row>
    <row r="66" spans="1:11" x14ac:dyDescent="0.25">
      <c r="A66" s="9" t="s">
        <v>58</v>
      </c>
      <c r="B66" t="str">
        <f>VLOOKUP(A66,Sheet9!$C$2:$F$168,4,0)</f>
        <v>India</v>
      </c>
      <c r="D66" s="7">
        <v>20</v>
      </c>
      <c r="E66" s="7">
        <v>803</v>
      </c>
      <c r="F66" s="7">
        <v>0</v>
      </c>
      <c r="G66" s="7">
        <v>764</v>
      </c>
      <c r="H66" s="7">
        <v>0</v>
      </c>
      <c r="I66" s="7">
        <v>125</v>
      </c>
      <c r="J66" s="7">
        <v>0</v>
      </c>
      <c r="K66" s="7">
        <v>0</v>
      </c>
    </row>
    <row r="67" spans="1:11" x14ac:dyDescent="0.25">
      <c r="A67" s="9" t="s">
        <v>59</v>
      </c>
      <c r="B67" t="str">
        <f>VLOOKUP(A67,Sheet9!$C$2:$F$168,4,0)</f>
        <v>Indonesia</v>
      </c>
      <c r="D67" s="7">
        <v>0</v>
      </c>
      <c r="E67" s="7">
        <v>739</v>
      </c>
      <c r="F67" s="7">
        <v>0</v>
      </c>
      <c r="G67" s="7">
        <v>618</v>
      </c>
      <c r="H67" s="7">
        <v>0</v>
      </c>
      <c r="I67" s="7">
        <v>6</v>
      </c>
      <c r="J67" s="7">
        <v>0</v>
      </c>
      <c r="K67" s="7">
        <v>0</v>
      </c>
    </row>
    <row r="68" spans="1:11" x14ac:dyDescent="0.25">
      <c r="A68" s="9" t="s">
        <v>60</v>
      </c>
      <c r="B68" t="str">
        <f>VLOOKUP(A68,Sheet9!$C$2:$F$168,4,0)</f>
        <v>Iraq</v>
      </c>
      <c r="D68" s="7">
        <v>0</v>
      </c>
      <c r="E68" s="7">
        <v>8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</row>
    <row r="69" spans="1:11" x14ac:dyDescent="0.25">
      <c r="A69" s="9" t="s">
        <v>61</v>
      </c>
      <c r="B69" t="str">
        <f>VLOOKUP(A69,Sheet9!$C$2:$F$168,4,0)</f>
        <v>Ireland</v>
      </c>
      <c r="D69" s="7">
        <v>0</v>
      </c>
      <c r="E69" s="7">
        <v>35</v>
      </c>
      <c r="F69" s="7">
        <v>0</v>
      </c>
      <c r="G69" s="7">
        <v>14</v>
      </c>
      <c r="H69" s="7">
        <v>0</v>
      </c>
      <c r="I69" s="7">
        <v>0</v>
      </c>
      <c r="J69" s="7">
        <v>0</v>
      </c>
      <c r="K69" s="7">
        <v>0</v>
      </c>
    </row>
    <row r="70" spans="1:11" x14ac:dyDescent="0.25">
      <c r="A70" s="9" t="s">
        <v>62</v>
      </c>
      <c r="B70" t="str">
        <f>VLOOKUP(A70,Sheet9!$C$2:$F$168,4,0)</f>
        <v>Israel</v>
      </c>
      <c r="D70" s="7">
        <v>0</v>
      </c>
      <c r="E70" s="7">
        <v>15</v>
      </c>
      <c r="F70" s="7">
        <v>0</v>
      </c>
      <c r="G70" s="7">
        <v>103</v>
      </c>
      <c r="H70" s="7">
        <v>0</v>
      </c>
      <c r="I70" s="7">
        <v>0</v>
      </c>
      <c r="J70" s="7">
        <v>0</v>
      </c>
      <c r="K70" s="7">
        <v>0</v>
      </c>
    </row>
    <row r="71" spans="1:11" x14ac:dyDescent="0.25">
      <c r="A71" s="9" t="s">
        <v>63</v>
      </c>
      <c r="B71" t="str">
        <f>VLOOKUP(A71,Sheet9!$C$2:$F$168,4,0)</f>
        <v>Italy</v>
      </c>
      <c r="D71" s="7">
        <v>0</v>
      </c>
      <c r="E71" s="7">
        <v>68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</row>
    <row r="72" spans="1:11" x14ac:dyDescent="0.25">
      <c r="A72" s="9" t="s">
        <v>64</v>
      </c>
      <c r="B72" t="str">
        <f>VLOOKUP(A72,Sheet9!$C$2:$F$168,4,0)</f>
        <v>Côte d'Ivoire</v>
      </c>
      <c r="D72" s="7">
        <v>0</v>
      </c>
      <c r="E72" s="7">
        <v>6</v>
      </c>
      <c r="F72" s="7">
        <v>0</v>
      </c>
      <c r="G72" s="7">
        <v>2</v>
      </c>
      <c r="H72" s="7">
        <v>0</v>
      </c>
      <c r="I72" s="7">
        <v>0</v>
      </c>
      <c r="J72" s="7">
        <v>0</v>
      </c>
      <c r="K72" s="7">
        <v>0</v>
      </c>
    </row>
    <row r="73" spans="1:11" x14ac:dyDescent="0.25">
      <c r="A73" s="9" t="s">
        <v>65</v>
      </c>
      <c r="B73" t="str">
        <f>VLOOKUP(A73,Sheet9!$C$2:$F$168,4,0)</f>
        <v>Jamaica</v>
      </c>
      <c r="D73" s="7">
        <v>0</v>
      </c>
      <c r="E73" s="7">
        <v>40</v>
      </c>
      <c r="F73" s="7">
        <v>0</v>
      </c>
      <c r="G73" s="7">
        <v>15</v>
      </c>
      <c r="H73" s="7">
        <v>0</v>
      </c>
      <c r="I73" s="7">
        <v>0</v>
      </c>
      <c r="J73" s="7">
        <v>0</v>
      </c>
      <c r="K73" s="7">
        <v>0</v>
      </c>
    </row>
    <row r="74" spans="1:11" x14ac:dyDescent="0.25">
      <c r="A74" s="9" t="s">
        <v>66</v>
      </c>
      <c r="B74" t="str">
        <f>VLOOKUP(A74,Sheet9!$C$2:$F$168,4,0)</f>
        <v>Japan</v>
      </c>
      <c r="D74" s="7">
        <v>0</v>
      </c>
      <c r="E74" s="7">
        <v>1192</v>
      </c>
      <c r="F74" s="7">
        <v>0</v>
      </c>
      <c r="G74" s="7">
        <v>521</v>
      </c>
      <c r="H74" s="7">
        <v>0</v>
      </c>
      <c r="I74" s="7">
        <v>9</v>
      </c>
      <c r="J74" s="7">
        <v>0</v>
      </c>
      <c r="K74" s="7">
        <v>0</v>
      </c>
    </row>
    <row r="75" spans="1:11" x14ac:dyDescent="0.25">
      <c r="A75" s="9" t="s">
        <v>67</v>
      </c>
      <c r="B75" t="str">
        <f>VLOOKUP(A75,Sheet9!$C$2:$F$168,4,0)</f>
        <v>Jordan</v>
      </c>
      <c r="D75" s="7">
        <v>0</v>
      </c>
      <c r="E75" s="7">
        <v>27</v>
      </c>
      <c r="F75" s="7">
        <v>0</v>
      </c>
      <c r="G75" s="7">
        <v>19</v>
      </c>
      <c r="H75" s="7">
        <v>0</v>
      </c>
      <c r="I75" s="7">
        <v>0</v>
      </c>
      <c r="J75" s="7">
        <v>0</v>
      </c>
      <c r="K75" s="7">
        <v>0</v>
      </c>
    </row>
    <row r="76" spans="1:11" x14ac:dyDescent="0.25">
      <c r="A76" s="9" t="s">
        <v>68</v>
      </c>
      <c r="B76" t="str">
        <f>VLOOKUP(A76,Sheet9!$C$2:$F$168,4,0)</f>
        <v>Kazakhstan</v>
      </c>
      <c r="D76" s="7">
        <v>0</v>
      </c>
      <c r="E76" s="7">
        <v>72</v>
      </c>
      <c r="F76" s="7">
        <v>0</v>
      </c>
      <c r="G76" s="7">
        <v>3</v>
      </c>
      <c r="H76" s="7">
        <v>0</v>
      </c>
      <c r="I76" s="7">
        <v>0</v>
      </c>
      <c r="J76" s="7">
        <v>0</v>
      </c>
      <c r="K76" s="7">
        <v>0</v>
      </c>
    </row>
    <row r="77" spans="1:11" x14ac:dyDescent="0.25">
      <c r="A77" s="9" t="s">
        <v>69</v>
      </c>
      <c r="B77" t="str">
        <f>VLOOKUP(A77,Sheet9!$C$2:$F$168,4,0)</f>
        <v>Kyrgyzstan</v>
      </c>
      <c r="D77" s="7">
        <v>0</v>
      </c>
      <c r="E77" s="7">
        <v>14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</row>
    <row r="78" spans="1:11" x14ac:dyDescent="0.25">
      <c r="A78" s="9" t="s">
        <v>70</v>
      </c>
      <c r="B78" t="str">
        <f>VLOOKUP(A78,Sheet9!$C$2:$F$168,4,0)</f>
        <v>Kenya</v>
      </c>
      <c r="D78" s="7">
        <v>0</v>
      </c>
      <c r="E78" s="7">
        <v>33</v>
      </c>
      <c r="F78" s="7">
        <v>0</v>
      </c>
      <c r="G78" s="7">
        <v>5</v>
      </c>
      <c r="H78" s="7">
        <v>0</v>
      </c>
      <c r="I78" s="7">
        <v>0</v>
      </c>
      <c r="J78" s="7">
        <v>0</v>
      </c>
      <c r="K78" s="7">
        <v>0</v>
      </c>
    </row>
    <row r="79" spans="1:11" x14ac:dyDescent="0.25">
      <c r="A79" s="9" t="s">
        <v>71</v>
      </c>
      <c r="B79" t="str">
        <f>VLOOKUP(A79,Sheet9!$C$2:$F$168,4,0)</f>
        <v>South Korea</v>
      </c>
      <c r="D79" s="7">
        <v>0</v>
      </c>
      <c r="E79" s="7">
        <v>192</v>
      </c>
      <c r="F79" s="7">
        <v>0</v>
      </c>
      <c r="G79" s="7">
        <v>393</v>
      </c>
      <c r="H79" s="7">
        <v>0</v>
      </c>
      <c r="I79" s="7">
        <v>8</v>
      </c>
      <c r="J79" s="7">
        <v>0</v>
      </c>
      <c r="K79" s="7">
        <v>0</v>
      </c>
    </row>
    <row r="80" spans="1:11" x14ac:dyDescent="0.25">
      <c r="A80" s="9" t="s">
        <v>72</v>
      </c>
      <c r="B80" t="str">
        <f>VLOOKUP(A80,Sheet9!$C$2:$F$168,4,0)</f>
        <v>Kosovo</v>
      </c>
      <c r="D80" s="7">
        <v>0</v>
      </c>
      <c r="E80" s="7">
        <v>14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</row>
    <row r="81" spans="1:11" x14ac:dyDescent="0.25">
      <c r="A81" s="9" t="s">
        <v>73</v>
      </c>
      <c r="B81" t="str">
        <f>VLOOKUP(A81,Sheet9!$C$2:$F$168,4,0)</f>
        <v>Kuwait</v>
      </c>
      <c r="D81" s="7">
        <v>0</v>
      </c>
      <c r="E81" s="7">
        <v>71</v>
      </c>
      <c r="F81" s="7">
        <v>0</v>
      </c>
      <c r="G81" s="7">
        <v>76</v>
      </c>
      <c r="H81" s="7">
        <v>0</v>
      </c>
      <c r="I81" s="7">
        <v>12</v>
      </c>
      <c r="J81" s="7">
        <v>0</v>
      </c>
      <c r="K81" s="7">
        <v>0</v>
      </c>
    </row>
    <row r="82" spans="1:11" x14ac:dyDescent="0.25">
      <c r="A82" s="9" t="s">
        <v>74</v>
      </c>
      <c r="B82" t="str">
        <f>VLOOKUP(A82,Sheet9!$C$2:$F$168,4,0)</f>
        <v>Latvia</v>
      </c>
      <c r="D82" s="7">
        <v>0</v>
      </c>
      <c r="E82" s="7">
        <v>5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x14ac:dyDescent="0.25">
      <c r="A83" s="9" t="s">
        <v>75</v>
      </c>
      <c r="B83" t="str">
        <f>VLOOKUP(A83,Sheet9!$C$2:$F$168,4,0)</f>
        <v>Lebanon</v>
      </c>
      <c r="D83" s="7">
        <v>0</v>
      </c>
      <c r="E83" s="7">
        <v>18</v>
      </c>
      <c r="F83" s="7">
        <v>0</v>
      </c>
      <c r="G83" s="7">
        <v>5</v>
      </c>
      <c r="H83" s="7">
        <v>0</v>
      </c>
      <c r="I83" s="7">
        <v>0</v>
      </c>
      <c r="J83" s="7">
        <v>0</v>
      </c>
      <c r="K83" s="7">
        <v>0</v>
      </c>
    </row>
    <row r="84" spans="1:11" x14ac:dyDescent="0.25">
      <c r="A84" s="9" t="s">
        <v>76</v>
      </c>
      <c r="B84" t="str">
        <f>VLOOKUP(A84,Sheet9!$C$2:$F$168,4,0)</f>
        <v>Lesotho</v>
      </c>
      <c r="D84" s="7">
        <v>0</v>
      </c>
      <c r="E84" s="7">
        <v>10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</row>
    <row r="85" spans="1:11" x14ac:dyDescent="0.25">
      <c r="A85" s="9" t="s">
        <v>77</v>
      </c>
      <c r="B85" t="str">
        <f>VLOOKUP(A85,Sheet9!$C$2:$F$168,4,0)</f>
        <v>Lithuania</v>
      </c>
      <c r="D85" s="7">
        <v>0</v>
      </c>
      <c r="E85" s="7">
        <v>7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</row>
    <row r="86" spans="1:11" x14ac:dyDescent="0.25">
      <c r="A86" s="9" t="s">
        <v>78</v>
      </c>
      <c r="B86" t="str">
        <f>VLOOKUP(A86,Sheet9!$C$2:$F$168,4,0)</f>
        <v>Luxembourg</v>
      </c>
      <c r="D86" s="7">
        <v>0</v>
      </c>
      <c r="E86" s="7">
        <v>0</v>
      </c>
      <c r="F86" s="7">
        <v>0</v>
      </c>
      <c r="G86" s="7">
        <v>10</v>
      </c>
      <c r="H86" s="7">
        <v>0</v>
      </c>
      <c r="I86" s="7">
        <v>0</v>
      </c>
      <c r="J86" s="7">
        <v>0</v>
      </c>
      <c r="K86" s="7">
        <v>0</v>
      </c>
    </row>
    <row r="87" spans="1:11" x14ac:dyDescent="0.25">
      <c r="A87" s="9" t="s">
        <v>168</v>
      </c>
      <c r="B87" t="str">
        <f>VLOOKUP(A87,Sheet9!$C$2:$F$168,4,0)</f>
        <v>Macau</v>
      </c>
      <c r="D87" s="7">
        <v>0</v>
      </c>
      <c r="E87" s="7">
        <v>4</v>
      </c>
      <c r="F87" s="7">
        <v>0</v>
      </c>
      <c r="G87" s="7">
        <v>8</v>
      </c>
      <c r="H87" s="7">
        <v>0</v>
      </c>
      <c r="I87" s="7">
        <v>0</v>
      </c>
      <c r="J87" s="7">
        <v>0</v>
      </c>
      <c r="K87" s="7">
        <v>0</v>
      </c>
    </row>
    <row r="88" spans="1:11" x14ac:dyDescent="0.25">
      <c r="A88" s="9" t="s">
        <v>79</v>
      </c>
      <c r="B88" t="str">
        <f>VLOOKUP(A88,Sheet9!$C$2:$F$168,4,0)</f>
        <v>North Macedonia</v>
      </c>
      <c r="D88" s="7">
        <v>0</v>
      </c>
      <c r="E88" s="7">
        <v>5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x14ac:dyDescent="0.25">
      <c r="A89" s="9" t="s">
        <v>162</v>
      </c>
      <c r="B89" t="str">
        <f>VLOOKUP(A89,Sheet9!$C$2:$F$168,4,0)</f>
        <v>Madagascar</v>
      </c>
      <c r="D89" s="7">
        <v>0</v>
      </c>
      <c r="E89" s="7">
        <v>2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</row>
    <row r="90" spans="1:11" x14ac:dyDescent="0.25">
      <c r="A90" s="9" t="s">
        <v>80</v>
      </c>
      <c r="B90" t="str">
        <f>VLOOKUP(A90,Sheet9!$C$2:$F$168,4,0)</f>
        <v>Malawi</v>
      </c>
      <c r="D90" s="7">
        <v>0</v>
      </c>
      <c r="E90" s="7">
        <v>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</row>
    <row r="91" spans="1:11" x14ac:dyDescent="0.25">
      <c r="A91" s="9" t="s">
        <v>81</v>
      </c>
      <c r="B91" t="str">
        <f>VLOOKUP(A91,Sheet9!$C$2:$F$168,4,0)</f>
        <v>Malaysia</v>
      </c>
      <c r="D91" s="7">
        <v>0</v>
      </c>
      <c r="E91" s="7">
        <v>769</v>
      </c>
      <c r="F91" s="7">
        <v>0</v>
      </c>
      <c r="G91" s="7">
        <v>455</v>
      </c>
      <c r="H91" s="7">
        <v>0</v>
      </c>
      <c r="I91" s="7">
        <v>20</v>
      </c>
      <c r="J91" s="7">
        <v>0</v>
      </c>
      <c r="K91" s="7">
        <v>0</v>
      </c>
    </row>
    <row r="92" spans="1:11" x14ac:dyDescent="0.25">
      <c r="A92" s="9" t="s">
        <v>82</v>
      </c>
      <c r="B92" t="str">
        <f>VLOOKUP(A92,Sheet9!$C$2:$F$168,4,0)</f>
        <v>Maldives</v>
      </c>
      <c r="D92" s="7">
        <v>0</v>
      </c>
      <c r="E92" s="7">
        <v>2</v>
      </c>
      <c r="F92" s="7">
        <v>0</v>
      </c>
      <c r="G92" s="7">
        <v>2</v>
      </c>
      <c r="H92" s="7">
        <v>0</v>
      </c>
      <c r="I92" s="7">
        <v>0</v>
      </c>
      <c r="J92" s="7">
        <v>0</v>
      </c>
      <c r="K92" s="7">
        <v>0</v>
      </c>
    </row>
    <row r="93" spans="1:11" x14ac:dyDescent="0.25">
      <c r="A93" s="9" t="s">
        <v>83</v>
      </c>
      <c r="B93" t="str">
        <f>VLOOKUP(A93,Sheet9!$C$2:$F$168,4,0)</f>
        <v>Malta</v>
      </c>
      <c r="D93" s="7">
        <v>0</v>
      </c>
      <c r="E93" s="7">
        <v>3</v>
      </c>
      <c r="F93" s="7">
        <v>0</v>
      </c>
      <c r="G93" s="7">
        <v>6</v>
      </c>
      <c r="H93" s="7">
        <v>0</v>
      </c>
      <c r="I93" s="7">
        <v>0</v>
      </c>
      <c r="J93" s="7">
        <v>0</v>
      </c>
      <c r="K93" s="7">
        <v>0</v>
      </c>
    </row>
    <row r="94" spans="1:11" x14ac:dyDescent="0.25">
      <c r="A94" s="9" t="s">
        <v>84</v>
      </c>
      <c r="B94" t="str">
        <f>VLOOKUP(A94,Sheet9!$C$2:$F$168,4,0)</f>
        <v>Martinique</v>
      </c>
      <c r="D94" s="7">
        <v>0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</row>
    <row r="95" spans="1:11" x14ac:dyDescent="0.25">
      <c r="A95" s="9" t="s">
        <v>85</v>
      </c>
      <c r="B95" t="str">
        <f>VLOOKUP(A95,Sheet9!$C$2:$F$168,4,0)</f>
        <v>Mauritius</v>
      </c>
      <c r="D95" s="7">
        <v>0</v>
      </c>
      <c r="E95" s="7">
        <v>27</v>
      </c>
      <c r="F95" s="7">
        <v>0</v>
      </c>
      <c r="G95" s="7">
        <v>4</v>
      </c>
      <c r="H95" s="7">
        <v>0</v>
      </c>
      <c r="I95" s="7">
        <v>0</v>
      </c>
      <c r="J95" s="7">
        <v>0</v>
      </c>
      <c r="K95" s="7">
        <v>0</v>
      </c>
    </row>
    <row r="96" spans="1:11" x14ac:dyDescent="0.25">
      <c r="A96" s="9" t="s">
        <v>86</v>
      </c>
      <c r="B96" t="str">
        <f>VLOOKUP(A96,Sheet9!$C$2:$F$168,4,0)</f>
        <v>Mexico</v>
      </c>
      <c r="D96" s="7">
        <v>0</v>
      </c>
      <c r="E96" s="7">
        <v>493</v>
      </c>
      <c r="F96" s="7">
        <v>0</v>
      </c>
      <c r="G96" s="7">
        <v>285</v>
      </c>
      <c r="H96" s="7">
        <v>0</v>
      </c>
      <c r="I96" s="7">
        <v>0</v>
      </c>
      <c r="J96" s="7">
        <v>0</v>
      </c>
      <c r="K96" s="7">
        <v>0</v>
      </c>
    </row>
    <row r="97" spans="1:11" x14ac:dyDescent="0.25">
      <c r="A97" s="9" t="s">
        <v>87</v>
      </c>
      <c r="B97" t="str">
        <f>VLOOKUP(A97,Sheet9!$C$2:$F$168,4,0)</f>
        <v>Military - Africa</v>
      </c>
      <c r="D97" s="7">
        <v>0</v>
      </c>
      <c r="E97" s="7">
        <v>0</v>
      </c>
      <c r="F97" s="7">
        <v>0</v>
      </c>
      <c r="G97" s="7">
        <v>1</v>
      </c>
      <c r="H97" s="7">
        <v>0</v>
      </c>
      <c r="I97" s="7">
        <v>0</v>
      </c>
      <c r="J97" s="7">
        <v>0</v>
      </c>
      <c r="K97" s="7">
        <v>0</v>
      </c>
    </row>
    <row r="98" spans="1:11" x14ac:dyDescent="0.25">
      <c r="A98" s="9" t="s">
        <v>88</v>
      </c>
      <c r="B98" t="str">
        <f>VLOOKUP(A98,Sheet9!$C$2:$F$168,4,0)</f>
        <v>Military - Asia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20</v>
      </c>
      <c r="J98" s="7">
        <v>0</v>
      </c>
      <c r="K98" s="7">
        <v>0</v>
      </c>
    </row>
    <row r="99" spans="1:11" x14ac:dyDescent="0.25">
      <c r="A99" s="9" t="s">
        <v>89</v>
      </c>
      <c r="B99" t="str">
        <f>VLOOKUP(A99,Sheet9!$C$2:$F$168,4,0)</f>
        <v>Military - Europe</v>
      </c>
      <c r="D99" s="7">
        <v>0</v>
      </c>
      <c r="E99" s="7">
        <v>0</v>
      </c>
      <c r="F99" s="7">
        <v>0</v>
      </c>
      <c r="G99" s="7">
        <v>9</v>
      </c>
      <c r="H99" s="7">
        <v>0</v>
      </c>
      <c r="I99" s="7">
        <v>14</v>
      </c>
      <c r="J99" s="7">
        <v>0</v>
      </c>
      <c r="K99" s="7">
        <v>0</v>
      </c>
    </row>
    <row r="100" spans="1:11" x14ac:dyDescent="0.25">
      <c r="A100" s="9" t="s">
        <v>90</v>
      </c>
      <c r="B100" t="str">
        <f>VLOOKUP(A100,Sheet9!$C$2:$F$168,4,0)</f>
        <v>Military - Iberia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</row>
    <row r="101" spans="1:11" x14ac:dyDescent="0.25">
      <c r="A101" s="9" t="s">
        <v>91</v>
      </c>
      <c r="B101" t="str">
        <f>VLOOKUP(A101,Sheet9!$C$2:$F$168,4,0)</f>
        <v>Military - Latin America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</row>
    <row r="102" spans="1:11" x14ac:dyDescent="0.25">
      <c r="A102" s="9" t="s">
        <v>92</v>
      </c>
      <c r="B102" t="str">
        <f>VLOOKUP(A102,Sheet9!$C$2:$F$168,4,0)</f>
        <v>Military - MENA</v>
      </c>
      <c r="D102" s="7">
        <v>0</v>
      </c>
      <c r="E102" s="7">
        <v>0</v>
      </c>
      <c r="F102" s="7">
        <v>0</v>
      </c>
      <c r="G102" s="7">
        <v>5</v>
      </c>
      <c r="H102" s="7">
        <v>0</v>
      </c>
      <c r="I102" s="7">
        <v>4</v>
      </c>
      <c r="J102" s="7">
        <v>0</v>
      </c>
      <c r="K102" s="7">
        <v>0</v>
      </c>
    </row>
    <row r="103" spans="1:11" x14ac:dyDescent="0.25">
      <c r="A103" s="9" t="s">
        <v>93</v>
      </c>
      <c r="B103" t="str">
        <f>VLOOKUP(A103,Sheet9!$C$2:$F$168,4,0)</f>
        <v>Military - United States</v>
      </c>
      <c r="D103" s="7">
        <v>0</v>
      </c>
      <c r="E103" s="7">
        <v>0</v>
      </c>
      <c r="F103" s="7">
        <v>0</v>
      </c>
      <c r="G103" s="7">
        <v>19</v>
      </c>
      <c r="H103" s="7">
        <v>0</v>
      </c>
      <c r="I103" s="7">
        <v>0</v>
      </c>
      <c r="J103" s="7">
        <v>0</v>
      </c>
      <c r="K103" s="7">
        <v>0</v>
      </c>
    </row>
    <row r="104" spans="1:11" x14ac:dyDescent="0.25">
      <c r="A104" s="9" t="s">
        <v>94</v>
      </c>
      <c r="B104" t="str">
        <f>VLOOKUP(A104,Sheet9!$C$2:$F$168,4,0)</f>
        <v>Moldova</v>
      </c>
      <c r="D104" s="7">
        <v>0</v>
      </c>
      <c r="E104" s="7">
        <v>2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</row>
    <row r="105" spans="1:11" x14ac:dyDescent="0.25">
      <c r="A105" s="9" t="s">
        <v>95</v>
      </c>
      <c r="B105" t="str">
        <f>VLOOKUP(A105,Sheet9!$C$2:$F$168,4,0)</f>
        <v>Mongolia</v>
      </c>
      <c r="D105" s="7">
        <v>0</v>
      </c>
      <c r="E105" s="7">
        <v>15</v>
      </c>
      <c r="F105" s="7">
        <v>0</v>
      </c>
      <c r="G105" s="7">
        <v>20</v>
      </c>
      <c r="H105" s="7">
        <v>0</v>
      </c>
      <c r="I105" s="7">
        <v>0</v>
      </c>
      <c r="J105" s="7">
        <v>0</v>
      </c>
      <c r="K105" s="7">
        <v>0</v>
      </c>
    </row>
    <row r="106" spans="1:11" x14ac:dyDescent="0.25">
      <c r="A106" s="9" t="s">
        <v>96</v>
      </c>
      <c r="B106" t="str">
        <f>VLOOKUP(A106,Sheet9!$C$2:$F$168,4,0)</f>
        <v>Morocco</v>
      </c>
      <c r="D106" s="7">
        <v>0</v>
      </c>
      <c r="E106" s="7">
        <v>24</v>
      </c>
      <c r="F106" s="7">
        <v>0</v>
      </c>
      <c r="G106" s="7">
        <v>52</v>
      </c>
      <c r="H106" s="7">
        <v>0</v>
      </c>
      <c r="I106" s="7">
        <v>0</v>
      </c>
      <c r="J106" s="7">
        <v>0</v>
      </c>
      <c r="K106" s="7">
        <v>0</v>
      </c>
    </row>
    <row r="107" spans="1:11" x14ac:dyDescent="0.25">
      <c r="A107" s="9" t="s">
        <v>97</v>
      </c>
      <c r="B107" t="str">
        <f>VLOOKUP(A107,Sheet9!$C$2:$F$168,4,0)</f>
        <v>Mozambique</v>
      </c>
      <c r="D107" s="7">
        <v>0</v>
      </c>
      <c r="E107" s="7">
        <v>11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</row>
    <row r="108" spans="1:11" x14ac:dyDescent="0.25">
      <c r="A108" s="9" t="s">
        <v>98</v>
      </c>
      <c r="B108" t="str">
        <f>VLOOKUP(A108,Sheet9!$C$2:$F$168,4,0)</f>
        <v>Myanmar</v>
      </c>
      <c r="D108" s="7">
        <v>0</v>
      </c>
      <c r="E108" s="7">
        <v>35</v>
      </c>
      <c r="F108" s="7">
        <v>0</v>
      </c>
      <c r="G108" s="7">
        <v>12</v>
      </c>
      <c r="H108" s="7">
        <v>0</v>
      </c>
      <c r="I108" s="7">
        <v>0</v>
      </c>
      <c r="J108" s="7">
        <v>0</v>
      </c>
      <c r="K108" s="7">
        <v>0</v>
      </c>
    </row>
    <row r="109" spans="1:11" x14ac:dyDescent="0.25">
      <c r="A109" s="9" t="s">
        <v>99</v>
      </c>
      <c r="B109" t="str">
        <f>VLOOKUP(A109,Sheet9!$C$2:$F$168,4,0)</f>
        <v>Namibia</v>
      </c>
      <c r="D109" s="7">
        <v>0</v>
      </c>
      <c r="E109" s="7">
        <v>23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</row>
    <row r="110" spans="1:11" x14ac:dyDescent="0.25">
      <c r="A110" s="9" t="s">
        <v>100</v>
      </c>
      <c r="B110" t="str">
        <f>VLOOKUP(A110,Sheet9!$C$2:$F$168,4,0)</f>
        <v>Nepal</v>
      </c>
      <c r="D110" s="7">
        <v>0</v>
      </c>
      <c r="E110" s="7">
        <v>15</v>
      </c>
      <c r="F110" s="7">
        <v>0</v>
      </c>
      <c r="G110" s="7">
        <v>4</v>
      </c>
      <c r="H110" s="7">
        <v>0</v>
      </c>
      <c r="I110" s="7">
        <v>0</v>
      </c>
      <c r="J110" s="7">
        <v>0</v>
      </c>
      <c r="K110" s="7">
        <v>0</v>
      </c>
    </row>
    <row r="111" spans="1:11" x14ac:dyDescent="0.25">
      <c r="A111" s="9" t="s">
        <v>101</v>
      </c>
      <c r="B111" t="str">
        <f>VLOOKUP(A111,Sheet9!$C$2:$F$168,4,0)</f>
        <v>Netherlands</v>
      </c>
      <c r="D111" s="7">
        <v>0</v>
      </c>
      <c r="E111" s="7">
        <v>87</v>
      </c>
      <c r="F111" s="7">
        <v>0</v>
      </c>
      <c r="G111" s="7">
        <v>0</v>
      </c>
      <c r="H111" s="7">
        <v>0</v>
      </c>
      <c r="I111" s="7">
        <v>6</v>
      </c>
      <c r="J111" s="7">
        <v>0</v>
      </c>
      <c r="K111" s="7">
        <v>0</v>
      </c>
    </row>
    <row r="112" spans="1:11" x14ac:dyDescent="0.25">
      <c r="A112" s="9" t="s">
        <v>102</v>
      </c>
      <c r="B112" t="str">
        <f>VLOOKUP(A112,Sheet9!$C$2:$F$168,4,0)</f>
        <v>New Zealand</v>
      </c>
      <c r="D112" s="7">
        <v>0</v>
      </c>
      <c r="E112" s="7">
        <v>113</v>
      </c>
      <c r="F112" s="7">
        <v>0</v>
      </c>
      <c r="G112" s="7">
        <v>114</v>
      </c>
      <c r="H112" s="7">
        <v>0</v>
      </c>
      <c r="I112" s="7">
        <v>13</v>
      </c>
      <c r="J112" s="7">
        <v>0</v>
      </c>
      <c r="K112" s="7">
        <v>0</v>
      </c>
    </row>
    <row r="113" spans="1:11" x14ac:dyDescent="0.25">
      <c r="A113" s="9" t="s">
        <v>103</v>
      </c>
      <c r="B113" t="str">
        <f>VLOOKUP(A113,Sheet9!$C$2:$F$168,4,0)</f>
        <v>Nicaragua</v>
      </c>
      <c r="D113" s="7">
        <v>0</v>
      </c>
      <c r="E113" s="7">
        <v>0</v>
      </c>
      <c r="F113" s="7">
        <v>0</v>
      </c>
      <c r="G113" s="7">
        <v>17</v>
      </c>
      <c r="H113" s="7">
        <v>0</v>
      </c>
      <c r="I113" s="7">
        <v>0</v>
      </c>
      <c r="J113" s="7">
        <v>0</v>
      </c>
      <c r="K113" s="7">
        <v>0</v>
      </c>
    </row>
    <row r="114" spans="1:11" x14ac:dyDescent="0.25">
      <c r="A114" s="9" t="s">
        <v>104</v>
      </c>
      <c r="B114" t="str">
        <f>VLOOKUP(A114,Sheet9!$C$2:$F$168,4,0)</f>
        <v>Nigeria</v>
      </c>
      <c r="D114" s="7">
        <v>0</v>
      </c>
      <c r="E114" s="7">
        <v>36</v>
      </c>
      <c r="F114" s="7">
        <v>0</v>
      </c>
      <c r="G114" s="7">
        <v>8</v>
      </c>
      <c r="H114" s="7">
        <v>0</v>
      </c>
      <c r="I114" s="7">
        <v>0</v>
      </c>
      <c r="J114" s="7">
        <v>0</v>
      </c>
      <c r="K114" s="7">
        <v>0</v>
      </c>
    </row>
    <row r="115" spans="1:11" x14ac:dyDescent="0.25">
      <c r="A115" s="9" t="s">
        <v>106</v>
      </c>
      <c r="B115" t="str">
        <f>VLOOKUP(A115,Sheet9!$C$2:$F$168,4,0)</f>
        <v>Oman</v>
      </c>
      <c r="D115" s="7">
        <v>0</v>
      </c>
      <c r="E115" s="7">
        <v>45</v>
      </c>
      <c r="F115" s="7">
        <v>0</v>
      </c>
      <c r="G115" s="7">
        <v>46</v>
      </c>
      <c r="H115" s="7">
        <v>0</v>
      </c>
      <c r="I115" s="7">
        <v>0</v>
      </c>
      <c r="J115" s="7">
        <v>0</v>
      </c>
      <c r="K115" s="7">
        <v>0</v>
      </c>
    </row>
    <row r="116" spans="1:11" x14ac:dyDescent="0.25">
      <c r="A116" s="9" t="s">
        <v>107</v>
      </c>
      <c r="B116" t="str">
        <f>VLOOKUP(A116,Sheet9!$C$2:$F$168,4,0)</f>
        <v>Pakistan</v>
      </c>
      <c r="D116" s="7">
        <v>0</v>
      </c>
      <c r="E116" s="7">
        <v>112</v>
      </c>
      <c r="F116" s="7">
        <v>0</v>
      </c>
      <c r="G116" s="7">
        <v>77</v>
      </c>
      <c r="H116" s="7">
        <v>0</v>
      </c>
      <c r="I116" s="7">
        <v>0</v>
      </c>
      <c r="J116" s="7">
        <v>0</v>
      </c>
      <c r="K116" s="7">
        <v>0</v>
      </c>
    </row>
    <row r="117" spans="1:11" x14ac:dyDescent="0.25">
      <c r="A117" s="9" t="s">
        <v>108</v>
      </c>
      <c r="B117" t="str">
        <f>VLOOKUP(A117,Sheet9!$C$2:$F$168,4,0)</f>
        <v>Panama</v>
      </c>
      <c r="D117" s="7">
        <v>0</v>
      </c>
      <c r="E117" s="7">
        <v>47</v>
      </c>
      <c r="F117" s="7">
        <v>0</v>
      </c>
      <c r="G117" s="7">
        <v>0</v>
      </c>
      <c r="H117" s="7">
        <v>0</v>
      </c>
      <c r="I117" s="7">
        <v>13</v>
      </c>
      <c r="J117" s="7">
        <v>0</v>
      </c>
      <c r="K117" s="7">
        <v>0</v>
      </c>
    </row>
    <row r="118" spans="1:11" x14ac:dyDescent="0.25">
      <c r="A118" s="9" t="s">
        <v>109</v>
      </c>
      <c r="B118" t="str">
        <f>VLOOKUP(A118,Sheet9!$C$2:$F$168,4,0)</f>
        <v>Paraguay</v>
      </c>
      <c r="D118" s="7">
        <v>0</v>
      </c>
      <c r="E118" s="7">
        <v>6</v>
      </c>
      <c r="F118" s="7">
        <v>0</v>
      </c>
      <c r="G118" s="7">
        <v>27</v>
      </c>
      <c r="H118" s="7">
        <v>0</v>
      </c>
      <c r="I118" s="7">
        <v>0</v>
      </c>
      <c r="J118" s="7">
        <v>0</v>
      </c>
      <c r="K118" s="7">
        <v>0</v>
      </c>
    </row>
    <row r="119" spans="1:11" x14ac:dyDescent="0.25">
      <c r="A119" s="9" t="s">
        <v>110</v>
      </c>
      <c r="B119" t="str">
        <f>VLOOKUP(A119,Sheet9!$C$2:$F$168,4,0)</f>
        <v>Peru</v>
      </c>
      <c r="D119" s="7">
        <v>0</v>
      </c>
      <c r="E119" s="7">
        <v>145</v>
      </c>
      <c r="F119" s="7">
        <v>0</v>
      </c>
      <c r="G119" s="7">
        <v>110</v>
      </c>
      <c r="H119" s="7">
        <v>0</v>
      </c>
      <c r="I119" s="7">
        <v>6</v>
      </c>
      <c r="J119" s="7">
        <v>0</v>
      </c>
      <c r="K119" s="7">
        <v>0</v>
      </c>
    </row>
    <row r="120" spans="1:11" x14ac:dyDescent="0.25">
      <c r="A120" s="9" t="s">
        <v>111</v>
      </c>
      <c r="B120" t="str">
        <f>VLOOKUP(A120,Sheet9!$C$2:$F$168,4,0)</f>
        <v>Philippines</v>
      </c>
      <c r="D120" s="7">
        <v>0</v>
      </c>
      <c r="E120" s="7">
        <v>349</v>
      </c>
      <c r="F120" s="7">
        <v>0</v>
      </c>
      <c r="G120" s="7">
        <v>142</v>
      </c>
      <c r="H120" s="7">
        <v>0</v>
      </c>
      <c r="I120" s="7">
        <v>10</v>
      </c>
      <c r="J120" s="7">
        <v>0</v>
      </c>
      <c r="K120" s="7">
        <v>0</v>
      </c>
    </row>
    <row r="121" spans="1:11" x14ac:dyDescent="0.25">
      <c r="A121" s="9" t="s">
        <v>112</v>
      </c>
      <c r="B121" t="str">
        <f>VLOOKUP(A121,Sheet9!$C$2:$F$168,4,0)</f>
        <v>Poland</v>
      </c>
      <c r="D121" s="7">
        <v>0</v>
      </c>
      <c r="E121" s="7">
        <v>335</v>
      </c>
      <c r="F121" s="7">
        <v>0</v>
      </c>
      <c r="G121" s="7">
        <v>164</v>
      </c>
      <c r="H121" s="7">
        <v>0</v>
      </c>
      <c r="I121" s="7">
        <v>0</v>
      </c>
      <c r="J121" s="7">
        <v>0</v>
      </c>
      <c r="K121" s="7">
        <v>0</v>
      </c>
    </row>
    <row r="122" spans="1:11" x14ac:dyDescent="0.25">
      <c r="A122" s="9" t="s">
        <v>113</v>
      </c>
      <c r="B122" t="str">
        <f>VLOOKUP(A122,Sheet9!$C$2:$F$168,4,0)</f>
        <v>Portugal</v>
      </c>
      <c r="D122" s="7">
        <v>0</v>
      </c>
      <c r="E122" s="7">
        <v>56</v>
      </c>
      <c r="F122" s="7">
        <v>0</v>
      </c>
      <c r="G122" s="7">
        <v>266</v>
      </c>
      <c r="H122" s="7">
        <v>0</v>
      </c>
      <c r="I122" s="7">
        <v>16</v>
      </c>
      <c r="J122" s="7">
        <v>0</v>
      </c>
      <c r="K122" s="7">
        <v>0</v>
      </c>
    </row>
    <row r="123" spans="1:11" x14ac:dyDescent="0.25">
      <c r="A123" s="9" t="s">
        <v>114</v>
      </c>
      <c r="B123" t="str">
        <f>VLOOKUP(A123,Sheet9!$C$2:$F$168,4,0)</f>
        <v>Puerto Rico</v>
      </c>
      <c r="D123" s="7">
        <v>0</v>
      </c>
      <c r="E123" s="7">
        <v>82</v>
      </c>
      <c r="F123" s="7">
        <v>0</v>
      </c>
      <c r="G123" s="7">
        <v>58</v>
      </c>
      <c r="H123" s="7">
        <v>0</v>
      </c>
      <c r="I123" s="7">
        <v>37</v>
      </c>
      <c r="J123" s="7">
        <v>0</v>
      </c>
      <c r="K123" s="7">
        <v>0</v>
      </c>
    </row>
    <row r="124" spans="1:11" x14ac:dyDescent="0.25">
      <c r="A124" s="9" t="s">
        <v>115</v>
      </c>
      <c r="B124" t="str">
        <f>VLOOKUP(A124,Sheet9!$C$2:$F$168,4,0)</f>
        <v>Qatar</v>
      </c>
      <c r="D124" s="7">
        <v>0</v>
      </c>
      <c r="E124" s="7">
        <v>60</v>
      </c>
      <c r="F124" s="7">
        <v>0</v>
      </c>
      <c r="G124" s="7">
        <v>46</v>
      </c>
      <c r="H124" s="7">
        <v>0</v>
      </c>
      <c r="I124" s="7">
        <v>0</v>
      </c>
      <c r="J124" s="7">
        <v>0</v>
      </c>
      <c r="K124" s="7">
        <v>0</v>
      </c>
    </row>
    <row r="125" spans="1:11" x14ac:dyDescent="0.25">
      <c r="A125" s="9" t="s">
        <v>163</v>
      </c>
      <c r="B125" t="str">
        <f>VLOOKUP(A125,Sheet9!$C$2:$F$168,4,0)</f>
        <v>Réunion</v>
      </c>
      <c r="D125" s="7">
        <v>0</v>
      </c>
      <c r="E125" s="7">
        <v>2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</row>
    <row r="126" spans="1:11" x14ac:dyDescent="0.25">
      <c r="A126" s="9" t="s">
        <v>116</v>
      </c>
      <c r="B126" t="str">
        <f>VLOOKUP(A126,Sheet9!$C$2:$F$168,4,0)</f>
        <v>Romania</v>
      </c>
      <c r="D126" s="7">
        <v>0</v>
      </c>
      <c r="E126" s="7">
        <v>96</v>
      </c>
      <c r="F126" s="7">
        <v>0</v>
      </c>
      <c r="G126" s="7">
        <v>43</v>
      </c>
      <c r="H126" s="7">
        <v>0</v>
      </c>
      <c r="I126" s="7">
        <v>15</v>
      </c>
      <c r="J126" s="7">
        <v>0</v>
      </c>
      <c r="K126" s="7">
        <v>0</v>
      </c>
    </row>
    <row r="127" spans="1:11" x14ac:dyDescent="0.25">
      <c r="A127" s="9" t="s">
        <v>117</v>
      </c>
      <c r="B127" t="str">
        <f>VLOOKUP(A127,Sheet9!$C$2:$F$168,4,0)</f>
        <v>Russia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</row>
    <row r="128" spans="1:11" x14ac:dyDescent="0.25">
      <c r="A128" s="9" t="s">
        <v>164</v>
      </c>
      <c r="B128" t="str">
        <f>VLOOKUP(A128,Sheet9!$C$2:$F$168,4,0)</f>
        <v>Rwanda</v>
      </c>
      <c r="D128" s="7">
        <v>0</v>
      </c>
      <c r="E128" s="7">
        <v>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</row>
    <row r="129" spans="1:11" x14ac:dyDescent="0.25">
      <c r="A129" s="9" t="s">
        <v>118</v>
      </c>
      <c r="B129" t="str">
        <f>VLOOKUP(A129,Sheet9!$C$2:$F$168,4,0)</f>
        <v>Saipan</v>
      </c>
      <c r="D129" s="7">
        <v>0</v>
      </c>
      <c r="E129" s="7">
        <v>1</v>
      </c>
      <c r="F129" s="7">
        <v>0</v>
      </c>
      <c r="G129" s="7">
        <v>1</v>
      </c>
      <c r="H129" s="7">
        <v>0</v>
      </c>
      <c r="I129" s="7">
        <v>0</v>
      </c>
      <c r="J129" s="7">
        <v>0</v>
      </c>
      <c r="K129" s="7">
        <v>0</v>
      </c>
    </row>
    <row r="130" spans="1:11" x14ac:dyDescent="0.25">
      <c r="A130" s="9" t="s">
        <v>119</v>
      </c>
      <c r="B130" t="str">
        <f>VLOOKUP(A130,Sheet9!$C$2:$F$168,4,0)</f>
        <v>Saudi Arabia</v>
      </c>
      <c r="D130" s="7">
        <v>0</v>
      </c>
      <c r="E130" s="7">
        <v>228</v>
      </c>
      <c r="F130" s="7">
        <v>0</v>
      </c>
      <c r="G130" s="7">
        <v>65</v>
      </c>
      <c r="H130" s="7">
        <v>0</v>
      </c>
      <c r="I130" s="7">
        <v>0</v>
      </c>
      <c r="J130" s="7">
        <v>0</v>
      </c>
      <c r="K130" s="7">
        <v>0</v>
      </c>
    </row>
    <row r="131" spans="1:11" x14ac:dyDescent="0.25">
      <c r="A131" s="9" t="s">
        <v>165</v>
      </c>
      <c r="B131" t="str">
        <f>VLOOKUP(A131,Sheet9!$C$2:$F$168,4,0)</f>
        <v>Senegal</v>
      </c>
      <c r="D131" s="7">
        <v>0</v>
      </c>
      <c r="E131" s="7">
        <v>5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</row>
    <row r="132" spans="1:11" x14ac:dyDescent="0.25">
      <c r="A132" s="9" t="s">
        <v>120</v>
      </c>
      <c r="B132" t="str">
        <f>VLOOKUP(A132,Sheet9!$C$2:$F$168,4,0)</f>
        <v>Serbia</v>
      </c>
      <c r="D132" s="7">
        <v>0</v>
      </c>
      <c r="E132" s="7">
        <v>15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</row>
    <row r="133" spans="1:11" x14ac:dyDescent="0.25">
      <c r="A133" s="9" t="s">
        <v>121</v>
      </c>
      <c r="B133" t="str">
        <f>VLOOKUP(A133,Sheet9!$C$2:$F$168,4,0)</f>
        <v>Singapore</v>
      </c>
      <c r="D133" s="7">
        <v>0</v>
      </c>
      <c r="E133" s="7">
        <v>80</v>
      </c>
      <c r="F133" s="7">
        <v>0</v>
      </c>
      <c r="G133" s="7">
        <v>78</v>
      </c>
      <c r="H133" s="7">
        <v>0</v>
      </c>
      <c r="I133" s="7">
        <v>0</v>
      </c>
      <c r="J133" s="7">
        <v>0</v>
      </c>
      <c r="K133" s="7">
        <v>0</v>
      </c>
    </row>
    <row r="134" spans="1:11" x14ac:dyDescent="0.25">
      <c r="A134" s="9" t="s">
        <v>122</v>
      </c>
      <c r="B134" t="str">
        <f>VLOOKUP(A134,Sheet9!$C$2:$F$168,4,0)</f>
        <v>Slovakia</v>
      </c>
      <c r="D134" s="7">
        <v>0</v>
      </c>
      <c r="E134" s="7">
        <v>8</v>
      </c>
      <c r="F134" s="7">
        <v>0</v>
      </c>
      <c r="G134" s="7">
        <v>3</v>
      </c>
      <c r="H134" s="7">
        <v>0</v>
      </c>
      <c r="I134" s="7">
        <v>0</v>
      </c>
      <c r="J134" s="7">
        <v>0</v>
      </c>
      <c r="K134" s="7">
        <v>0</v>
      </c>
    </row>
    <row r="135" spans="1:11" x14ac:dyDescent="0.25">
      <c r="A135" s="9" t="s">
        <v>123</v>
      </c>
      <c r="B135" t="str">
        <f>VLOOKUP(A135,Sheet9!$C$2:$F$168,4,0)</f>
        <v>Slovenia</v>
      </c>
      <c r="D135" s="7">
        <v>0</v>
      </c>
      <c r="E135" s="7">
        <v>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</row>
    <row r="136" spans="1:11" x14ac:dyDescent="0.25">
      <c r="A136" s="9" t="s">
        <v>124</v>
      </c>
      <c r="B136" t="str">
        <f>VLOOKUP(A136,Sheet9!$C$2:$F$168,4,0)</f>
        <v>South Africa</v>
      </c>
      <c r="D136" s="7">
        <v>49</v>
      </c>
      <c r="E136" s="7">
        <v>995</v>
      </c>
      <c r="F136" s="7">
        <v>0</v>
      </c>
      <c r="G136" s="7">
        <v>53</v>
      </c>
      <c r="H136" s="7">
        <v>0</v>
      </c>
      <c r="I136" s="7">
        <v>0</v>
      </c>
      <c r="J136" s="7">
        <v>0</v>
      </c>
      <c r="K136" s="7">
        <v>0</v>
      </c>
    </row>
    <row r="137" spans="1:11" x14ac:dyDescent="0.25">
      <c r="A137" s="9" t="s">
        <v>125</v>
      </c>
      <c r="B137" t="str">
        <f>VLOOKUP(A137,Sheet9!$C$2:$F$168,4,0)</f>
        <v>Spain</v>
      </c>
      <c r="D137" s="7">
        <v>0</v>
      </c>
      <c r="E137" s="7">
        <v>247</v>
      </c>
      <c r="F137" s="7">
        <v>0</v>
      </c>
      <c r="G137" s="7">
        <v>729</v>
      </c>
      <c r="H137" s="7">
        <v>0</v>
      </c>
      <c r="I137" s="7">
        <v>130</v>
      </c>
      <c r="J137" s="7">
        <v>0</v>
      </c>
      <c r="K137" s="7">
        <v>0</v>
      </c>
    </row>
    <row r="138" spans="1:11" x14ac:dyDescent="0.25">
      <c r="A138" s="9" t="s">
        <v>126</v>
      </c>
      <c r="B138" t="str">
        <f>VLOOKUP(A138,Sheet9!$C$2:$F$168,4,0)</f>
        <v>Sri Lanka</v>
      </c>
      <c r="D138" s="7">
        <v>0</v>
      </c>
      <c r="E138" s="7">
        <v>61</v>
      </c>
      <c r="F138" s="7">
        <v>0</v>
      </c>
      <c r="G138" s="7">
        <v>105</v>
      </c>
      <c r="H138" s="7">
        <v>0</v>
      </c>
      <c r="I138" s="7">
        <v>9</v>
      </c>
      <c r="J138" s="7">
        <v>0</v>
      </c>
      <c r="K138" s="7">
        <v>0</v>
      </c>
    </row>
    <row r="139" spans="1:11" x14ac:dyDescent="0.25">
      <c r="A139" s="9" t="s">
        <v>127</v>
      </c>
      <c r="B139" t="str">
        <f>VLOOKUP(A139,Sheet9!$C$2:$F$168,4,0)</f>
        <v>Saint Kitts and Nevis</v>
      </c>
      <c r="D139" s="7">
        <v>0</v>
      </c>
      <c r="E139" s="7">
        <v>2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</row>
    <row r="140" spans="1:11" x14ac:dyDescent="0.25">
      <c r="A140" s="9" t="s">
        <v>128</v>
      </c>
      <c r="B140" t="str">
        <f>VLOOKUP(A140,Sheet9!$C$2:$F$168,4,0)</f>
        <v>Saint Lucia</v>
      </c>
      <c r="D140" s="7">
        <v>0</v>
      </c>
      <c r="E140" s="7">
        <v>5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</row>
    <row r="141" spans="1:11" x14ac:dyDescent="0.25">
      <c r="A141" s="9" t="s">
        <v>129</v>
      </c>
      <c r="B141" t="str">
        <f>VLOOKUP(A141,Sheet9!$C$2:$F$168,4,0)</f>
        <v>Saint Maarten</v>
      </c>
      <c r="D141" s="7">
        <v>0</v>
      </c>
      <c r="E141" s="7">
        <v>2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</row>
    <row r="142" spans="1:11" x14ac:dyDescent="0.25">
      <c r="A142" s="9" t="s">
        <v>130</v>
      </c>
      <c r="B142" t="str">
        <f>VLOOKUP(A142,Sheet9!$C$2:$F$168,4,0)</f>
        <v>Saint Vincent and the Grenadines</v>
      </c>
      <c r="D142" s="7">
        <v>0</v>
      </c>
      <c r="E142" s="7">
        <v>2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</row>
    <row r="143" spans="1:11" x14ac:dyDescent="0.25">
      <c r="A143" s="9" t="s">
        <v>166</v>
      </c>
      <c r="B143" t="str">
        <f>VLOOKUP(A143,Sheet9!$C$2:$F$168,4,0)</f>
        <v>Sudan</v>
      </c>
      <c r="D143" s="7">
        <v>0</v>
      </c>
      <c r="E143" s="7">
        <v>7</v>
      </c>
      <c r="F143" s="7">
        <v>0</v>
      </c>
      <c r="G143" s="7">
        <v>5</v>
      </c>
      <c r="H143" s="7">
        <v>0</v>
      </c>
      <c r="I143" s="7">
        <v>0</v>
      </c>
      <c r="J143" s="7">
        <v>0</v>
      </c>
      <c r="K143" s="7">
        <v>0</v>
      </c>
    </row>
    <row r="144" spans="1:11" x14ac:dyDescent="0.25">
      <c r="A144" s="9" t="s">
        <v>131</v>
      </c>
      <c r="B144" t="str">
        <f>VLOOKUP(A144,Sheet9!$C$2:$F$168,4,0)</f>
        <v>Suriname</v>
      </c>
      <c r="D144" s="7">
        <v>0</v>
      </c>
      <c r="E144" s="7">
        <v>7</v>
      </c>
      <c r="F144" s="7">
        <v>0</v>
      </c>
      <c r="G144" s="7">
        <v>2</v>
      </c>
      <c r="H144" s="7">
        <v>0</v>
      </c>
      <c r="I144" s="7">
        <v>0</v>
      </c>
      <c r="J144" s="7">
        <v>0</v>
      </c>
      <c r="K144" s="7">
        <v>0</v>
      </c>
    </row>
    <row r="145" spans="1:11" x14ac:dyDescent="0.25">
      <c r="A145" s="9" t="s">
        <v>132</v>
      </c>
      <c r="B145" t="str">
        <f>VLOOKUP(A145,Sheet9!$C$2:$F$168,4,0)</f>
        <v>Swaziland</v>
      </c>
      <c r="D145" s="7">
        <v>0</v>
      </c>
      <c r="E145" s="7">
        <v>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</row>
    <row r="146" spans="1:11" x14ac:dyDescent="0.25">
      <c r="A146" s="9" t="s">
        <v>133</v>
      </c>
      <c r="B146" t="str">
        <f>VLOOKUP(A146,Sheet9!$C$2:$F$168,4,0)</f>
        <v>Sweden</v>
      </c>
      <c r="D146" s="7">
        <v>0</v>
      </c>
      <c r="E146" s="7">
        <v>15</v>
      </c>
      <c r="F146" s="7">
        <v>0</v>
      </c>
      <c r="G146" s="7">
        <v>35</v>
      </c>
      <c r="H146" s="7">
        <v>0</v>
      </c>
      <c r="I146" s="7">
        <v>0</v>
      </c>
      <c r="J146" s="7">
        <v>0</v>
      </c>
      <c r="K146" s="7">
        <v>0</v>
      </c>
    </row>
    <row r="147" spans="1:11" x14ac:dyDescent="0.25">
      <c r="A147" s="9" t="s">
        <v>134</v>
      </c>
      <c r="B147" t="str">
        <f>VLOOKUP(A147,Sheet9!$C$2:$F$168,4,0)</f>
        <v>Switzerland</v>
      </c>
      <c r="D147" s="7">
        <v>0</v>
      </c>
      <c r="E147" s="7">
        <v>12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</row>
    <row r="148" spans="1:11" x14ac:dyDescent="0.25">
      <c r="A148" s="9" t="s">
        <v>135</v>
      </c>
      <c r="B148" t="str">
        <f>VLOOKUP(A148,Sheet9!$C$2:$F$168,4,0)</f>
        <v>Taiwan</v>
      </c>
      <c r="D148" s="7">
        <v>0</v>
      </c>
      <c r="E148" s="7">
        <v>184</v>
      </c>
      <c r="F148" s="7">
        <v>0</v>
      </c>
      <c r="G148" s="7">
        <v>286</v>
      </c>
      <c r="H148" s="7">
        <v>0</v>
      </c>
      <c r="I148" s="7">
        <v>0</v>
      </c>
      <c r="J148" s="7">
        <v>0</v>
      </c>
      <c r="K148" s="7">
        <v>0</v>
      </c>
    </row>
    <row r="149" spans="1:11" x14ac:dyDescent="0.25">
      <c r="A149" s="9" t="s">
        <v>180</v>
      </c>
      <c r="B149" t="str">
        <f>VLOOKUP(A149,Sheet9!$C$2:$F$168,4,0)</f>
        <v>Tajikistan</v>
      </c>
      <c r="D149" s="7">
        <v>0</v>
      </c>
      <c r="E149" s="7">
        <v>3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</row>
    <row r="150" spans="1:11" x14ac:dyDescent="0.25">
      <c r="A150" s="9" t="s">
        <v>136</v>
      </c>
      <c r="B150" t="str">
        <f>VLOOKUP(A150,Sheet9!$C$2:$F$168,4,0)</f>
        <v>Tanzania</v>
      </c>
      <c r="D150" s="7">
        <v>0</v>
      </c>
      <c r="E150" s="7">
        <v>8</v>
      </c>
      <c r="F150" s="7">
        <v>0</v>
      </c>
      <c r="G150" s="7">
        <v>9</v>
      </c>
      <c r="H150" s="7">
        <v>0</v>
      </c>
      <c r="I150" s="7">
        <v>0</v>
      </c>
      <c r="J150" s="7">
        <v>0</v>
      </c>
      <c r="K150" s="7">
        <v>0</v>
      </c>
    </row>
    <row r="151" spans="1:11" x14ac:dyDescent="0.25">
      <c r="A151" s="9" t="s">
        <v>137</v>
      </c>
      <c r="B151" t="str">
        <f>VLOOKUP(A151,Sheet9!$C$2:$F$168,4,0)</f>
        <v>Thailand</v>
      </c>
      <c r="D151" s="7">
        <v>0</v>
      </c>
      <c r="E151" s="7">
        <v>1009</v>
      </c>
      <c r="F151" s="7">
        <v>0</v>
      </c>
      <c r="G151" s="7">
        <v>192</v>
      </c>
      <c r="H151" s="7">
        <v>0</v>
      </c>
      <c r="I151" s="7">
        <v>12</v>
      </c>
      <c r="J151" s="7">
        <v>0</v>
      </c>
      <c r="K151" s="7">
        <v>0</v>
      </c>
    </row>
    <row r="152" spans="1:11" x14ac:dyDescent="0.25">
      <c r="A152" s="9" t="s">
        <v>138</v>
      </c>
      <c r="B152" t="str">
        <f>VLOOKUP(A152,Sheet9!$C$2:$F$168,4,0)</f>
        <v>Trinidad and Tobago</v>
      </c>
      <c r="D152" s="7">
        <v>0</v>
      </c>
      <c r="E152" s="7">
        <v>60</v>
      </c>
      <c r="F152" s="7">
        <v>0</v>
      </c>
      <c r="G152" s="7">
        <v>12</v>
      </c>
      <c r="H152" s="7">
        <v>0</v>
      </c>
      <c r="I152" s="7">
        <v>0</v>
      </c>
      <c r="J152" s="7">
        <v>0</v>
      </c>
      <c r="K152" s="7">
        <v>0</v>
      </c>
    </row>
    <row r="153" spans="1:11" x14ac:dyDescent="0.25">
      <c r="A153" s="9" t="s">
        <v>139</v>
      </c>
      <c r="B153" t="str">
        <f>VLOOKUP(A153,Sheet9!$C$2:$F$168,4,0)</f>
        <v>Tunisia</v>
      </c>
      <c r="D153" s="7">
        <v>0</v>
      </c>
      <c r="E153" s="7">
        <v>10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</row>
    <row r="154" spans="1:11" x14ac:dyDescent="0.25">
      <c r="A154" s="9" t="s">
        <v>140</v>
      </c>
      <c r="B154" t="str">
        <f>VLOOKUP(A154,Sheet9!$C$2:$F$168,4,0)</f>
        <v>Turkey</v>
      </c>
      <c r="D154" s="7">
        <v>0</v>
      </c>
      <c r="E154" s="7">
        <v>273</v>
      </c>
      <c r="F154" s="7">
        <v>0</v>
      </c>
      <c r="G154" s="7">
        <v>125</v>
      </c>
      <c r="H154" s="7">
        <v>0</v>
      </c>
      <c r="I154" s="7">
        <v>0</v>
      </c>
      <c r="J154" s="7">
        <v>0</v>
      </c>
      <c r="K154" s="7">
        <v>0</v>
      </c>
    </row>
    <row r="155" spans="1:11" x14ac:dyDescent="0.25">
      <c r="A155" s="9" t="s">
        <v>141</v>
      </c>
      <c r="B155" t="str">
        <f>VLOOKUP(A155,Sheet9!$C$2:$F$168,4,0)</f>
        <v>Uganda</v>
      </c>
      <c r="D155" s="7">
        <v>0</v>
      </c>
      <c r="E155" s="7">
        <v>13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</row>
    <row r="156" spans="1:11" x14ac:dyDescent="0.25">
      <c r="A156" s="9" t="s">
        <v>142</v>
      </c>
      <c r="B156" t="str">
        <f>VLOOKUP(A156,Sheet9!$C$2:$F$168,4,0)</f>
        <v>United Kingdom</v>
      </c>
      <c r="D156" s="7">
        <v>52</v>
      </c>
      <c r="E156" s="7">
        <v>939</v>
      </c>
      <c r="F156" s="7">
        <v>0</v>
      </c>
      <c r="G156" s="7">
        <v>533</v>
      </c>
      <c r="H156" s="7">
        <v>0</v>
      </c>
      <c r="I156" s="7">
        <v>124</v>
      </c>
      <c r="J156" s="7">
        <v>0</v>
      </c>
      <c r="K156" s="7">
        <v>0</v>
      </c>
    </row>
    <row r="157" spans="1:11" x14ac:dyDescent="0.25">
      <c r="A157" s="9" t="s">
        <v>143</v>
      </c>
      <c r="B157" t="str">
        <f>VLOOKUP(A157,Sheet9!$C$2:$F$168,4,0)</f>
        <v>Ukraine</v>
      </c>
      <c r="D157" s="7">
        <v>0</v>
      </c>
      <c r="E157" s="7">
        <v>51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</row>
    <row r="158" spans="1:11" x14ac:dyDescent="0.25">
      <c r="A158" s="9" t="s">
        <v>144</v>
      </c>
      <c r="B158" t="str">
        <f>VLOOKUP(A158,Sheet9!$C$2:$F$168,4,0)</f>
        <v>United Arab Emirates</v>
      </c>
      <c r="D158" s="7">
        <v>0</v>
      </c>
      <c r="E158" s="7">
        <v>193</v>
      </c>
      <c r="F158" s="7">
        <v>0</v>
      </c>
      <c r="G158" s="7">
        <v>152</v>
      </c>
      <c r="H158" s="7">
        <v>0</v>
      </c>
      <c r="I158" s="7">
        <v>0</v>
      </c>
      <c r="J158" s="7">
        <v>0</v>
      </c>
      <c r="K158" s="7">
        <v>0</v>
      </c>
    </row>
    <row r="159" spans="1:11" x14ac:dyDescent="0.25">
      <c r="A159" s="9" t="s">
        <v>145</v>
      </c>
      <c r="B159" t="str">
        <f>VLOOKUP(A159,Sheet9!$C$2:$F$168,4,0)</f>
        <v>United States</v>
      </c>
      <c r="D159" s="7">
        <v>46</v>
      </c>
      <c r="E159" s="7">
        <v>3872</v>
      </c>
      <c r="F159" s="7">
        <v>21</v>
      </c>
      <c r="G159" s="7">
        <v>6515</v>
      </c>
      <c r="H159" s="7">
        <v>464</v>
      </c>
      <c r="I159" s="7">
        <v>6734</v>
      </c>
      <c r="J159" s="7">
        <v>286</v>
      </c>
      <c r="K159" s="7">
        <v>52</v>
      </c>
    </row>
    <row r="160" spans="1:11" x14ac:dyDescent="0.25">
      <c r="A160" s="9" t="s">
        <v>146</v>
      </c>
      <c r="B160" t="str">
        <f>VLOOKUP(A160,Sheet9!$C$2:$F$168,4,0)</f>
        <v>US Virgin Islands</v>
      </c>
      <c r="D160" s="7">
        <v>0</v>
      </c>
      <c r="E160" s="7">
        <v>6</v>
      </c>
      <c r="F160" s="7">
        <v>0</v>
      </c>
      <c r="G160" s="7">
        <v>2</v>
      </c>
      <c r="H160" s="7">
        <v>0</v>
      </c>
      <c r="I160" s="7">
        <v>0</v>
      </c>
      <c r="J160" s="7">
        <v>0</v>
      </c>
      <c r="K160" s="7">
        <v>0</v>
      </c>
    </row>
    <row r="161" spans="1:11" x14ac:dyDescent="0.25">
      <c r="A161" s="9" t="s">
        <v>147</v>
      </c>
      <c r="B161" t="str">
        <f>VLOOKUP(A161,Sheet9!$C$2:$F$168,4,0)</f>
        <v>Uzbekistan</v>
      </c>
      <c r="D161" s="7">
        <v>0</v>
      </c>
      <c r="E161" s="7">
        <v>16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</row>
    <row r="162" spans="1:11" x14ac:dyDescent="0.25">
      <c r="A162" s="9" t="s">
        <v>148</v>
      </c>
      <c r="B162" t="str">
        <f>VLOOKUP(A162,Sheet9!$C$2:$F$168,4,0)</f>
        <v>Venezuela</v>
      </c>
      <c r="D162" s="7">
        <v>0</v>
      </c>
      <c r="E162" s="7">
        <v>23</v>
      </c>
      <c r="F162" s="7">
        <v>0</v>
      </c>
      <c r="G162" s="7">
        <v>9</v>
      </c>
      <c r="H162" s="7">
        <v>0</v>
      </c>
      <c r="I162" s="7">
        <v>0</v>
      </c>
      <c r="J162" s="7">
        <v>0</v>
      </c>
      <c r="K162" s="7">
        <v>0</v>
      </c>
    </row>
    <row r="163" spans="1:11" x14ac:dyDescent="0.25">
      <c r="A163" s="9" t="s">
        <v>149</v>
      </c>
      <c r="B163" t="str">
        <f>VLOOKUP(A163,Sheet9!$C$2:$F$168,4,0)</f>
        <v>Vietnam</v>
      </c>
      <c r="D163" s="7">
        <v>0</v>
      </c>
      <c r="E163" s="7">
        <v>175</v>
      </c>
      <c r="F163" s="7">
        <v>0</v>
      </c>
      <c r="G163" s="7">
        <v>128</v>
      </c>
      <c r="H163" s="7">
        <v>0</v>
      </c>
      <c r="I163" s="7">
        <v>0</v>
      </c>
      <c r="J163" s="7">
        <v>0</v>
      </c>
      <c r="K163" s="7">
        <v>0</v>
      </c>
    </row>
    <row r="164" spans="1:11" x14ac:dyDescent="0.25">
      <c r="A164" s="9" t="s">
        <v>150</v>
      </c>
      <c r="B164" t="str">
        <f>VLOOKUP(A164,Sheet9!$C$2:$F$168,4,0)</f>
        <v>West Bank</v>
      </c>
      <c r="D164" s="7">
        <v>0</v>
      </c>
      <c r="E164" s="7">
        <v>17</v>
      </c>
      <c r="F164" s="7">
        <v>0</v>
      </c>
      <c r="G164" s="7">
        <v>10</v>
      </c>
      <c r="H164" s="7">
        <v>0</v>
      </c>
      <c r="I164" s="7">
        <v>0</v>
      </c>
      <c r="J164" s="7">
        <v>0</v>
      </c>
      <c r="K164" s="7">
        <v>0</v>
      </c>
    </row>
    <row r="165" spans="1:11" x14ac:dyDescent="0.25">
      <c r="A165" s="9" t="s">
        <v>151</v>
      </c>
      <c r="B165" t="str">
        <f>VLOOKUP(A165,Sheet9!$C$2:$F$168,4,0)</f>
        <v>Zambia</v>
      </c>
      <c r="D165" s="7">
        <v>0</v>
      </c>
      <c r="E165" s="7">
        <v>7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</row>
    <row r="166" spans="1:11" x14ac:dyDescent="0.25">
      <c r="A166" s="9" t="s">
        <v>152</v>
      </c>
      <c r="B166" t="str">
        <f>VLOOKUP(A166,Sheet9!$C$2:$F$168,4,0)</f>
        <v>Zimbabwe</v>
      </c>
      <c r="D166" s="7">
        <v>0</v>
      </c>
      <c r="E166" s="7">
        <v>10</v>
      </c>
      <c r="F166" s="7">
        <v>0</v>
      </c>
      <c r="G166" s="7">
        <v>5</v>
      </c>
      <c r="H166" s="7">
        <v>0</v>
      </c>
      <c r="I166" s="7">
        <v>0</v>
      </c>
      <c r="J166" s="7">
        <v>0</v>
      </c>
      <c r="K166" s="7">
        <v>0</v>
      </c>
    </row>
    <row r="167" spans="1:11" x14ac:dyDescent="0.25">
      <c r="E167" s="14"/>
    </row>
  </sheetData>
  <mergeCells count="4"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07D1-10A6-458C-B4FF-9FD9B48C4463}">
  <dimension ref="A1:K166"/>
  <sheetViews>
    <sheetView topLeftCell="B1" workbookViewId="0">
      <selection activeCell="H17" sqref="H17"/>
    </sheetView>
  </sheetViews>
  <sheetFormatPr defaultColWidth="20.7109375" defaultRowHeight="15" x14ac:dyDescent="0.25"/>
  <sheetData>
    <row r="1" spans="1:11" x14ac:dyDescent="0.25">
      <c r="A1" s="4">
        <f>COUNTA(A3:A166)</f>
        <v>164</v>
      </c>
      <c r="B1" s="4"/>
      <c r="C1" s="4"/>
      <c r="D1" s="3" t="s">
        <v>158</v>
      </c>
      <c r="E1" s="3"/>
      <c r="F1" s="2" t="s">
        <v>214</v>
      </c>
      <c r="G1" s="2"/>
      <c r="H1" s="2" t="s">
        <v>215</v>
      </c>
      <c r="I1" s="2"/>
      <c r="J1" s="13" t="s">
        <v>216</v>
      </c>
      <c r="K1" s="13"/>
    </row>
    <row r="2" spans="1:11" x14ac:dyDescent="0.25">
      <c r="A2" t="s">
        <v>153</v>
      </c>
      <c r="B2" t="s">
        <v>156</v>
      </c>
      <c r="C2" s="5" t="s">
        <v>157</v>
      </c>
      <c r="D2" s="6" t="s">
        <v>159</v>
      </c>
      <c r="E2" s="6" t="s">
        <v>160</v>
      </c>
      <c r="F2" s="6" t="s">
        <v>159</v>
      </c>
      <c r="G2" s="6" t="s">
        <v>160</v>
      </c>
      <c r="H2" s="6" t="s">
        <v>159</v>
      </c>
      <c r="I2" s="6" t="s">
        <v>160</v>
      </c>
      <c r="J2" s="6" t="s">
        <v>159</v>
      </c>
      <c r="K2" s="6" t="s">
        <v>160</v>
      </c>
    </row>
    <row r="3" spans="1:11" x14ac:dyDescent="0.25">
      <c r="A3" s="9" t="s">
        <v>0</v>
      </c>
      <c r="B3" t="str">
        <f>VLOOKUP(A3,Sheet9!$C$2:$F$168,4,0)</f>
        <v>Albania</v>
      </c>
      <c r="D3" s="7">
        <v>0</v>
      </c>
      <c r="E3" s="7">
        <v>9</v>
      </c>
      <c r="F3" s="7">
        <v>0</v>
      </c>
      <c r="G3" s="7">
        <v>2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9" t="s">
        <v>1</v>
      </c>
      <c r="B4" t="str">
        <f>VLOOKUP(A4,Sheet9!$C$2:$F$168,4,0)</f>
        <v>Algeria</v>
      </c>
      <c r="D4" s="7">
        <v>0</v>
      </c>
      <c r="E4" s="7">
        <v>0</v>
      </c>
      <c r="F4" s="7">
        <v>0</v>
      </c>
      <c r="G4" s="7">
        <v>5</v>
      </c>
      <c r="H4" s="7">
        <v>0</v>
      </c>
      <c r="I4" s="7">
        <v>0</v>
      </c>
      <c r="J4" s="7">
        <v>0</v>
      </c>
      <c r="K4" s="7">
        <v>0</v>
      </c>
    </row>
    <row r="5" spans="1:11" x14ac:dyDescent="0.25">
      <c r="A5" s="9" t="s">
        <v>2</v>
      </c>
      <c r="B5" t="str">
        <f>VLOOKUP(A5,Sheet9!$C$2:$F$168,4,0)</f>
        <v>Andorra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</row>
    <row r="6" spans="1:11" x14ac:dyDescent="0.25">
      <c r="A6" s="9" t="s">
        <v>3</v>
      </c>
      <c r="B6" t="str">
        <f>VLOOKUP(A6,Sheet9!$C$2:$F$168,4,0)</f>
        <v>Angola</v>
      </c>
      <c r="D6" s="7">
        <v>0</v>
      </c>
      <c r="E6" s="7">
        <v>9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s="9" t="s">
        <v>4</v>
      </c>
      <c r="B7" t="str">
        <f>VLOOKUP(A7,Sheet9!$C$2:$F$168,4,0)</f>
        <v>Antigua and Barbuda</v>
      </c>
      <c r="D7" s="7">
        <v>0</v>
      </c>
      <c r="E7" s="7">
        <v>3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x14ac:dyDescent="0.25">
      <c r="A8" s="9" t="s">
        <v>5</v>
      </c>
      <c r="B8" t="str">
        <f>VLOOKUP(A8,Sheet9!$C$2:$F$168,4,0)</f>
        <v>Argentina</v>
      </c>
      <c r="D8" s="7">
        <v>0</v>
      </c>
      <c r="E8" s="7">
        <v>25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x14ac:dyDescent="0.25">
      <c r="A9" s="9" t="s">
        <v>6</v>
      </c>
      <c r="B9" t="str">
        <f>VLOOKUP(A9,Sheet9!$C$2:$F$168,4,0)</f>
        <v>Armenia</v>
      </c>
      <c r="D9" s="7">
        <v>0</v>
      </c>
      <c r="E9" s="7">
        <v>14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</row>
    <row r="10" spans="1:11" x14ac:dyDescent="0.25">
      <c r="A10" s="9" t="s">
        <v>7</v>
      </c>
      <c r="B10" t="str">
        <f>VLOOKUP(A10,Sheet9!$C$2:$F$168,4,0)</f>
        <v>Aruba</v>
      </c>
      <c r="D10" s="7">
        <v>0</v>
      </c>
      <c r="E10" s="7">
        <v>5</v>
      </c>
      <c r="F10" s="7">
        <v>0</v>
      </c>
      <c r="G10" s="7">
        <v>3</v>
      </c>
      <c r="H10" s="7">
        <v>0</v>
      </c>
      <c r="I10" s="7">
        <v>3</v>
      </c>
      <c r="J10" s="7">
        <v>0</v>
      </c>
      <c r="K10" s="7">
        <v>0</v>
      </c>
    </row>
    <row r="11" spans="1:11" x14ac:dyDescent="0.25">
      <c r="A11" s="9" t="s">
        <v>8</v>
      </c>
      <c r="B11" t="str">
        <f>VLOOKUP(A11,Sheet9!$C$2:$F$168,4,0)</f>
        <v>Australia</v>
      </c>
      <c r="D11" s="7">
        <v>53</v>
      </c>
      <c r="E11" s="7">
        <v>706</v>
      </c>
      <c r="F11" s="7">
        <v>0</v>
      </c>
      <c r="G11" s="7">
        <v>263</v>
      </c>
      <c r="H11" s="7">
        <v>0</v>
      </c>
      <c r="I11" s="7">
        <v>40</v>
      </c>
      <c r="J11" s="7">
        <v>0</v>
      </c>
      <c r="K11" s="7">
        <v>0</v>
      </c>
    </row>
    <row r="12" spans="1:11" x14ac:dyDescent="0.25">
      <c r="A12" s="9" t="s">
        <v>9</v>
      </c>
      <c r="B12" t="str">
        <f>VLOOKUP(A12,Sheet9!$C$2:$F$168,4,0)</f>
        <v>Austria</v>
      </c>
      <c r="D12" s="7">
        <v>0</v>
      </c>
      <c r="E12" s="7">
        <v>13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1" x14ac:dyDescent="0.25">
      <c r="A13" s="9" t="s">
        <v>10</v>
      </c>
      <c r="B13" t="str">
        <f>VLOOKUP(A13,Sheet9!$C$2:$F$168,4,0)</f>
        <v>Azerbaijan</v>
      </c>
      <c r="D13" s="7">
        <v>0</v>
      </c>
      <c r="E13" s="7">
        <v>24</v>
      </c>
      <c r="F13" s="7">
        <v>0</v>
      </c>
      <c r="G13" s="7">
        <v>7</v>
      </c>
      <c r="H13" s="7">
        <v>0</v>
      </c>
      <c r="I13" s="7">
        <v>0</v>
      </c>
      <c r="J13" s="7">
        <v>0</v>
      </c>
      <c r="K13" s="7">
        <v>0</v>
      </c>
    </row>
    <row r="14" spans="1:11" x14ac:dyDescent="0.25">
      <c r="A14" s="9" t="s">
        <v>11</v>
      </c>
      <c r="B14" t="str">
        <f>VLOOKUP(A14,Sheet9!$C$2:$F$168,4,0)</f>
        <v>Bahamas</v>
      </c>
      <c r="D14" s="7">
        <v>0</v>
      </c>
      <c r="E14" s="7">
        <v>13</v>
      </c>
      <c r="F14" s="7">
        <v>0</v>
      </c>
      <c r="G14" s="7">
        <v>4</v>
      </c>
      <c r="H14" s="7">
        <v>0</v>
      </c>
      <c r="I14" s="7">
        <v>0</v>
      </c>
      <c r="J14" s="7">
        <v>0</v>
      </c>
      <c r="K14" s="7">
        <v>0</v>
      </c>
    </row>
    <row r="15" spans="1:11" x14ac:dyDescent="0.25">
      <c r="A15" s="9" t="s">
        <v>12</v>
      </c>
      <c r="B15" t="str">
        <f>VLOOKUP(A15,Sheet9!$C$2:$F$168,4,0)</f>
        <v>Bahrain</v>
      </c>
      <c r="D15" s="7">
        <v>0</v>
      </c>
      <c r="E15" s="7">
        <v>25</v>
      </c>
      <c r="F15" s="7">
        <v>0</v>
      </c>
      <c r="G15" s="7">
        <v>22</v>
      </c>
      <c r="H15" s="7">
        <v>0</v>
      </c>
      <c r="I15" s="7">
        <v>0</v>
      </c>
      <c r="J15" s="7">
        <v>0</v>
      </c>
      <c r="K15" s="7">
        <v>0</v>
      </c>
    </row>
    <row r="16" spans="1:11" x14ac:dyDescent="0.25">
      <c r="A16" s="9" t="s">
        <v>13</v>
      </c>
      <c r="B16" t="str">
        <f>VLOOKUP(A16,Sheet9!$C$2:$F$168,4,0)</f>
        <v>Bangladesh</v>
      </c>
      <c r="D16" s="7">
        <v>0</v>
      </c>
      <c r="E16" s="7">
        <v>32</v>
      </c>
      <c r="F16" s="7">
        <v>0</v>
      </c>
      <c r="G16" s="7">
        <v>23</v>
      </c>
      <c r="H16" s="7">
        <v>0</v>
      </c>
      <c r="I16" s="7">
        <v>0</v>
      </c>
      <c r="J16" s="7">
        <v>0</v>
      </c>
      <c r="K16" s="7">
        <v>0</v>
      </c>
    </row>
    <row r="17" spans="1:11" x14ac:dyDescent="0.25">
      <c r="A17" s="9" t="s">
        <v>14</v>
      </c>
      <c r="B17" t="str">
        <f>VLOOKUP(A17,Sheet9!$C$2:$F$168,4,0)</f>
        <v>Barbados</v>
      </c>
      <c r="D17" s="7">
        <v>0</v>
      </c>
      <c r="E17" s="7">
        <v>11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x14ac:dyDescent="0.25">
      <c r="A18" s="9" t="s">
        <v>15</v>
      </c>
      <c r="B18" t="str">
        <f>VLOOKUP(A18,Sheet9!$C$2:$F$168,4,0)</f>
        <v>Belarus</v>
      </c>
      <c r="D18" s="7">
        <v>0</v>
      </c>
      <c r="E18" s="7">
        <v>83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</row>
    <row r="19" spans="1:11" x14ac:dyDescent="0.25">
      <c r="A19" s="9" t="s">
        <v>16</v>
      </c>
      <c r="B19" t="str">
        <f>VLOOKUP(A19,Sheet9!$C$2:$F$168,4,0)</f>
        <v>Belgium</v>
      </c>
      <c r="D19" s="7">
        <v>0</v>
      </c>
      <c r="E19" s="7">
        <v>15</v>
      </c>
      <c r="F19" s="7">
        <v>0</v>
      </c>
      <c r="G19" s="7">
        <v>111</v>
      </c>
      <c r="H19" s="7">
        <v>0</v>
      </c>
      <c r="I19" s="7">
        <v>0</v>
      </c>
      <c r="J19" s="7">
        <v>0</v>
      </c>
      <c r="K19" s="7">
        <v>0</v>
      </c>
    </row>
    <row r="20" spans="1:11" x14ac:dyDescent="0.25">
      <c r="A20" s="9" t="s">
        <v>17</v>
      </c>
      <c r="B20" t="str">
        <f>VLOOKUP(A20,Sheet9!$C$2:$F$168,4,0)</f>
        <v>Bermuda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1" x14ac:dyDescent="0.25">
      <c r="A21" s="9" t="s">
        <v>18</v>
      </c>
      <c r="B21" t="str">
        <f>VLOOKUP(A21,Sheet9!$C$2:$F$168,4,0)</f>
        <v>Bolivia</v>
      </c>
      <c r="D21" s="7">
        <v>0</v>
      </c>
      <c r="E21" s="7">
        <v>3</v>
      </c>
      <c r="F21" s="7">
        <v>0</v>
      </c>
      <c r="G21" s="7">
        <v>7</v>
      </c>
      <c r="H21" s="7">
        <v>0</v>
      </c>
      <c r="I21" s="7">
        <v>0</v>
      </c>
      <c r="J21" s="7">
        <v>0</v>
      </c>
      <c r="K21" s="7">
        <v>0</v>
      </c>
    </row>
    <row r="22" spans="1:11" x14ac:dyDescent="0.25">
      <c r="A22" s="9" t="s">
        <v>19</v>
      </c>
      <c r="B22" t="str">
        <f>VLOOKUP(A22,Sheet9!$C$2:$F$168,4,0)</f>
        <v>Bonaire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25">
      <c r="A23" s="9" t="s">
        <v>170</v>
      </c>
      <c r="B23" t="str">
        <f>VLOOKUP(A23,Sheet9!$C$2:$F$168,4,0)</f>
        <v>Bosnia and Herzegovina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</row>
    <row r="24" spans="1:11" x14ac:dyDescent="0.25">
      <c r="A24" s="9" t="s">
        <v>20</v>
      </c>
      <c r="B24" t="str">
        <f>VLOOKUP(A24,Sheet9!$C$2:$F$168,4,0)</f>
        <v>Botswana</v>
      </c>
      <c r="D24" s="7">
        <v>0</v>
      </c>
      <c r="E24" s="7">
        <v>18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</row>
    <row r="25" spans="1:11" x14ac:dyDescent="0.25">
      <c r="A25" s="9" t="s">
        <v>21</v>
      </c>
      <c r="B25" t="str">
        <f>VLOOKUP(A25,Sheet9!$C$2:$F$168,4,0)</f>
        <v>Brazil</v>
      </c>
      <c r="D25" s="7">
        <v>0</v>
      </c>
      <c r="E25" s="7">
        <v>160</v>
      </c>
      <c r="F25" s="7">
        <v>0</v>
      </c>
      <c r="G25" s="7">
        <v>255</v>
      </c>
      <c r="H25" s="7">
        <v>0</v>
      </c>
      <c r="I25" s="7">
        <v>31</v>
      </c>
      <c r="J25" s="7">
        <v>0</v>
      </c>
      <c r="K25" s="7">
        <v>0</v>
      </c>
    </row>
    <row r="26" spans="1:11" x14ac:dyDescent="0.25">
      <c r="A26" s="9" t="s">
        <v>22</v>
      </c>
      <c r="B26" t="str">
        <f>VLOOKUP(A26,Sheet9!$C$2:$F$168,4,0)</f>
        <v>Brunei</v>
      </c>
      <c r="D26" s="7">
        <v>0</v>
      </c>
      <c r="E26" s="7">
        <v>18</v>
      </c>
      <c r="F26" s="7">
        <v>0</v>
      </c>
      <c r="G26" s="7">
        <v>19</v>
      </c>
      <c r="H26" s="7">
        <v>0</v>
      </c>
      <c r="I26" s="7">
        <v>0</v>
      </c>
      <c r="J26" s="7">
        <v>0</v>
      </c>
      <c r="K26" s="7">
        <v>0</v>
      </c>
    </row>
    <row r="27" spans="1:11" x14ac:dyDescent="0.25">
      <c r="A27" s="9" t="s">
        <v>23</v>
      </c>
      <c r="B27" t="str">
        <f>VLOOKUP(A27,Sheet9!$C$2:$F$168,4,0)</f>
        <v>Bulgaria</v>
      </c>
      <c r="D27" s="7">
        <v>0</v>
      </c>
      <c r="E27" s="7">
        <v>31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25">
      <c r="A28" s="9" t="s">
        <v>24</v>
      </c>
      <c r="B28" t="str">
        <f>VLOOKUP(A28,Sheet9!$C$2:$F$168,4,0)</f>
        <v>Cambodia</v>
      </c>
      <c r="D28" s="7">
        <v>0</v>
      </c>
      <c r="E28" s="7">
        <v>13</v>
      </c>
      <c r="F28" s="7">
        <v>0</v>
      </c>
      <c r="G28" s="7">
        <v>7</v>
      </c>
      <c r="H28" s="7">
        <v>0</v>
      </c>
      <c r="I28" s="7">
        <v>0</v>
      </c>
      <c r="J28" s="7">
        <v>0</v>
      </c>
      <c r="K28" s="7">
        <v>7</v>
      </c>
    </row>
    <row r="29" spans="1:11" x14ac:dyDescent="0.25">
      <c r="A29" s="9" t="s">
        <v>25</v>
      </c>
      <c r="B29" t="str">
        <f>VLOOKUP(A29,Sheet9!$C$2:$F$168,4,0)</f>
        <v>Canada</v>
      </c>
      <c r="D29" s="7">
        <v>0</v>
      </c>
      <c r="E29" s="7">
        <v>624</v>
      </c>
      <c r="F29" s="7">
        <v>0</v>
      </c>
      <c r="G29" s="7">
        <v>585</v>
      </c>
      <c r="H29" s="7">
        <v>0</v>
      </c>
      <c r="I29" s="7">
        <v>54</v>
      </c>
      <c r="J29" s="7">
        <v>0</v>
      </c>
      <c r="K29" s="7">
        <v>0</v>
      </c>
    </row>
    <row r="30" spans="1:11" x14ac:dyDescent="0.25">
      <c r="A30" s="9" t="s">
        <v>26</v>
      </c>
      <c r="B30" t="str">
        <f>VLOOKUP(A30,Sheet9!$C$2:$F$168,4,0)</f>
        <v>Chile</v>
      </c>
      <c r="D30" s="7">
        <v>0</v>
      </c>
      <c r="E30" s="7">
        <v>108</v>
      </c>
      <c r="F30" s="7">
        <v>0</v>
      </c>
      <c r="G30" s="7">
        <v>152</v>
      </c>
      <c r="H30" s="7">
        <v>0</v>
      </c>
      <c r="I30" s="7">
        <v>20</v>
      </c>
      <c r="J30" s="7">
        <v>0</v>
      </c>
      <c r="K30" s="7">
        <v>0</v>
      </c>
    </row>
    <row r="31" spans="1:11" x14ac:dyDescent="0.25">
      <c r="A31" s="9" t="s">
        <v>27</v>
      </c>
      <c r="B31" t="str">
        <f>VLOOKUP(A31,Sheet9!$C$2:$F$168,4,0)</f>
        <v>China</v>
      </c>
      <c r="D31" s="7">
        <v>0</v>
      </c>
      <c r="E31" s="7">
        <v>9917</v>
      </c>
      <c r="F31" s="7">
        <v>0</v>
      </c>
      <c r="G31" s="7">
        <v>3202</v>
      </c>
      <c r="H31" s="7">
        <v>0</v>
      </c>
      <c r="I31" s="7">
        <v>114</v>
      </c>
      <c r="J31" s="7">
        <v>0</v>
      </c>
      <c r="K31" s="7">
        <v>5</v>
      </c>
    </row>
    <row r="32" spans="1:11" x14ac:dyDescent="0.25">
      <c r="A32" s="9" t="s">
        <v>28</v>
      </c>
      <c r="B32" t="str">
        <f>VLOOKUP(A32,Sheet9!$C$2:$F$168,4,0)</f>
        <v>Colombia</v>
      </c>
      <c r="D32" s="7">
        <v>0</v>
      </c>
      <c r="E32" s="7">
        <v>148</v>
      </c>
      <c r="F32" s="7">
        <v>0</v>
      </c>
      <c r="G32" s="7">
        <v>81</v>
      </c>
      <c r="H32" s="7">
        <v>0</v>
      </c>
      <c r="I32" s="7">
        <v>0</v>
      </c>
      <c r="J32" s="7">
        <v>0</v>
      </c>
      <c r="K32" s="7">
        <v>0</v>
      </c>
    </row>
    <row r="33" spans="1:11" x14ac:dyDescent="0.25">
      <c r="A33" s="9" t="s">
        <v>29</v>
      </c>
      <c r="B33" t="str">
        <f>VLOOKUP(A33,Sheet9!$C$2:$F$168,4,0)</f>
        <v>Costa Rica</v>
      </c>
      <c r="D33" s="7">
        <v>0</v>
      </c>
      <c r="E33" s="7">
        <v>53</v>
      </c>
      <c r="F33" s="7">
        <v>0</v>
      </c>
      <c r="G33" s="7">
        <v>59</v>
      </c>
      <c r="H33" s="7">
        <v>0</v>
      </c>
      <c r="I33" s="7">
        <v>49</v>
      </c>
      <c r="J33" s="7">
        <v>0</v>
      </c>
      <c r="K33" s="7">
        <v>0</v>
      </c>
    </row>
    <row r="34" spans="1:11" x14ac:dyDescent="0.25">
      <c r="A34" s="9" t="s">
        <v>30</v>
      </c>
      <c r="B34" t="str">
        <f>VLOOKUP(A34,Sheet9!$C$2:$F$168,4,0)</f>
        <v>Croatia</v>
      </c>
      <c r="D34" s="7">
        <v>0</v>
      </c>
      <c r="E34" s="7">
        <v>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</row>
    <row r="35" spans="1:11" x14ac:dyDescent="0.25">
      <c r="A35" s="9" t="s">
        <v>31</v>
      </c>
      <c r="B35" t="str">
        <f>VLOOKUP(A35,Sheet9!$C$2:$F$168,4,0)</f>
        <v>Curacao</v>
      </c>
      <c r="D35" s="7">
        <v>0</v>
      </c>
      <c r="E35" s="7">
        <v>6</v>
      </c>
      <c r="F35" s="7">
        <v>0</v>
      </c>
      <c r="G35" s="7">
        <v>4</v>
      </c>
      <c r="H35" s="7">
        <v>0</v>
      </c>
      <c r="I35" s="7">
        <v>0</v>
      </c>
      <c r="J35" s="7">
        <v>0</v>
      </c>
      <c r="K35" s="7">
        <v>0</v>
      </c>
    </row>
    <row r="36" spans="1:11" x14ac:dyDescent="0.25">
      <c r="A36" s="9" t="s">
        <v>32</v>
      </c>
      <c r="B36" t="str">
        <f>VLOOKUP(A36,Sheet9!$C$2:$F$168,4,0)</f>
        <v>Cyprus</v>
      </c>
      <c r="D36" s="7">
        <v>0</v>
      </c>
      <c r="E36" s="7">
        <v>25</v>
      </c>
      <c r="F36" s="7">
        <v>0</v>
      </c>
      <c r="G36" s="7">
        <v>32</v>
      </c>
      <c r="H36" s="7">
        <v>0</v>
      </c>
      <c r="I36" s="7">
        <v>6</v>
      </c>
      <c r="J36" s="7">
        <v>0</v>
      </c>
      <c r="K36" s="7">
        <v>0</v>
      </c>
    </row>
    <row r="37" spans="1:11" x14ac:dyDescent="0.25">
      <c r="A37" s="9" t="s">
        <v>33</v>
      </c>
      <c r="B37" t="str">
        <f>VLOOKUP(A37,Sheet9!$C$2:$F$168,4,0)</f>
        <v>Czech Republic</v>
      </c>
      <c r="D37" s="7">
        <v>0</v>
      </c>
      <c r="E37" s="7">
        <v>120</v>
      </c>
      <c r="F37" s="7">
        <v>0</v>
      </c>
      <c r="G37" s="7">
        <v>16</v>
      </c>
      <c r="H37" s="7">
        <v>0</v>
      </c>
      <c r="I37" s="7">
        <v>0</v>
      </c>
      <c r="J37" s="7">
        <v>0</v>
      </c>
      <c r="K37" s="7">
        <v>0</v>
      </c>
    </row>
    <row r="38" spans="1:11" x14ac:dyDescent="0.25">
      <c r="A38" s="9" t="s">
        <v>34</v>
      </c>
      <c r="B38" t="str">
        <f>VLOOKUP(A38,Sheet9!$C$2:$F$168,4,0)</f>
        <v>Denmark</v>
      </c>
      <c r="D38" s="7">
        <v>0</v>
      </c>
      <c r="E38" s="7">
        <v>12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x14ac:dyDescent="0.25">
      <c r="A39" s="9" t="s">
        <v>183</v>
      </c>
      <c r="B39" t="str">
        <f>VLOOKUP(A39,Sheet9!$C$2:$F$168,4,0)</f>
        <v>Djibouti</v>
      </c>
      <c r="D39" s="7">
        <v>0</v>
      </c>
      <c r="E39" s="7">
        <v>0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</row>
    <row r="40" spans="1:11" x14ac:dyDescent="0.25">
      <c r="A40" s="9" t="s">
        <v>35</v>
      </c>
      <c r="B40" t="str">
        <f>VLOOKUP(A40,Sheet9!$C$2:$F$168,4,0)</f>
        <v>Dominica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x14ac:dyDescent="0.25">
      <c r="A41" s="9" t="s">
        <v>36</v>
      </c>
      <c r="B41" t="str">
        <f>VLOOKUP(A41,Sheet9!$C$2:$F$168,4,0)</f>
        <v>Dominican Republic</v>
      </c>
      <c r="D41" s="7">
        <v>0</v>
      </c>
      <c r="E41" s="7">
        <v>42</v>
      </c>
      <c r="F41" s="7">
        <v>0</v>
      </c>
      <c r="G41" s="7">
        <v>32</v>
      </c>
      <c r="H41" s="7">
        <v>0</v>
      </c>
      <c r="I41" s="7">
        <v>19</v>
      </c>
      <c r="J41" s="7">
        <v>0</v>
      </c>
      <c r="K41" s="7">
        <v>0</v>
      </c>
    </row>
    <row r="42" spans="1:11" x14ac:dyDescent="0.25">
      <c r="A42" s="9" t="s">
        <v>37</v>
      </c>
      <c r="B42" t="str">
        <f>VLOOKUP(A42,Sheet9!$C$2:$F$168,4,0)</f>
        <v>Ecuador</v>
      </c>
      <c r="D42" s="7">
        <v>0</v>
      </c>
      <c r="E42" s="7">
        <v>152</v>
      </c>
      <c r="F42" s="7">
        <v>0</v>
      </c>
      <c r="G42" s="7">
        <v>75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25">
      <c r="A43" s="9" t="s">
        <v>38</v>
      </c>
      <c r="B43" t="str">
        <f>VLOOKUP(A43,Sheet9!$C$2:$F$168,4,0)</f>
        <v>Egypt</v>
      </c>
      <c r="D43" s="7">
        <v>0</v>
      </c>
      <c r="E43" s="7">
        <v>175</v>
      </c>
      <c r="F43" s="7">
        <v>0</v>
      </c>
      <c r="G43" s="7">
        <v>99</v>
      </c>
      <c r="H43" s="7">
        <v>0</v>
      </c>
      <c r="I43" s="7">
        <v>0</v>
      </c>
      <c r="J43" s="7">
        <v>0</v>
      </c>
      <c r="K43" s="7">
        <v>0</v>
      </c>
    </row>
    <row r="44" spans="1:11" x14ac:dyDescent="0.25">
      <c r="A44" s="9" t="s">
        <v>39</v>
      </c>
      <c r="B44" t="str">
        <f>VLOOKUP(A44,Sheet9!$C$2:$F$168,4,0)</f>
        <v>El Salvador</v>
      </c>
      <c r="D44" s="7">
        <v>0</v>
      </c>
      <c r="E44" s="7">
        <v>13</v>
      </c>
      <c r="F44" s="7">
        <v>0</v>
      </c>
      <c r="G44" s="7">
        <v>68</v>
      </c>
      <c r="H44" s="7">
        <v>0</v>
      </c>
      <c r="I44" s="7">
        <v>9</v>
      </c>
      <c r="J44" s="7">
        <v>0</v>
      </c>
      <c r="K44" s="7">
        <v>0</v>
      </c>
    </row>
    <row r="45" spans="1:11" x14ac:dyDescent="0.25">
      <c r="A45" s="9" t="s">
        <v>171</v>
      </c>
      <c r="B45" t="str">
        <f>VLOOKUP(A45,Sheet9!$C$2:$F$168,4,0)</f>
        <v>Estonia</v>
      </c>
      <c r="D45" s="7">
        <v>0</v>
      </c>
      <c r="E45" s="7">
        <v>9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x14ac:dyDescent="0.25">
      <c r="A46" s="9" t="s">
        <v>40</v>
      </c>
      <c r="B46" t="str">
        <f>VLOOKUP(A46,Sheet9!$C$2:$F$168,4,0)</f>
        <v>Ethiopia</v>
      </c>
      <c r="D46" s="7">
        <v>0</v>
      </c>
      <c r="E46" s="7">
        <v>0</v>
      </c>
      <c r="F46" s="7">
        <v>0</v>
      </c>
      <c r="G46" s="7">
        <v>6</v>
      </c>
      <c r="H46" s="7">
        <v>0</v>
      </c>
      <c r="I46" s="7">
        <v>0</v>
      </c>
      <c r="J46" s="7">
        <v>0</v>
      </c>
      <c r="K46" s="7">
        <v>0</v>
      </c>
    </row>
    <row r="47" spans="1:11" x14ac:dyDescent="0.25">
      <c r="A47" s="9" t="s">
        <v>41</v>
      </c>
      <c r="B47" t="str">
        <f>VLOOKUP(A47,Sheet9!$C$2:$F$168,4,0)</f>
        <v>Finland</v>
      </c>
      <c r="D47" s="7">
        <v>0</v>
      </c>
      <c r="E47" s="7">
        <v>5</v>
      </c>
      <c r="F47" s="7">
        <v>0</v>
      </c>
      <c r="G47" s="7">
        <v>21</v>
      </c>
      <c r="H47" s="7">
        <v>0</v>
      </c>
      <c r="I47" s="7">
        <v>16</v>
      </c>
      <c r="J47" s="7">
        <v>0</v>
      </c>
      <c r="K47" s="7">
        <v>0</v>
      </c>
    </row>
    <row r="48" spans="1:11" x14ac:dyDescent="0.25">
      <c r="A48" s="9" t="s">
        <v>42</v>
      </c>
      <c r="B48" t="str">
        <f>VLOOKUP(A48,Sheet9!$C$2:$F$168,4,0)</f>
        <v>France</v>
      </c>
      <c r="D48" s="7">
        <v>0</v>
      </c>
      <c r="E48" s="7">
        <v>341</v>
      </c>
      <c r="F48" s="7">
        <v>0</v>
      </c>
      <c r="G48" s="7">
        <v>135</v>
      </c>
      <c r="H48" s="7">
        <v>0</v>
      </c>
      <c r="I48" s="7">
        <v>0</v>
      </c>
      <c r="J48" s="7">
        <v>0</v>
      </c>
      <c r="K48" s="7">
        <v>0</v>
      </c>
    </row>
    <row r="49" spans="1:11" x14ac:dyDescent="0.25">
      <c r="A49" s="9" t="s">
        <v>172</v>
      </c>
      <c r="B49" t="str">
        <f>VLOOKUP(A49,Sheet9!$C$2:$F$168,4,0)</f>
        <v>French Guiana</v>
      </c>
      <c r="D49" s="7">
        <v>0</v>
      </c>
      <c r="E49" s="7">
        <v>1</v>
      </c>
      <c r="F49" s="12">
        <v>0</v>
      </c>
      <c r="G49" s="12">
        <v>0</v>
      </c>
      <c r="H49" s="12">
        <v>0</v>
      </c>
      <c r="I49" s="12">
        <v>0</v>
      </c>
      <c r="J49" s="7">
        <v>0</v>
      </c>
      <c r="K49" s="7">
        <v>0</v>
      </c>
    </row>
    <row r="50" spans="1:11" x14ac:dyDescent="0.25">
      <c r="A50" s="9" t="s">
        <v>161</v>
      </c>
      <c r="B50" t="str">
        <f>VLOOKUP(A50,Sheet9!$C$2:$F$168,4,0)</f>
        <v>Gabon</v>
      </c>
      <c r="D50" s="7">
        <v>0</v>
      </c>
      <c r="E50" s="7">
        <v>4</v>
      </c>
      <c r="F50" s="7">
        <v>0</v>
      </c>
      <c r="G50" s="7">
        <v>3</v>
      </c>
      <c r="H50" s="12">
        <v>0</v>
      </c>
      <c r="I50" s="12">
        <v>0</v>
      </c>
      <c r="J50" s="7">
        <v>0</v>
      </c>
      <c r="K50" s="7">
        <v>0</v>
      </c>
    </row>
    <row r="51" spans="1:11" x14ac:dyDescent="0.25">
      <c r="A51" s="9" t="s">
        <v>43</v>
      </c>
      <c r="B51" t="str">
        <f>VLOOKUP(A51,Sheet9!$C$2:$F$168,4,0)</f>
        <v>Georgia</v>
      </c>
      <c r="D51" s="7">
        <v>0</v>
      </c>
      <c r="E51" s="7">
        <v>13</v>
      </c>
      <c r="F51" s="12">
        <v>0</v>
      </c>
      <c r="G51" s="12">
        <v>0</v>
      </c>
      <c r="H51" s="12">
        <v>0</v>
      </c>
      <c r="I51" s="12">
        <v>0</v>
      </c>
      <c r="J51" s="7">
        <v>0</v>
      </c>
      <c r="K51" s="7">
        <v>0</v>
      </c>
    </row>
    <row r="52" spans="1:11" x14ac:dyDescent="0.25">
      <c r="A52" s="9" t="s">
        <v>44</v>
      </c>
      <c r="B52" t="str">
        <f>VLOOKUP(A52,Sheet9!$C$2:$F$168,4,0)</f>
        <v>Germany</v>
      </c>
      <c r="D52" s="7">
        <v>0</v>
      </c>
      <c r="E52" s="7">
        <v>200</v>
      </c>
      <c r="F52" s="7">
        <v>0</v>
      </c>
      <c r="G52" s="7">
        <v>83</v>
      </c>
      <c r="H52" s="7">
        <v>0</v>
      </c>
      <c r="I52" s="7">
        <v>0</v>
      </c>
      <c r="J52" s="7">
        <v>0</v>
      </c>
      <c r="K52" s="7">
        <v>0</v>
      </c>
    </row>
    <row r="53" spans="1:11" x14ac:dyDescent="0.25">
      <c r="A53" s="9" t="s">
        <v>45</v>
      </c>
      <c r="B53" t="str">
        <f>VLOOKUP(A53,Sheet9!$C$2:$F$168,4,0)</f>
        <v>Ghana</v>
      </c>
      <c r="D53" s="7">
        <v>0</v>
      </c>
      <c r="E53" s="7">
        <v>31</v>
      </c>
      <c r="F53" s="7">
        <v>0</v>
      </c>
      <c r="G53" s="7">
        <v>14</v>
      </c>
      <c r="H53" s="7">
        <v>0</v>
      </c>
      <c r="I53" s="7">
        <v>0</v>
      </c>
      <c r="J53" s="7">
        <v>0</v>
      </c>
      <c r="K53" s="7">
        <v>0</v>
      </c>
    </row>
    <row r="54" spans="1:11" x14ac:dyDescent="0.25">
      <c r="A54" s="9" t="s">
        <v>46</v>
      </c>
      <c r="B54" t="str">
        <f>VLOOKUP(A54,Sheet9!$C$2:$F$168,4,0)</f>
        <v>Gibraltar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</row>
    <row r="55" spans="1:11" x14ac:dyDescent="0.25">
      <c r="A55" s="9" t="s">
        <v>47</v>
      </c>
      <c r="B55" t="str">
        <f>VLOOKUP(A55,Sheet9!$C$2:$F$168,4,0)</f>
        <v>Grand Cayman</v>
      </c>
      <c r="D55" s="7">
        <v>0</v>
      </c>
      <c r="E55" s="7">
        <v>3</v>
      </c>
      <c r="F55" s="7">
        <v>0</v>
      </c>
      <c r="G55" s="7">
        <v>2</v>
      </c>
      <c r="H55" s="7">
        <v>0</v>
      </c>
      <c r="I55" s="7">
        <v>0</v>
      </c>
      <c r="J55" s="7">
        <v>0</v>
      </c>
      <c r="K55" s="7">
        <v>0</v>
      </c>
    </row>
    <row r="56" spans="1:11" x14ac:dyDescent="0.25">
      <c r="A56" s="9" t="s">
        <v>48</v>
      </c>
      <c r="B56" t="str">
        <f>VLOOKUP(A56,Sheet9!$C$2:$F$168,4,0)</f>
        <v>Greece</v>
      </c>
      <c r="D56" s="7">
        <v>0</v>
      </c>
      <c r="E56" s="7">
        <v>15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</row>
    <row r="57" spans="1:11" x14ac:dyDescent="0.25">
      <c r="A57" s="9" t="s">
        <v>49</v>
      </c>
      <c r="B57" t="str">
        <f>VLOOKUP(A57,Sheet9!$C$2:$F$168,4,0)</f>
        <v>Grenada</v>
      </c>
      <c r="D57" s="7">
        <v>0</v>
      </c>
      <c r="E57" s="7">
        <v>4</v>
      </c>
      <c r="F57" s="7">
        <v>0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</row>
    <row r="58" spans="1:11" x14ac:dyDescent="0.25">
      <c r="A58" s="9" t="s">
        <v>50</v>
      </c>
      <c r="B58" t="str">
        <f>VLOOKUP(A58,Sheet9!$C$2:$F$168,4,0)</f>
        <v>Guadeloupe</v>
      </c>
      <c r="D58" s="7">
        <v>0</v>
      </c>
      <c r="E58" s="7">
        <v>3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</row>
    <row r="59" spans="1:11" x14ac:dyDescent="0.25">
      <c r="A59" s="9" t="s">
        <v>51</v>
      </c>
      <c r="B59" t="str">
        <f>VLOOKUP(A59,Sheet9!$C$2:$F$168,4,0)</f>
        <v>Guam</v>
      </c>
      <c r="D59" s="7">
        <v>0</v>
      </c>
      <c r="E59" s="7">
        <v>8</v>
      </c>
      <c r="F59" s="7">
        <v>0</v>
      </c>
      <c r="G59" s="7">
        <v>5</v>
      </c>
      <c r="H59" s="7">
        <v>0</v>
      </c>
      <c r="I59" s="7">
        <v>7</v>
      </c>
      <c r="J59" s="7">
        <v>0</v>
      </c>
      <c r="K59" s="7">
        <v>0</v>
      </c>
    </row>
    <row r="60" spans="1:11" x14ac:dyDescent="0.25">
      <c r="A60" s="9" t="s">
        <v>52</v>
      </c>
      <c r="B60" t="str">
        <f>VLOOKUP(A60,Sheet9!$C$2:$F$168,4,0)</f>
        <v>Guatemala</v>
      </c>
      <c r="D60" s="7">
        <v>0</v>
      </c>
      <c r="E60" s="7">
        <v>11</v>
      </c>
      <c r="F60" s="7">
        <v>0</v>
      </c>
      <c r="G60" s="7">
        <v>57</v>
      </c>
      <c r="H60" s="7">
        <v>0</v>
      </c>
      <c r="I60" s="7">
        <v>81</v>
      </c>
      <c r="J60" s="7">
        <v>0</v>
      </c>
      <c r="K60" s="7">
        <v>0</v>
      </c>
    </row>
    <row r="61" spans="1:11" x14ac:dyDescent="0.25">
      <c r="A61" s="9" t="s">
        <v>53</v>
      </c>
      <c r="B61" t="str">
        <f>VLOOKUP(A61,Sheet9!$C$2:$F$168,4,0)</f>
        <v>Guyana</v>
      </c>
      <c r="D61" s="7">
        <v>0</v>
      </c>
      <c r="E61" s="7">
        <v>9</v>
      </c>
      <c r="F61" s="7">
        <v>0</v>
      </c>
      <c r="G61" s="7">
        <v>10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25">
      <c r="A62" s="9" t="s">
        <v>54</v>
      </c>
      <c r="B62" t="str">
        <f>VLOOKUP(A62,Sheet9!$C$2:$F$168,4,0)</f>
        <v>Honduras</v>
      </c>
      <c r="D62" s="7">
        <v>0</v>
      </c>
      <c r="E62" s="7">
        <v>26</v>
      </c>
      <c r="F62" s="7">
        <v>0</v>
      </c>
      <c r="G62" s="7">
        <v>61</v>
      </c>
      <c r="H62" s="7">
        <v>0</v>
      </c>
      <c r="I62" s="7">
        <v>0</v>
      </c>
      <c r="J62" s="7">
        <v>0</v>
      </c>
      <c r="K62" s="7">
        <v>0</v>
      </c>
    </row>
    <row r="63" spans="1:11" x14ac:dyDescent="0.25">
      <c r="A63" s="9" t="s">
        <v>55</v>
      </c>
      <c r="B63" t="str">
        <f>VLOOKUP(A63,Sheet9!$C$2:$F$168,4,0)</f>
        <v>Hong Kong</v>
      </c>
      <c r="D63" s="7">
        <v>0</v>
      </c>
      <c r="E63" s="7">
        <v>89</v>
      </c>
      <c r="F63" s="7">
        <v>0</v>
      </c>
      <c r="G63" s="7">
        <v>124</v>
      </c>
      <c r="H63" s="7">
        <v>0</v>
      </c>
      <c r="I63" s="7">
        <v>0</v>
      </c>
      <c r="J63" s="7">
        <v>0</v>
      </c>
      <c r="K63" s="7">
        <v>0</v>
      </c>
    </row>
    <row r="64" spans="1:11" x14ac:dyDescent="0.25">
      <c r="A64" s="9" t="s">
        <v>56</v>
      </c>
      <c r="B64" t="str">
        <f>VLOOKUP(A64,Sheet9!$C$2:$F$168,4,0)</f>
        <v>Hungary</v>
      </c>
      <c r="D64" s="7">
        <v>0</v>
      </c>
      <c r="E64" s="7">
        <v>89</v>
      </c>
      <c r="F64" s="7">
        <v>0</v>
      </c>
      <c r="G64" s="7">
        <v>27</v>
      </c>
      <c r="H64" s="7">
        <v>0</v>
      </c>
      <c r="I64" s="7">
        <v>0</v>
      </c>
      <c r="J64" s="7">
        <v>0</v>
      </c>
      <c r="K64" s="7">
        <v>0</v>
      </c>
    </row>
    <row r="65" spans="1:11" x14ac:dyDescent="0.25">
      <c r="A65" s="9" t="s">
        <v>57</v>
      </c>
      <c r="B65" t="str">
        <f>VLOOKUP(A65,Sheet9!$C$2:$F$168,4,0)</f>
        <v>Iceland</v>
      </c>
      <c r="D65" s="7">
        <v>0</v>
      </c>
      <c r="E65" s="7">
        <v>8</v>
      </c>
      <c r="F65" s="7">
        <v>0</v>
      </c>
      <c r="G65" s="7">
        <v>1</v>
      </c>
      <c r="H65" s="7">
        <v>0</v>
      </c>
      <c r="I65" s="7">
        <v>0</v>
      </c>
      <c r="J65" s="7">
        <v>0</v>
      </c>
      <c r="K65" s="7">
        <v>0</v>
      </c>
    </row>
    <row r="66" spans="1:11" x14ac:dyDescent="0.25">
      <c r="A66" s="9" t="s">
        <v>58</v>
      </c>
      <c r="B66" t="str">
        <f>VLOOKUP(A66,Sheet9!$C$2:$F$168,4,0)</f>
        <v>India</v>
      </c>
      <c r="D66" s="7">
        <v>18</v>
      </c>
      <c r="E66" s="7">
        <v>932</v>
      </c>
      <c r="F66" s="7">
        <v>0</v>
      </c>
      <c r="G66" s="7">
        <v>849</v>
      </c>
      <c r="H66" s="7">
        <v>0</v>
      </c>
      <c r="I66" s="7">
        <v>134</v>
      </c>
      <c r="J66" s="7">
        <v>0</v>
      </c>
      <c r="K66" s="7">
        <v>0</v>
      </c>
    </row>
    <row r="67" spans="1:11" x14ac:dyDescent="0.25">
      <c r="A67" s="9" t="s">
        <v>59</v>
      </c>
      <c r="B67" t="str">
        <f>VLOOKUP(A67,Sheet9!$C$2:$F$168,4,0)</f>
        <v>Indonesia</v>
      </c>
      <c r="D67" s="7">
        <v>0</v>
      </c>
      <c r="E67" s="7">
        <v>749</v>
      </c>
      <c r="F67" s="7">
        <v>0</v>
      </c>
      <c r="G67" s="7">
        <v>614</v>
      </c>
      <c r="H67" s="7">
        <v>0</v>
      </c>
      <c r="I67" s="7">
        <v>8</v>
      </c>
      <c r="J67" s="7">
        <v>0</v>
      </c>
      <c r="K67" s="7">
        <v>0</v>
      </c>
    </row>
    <row r="68" spans="1:11" x14ac:dyDescent="0.25">
      <c r="A68" s="9" t="s">
        <v>60</v>
      </c>
      <c r="B68" t="str">
        <f>VLOOKUP(A68,Sheet9!$C$2:$F$168,4,0)</f>
        <v>Iraq</v>
      </c>
      <c r="D68" s="7">
        <v>0</v>
      </c>
      <c r="E68" s="7">
        <v>10</v>
      </c>
      <c r="F68" s="7">
        <v>0</v>
      </c>
      <c r="G68" s="7">
        <v>1</v>
      </c>
      <c r="H68" s="7">
        <v>0</v>
      </c>
      <c r="I68" s="7">
        <v>0</v>
      </c>
      <c r="J68" s="7">
        <v>0</v>
      </c>
      <c r="K68" s="7">
        <v>0</v>
      </c>
    </row>
    <row r="69" spans="1:11" x14ac:dyDescent="0.25">
      <c r="A69" s="9" t="s">
        <v>61</v>
      </c>
      <c r="B69" t="str">
        <f>VLOOKUP(A69,Sheet9!$C$2:$F$168,4,0)</f>
        <v>Ireland</v>
      </c>
      <c r="D69" s="7">
        <v>0</v>
      </c>
      <c r="E69" s="7">
        <v>35</v>
      </c>
      <c r="F69" s="7">
        <v>0</v>
      </c>
      <c r="G69" s="7">
        <v>14</v>
      </c>
      <c r="H69" s="7">
        <v>0</v>
      </c>
      <c r="I69" s="7">
        <v>0</v>
      </c>
      <c r="J69" s="7">
        <v>0</v>
      </c>
      <c r="K69" s="7">
        <v>0</v>
      </c>
    </row>
    <row r="70" spans="1:11" x14ac:dyDescent="0.25">
      <c r="A70" s="9" t="s">
        <v>62</v>
      </c>
      <c r="B70" t="str">
        <f>VLOOKUP(A70,Sheet9!$C$2:$F$168,4,0)</f>
        <v>Israel</v>
      </c>
      <c r="D70" s="7">
        <v>0</v>
      </c>
      <c r="E70" s="7">
        <v>16</v>
      </c>
      <c r="F70" s="7">
        <v>0</v>
      </c>
      <c r="G70" s="7">
        <v>105</v>
      </c>
      <c r="H70" s="7">
        <v>0</v>
      </c>
      <c r="I70" s="7">
        <v>0</v>
      </c>
      <c r="J70" s="7">
        <v>0</v>
      </c>
      <c r="K70" s="7">
        <v>0</v>
      </c>
    </row>
    <row r="71" spans="1:11" x14ac:dyDescent="0.25">
      <c r="A71" s="9" t="s">
        <v>63</v>
      </c>
      <c r="B71" t="str">
        <f>VLOOKUP(A71,Sheet9!$C$2:$F$168,4,0)</f>
        <v>Italy</v>
      </c>
      <c r="D71" s="7">
        <v>0</v>
      </c>
      <c r="E71" s="7">
        <v>70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</row>
    <row r="72" spans="1:11" x14ac:dyDescent="0.25">
      <c r="A72" s="9" t="s">
        <v>64</v>
      </c>
      <c r="B72" t="str">
        <f>VLOOKUP(A72,Sheet9!$C$2:$F$168,4,0)</f>
        <v>Côte d'Ivoire</v>
      </c>
      <c r="D72" s="7">
        <v>0</v>
      </c>
      <c r="E72" s="7">
        <v>6</v>
      </c>
      <c r="F72" s="7">
        <v>0</v>
      </c>
      <c r="G72" s="7">
        <v>2</v>
      </c>
      <c r="H72" s="7">
        <v>0</v>
      </c>
      <c r="I72" s="7">
        <v>0</v>
      </c>
      <c r="J72" s="7">
        <v>0</v>
      </c>
      <c r="K72" s="7">
        <v>0</v>
      </c>
    </row>
    <row r="73" spans="1:11" x14ac:dyDescent="0.25">
      <c r="A73" s="9" t="s">
        <v>65</v>
      </c>
      <c r="B73" t="str">
        <f>VLOOKUP(A73,Sheet9!$C$2:$F$168,4,0)</f>
        <v>Jamaica</v>
      </c>
      <c r="D73" s="7">
        <v>0</v>
      </c>
      <c r="E73" s="7">
        <v>40</v>
      </c>
      <c r="F73" s="7">
        <v>0</v>
      </c>
      <c r="G73" s="7">
        <v>15</v>
      </c>
      <c r="H73" s="7">
        <v>0</v>
      </c>
      <c r="I73" s="7">
        <v>0</v>
      </c>
      <c r="J73" s="7">
        <v>0</v>
      </c>
      <c r="K73" s="7">
        <v>0</v>
      </c>
    </row>
    <row r="74" spans="1:11" x14ac:dyDescent="0.25">
      <c r="A74" s="9" t="s">
        <v>66</v>
      </c>
      <c r="B74" t="str">
        <f>VLOOKUP(A74,Sheet9!$C$2:$F$168,4,0)</f>
        <v>Japan</v>
      </c>
      <c r="D74" s="7">
        <v>0</v>
      </c>
      <c r="E74" s="7">
        <v>1210</v>
      </c>
      <c r="F74" s="7">
        <v>0</v>
      </c>
      <c r="G74" s="7">
        <v>556</v>
      </c>
      <c r="H74" s="7">
        <v>0</v>
      </c>
      <c r="I74" s="7">
        <v>8</v>
      </c>
      <c r="J74" s="7">
        <v>0</v>
      </c>
      <c r="K74" s="7">
        <v>0</v>
      </c>
    </row>
    <row r="75" spans="1:11" x14ac:dyDescent="0.25">
      <c r="A75" s="9" t="s">
        <v>67</v>
      </c>
      <c r="B75" t="str">
        <f>VLOOKUP(A75,Sheet9!$C$2:$F$168,4,0)</f>
        <v>Jordan</v>
      </c>
      <c r="D75" s="7">
        <v>0</v>
      </c>
      <c r="E75" s="7">
        <v>27</v>
      </c>
      <c r="F75" s="7">
        <v>0</v>
      </c>
      <c r="G75" s="7">
        <v>20</v>
      </c>
      <c r="H75" s="7">
        <v>0</v>
      </c>
      <c r="I75" s="7">
        <v>0</v>
      </c>
      <c r="J75" s="7">
        <v>0</v>
      </c>
      <c r="K75" s="7">
        <v>0</v>
      </c>
    </row>
    <row r="76" spans="1:11" x14ac:dyDescent="0.25">
      <c r="A76" s="9" t="s">
        <v>68</v>
      </c>
      <c r="B76" t="str">
        <f>VLOOKUP(A76,Sheet9!$C$2:$F$168,4,0)</f>
        <v>Kazakhstan</v>
      </c>
      <c r="D76" s="7">
        <v>0</v>
      </c>
      <c r="E76" s="7">
        <v>72</v>
      </c>
      <c r="F76" s="7">
        <v>0</v>
      </c>
      <c r="G76" s="7">
        <v>3</v>
      </c>
      <c r="H76" s="7">
        <v>0</v>
      </c>
      <c r="I76" s="7">
        <v>0</v>
      </c>
      <c r="J76" s="7">
        <v>0</v>
      </c>
      <c r="K76" s="7">
        <v>0</v>
      </c>
    </row>
    <row r="77" spans="1:11" x14ac:dyDescent="0.25">
      <c r="A77" s="9" t="s">
        <v>69</v>
      </c>
      <c r="B77" t="str">
        <f>VLOOKUP(A77,Sheet9!$C$2:$F$168,4,0)</f>
        <v>Kyrgyzstan</v>
      </c>
      <c r="D77" s="7">
        <v>0</v>
      </c>
      <c r="E77" s="7">
        <v>14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</row>
    <row r="78" spans="1:11" x14ac:dyDescent="0.25">
      <c r="A78" s="9" t="s">
        <v>70</v>
      </c>
      <c r="B78" t="str">
        <f>VLOOKUP(A78,Sheet9!$C$2:$F$168,4,0)</f>
        <v>Kenya</v>
      </c>
      <c r="D78" s="7">
        <v>0</v>
      </c>
      <c r="E78" s="7">
        <v>36</v>
      </c>
      <c r="F78" s="7">
        <v>0</v>
      </c>
      <c r="G78" s="7">
        <v>6</v>
      </c>
      <c r="H78" s="7">
        <v>0</v>
      </c>
      <c r="I78" s="7">
        <v>0</v>
      </c>
      <c r="J78" s="7">
        <v>0</v>
      </c>
      <c r="K78" s="7">
        <v>0</v>
      </c>
    </row>
    <row r="79" spans="1:11" x14ac:dyDescent="0.25">
      <c r="A79" s="9" t="s">
        <v>71</v>
      </c>
      <c r="B79" t="str">
        <f>VLOOKUP(A79,Sheet9!$C$2:$F$168,4,0)</f>
        <v>South Korea</v>
      </c>
      <c r="D79" s="7">
        <v>0</v>
      </c>
      <c r="E79" s="7">
        <v>195</v>
      </c>
      <c r="F79" s="7">
        <v>0</v>
      </c>
      <c r="G79" s="7">
        <v>368</v>
      </c>
      <c r="H79" s="7">
        <v>0</v>
      </c>
      <c r="I79" s="7">
        <v>11</v>
      </c>
      <c r="J79" s="7">
        <v>0</v>
      </c>
      <c r="K79" s="7">
        <v>0</v>
      </c>
    </row>
    <row r="80" spans="1:11" x14ac:dyDescent="0.25">
      <c r="A80" s="9" t="s">
        <v>72</v>
      </c>
      <c r="B80" t="str">
        <f>VLOOKUP(A80,Sheet9!$C$2:$F$168,4,0)</f>
        <v>Kosovo</v>
      </c>
      <c r="D80" s="7">
        <v>0</v>
      </c>
      <c r="E80" s="7">
        <v>15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</row>
    <row r="81" spans="1:11" x14ac:dyDescent="0.25">
      <c r="A81" s="9" t="s">
        <v>73</v>
      </c>
      <c r="B81" t="str">
        <f>VLOOKUP(A81,Sheet9!$C$2:$F$168,4,0)</f>
        <v>Kuwait</v>
      </c>
      <c r="D81" s="7">
        <v>0</v>
      </c>
      <c r="E81" s="7">
        <v>73</v>
      </c>
      <c r="F81" s="7">
        <v>0</v>
      </c>
      <c r="G81" s="7">
        <v>80</v>
      </c>
      <c r="H81" s="7">
        <v>0</v>
      </c>
      <c r="I81" s="7">
        <v>13</v>
      </c>
      <c r="J81" s="7">
        <v>0</v>
      </c>
      <c r="K81" s="7">
        <v>0</v>
      </c>
    </row>
    <row r="82" spans="1:11" x14ac:dyDescent="0.25">
      <c r="A82" s="9" t="s">
        <v>74</v>
      </c>
      <c r="B82" t="str">
        <f>VLOOKUP(A82,Sheet9!$C$2:$F$168,4,0)</f>
        <v>Latvia</v>
      </c>
      <c r="D82" s="7">
        <v>0</v>
      </c>
      <c r="E82" s="7">
        <v>6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x14ac:dyDescent="0.25">
      <c r="A83" s="9" t="s">
        <v>75</v>
      </c>
      <c r="B83" t="str">
        <f>VLOOKUP(A83,Sheet9!$C$2:$F$168,4,0)</f>
        <v>Lebanon</v>
      </c>
      <c r="D83" s="7">
        <v>0</v>
      </c>
      <c r="E83" s="7">
        <v>18</v>
      </c>
      <c r="F83" s="7">
        <v>0</v>
      </c>
      <c r="G83" s="7">
        <v>7</v>
      </c>
      <c r="H83" s="7">
        <v>0</v>
      </c>
      <c r="I83" s="7">
        <v>0</v>
      </c>
      <c r="J83" s="7">
        <v>0</v>
      </c>
      <c r="K83" s="7">
        <v>0</v>
      </c>
    </row>
    <row r="84" spans="1:11" x14ac:dyDescent="0.25">
      <c r="A84" s="9" t="s">
        <v>76</v>
      </c>
      <c r="B84" t="str">
        <f>VLOOKUP(A84,Sheet9!$C$2:$F$168,4,0)</f>
        <v>Lesotho</v>
      </c>
      <c r="D84" s="7">
        <v>0</v>
      </c>
      <c r="E84" s="7">
        <v>10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</row>
    <row r="85" spans="1:11" x14ac:dyDescent="0.25">
      <c r="A85" s="9" t="s">
        <v>77</v>
      </c>
      <c r="B85" t="str">
        <f>VLOOKUP(A85,Sheet9!$C$2:$F$168,4,0)</f>
        <v>Lithuania</v>
      </c>
      <c r="D85" s="7">
        <v>0</v>
      </c>
      <c r="E85" s="7">
        <v>7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</row>
    <row r="86" spans="1:11" x14ac:dyDescent="0.25">
      <c r="A86" s="9" t="s">
        <v>78</v>
      </c>
      <c r="B86" t="str">
        <f>VLOOKUP(A86,Sheet9!$C$2:$F$168,4,0)</f>
        <v>Luxembourg</v>
      </c>
      <c r="D86" s="7">
        <v>0</v>
      </c>
      <c r="E86" s="7">
        <v>0</v>
      </c>
      <c r="F86" s="7">
        <v>0</v>
      </c>
      <c r="G86" s="7">
        <v>10</v>
      </c>
      <c r="H86" s="7">
        <v>0</v>
      </c>
      <c r="I86" s="7">
        <v>0</v>
      </c>
      <c r="J86" s="7">
        <v>0</v>
      </c>
      <c r="K86" s="7">
        <v>0</v>
      </c>
    </row>
    <row r="87" spans="1:11" x14ac:dyDescent="0.25">
      <c r="A87" s="9" t="s">
        <v>168</v>
      </c>
      <c r="B87" t="str">
        <f>VLOOKUP(A87,Sheet9!$C$2:$F$168,4,0)</f>
        <v>Macau</v>
      </c>
      <c r="D87" s="7">
        <v>0</v>
      </c>
      <c r="E87" s="7">
        <v>3</v>
      </c>
      <c r="F87" s="7">
        <v>0</v>
      </c>
      <c r="G87" s="7">
        <v>8</v>
      </c>
      <c r="H87" s="7">
        <v>0</v>
      </c>
      <c r="I87" s="7">
        <v>0</v>
      </c>
      <c r="J87" s="7">
        <v>0</v>
      </c>
      <c r="K87" s="7">
        <v>0</v>
      </c>
    </row>
    <row r="88" spans="1:11" x14ac:dyDescent="0.25">
      <c r="A88" s="9" t="s">
        <v>79</v>
      </c>
      <c r="B88" t="str">
        <f>VLOOKUP(A88,Sheet9!$C$2:$F$168,4,0)</f>
        <v>North Macedonia</v>
      </c>
      <c r="D88" s="7">
        <v>0</v>
      </c>
      <c r="E88" s="7">
        <v>5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x14ac:dyDescent="0.25">
      <c r="A89" s="9" t="s">
        <v>162</v>
      </c>
      <c r="B89" t="str">
        <f>VLOOKUP(A89,Sheet9!$C$2:$F$168,4,0)</f>
        <v>Madagascar</v>
      </c>
      <c r="D89" s="7">
        <v>0</v>
      </c>
      <c r="E89" s="7">
        <v>2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</row>
    <row r="90" spans="1:11" x14ac:dyDescent="0.25">
      <c r="A90" s="9" t="s">
        <v>80</v>
      </c>
      <c r="B90" t="str">
        <f>VLOOKUP(A90,Sheet9!$C$2:$F$168,4,0)</f>
        <v>Malawi</v>
      </c>
      <c r="D90" s="7">
        <v>0</v>
      </c>
      <c r="E90" s="7">
        <v>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</row>
    <row r="91" spans="1:11" x14ac:dyDescent="0.25">
      <c r="A91" s="9" t="s">
        <v>81</v>
      </c>
      <c r="B91" t="str">
        <f>VLOOKUP(A91,Sheet9!$C$2:$F$168,4,0)</f>
        <v>Malaysia</v>
      </c>
      <c r="D91" s="7">
        <v>0</v>
      </c>
      <c r="E91" s="7">
        <v>770</v>
      </c>
      <c r="F91" s="7">
        <v>0</v>
      </c>
      <c r="G91" s="7">
        <v>459</v>
      </c>
      <c r="H91" s="7">
        <v>0</v>
      </c>
      <c r="I91" s="7">
        <v>23</v>
      </c>
      <c r="J91" s="7">
        <v>0</v>
      </c>
      <c r="K91" s="7">
        <v>0</v>
      </c>
    </row>
    <row r="92" spans="1:11" x14ac:dyDescent="0.25">
      <c r="A92" s="9" t="s">
        <v>82</v>
      </c>
      <c r="B92" t="str">
        <f>VLOOKUP(A92,Sheet9!$C$2:$F$168,4,0)</f>
        <v>Maldives</v>
      </c>
      <c r="D92" s="7">
        <v>0</v>
      </c>
      <c r="E92" s="7">
        <v>3</v>
      </c>
      <c r="F92" s="7">
        <v>0</v>
      </c>
      <c r="G92" s="7">
        <v>3</v>
      </c>
      <c r="H92" s="7">
        <v>0</v>
      </c>
      <c r="I92" s="7">
        <v>0</v>
      </c>
      <c r="J92" s="7">
        <v>0</v>
      </c>
      <c r="K92" s="7">
        <v>0</v>
      </c>
    </row>
    <row r="93" spans="1:11" x14ac:dyDescent="0.25">
      <c r="A93" s="9" t="s">
        <v>83</v>
      </c>
      <c r="B93" t="str">
        <f>VLOOKUP(A93,Sheet9!$C$2:$F$168,4,0)</f>
        <v>Malta</v>
      </c>
      <c r="D93" s="7">
        <v>0</v>
      </c>
      <c r="E93" s="7">
        <v>3</v>
      </c>
      <c r="F93" s="7">
        <v>0</v>
      </c>
      <c r="G93" s="7">
        <v>5</v>
      </c>
      <c r="H93" s="7">
        <v>0</v>
      </c>
      <c r="I93" s="7">
        <v>0</v>
      </c>
      <c r="J93" s="7">
        <v>0</v>
      </c>
      <c r="K93" s="7">
        <v>0</v>
      </c>
    </row>
    <row r="94" spans="1:11" x14ac:dyDescent="0.25">
      <c r="A94" s="9" t="s">
        <v>84</v>
      </c>
      <c r="B94" t="str">
        <f>VLOOKUP(A94,Sheet9!$C$2:$F$168,4,0)</f>
        <v>Martinique</v>
      </c>
      <c r="D94" s="7">
        <v>0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</row>
    <row r="95" spans="1:11" x14ac:dyDescent="0.25">
      <c r="A95" s="9" t="s">
        <v>85</v>
      </c>
      <c r="B95" t="str">
        <f>VLOOKUP(A95,Sheet9!$C$2:$F$168,4,0)</f>
        <v>Mauritius</v>
      </c>
      <c r="D95" s="7">
        <v>0</v>
      </c>
      <c r="E95" s="7">
        <v>27</v>
      </c>
      <c r="F95" s="7">
        <v>0</v>
      </c>
      <c r="G95" s="7">
        <v>4</v>
      </c>
      <c r="H95" s="7">
        <v>0</v>
      </c>
      <c r="I95" s="7">
        <v>0</v>
      </c>
      <c r="J95" s="7">
        <v>0</v>
      </c>
      <c r="K95" s="7">
        <v>0</v>
      </c>
    </row>
    <row r="96" spans="1:11" x14ac:dyDescent="0.25">
      <c r="A96" s="9" t="s">
        <v>86</v>
      </c>
      <c r="B96" t="str">
        <f>VLOOKUP(A96,Sheet9!$C$2:$F$168,4,0)</f>
        <v>Mexico</v>
      </c>
      <c r="D96" s="7">
        <v>0</v>
      </c>
      <c r="E96" s="7">
        <v>515</v>
      </c>
      <c r="F96" s="7">
        <v>0</v>
      </c>
      <c r="G96" s="7">
        <v>284</v>
      </c>
      <c r="H96" s="7">
        <v>0</v>
      </c>
      <c r="I96" s="7">
        <v>0</v>
      </c>
      <c r="J96" s="7">
        <v>0</v>
      </c>
      <c r="K96" s="7">
        <v>0</v>
      </c>
    </row>
    <row r="97" spans="1:11" x14ac:dyDescent="0.25">
      <c r="A97" s="9" t="s">
        <v>87</v>
      </c>
      <c r="B97" t="str">
        <f>VLOOKUP(A97,Sheet9!$C$2:$F$168,4,0)</f>
        <v>Military - Africa</v>
      </c>
      <c r="D97" s="7">
        <v>0</v>
      </c>
      <c r="E97" s="7">
        <v>0</v>
      </c>
      <c r="F97" s="7">
        <v>0</v>
      </c>
      <c r="G97" s="7">
        <v>1</v>
      </c>
      <c r="H97" s="7">
        <v>0</v>
      </c>
      <c r="I97" s="7">
        <v>0</v>
      </c>
      <c r="J97" s="7">
        <v>0</v>
      </c>
      <c r="K97" s="7">
        <v>0</v>
      </c>
    </row>
    <row r="98" spans="1:11" x14ac:dyDescent="0.25">
      <c r="A98" s="9" t="s">
        <v>88</v>
      </c>
      <c r="B98" t="str">
        <f>VLOOKUP(A98,Sheet9!$C$2:$F$168,4,0)</f>
        <v>Military - Asia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20</v>
      </c>
      <c r="J98" s="7">
        <v>0</v>
      </c>
      <c r="K98" s="7">
        <v>0</v>
      </c>
    </row>
    <row r="99" spans="1:11" x14ac:dyDescent="0.25">
      <c r="A99" s="9" t="s">
        <v>89</v>
      </c>
      <c r="B99" t="str">
        <f>VLOOKUP(A99,Sheet9!$C$2:$F$168,4,0)</f>
        <v>Military - Europe</v>
      </c>
      <c r="D99" s="7">
        <v>0</v>
      </c>
      <c r="E99" s="7">
        <v>0</v>
      </c>
      <c r="F99" s="7">
        <v>0</v>
      </c>
      <c r="G99" s="7">
        <v>8</v>
      </c>
      <c r="H99" s="7">
        <v>0</v>
      </c>
      <c r="I99" s="7">
        <v>14</v>
      </c>
      <c r="J99" s="7">
        <v>0</v>
      </c>
      <c r="K99" s="7">
        <v>0</v>
      </c>
    </row>
    <row r="100" spans="1:11" x14ac:dyDescent="0.25">
      <c r="A100" s="9" t="s">
        <v>90</v>
      </c>
      <c r="B100" t="str">
        <f>VLOOKUP(A100,Sheet9!$C$2:$F$168,4,0)</f>
        <v>Military - Iberia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</row>
    <row r="101" spans="1:11" x14ac:dyDescent="0.25">
      <c r="A101" s="9" t="s">
        <v>91</v>
      </c>
      <c r="B101" t="str">
        <f>VLOOKUP(A101,Sheet9!$C$2:$F$168,4,0)</f>
        <v>Military - Latin America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</row>
    <row r="102" spans="1:11" x14ac:dyDescent="0.25">
      <c r="A102" s="9" t="s">
        <v>92</v>
      </c>
      <c r="B102" t="str">
        <f>VLOOKUP(A102,Sheet9!$C$2:$F$168,4,0)</f>
        <v>Military - MENA</v>
      </c>
      <c r="D102" s="7">
        <v>0</v>
      </c>
      <c r="E102" s="7">
        <v>0</v>
      </c>
      <c r="F102" s="7">
        <v>0</v>
      </c>
      <c r="G102" s="7">
        <v>5</v>
      </c>
      <c r="H102" s="7">
        <v>0</v>
      </c>
      <c r="I102" s="7">
        <v>4</v>
      </c>
      <c r="J102" s="7">
        <v>0</v>
      </c>
      <c r="K102" s="7">
        <v>0</v>
      </c>
    </row>
    <row r="103" spans="1:11" x14ac:dyDescent="0.25">
      <c r="A103" s="9" t="s">
        <v>93</v>
      </c>
      <c r="B103" t="str">
        <f>VLOOKUP(A103,Sheet9!$C$2:$F$168,4,0)</f>
        <v>Military - United States</v>
      </c>
      <c r="D103" s="7">
        <v>0</v>
      </c>
      <c r="E103" s="7">
        <v>0</v>
      </c>
      <c r="F103" s="7">
        <v>0</v>
      </c>
      <c r="G103" s="7">
        <v>19</v>
      </c>
      <c r="H103" s="7">
        <v>0</v>
      </c>
      <c r="I103" s="7">
        <v>0</v>
      </c>
      <c r="J103" s="7">
        <v>0</v>
      </c>
      <c r="K103" s="7">
        <v>0</v>
      </c>
    </row>
    <row r="104" spans="1:11" x14ac:dyDescent="0.25">
      <c r="A104" s="9" t="s">
        <v>94</v>
      </c>
      <c r="B104" t="str">
        <f>VLOOKUP(A104,Sheet9!$C$2:$F$168,4,0)</f>
        <v>Moldova</v>
      </c>
      <c r="D104" s="7">
        <v>0</v>
      </c>
      <c r="E104" s="7">
        <v>2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</row>
    <row r="105" spans="1:11" x14ac:dyDescent="0.25">
      <c r="A105" s="9" t="s">
        <v>95</v>
      </c>
      <c r="B105" t="str">
        <f>VLOOKUP(A105,Sheet9!$C$2:$F$168,4,0)</f>
        <v>Mongolia</v>
      </c>
      <c r="D105" s="7">
        <v>0</v>
      </c>
      <c r="E105" s="7">
        <v>17</v>
      </c>
      <c r="F105" s="7">
        <v>0</v>
      </c>
      <c r="G105" s="7">
        <v>21</v>
      </c>
      <c r="H105" s="7">
        <v>0</v>
      </c>
      <c r="I105" s="7">
        <v>0</v>
      </c>
      <c r="J105" s="7">
        <v>0</v>
      </c>
      <c r="K105" s="7">
        <v>0</v>
      </c>
    </row>
    <row r="106" spans="1:11" x14ac:dyDescent="0.25">
      <c r="A106" s="9" t="s">
        <v>96</v>
      </c>
      <c r="B106" t="str">
        <f>VLOOKUP(A106,Sheet9!$C$2:$F$168,4,0)</f>
        <v>Morocco</v>
      </c>
      <c r="D106" s="7">
        <v>0</v>
      </c>
      <c r="E106" s="7">
        <v>29</v>
      </c>
      <c r="F106" s="7">
        <v>0</v>
      </c>
      <c r="G106" s="7">
        <v>52</v>
      </c>
      <c r="H106" s="7">
        <v>0</v>
      </c>
      <c r="I106" s="7">
        <v>0</v>
      </c>
      <c r="J106" s="7">
        <v>0</v>
      </c>
      <c r="K106" s="7">
        <v>0</v>
      </c>
    </row>
    <row r="107" spans="1:11" x14ac:dyDescent="0.25">
      <c r="A107" s="9" t="s">
        <v>97</v>
      </c>
      <c r="B107" t="str">
        <f>VLOOKUP(A107,Sheet9!$C$2:$F$168,4,0)</f>
        <v>Mozambique</v>
      </c>
      <c r="D107" s="7">
        <v>0</v>
      </c>
      <c r="E107" s="7">
        <v>11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</row>
    <row r="108" spans="1:11" x14ac:dyDescent="0.25">
      <c r="A108" s="9" t="s">
        <v>98</v>
      </c>
      <c r="B108" t="str">
        <f>VLOOKUP(A108,Sheet9!$C$2:$F$168,4,0)</f>
        <v>Myanmar</v>
      </c>
      <c r="D108" s="7">
        <v>0</v>
      </c>
      <c r="E108" s="7">
        <v>36</v>
      </c>
      <c r="F108" s="7">
        <v>0</v>
      </c>
      <c r="G108" s="7">
        <v>12</v>
      </c>
      <c r="H108" s="7">
        <v>0</v>
      </c>
      <c r="I108" s="7">
        <v>0</v>
      </c>
      <c r="J108" s="7">
        <v>0</v>
      </c>
      <c r="K108" s="7">
        <v>0</v>
      </c>
    </row>
    <row r="109" spans="1:11" x14ac:dyDescent="0.25">
      <c r="A109" s="9" t="s">
        <v>99</v>
      </c>
      <c r="B109" t="str">
        <f>VLOOKUP(A109,Sheet9!$C$2:$F$168,4,0)</f>
        <v>Namibia</v>
      </c>
      <c r="D109" s="7">
        <v>0</v>
      </c>
      <c r="E109" s="7">
        <v>23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</row>
    <row r="110" spans="1:11" x14ac:dyDescent="0.25">
      <c r="A110" s="9" t="s">
        <v>100</v>
      </c>
      <c r="B110" t="str">
        <f>VLOOKUP(A110,Sheet9!$C$2:$F$168,4,0)</f>
        <v>Nepal</v>
      </c>
      <c r="D110" s="7">
        <v>0</v>
      </c>
      <c r="E110" s="7">
        <v>16</v>
      </c>
      <c r="F110" s="7">
        <v>0</v>
      </c>
      <c r="G110" s="7">
        <v>4</v>
      </c>
      <c r="H110" s="7">
        <v>0</v>
      </c>
      <c r="I110" s="7">
        <v>0</v>
      </c>
      <c r="J110" s="7">
        <v>0</v>
      </c>
      <c r="K110" s="7">
        <v>0</v>
      </c>
    </row>
    <row r="111" spans="1:11" x14ac:dyDescent="0.25">
      <c r="A111" s="9" t="s">
        <v>101</v>
      </c>
      <c r="B111" t="str">
        <f>VLOOKUP(A111,Sheet9!$C$2:$F$168,4,0)</f>
        <v>Netherlands</v>
      </c>
      <c r="D111" s="7">
        <v>0</v>
      </c>
      <c r="E111" s="7">
        <v>88</v>
      </c>
      <c r="F111" s="7">
        <v>0</v>
      </c>
      <c r="G111" s="7">
        <v>0</v>
      </c>
      <c r="H111" s="7">
        <v>0</v>
      </c>
      <c r="I111" s="7">
        <v>8</v>
      </c>
      <c r="J111" s="7">
        <v>0</v>
      </c>
      <c r="K111" s="7">
        <v>0</v>
      </c>
    </row>
    <row r="112" spans="1:11" x14ac:dyDescent="0.25">
      <c r="A112" s="9" t="s">
        <v>102</v>
      </c>
      <c r="B112" t="str">
        <f>VLOOKUP(A112,Sheet9!$C$2:$F$168,4,0)</f>
        <v>New Zealand</v>
      </c>
      <c r="D112" s="7">
        <v>0</v>
      </c>
      <c r="E112" s="7">
        <v>113</v>
      </c>
      <c r="F112" s="7">
        <v>0</v>
      </c>
      <c r="G112" s="7">
        <v>120</v>
      </c>
      <c r="H112" s="7">
        <v>0</v>
      </c>
      <c r="I112" s="7">
        <v>14</v>
      </c>
      <c r="J112" s="7">
        <v>0</v>
      </c>
      <c r="K112" s="7">
        <v>0</v>
      </c>
    </row>
    <row r="113" spans="1:11" x14ac:dyDescent="0.25">
      <c r="A113" s="9" t="s">
        <v>103</v>
      </c>
      <c r="B113" t="str">
        <f>VLOOKUP(A113,Sheet9!$C$2:$F$168,4,0)</f>
        <v>Nicaragua</v>
      </c>
      <c r="D113" s="7">
        <v>0</v>
      </c>
      <c r="E113" s="7">
        <v>0</v>
      </c>
      <c r="F113" s="7">
        <v>0</v>
      </c>
      <c r="G113" s="7">
        <v>17</v>
      </c>
      <c r="H113" s="7">
        <v>0</v>
      </c>
      <c r="I113" s="7">
        <v>0</v>
      </c>
      <c r="J113" s="7">
        <v>0</v>
      </c>
      <c r="K113" s="7">
        <v>0</v>
      </c>
    </row>
    <row r="114" spans="1:11" x14ac:dyDescent="0.25">
      <c r="A114" s="9" t="s">
        <v>104</v>
      </c>
      <c r="B114" t="str">
        <f>VLOOKUP(A114,Sheet9!$C$2:$F$168,4,0)</f>
        <v>Nigeria</v>
      </c>
      <c r="D114" s="7">
        <v>0</v>
      </c>
      <c r="E114" s="7">
        <v>38</v>
      </c>
      <c r="F114" s="7">
        <v>0</v>
      </c>
      <c r="G114" s="7">
        <v>11</v>
      </c>
      <c r="H114" s="7">
        <v>0</v>
      </c>
      <c r="I114" s="7">
        <v>0</v>
      </c>
      <c r="J114" s="7">
        <v>0</v>
      </c>
      <c r="K114" s="7">
        <v>0</v>
      </c>
    </row>
    <row r="115" spans="1:11" x14ac:dyDescent="0.25">
      <c r="A115" s="9" t="s">
        <v>106</v>
      </c>
      <c r="B115" t="str">
        <f>VLOOKUP(A115,Sheet9!$C$2:$F$168,4,0)</f>
        <v>Oman</v>
      </c>
      <c r="D115" s="7">
        <v>0</v>
      </c>
      <c r="E115" s="7">
        <v>50</v>
      </c>
      <c r="F115" s="7">
        <v>0</v>
      </c>
      <c r="G115" s="7">
        <v>47</v>
      </c>
      <c r="H115" s="7">
        <v>0</v>
      </c>
      <c r="I115" s="7">
        <v>0</v>
      </c>
      <c r="J115" s="7">
        <v>0</v>
      </c>
      <c r="K115" s="7">
        <v>0</v>
      </c>
    </row>
    <row r="116" spans="1:11" x14ac:dyDescent="0.25">
      <c r="A116" s="9" t="s">
        <v>107</v>
      </c>
      <c r="B116" t="str">
        <f>VLOOKUP(A116,Sheet9!$C$2:$F$168,4,0)</f>
        <v>Pakistan</v>
      </c>
      <c r="D116" s="7">
        <v>0</v>
      </c>
      <c r="E116" s="7">
        <v>119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</row>
    <row r="117" spans="1:11" x14ac:dyDescent="0.25">
      <c r="A117" s="9" t="s">
        <v>108</v>
      </c>
      <c r="B117" t="str">
        <f>VLOOKUP(A117,Sheet9!$C$2:$F$168,4,0)</f>
        <v>Panama</v>
      </c>
      <c r="D117" s="7">
        <v>0</v>
      </c>
      <c r="E117" s="7">
        <v>47</v>
      </c>
      <c r="F117" s="7">
        <v>0</v>
      </c>
      <c r="G117" s="7">
        <v>0</v>
      </c>
      <c r="H117" s="7">
        <v>0</v>
      </c>
      <c r="I117" s="7">
        <v>13</v>
      </c>
      <c r="J117" s="7">
        <v>0</v>
      </c>
      <c r="K117" s="7">
        <v>0</v>
      </c>
    </row>
    <row r="118" spans="1:11" x14ac:dyDescent="0.25">
      <c r="A118" s="9" t="s">
        <v>109</v>
      </c>
      <c r="B118" t="str">
        <f>VLOOKUP(A118,Sheet9!$C$2:$F$168,4,0)</f>
        <v>Paraguay</v>
      </c>
      <c r="D118" s="7">
        <v>0</v>
      </c>
      <c r="E118" s="7">
        <v>6</v>
      </c>
      <c r="F118" s="7">
        <v>0</v>
      </c>
      <c r="G118" s="7">
        <v>27</v>
      </c>
      <c r="H118" s="7">
        <v>0</v>
      </c>
      <c r="I118" s="7">
        <v>0</v>
      </c>
      <c r="J118" s="7">
        <v>0</v>
      </c>
      <c r="K118" s="7">
        <v>0</v>
      </c>
    </row>
    <row r="119" spans="1:11" x14ac:dyDescent="0.25">
      <c r="A119" s="9" t="s">
        <v>110</v>
      </c>
      <c r="B119" t="str">
        <f>VLOOKUP(A119,Sheet9!$C$2:$F$168,4,0)</f>
        <v>Peru</v>
      </c>
      <c r="D119" s="7">
        <v>0</v>
      </c>
      <c r="E119" s="7">
        <v>149</v>
      </c>
      <c r="F119" s="7">
        <v>0</v>
      </c>
      <c r="G119" s="7">
        <v>111</v>
      </c>
      <c r="H119" s="7">
        <v>0</v>
      </c>
      <c r="I119" s="7">
        <v>6</v>
      </c>
      <c r="J119" s="7">
        <v>0</v>
      </c>
      <c r="K119" s="7">
        <v>0</v>
      </c>
    </row>
    <row r="120" spans="1:11" x14ac:dyDescent="0.25">
      <c r="A120" s="9" t="s">
        <v>111</v>
      </c>
      <c r="B120" t="str">
        <f>VLOOKUP(A120,Sheet9!$C$2:$F$168,4,0)</f>
        <v>Philippines</v>
      </c>
      <c r="D120" s="7">
        <v>0</v>
      </c>
      <c r="E120" s="7">
        <v>362</v>
      </c>
      <c r="F120" s="7">
        <v>0</v>
      </c>
      <c r="G120" s="7">
        <v>140</v>
      </c>
      <c r="H120" s="7">
        <v>0</v>
      </c>
      <c r="I120" s="7">
        <v>11</v>
      </c>
      <c r="J120" s="7">
        <v>0</v>
      </c>
      <c r="K120" s="7">
        <v>0</v>
      </c>
    </row>
    <row r="121" spans="1:11" x14ac:dyDescent="0.25">
      <c r="A121" s="9" t="s">
        <v>112</v>
      </c>
      <c r="B121" t="str">
        <f>VLOOKUP(A121,Sheet9!$C$2:$F$168,4,0)</f>
        <v>Poland</v>
      </c>
      <c r="D121" s="7">
        <v>0</v>
      </c>
      <c r="E121" s="7">
        <v>342</v>
      </c>
      <c r="F121" s="7">
        <v>0</v>
      </c>
      <c r="G121" s="7">
        <v>156</v>
      </c>
      <c r="H121" s="7">
        <v>0</v>
      </c>
      <c r="I121" s="7">
        <v>0</v>
      </c>
      <c r="J121" s="7">
        <v>0</v>
      </c>
      <c r="K121" s="7">
        <v>0</v>
      </c>
    </row>
    <row r="122" spans="1:11" x14ac:dyDescent="0.25">
      <c r="A122" s="9" t="s">
        <v>113</v>
      </c>
      <c r="B122" t="str">
        <f>VLOOKUP(A122,Sheet9!$C$2:$F$168,4,0)</f>
        <v>Portugal</v>
      </c>
      <c r="D122" s="7">
        <v>0</v>
      </c>
      <c r="E122" s="7">
        <v>57</v>
      </c>
      <c r="F122" s="7">
        <v>0</v>
      </c>
      <c r="G122" s="7">
        <v>268</v>
      </c>
      <c r="H122" s="7">
        <v>0</v>
      </c>
      <c r="I122" s="7">
        <v>16</v>
      </c>
      <c r="J122" s="7">
        <v>0</v>
      </c>
      <c r="K122" s="7">
        <v>0</v>
      </c>
    </row>
    <row r="123" spans="1:11" x14ac:dyDescent="0.25">
      <c r="A123" s="9" t="s">
        <v>114</v>
      </c>
      <c r="B123" t="str">
        <f>VLOOKUP(A123,Sheet9!$C$2:$F$168,4,0)</f>
        <v>Puerto Rico</v>
      </c>
      <c r="D123" s="7">
        <v>0</v>
      </c>
      <c r="E123" s="7">
        <v>82</v>
      </c>
      <c r="F123" s="7">
        <v>0</v>
      </c>
      <c r="G123" s="7">
        <v>57</v>
      </c>
      <c r="H123" s="7">
        <v>0</v>
      </c>
      <c r="I123" s="7">
        <v>37</v>
      </c>
      <c r="J123" s="7">
        <v>0</v>
      </c>
      <c r="K123" s="7">
        <v>0</v>
      </c>
    </row>
    <row r="124" spans="1:11" x14ac:dyDescent="0.25">
      <c r="A124" s="9" t="s">
        <v>115</v>
      </c>
      <c r="B124" t="str">
        <f>VLOOKUP(A124,Sheet9!$C$2:$F$168,4,0)</f>
        <v>Qatar</v>
      </c>
      <c r="D124" s="7">
        <v>0</v>
      </c>
      <c r="E124" s="7">
        <v>63</v>
      </c>
      <c r="F124" s="7">
        <v>0</v>
      </c>
      <c r="G124" s="7">
        <v>46</v>
      </c>
      <c r="H124" s="7">
        <v>0</v>
      </c>
      <c r="I124" s="7">
        <v>0</v>
      </c>
      <c r="J124" s="7">
        <v>0</v>
      </c>
      <c r="K124" s="7">
        <v>0</v>
      </c>
    </row>
    <row r="125" spans="1:11" x14ac:dyDescent="0.25">
      <c r="A125" s="9" t="s">
        <v>163</v>
      </c>
      <c r="B125" t="str">
        <f>VLOOKUP(A125,Sheet9!$C$2:$F$168,4,0)</f>
        <v>Réunion</v>
      </c>
      <c r="D125" s="7">
        <v>0</v>
      </c>
      <c r="E125" s="7">
        <v>3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</row>
    <row r="126" spans="1:11" x14ac:dyDescent="0.25">
      <c r="A126" s="9" t="s">
        <v>116</v>
      </c>
      <c r="B126" t="str">
        <f>VLOOKUP(A126,Sheet9!$C$2:$F$168,4,0)</f>
        <v>Romania</v>
      </c>
      <c r="D126" s="7">
        <v>0</v>
      </c>
      <c r="E126" s="7">
        <v>101</v>
      </c>
      <c r="F126" s="7">
        <v>0</v>
      </c>
      <c r="G126" s="7">
        <v>41</v>
      </c>
      <c r="H126" s="7">
        <v>0</v>
      </c>
      <c r="I126" s="7">
        <v>15</v>
      </c>
      <c r="J126" s="7">
        <v>0</v>
      </c>
      <c r="K126" s="7">
        <v>0</v>
      </c>
    </row>
    <row r="127" spans="1:11" x14ac:dyDescent="0.25">
      <c r="A127" s="9" t="s">
        <v>164</v>
      </c>
      <c r="B127" t="str">
        <f>VLOOKUP(A127,Sheet9!$C$2:$F$168,4,0)</f>
        <v>Rwanda</v>
      </c>
      <c r="D127" s="7">
        <v>0</v>
      </c>
      <c r="E127" s="7">
        <v>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</row>
    <row r="128" spans="1:11" x14ac:dyDescent="0.25">
      <c r="A128" s="9" t="s">
        <v>118</v>
      </c>
      <c r="B128" t="str">
        <f>VLOOKUP(A128,Sheet9!$C$2:$F$168,4,0)</f>
        <v>Saipan</v>
      </c>
      <c r="D128" s="7">
        <v>0</v>
      </c>
      <c r="E128" s="7">
        <v>1</v>
      </c>
      <c r="F128" s="7">
        <v>0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</row>
    <row r="129" spans="1:11" x14ac:dyDescent="0.25">
      <c r="A129" s="9" t="s">
        <v>119</v>
      </c>
      <c r="B129" t="str">
        <f>VLOOKUP(A129,Sheet9!$C$2:$F$168,4,0)</f>
        <v>Saudi Arabia</v>
      </c>
      <c r="D129" s="7">
        <v>0</v>
      </c>
      <c r="E129" s="7">
        <v>248</v>
      </c>
      <c r="F129" s="7">
        <v>0</v>
      </c>
      <c r="G129" s="7">
        <v>87</v>
      </c>
      <c r="H129" s="7">
        <v>0</v>
      </c>
      <c r="I129" s="7">
        <v>0</v>
      </c>
      <c r="J129" s="7">
        <v>0</v>
      </c>
      <c r="K129" s="7">
        <v>0</v>
      </c>
    </row>
    <row r="130" spans="1:11" x14ac:dyDescent="0.25">
      <c r="A130" s="9" t="s">
        <v>165</v>
      </c>
      <c r="B130" t="str">
        <f>VLOOKUP(A130,Sheet9!$C$2:$F$168,4,0)</f>
        <v>Senegal</v>
      </c>
      <c r="D130" s="7">
        <v>0</v>
      </c>
      <c r="E130" s="7">
        <v>6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</row>
    <row r="131" spans="1:11" x14ac:dyDescent="0.25">
      <c r="A131" s="9" t="s">
        <v>120</v>
      </c>
      <c r="B131" t="str">
        <f>VLOOKUP(A131,Sheet9!$C$2:$F$168,4,0)</f>
        <v>Serbia</v>
      </c>
      <c r="D131" s="7">
        <v>0</v>
      </c>
      <c r="E131" s="7">
        <v>15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</row>
    <row r="132" spans="1:11" x14ac:dyDescent="0.25">
      <c r="A132" s="9" t="s">
        <v>121</v>
      </c>
      <c r="B132" t="str">
        <f>VLOOKUP(A132,Sheet9!$C$2:$F$168,4,0)</f>
        <v>Singapore</v>
      </c>
      <c r="D132" s="7">
        <v>0</v>
      </c>
      <c r="E132" s="7">
        <v>77</v>
      </c>
      <c r="F132" s="7">
        <v>0</v>
      </c>
      <c r="G132" s="7">
        <v>74</v>
      </c>
      <c r="H132" s="7">
        <v>0</v>
      </c>
      <c r="I132" s="7">
        <v>0</v>
      </c>
      <c r="J132" s="7">
        <v>0</v>
      </c>
      <c r="K132" s="7">
        <v>0</v>
      </c>
    </row>
    <row r="133" spans="1:11" x14ac:dyDescent="0.25">
      <c r="A133" s="9" t="s">
        <v>122</v>
      </c>
      <c r="B133" t="str">
        <f>VLOOKUP(A133,Sheet9!$C$2:$F$168,4,0)</f>
        <v>Slovakia</v>
      </c>
      <c r="D133" s="7">
        <v>0</v>
      </c>
      <c r="E133" s="7">
        <v>11</v>
      </c>
      <c r="F133" s="7">
        <v>0</v>
      </c>
      <c r="G133" s="7">
        <v>3</v>
      </c>
      <c r="H133" s="7">
        <v>0</v>
      </c>
      <c r="I133" s="7">
        <v>0</v>
      </c>
      <c r="J133" s="7">
        <v>0</v>
      </c>
      <c r="K133" s="7">
        <v>0</v>
      </c>
    </row>
    <row r="134" spans="1:11" x14ac:dyDescent="0.25">
      <c r="A134" s="9" t="s">
        <v>123</v>
      </c>
      <c r="B134" t="str">
        <f>VLOOKUP(A134,Sheet9!$C$2:$F$168,4,0)</f>
        <v>Slovenia</v>
      </c>
      <c r="D134" s="7">
        <v>0</v>
      </c>
      <c r="E134" s="7">
        <v>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</row>
    <row r="135" spans="1:11" x14ac:dyDescent="0.25">
      <c r="A135" s="9" t="s">
        <v>184</v>
      </c>
      <c r="B135" t="str">
        <f>VLOOKUP(A135,Sheet9!$C$2:$F$168,4,0)</f>
        <v>Somaliland</v>
      </c>
      <c r="D135" s="7">
        <v>0</v>
      </c>
      <c r="E135" s="7">
        <v>0</v>
      </c>
      <c r="F135" s="7">
        <v>0</v>
      </c>
      <c r="G135" s="7">
        <v>1</v>
      </c>
      <c r="H135" s="7">
        <v>0</v>
      </c>
      <c r="I135" s="7">
        <v>0</v>
      </c>
      <c r="J135" s="7">
        <v>0</v>
      </c>
      <c r="K135" s="7">
        <v>0</v>
      </c>
    </row>
    <row r="136" spans="1:11" x14ac:dyDescent="0.25">
      <c r="A136" s="9" t="s">
        <v>124</v>
      </c>
      <c r="B136" t="str">
        <f>VLOOKUP(A136,Sheet9!$C$2:$F$168,4,0)</f>
        <v>South Africa</v>
      </c>
      <c r="D136" s="7">
        <v>49</v>
      </c>
      <c r="E136" s="7">
        <v>1003</v>
      </c>
      <c r="F136" s="7">
        <v>0</v>
      </c>
      <c r="G136" s="7">
        <v>49</v>
      </c>
      <c r="H136" s="7">
        <v>0</v>
      </c>
      <c r="I136" s="7">
        <v>0</v>
      </c>
      <c r="J136" s="7">
        <v>0</v>
      </c>
      <c r="K136" s="7">
        <v>0</v>
      </c>
    </row>
    <row r="137" spans="1:11" x14ac:dyDescent="0.25">
      <c r="A137" s="9" t="s">
        <v>125</v>
      </c>
      <c r="B137" t="str">
        <f>VLOOKUP(A137,Sheet9!$C$2:$F$168,4,0)</f>
        <v>Spain</v>
      </c>
      <c r="D137" s="7">
        <v>0</v>
      </c>
      <c r="E137" s="7">
        <v>266</v>
      </c>
      <c r="F137" s="7">
        <v>0</v>
      </c>
      <c r="G137" s="7">
        <v>760</v>
      </c>
      <c r="H137" s="7">
        <v>0</v>
      </c>
      <c r="I137" s="7">
        <v>141</v>
      </c>
      <c r="J137" s="7">
        <v>0</v>
      </c>
      <c r="K137" s="7">
        <v>0</v>
      </c>
    </row>
    <row r="138" spans="1:11" x14ac:dyDescent="0.25">
      <c r="A138" s="9" t="s">
        <v>126</v>
      </c>
      <c r="B138" t="str">
        <f>VLOOKUP(A138,Sheet9!$C$2:$F$168,4,0)</f>
        <v>Sri Lanka</v>
      </c>
      <c r="D138" s="7">
        <v>0</v>
      </c>
      <c r="E138" s="7">
        <v>63</v>
      </c>
      <c r="F138" s="7">
        <v>0</v>
      </c>
      <c r="G138" s="7">
        <v>109</v>
      </c>
      <c r="H138" s="7">
        <v>0</v>
      </c>
      <c r="I138" s="7">
        <v>9</v>
      </c>
      <c r="J138" s="7">
        <v>0</v>
      </c>
      <c r="K138" s="7">
        <v>0</v>
      </c>
    </row>
    <row r="139" spans="1:11" x14ac:dyDescent="0.25">
      <c r="A139" s="9" t="s">
        <v>127</v>
      </c>
      <c r="B139" t="str">
        <f>VLOOKUP(A139,Sheet9!$C$2:$F$168,4,0)</f>
        <v>Saint Kitts and Nevis</v>
      </c>
      <c r="D139" s="7">
        <v>0</v>
      </c>
      <c r="E139" s="7">
        <v>2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</row>
    <row r="140" spans="1:11" x14ac:dyDescent="0.25">
      <c r="A140" s="9" t="s">
        <v>128</v>
      </c>
      <c r="B140" t="str">
        <f>VLOOKUP(A140,Sheet9!$C$2:$F$168,4,0)</f>
        <v>Saint Lucia</v>
      </c>
      <c r="D140" s="7">
        <v>0</v>
      </c>
      <c r="E140" s="7">
        <v>5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</row>
    <row r="141" spans="1:11" x14ac:dyDescent="0.25">
      <c r="A141" s="9" t="s">
        <v>129</v>
      </c>
      <c r="B141" t="str">
        <f>VLOOKUP(A141,Sheet9!$C$2:$F$168,4,0)</f>
        <v>Saint Maarten</v>
      </c>
      <c r="D141" s="7">
        <v>0</v>
      </c>
      <c r="E141" s="7">
        <v>2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</row>
    <row r="142" spans="1:11" x14ac:dyDescent="0.25">
      <c r="A142" s="9" t="s">
        <v>130</v>
      </c>
      <c r="B142" t="str">
        <f>VLOOKUP(A142,Sheet9!$C$2:$F$168,4,0)</f>
        <v>Saint Vincent and the Grenadines</v>
      </c>
      <c r="D142" s="7">
        <v>0</v>
      </c>
      <c r="E142" s="7">
        <v>2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</row>
    <row r="143" spans="1:11" x14ac:dyDescent="0.25">
      <c r="A143" s="9" t="s">
        <v>166</v>
      </c>
      <c r="B143" t="str">
        <f>VLOOKUP(A143,Sheet9!$C$2:$F$168,4,0)</f>
        <v>Sudan</v>
      </c>
      <c r="D143" s="7">
        <v>0</v>
      </c>
      <c r="E143" s="7">
        <v>7</v>
      </c>
      <c r="F143" s="7">
        <v>0</v>
      </c>
      <c r="G143" s="7">
        <v>4</v>
      </c>
      <c r="H143" s="7">
        <v>0</v>
      </c>
      <c r="I143" s="7">
        <v>0</v>
      </c>
      <c r="J143" s="7">
        <v>0</v>
      </c>
      <c r="K143" s="7">
        <v>0</v>
      </c>
    </row>
    <row r="144" spans="1:11" x14ac:dyDescent="0.25">
      <c r="A144" s="9" t="s">
        <v>131</v>
      </c>
      <c r="B144" t="str">
        <f>VLOOKUP(A144,Sheet9!$C$2:$F$168,4,0)</f>
        <v>Suriname</v>
      </c>
      <c r="D144" s="7">
        <v>0</v>
      </c>
      <c r="E144" s="7">
        <v>7</v>
      </c>
      <c r="F144" s="7">
        <v>0</v>
      </c>
      <c r="G144" s="7">
        <v>2</v>
      </c>
      <c r="H144" s="7">
        <v>0</v>
      </c>
      <c r="I144" s="7">
        <v>0</v>
      </c>
      <c r="J144" s="7">
        <v>0</v>
      </c>
      <c r="K144" s="7">
        <v>0</v>
      </c>
    </row>
    <row r="145" spans="1:11" x14ac:dyDescent="0.25">
      <c r="A145" s="9" t="s">
        <v>132</v>
      </c>
      <c r="B145" t="str">
        <f>VLOOKUP(A145,Sheet9!$C$2:$F$168,4,0)</f>
        <v>Swaziland</v>
      </c>
      <c r="D145" s="7">
        <v>0</v>
      </c>
      <c r="E145" s="7">
        <v>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</row>
    <row r="146" spans="1:11" x14ac:dyDescent="0.25">
      <c r="A146" s="9" t="s">
        <v>133</v>
      </c>
      <c r="B146" t="str">
        <f>VLOOKUP(A146,Sheet9!$C$2:$F$168,4,0)</f>
        <v>Sweden</v>
      </c>
      <c r="D146" s="7">
        <v>0</v>
      </c>
      <c r="E146" s="7">
        <v>16</v>
      </c>
      <c r="F146" s="7">
        <v>0</v>
      </c>
      <c r="G146" s="7">
        <v>40</v>
      </c>
      <c r="H146" s="7">
        <v>0</v>
      </c>
      <c r="I146" s="7">
        <v>0</v>
      </c>
      <c r="J146" s="7">
        <v>0</v>
      </c>
      <c r="K146" s="7">
        <v>0</v>
      </c>
    </row>
    <row r="147" spans="1:11" x14ac:dyDescent="0.25">
      <c r="A147" s="9" t="s">
        <v>134</v>
      </c>
      <c r="B147" t="str">
        <f>VLOOKUP(A147,Sheet9!$C$2:$F$168,4,0)</f>
        <v>Switzerland</v>
      </c>
      <c r="D147" s="7">
        <v>0</v>
      </c>
      <c r="E147" s="7">
        <v>13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</row>
    <row r="148" spans="1:11" x14ac:dyDescent="0.25">
      <c r="A148" s="9" t="s">
        <v>135</v>
      </c>
      <c r="B148" t="str">
        <f>VLOOKUP(A148,Sheet9!$C$2:$F$168,4,0)</f>
        <v>Taiwan</v>
      </c>
      <c r="D148" s="7">
        <v>0</v>
      </c>
      <c r="E148" s="7">
        <v>187</v>
      </c>
      <c r="F148" s="7">
        <v>0</v>
      </c>
      <c r="G148" s="7">
        <v>301</v>
      </c>
      <c r="H148" s="7">
        <v>0</v>
      </c>
      <c r="I148" s="7">
        <v>0</v>
      </c>
      <c r="J148" s="7">
        <v>0</v>
      </c>
      <c r="K148" s="7">
        <v>0</v>
      </c>
    </row>
    <row r="149" spans="1:11" x14ac:dyDescent="0.25">
      <c r="A149" s="9" t="s">
        <v>180</v>
      </c>
      <c r="B149" t="str">
        <f>VLOOKUP(A149,Sheet9!$C$2:$F$168,4,0)</f>
        <v>Tajikistan</v>
      </c>
      <c r="D149" s="7">
        <v>0</v>
      </c>
      <c r="E149" s="7">
        <v>4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</row>
    <row r="150" spans="1:11" x14ac:dyDescent="0.25">
      <c r="A150" s="9" t="s">
        <v>136</v>
      </c>
      <c r="B150" t="str">
        <f>VLOOKUP(A150,Sheet9!$C$2:$F$168,4,0)</f>
        <v>Tanzania</v>
      </c>
      <c r="D150" s="7">
        <v>0</v>
      </c>
      <c r="E150" s="7">
        <v>8</v>
      </c>
      <c r="F150" s="7">
        <v>0</v>
      </c>
      <c r="G150" s="7">
        <v>9</v>
      </c>
      <c r="H150" s="7">
        <v>0</v>
      </c>
      <c r="I150" s="7">
        <v>0</v>
      </c>
      <c r="J150" s="7">
        <v>0</v>
      </c>
      <c r="K150" s="7">
        <v>0</v>
      </c>
    </row>
    <row r="151" spans="1:11" x14ac:dyDescent="0.25">
      <c r="A151" s="9" t="s">
        <v>137</v>
      </c>
      <c r="B151" t="str">
        <f>VLOOKUP(A151,Sheet9!$C$2:$F$168,4,0)</f>
        <v>Thailand</v>
      </c>
      <c r="D151" s="7">
        <v>0</v>
      </c>
      <c r="E151" s="7">
        <v>1053</v>
      </c>
      <c r="F151" s="7">
        <v>0</v>
      </c>
      <c r="G151" s="7">
        <v>184</v>
      </c>
      <c r="H151" s="7">
        <v>0</v>
      </c>
      <c r="I151" s="7">
        <v>18</v>
      </c>
      <c r="J151" s="7">
        <v>0</v>
      </c>
      <c r="K151" s="7">
        <v>0</v>
      </c>
    </row>
    <row r="152" spans="1:11" x14ac:dyDescent="0.25">
      <c r="A152" s="9" t="s">
        <v>138</v>
      </c>
      <c r="B152" t="str">
        <f>VLOOKUP(A152,Sheet9!$C$2:$F$168,4,0)</f>
        <v>Trinidad and Tobago</v>
      </c>
      <c r="D152" s="7">
        <v>0</v>
      </c>
      <c r="E152" s="7">
        <v>60</v>
      </c>
      <c r="F152" s="7">
        <v>0</v>
      </c>
      <c r="G152" s="7">
        <v>12</v>
      </c>
      <c r="H152" s="7">
        <v>0</v>
      </c>
      <c r="I152" s="7">
        <v>0</v>
      </c>
      <c r="J152" s="7">
        <v>0</v>
      </c>
      <c r="K152" s="7">
        <v>0</v>
      </c>
    </row>
    <row r="153" spans="1:11" x14ac:dyDescent="0.25">
      <c r="A153" s="9" t="s">
        <v>139</v>
      </c>
      <c r="B153" t="str">
        <f>VLOOKUP(A153,Sheet9!$C$2:$F$168,4,0)</f>
        <v>Tunisia</v>
      </c>
      <c r="D153" s="7">
        <v>0</v>
      </c>
      <c r="E153" s="7">
        <v>10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</row>
    <row r="154" spans="1:11" x14ac:dyDescent="0.25">
      <c r="A154" s="9" t="s">
        <v>140</v>
      </c>
      <c r="B154" t="str">
        <f>VLOOKUP(A154,Sheet9!$C$2:$F$168,4,0)</f>
        <v>Turkey</v>
      </c>
      <c r="D154" s="7">
        <v>0</v>
      </c>
      <c r="E154" s="7">
        <v>280</v>
      </c>
      <c r="F154" s="7">
        <v>0</v>
      </c>
      <c r="G154" s="7">
        <v>178</v>
      </c>
      <c r="H154" s="7">
        <v>0</v>
      </c>
      <c r="I154" s="7">
        <v>0</v>
      </c>
      <c r="J154" s="7">
        <v>0</v>
      </c>
      <c r="K154" s="7">
        <v>0</v>
      </c>
    </row>
    <row r="155" spans="1:11" x14ac:dyDescent="0.25">
      <c r="A155" s="9" t="s">
        <v>141</v>
      </c>
      <c r="B155" t="str">
        <f>VLOOKUP(A155,Sheet9!$C$2:$F$168,4,0)</f>
        <v>Uganda</v>
      </c>
      <c r="D155" s="7">
        <v>0</v>
      </c>
      <c r="E155" s="7">
        <v>14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</row>
    <row r="156" spans="1:11" x14ac:dyDescent="0.25">
      <c r="A156" s="9" t="s">
        <v>142</v>
      </c>
      <c r="B156" t="str">
        <f>VLOOKUP(A156,Sheet9!$C$2:$F$168,4,0)</f>
        <v>United Kingdom</v>
      </c>
      <c r="D156" s="7">
        <v>52</v>
      </c>
      <c r="E156" s="7">
        <v>949</v>
      </c>
      <c r="F156" s="7">
        <v>0</v>
      </c>
      <c r="G156" s="7">
        <v>512</v>
      </c>
      <c r="H156" s="7">
        <v>0</v>
      </c>
      <c r="I156" s="7">
        <v>133</v>
      </c>
      <c r="J156" s="7">
        <v>0</v>
      </c>
      <c r="K156" s="7">
        <v>0</v>
      </c>
    </row>
    <row r="157" spans="1:11" x14ac:dyDescent="0.25">
      <c r="A157" s="9" t="s">
        <v>143</v>
      </c>
      <c r="B157" t="str">
        <f>VLOOKUP(A157,Sheet9!$C$2:$F$168,4,0)</f>
        <v>Ukraine</v>
      </c>
      <c r="D157" s="7">
        <v>0</v>
      </c>
      <c r="E157" s="7">
        <v>57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</row>
    <row r="158" spans="1:11" x14ac:dyDescent="0.25">
      <c r="A158" s="9" t="s">
        <v>144</v>
      </c>
      <c r="B158" t="str">
        <f>VLOOKUP(A158,Sheet9!$C$2:$F$168,4,0)</f>
        <v>United Arab Emirates</v>
      </c>
      <c r="D158" s="7">
        <v>0</v>
      </c>
      <c r="E158" s="7">
        <v>201</v>
      </c>
      <c r="F158" s="7">
        <v>0</v>
      </c>
      <c r="G158" s="7">
        <v>162</v>
      </c>
      <c r="H158" s="7">
        <v>0</v>
      </c>
      <c r="I158" s="7">
        <v>0</v>
      </c>
      <c r="J158" s="7">
        <v>0</v>
      </c>
      <c r="K158" s="7">
        <v>0</v>
      </c>
    </row>
    <row r="159" spans="1:11" x14ac:dyDescent="0.25">
      <c r="A159" s="9" t="s">
        <v>145</v>
      </c>
      <c r="B159" t="str">
        <f>VLOOKUP(A159,Sheet9!$C$2:$F$168,4,0)</f>
        <v>United States</v>
      </c>
      <c r="D159" s="7">
        <v>46</v>
      </c>
      <c r="E159" s="7">
        <v>3844</v>
      </c>
      <c r="F159" s="7">
        <v>8</v>
      </c>
      <c r="G159" s="7">
        <v>6549</v>
      </c>
      <c r="H159" s="7">
        <v>477</v>
      </c>
      <c r="I159" s="7">
        <v>6802</v>
      </c>
      <c r="J159" s="7">
        <v>302</v>
      </c>
      <c r="K159" s="7">
        <v>55</v>
      </c>
    </row>
    <row r="160" spans="1:11" x14ac:dyDescent="0.25">
      <c r="A160" s="9" t="s">
        <v>146</v>
      </c>
      <c r="B160" t="str">
        <f>VLOOKUP(A160,Sheet9!$C$2:$F$168,4,0)</f>
        <v>US Virgin Islands</v>
      </c>
      <c r="D160" s="7">
        <v>0</v>
      </c>
      <c r="E160" s="7">
        <v>6</v>
      </c>
      <c r="F160" s="7">
        <v>0</v>
      </c>
      <c r="G160" s="7">
        <v>2</v>
      </c>
      <c r="H160" s="7">
        <v>0</v>
      </c>
      <c r="I160" s="7">
        <v>0</v>
      </c>
      <c r="J160" s="7">
        <v>0</v>
      </c>
      <c r="K160" s="7">
        <v>0</v>
      </c>
    </row>
    <row r="161" spans="1:11" x14ac:dyDescent="0.25">
      <c r="A161" s="9" t="s">
        <v>147</v>
      </c>
      <c r="B161" t="str">
        <f>VLOOKUP(A161,Sheet9!$C$2:$F$168,4,0)</f>
        <v>Uzbekistan</v>
      </c>
      <c r="D161" s="7">
        <v>0</v>
      </c>
      <c r="E161" s="7">
        <v>17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</row>
    <row r="162" spans="1:11" x14ac:dyDescent="0.25">
      <c r="A162" s="9" t="s">
        <v>148</v>
      </c>
      <c r="B162" t="str">
        <f>VLOOKUP(A162,Sheet9!$C$2:$F$168,4,0)</f>
        <v>Venezuela</v>
      </c>
      <c r="D162" s="7">
        <v>0</v>
      </c>
      <c r="E162" s="7">
        <v>23</v>
      </c>
      <c r="F162" s="7">
        <v>0</v>
      </c>
      <c r="G162" s="7">
        <v>9</v>
      </c>
      <c r="H162" s="7">
        <v>0</v>
      </c>
      <c r="I162" s="7">
        <v>0</v>
      </c>
      <c r="J162" s="7">
        <v>0</v>
      </c>
      <c r="K162" s="7">
        <v>0</v>
      </c>
    </row>
    <row r="163" spans="1:11" x14ac:dyDescent="0.25">
      <c r="A163" s="9" t="s">
        <v>149</v>
      </c>
      <c r="B163" t="str">
        <f>VLOOKUP(A163,Sheet9!$C$2:$F$168,4,0)</f>
        <v>Vietnam</v>
      </c>
      <c r="D163" s="7">
        <v>0</v>
      </c>
      <c r="E163" s="7">
        <v>194</v>
      </c>
      <c r="F163" s="7">
        <v>0</v>
      </c>
      <c r="G163" s="7">
        <v>127</v>
      </c>
      <c r="H163" s="7">
        <v>0</v>
      </c>
      <c r="I163" s="7">
        <v>0</v>
      </c>
      <c r="J163" s="7">
        <v>0</v>
      </c>
      <c r="K163" s="7">
        <v>0</v>
      </c>
    </row>
    <row r="164" spans="1:11" x14ac:dyDescent="0.25">
      <c r="A164" s="9" t="s">
        <v>150</v>
      </c>
      <c r="B164" t="str">
        <f>VLOOKUP(A164,Sheet9!$C$2:$F$168,4,0)</f>
        <v>West Bank</v>
      </c>
      <c r="D164" s="7">
        <v>0</v>
      </c>
      <c r="E164" s="7">
        <v>17</v>
      </c>
      <c r="F164" s="7">
        <v>0</v>
      </c>
      <c r="G164" s="7">
        <v>10</v>
      </c>
      <c r="H164" s="7">
        <v>0</v>
      </c>
      <c r="I164" s="7">
        <v>0</v>
      </c>
      <c r="J164" s="7">
        <v>0</v>
      </c>
      <c r="K164" s="7">
        <v>0</v>
      </c>
    </row>
    <row r="165" spans="1:11" x14ac:dyDescent="0.25">
      <c r="A165" s="9" t="s">
        <v>151</v>
      </c>
      <c r="B165" t="str">
        <f>VLOOKUP(A165,Sheet9!$C$2:$F$168,4,0)</f>
        <v>Zambia</v>
      </c>
      <c r="D165" s="7">
        <v>0</v>
      </c>
      <c r="E165" s="7">
        <v>7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</row>
    <row r="166" spans="1:11" x14ac:dyDescent="0.25">
      <c r="A166" s="9" t="s">
        <v>152</v>
      </c>
      <c r="B166" t="str">
        <f>VLOOKUP(A166,Sheet9!$C$2:$F$168,4,0)</f>
        <v>Zimbabwe</v>
      </c>
      <c r="D166" s="7">
        <v>0</v>
      </c>
      <c r="E166" s="7">
        <v>10</v>
      </c>
      <c r="F166" s="7">
        <v>0</v>
      </c>
      <c r="G166" s="7">
        <v>5</v>
      </c>
      <c r="H166" s="7">
        <v>0</v>
      </c>
      <c r="I166" s="7">
        <v>0</v>
      </c>
      <c r="J166" s="7">
        <v>0</v>
      </c>
      <c r="K166" s="7">
        <v>0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8094-5E2D-4A0B-944A-023A0371BB87}">
  <dimension ref="Q6:R155"/>
  <sheetViews>
    <sheetView tabSelected="1" topLeftCell="K141" workbookViewId="0">
      <selection activeCell="V162" sqref="V162"/>
    </sheetView>
  </sheetViews>
  <sheetFormatPr defaultRowHeight="15" x14ac:dyDescent="0.25"/>
  <cols>
    <col min="17" max="17" width="32.5703125" bestFit="1" customWidth="1"/>
    <col min="18" max="18" width="21.7109375" bestFit="1" customWidth="1"/>
  </cols>
  <sheetData>
    <row r="6" spans="17:18" x14ac:dyDescent="0.25">
      <c r="Q6" t="s">
        <v>181</v>
      </c>
      <c r="R6" t="s">
        <v>153</v>
      </c>
    </row>
    <row r="7" spans="17:18" x14ac:dyDescent="0.25">
      <c r="Q7" t="s">
        <v>167</v>
      </c>
      <c r="R7" t="s">
        <v>3</v>
      </c>
    </row>
    <row r="8" spans="17:18" x14ac:dyDescent="0.25">
      <c r="Q8" t="s">
        <v>167</v>
      </c>
      <c r="R8" t="s">
        <v>20</v>
      </c>
    </row>
    <row r="9" spans="17:18" x14ac:dyDescent="0.25">
      <c r="Q9" t="s">
        <v>167</v>
      </c>
      <c r="R9" t="s">
        <v>161</v>
      </c>
    </row>
    <row r="10" spans="17:18" x14ac:dyDescent="0.25">
      <c r="Q10" t="s">
        <v>167</v>
      </c>
      <c r="R10" t="s">
        <v>45</v>
      </c>
    </row>
    <row r="11" spans="17:18" x14ac:dyDescent="0.25">
      <c r="Q11" t="s">
        <v>167</v>
      </c>
      <c r="R11" t="s">
        <v>64</v>
      </c>
    </row>
    <row r="12" spans="17:18" x14ac:dyDescent="0.25">
      <c r="Q12" t="s">
        <v>167</v>
      </c>
      <c r="R12" t="s">
        <v>70</v>
      </c>
    </row>
    <row r="13" spans="17:18" x14ac:dyDescent="0.25">
      <c r="Q13" t="s">
        <v>167</v>
      </c>
      <c r="R13" t="s">
        <v>76</v>
      </c>
    </row>
    <row r="14" spans="17:18" x14ac:dyDescent="0.25">
      <c r="Q14" t="s">
        <v>167</v>
      </c>
      <c r="R14" t="s">
        <v>162</v>
      </c>
    </row>
    <row r="15" spans="17:18" x14ac:dyDescent="0.25">
      <c r="Q15" t="s">
        <v>167</v>
      </c>
      <c r="R15" t="s">
        <v>80</v>
      </c>
    </row>
    <row r="16" spans="17:18" x14ac:dyDescent="0.25">
      <c r="Q16" t="s">
        <v>167</v>
      </c>
      <c r="R16" t="s">
        <v>85</v>
      </c>
    </row>
    <row r="17" spans="17:18" x14ac:dyDescent="0.25">
      <c r="Q17" t="s">
        <v>167</v>
      </c>
      <c r="R17" t="s">
        <v>97</v>
      </c>
    </row>
    <row r="18" spans="17:18" x14ac:dyDescent="0.25">
      <c r="Q18" t="s">
        <v>167</v>
      </c>
      <c r="R18" t="s">
        <v>99</v>
      </c>
    </row>
    <row r="19" spans="17:18" x14ac:dyDescent="0.25">
      <c r="Q19" t="s">
        <v>167</v>
      </c>
      <c r="R19" t="s">
        <v>104</v>
      </c>
    </row>
    <row r="20" spans="17:18" x14ac:dyDescent="0.25">
      <c r="Q20" t="s">
        <v>167</v>
      </c>
      <c r="R20" t="s">
        <v>163</v>
      </c>
    </row>
    <row r="21" spans="17:18" x14ac:dyDescent="0.25">
      <c r="Q21" t="s">
        <v>167</v>
      </c>
      <c r="R21" t="s">
        <v>164</v>
      </c>
    </row>
    <row r="22" spans="17:18" x14ac:dyDescent="0.25">
      <c r="Q22" t="s">
        <v>167</v>
      </c>
      <c r="R22" t="s">
        <v>165</v>
      </c>
    </row>
    <row r="23" spans="17:18" x14ac:dyDescent="0.25">
      <c r="Q23" t="s">
        <v>167</v>
      </c>
      <c r="R23" t="s">
        <v>124</v>
      </c>
    </row>
    <row r="24" spans="17:18" x14ac:dyDescent="0.25">
      <c r="Q24" t="s">
        <v>167</v>
      </c>
      <c r="R24" t="s">
        <v>166</v>
      </c>
    </row>
    <row r="25" spans="17:18" x14ac:dyDescent="0.25">
      <c r="Q25" t="s">
        <v>167</v>
      </c>
      <c r="R25" t="s">
        <v>132</v>
      </c>
    </row>
    <row r="26" spans="17:18" x14ac:dyDescent="0.25">
      <c r="Q26" t="s">
        <v>167</v>
      </c>
      <c r="R26" t="s">
        <v>136</v>
      </c>
    </row>
    <row r="27" spans="17:18" x14ac:dyDescent="0.25">
      <c r="Q27" t="s">
        <v>167</v>
      </c>
      <c r="R27" t="s">
        <v>141</v>
      </c>
    </row>
    <row r="28" spans="17:18" ht="16.5" customHeight="1" x14ac:dyDescent="0.25">
      <c r="Q28" t="s">
        <v>167</v>
      </c>
      <c r="R28" t="s">
        <v>151</v>
      </c>
    </row>
    <row r="29" spans="17:18" ht="16.5" customHeight="1" x14ac:dyDescent="0.25">
      <c r="Q29" t="s">
        <v>167</v>
      </c>
      <c r="R29" t="s">
        <v>152</v>
      </c>
    </row>
    <row r="30" spans="17:18" x14ac:dyDescent="0.25">
      <c r="Q30" t="s">
        <v>169</v>
      </c>
      <c r="R30" t="s">
        <v>22</v>
      </c>
    </row>
    <row r="31" spans="17:18" x14ac:dyDescent="0.25">
      <c r="Q31" t="s">
        <v>169</v>
      </c>
      <c r="R31" t="s">
        <v>24</v>
      </c>
    </row>
    <row r="32" spans="17:18" x14ac:dyDescent="0.25">
      <c r="Q32" t="s">
        <v>169</v>
      </c>
      <c r="R32" t="s">
        <v>51</v>
      </c>
    </row>
    <row r="33" spans="17:18" x14ac:dyDescent="0.25">
      <c r="Q33" t="s">
        <v>169</v>
      </c>
      <c r="R33" t="s">
        <v>55</v>
      </c>
    </row>
    <row r="34" spans="17:18" x14ac:dyDescent="0.25">
      <c r="Q34" t="s">
        <v>169</v>
      </c>
      <c r="R34" t="s">
        <v>59</v>
      </c>
    </row>
    <row r="35" spans="17:18" x14ac:dyDescent="0.25">
      <c r="Q35" t="s">
        <v>169</v>
      </c>
      <c r="R35" t="s">
        <v>66</v>
      </c>
    </row>
    <row r="36" spans="17:18" x14ac:dyDescent="0.25">
      <c r="Q36" t="s">
        <v>169</v>
      </c>
      <c r="R36" t="s">
        <v>71</v>
      </c>
    </row>
    <row r="37" spans="17:18" x14ac:dyDescent="0.25">
      <c r="Q37" t="s">
        <v>169</v>
      </c>
      <c r="R37" t="s">
        <v>168</v>
      </c>
    </row>
    <row r="38" spans="17:18" x14ac:dyDescent="0.25">
      <c r="Q38" t="s">
        <v>169</v>
      </c>
      <c r="R38" t="s">
        <v>81</v>
      </c>
    </row>
    <row r="39" spans="17:18" x14ac:dyDescent="0.25">
      <c r="Q39" t="s">
        <v>169</v>
      </c>
      <c r="R39" t="s">
        <v>95</v>
      </c>
    </row>
    <row r="40" spans="17:18" x14ac:dyDescent="0.25">
      <c r="Q40" t="s">
        <v>169</v>
      </c>
      <c r="R40" t="s">
        <v>98</v>
      </c>
    </row>
    <row r="41" spans="17:18" x14ac:dyDescent="0.25">
      <c r="Q41" t="s">
        <v>169</v>
      </c>
      <c r="R41" t="s">
        <v>111</v>
      </c>
    </row>
    <row r="42" spans="17:18" x14ac:dyDescent="0.25">
      <c r="Q42" t="s">
        <v>169</v>
      </c>
      <c r="R42" t="s">
        <v>118</v>
      </c>
    </row>
    <row r="43" spans="17:18" x14ac:dyDescent="0.25">
      <c r="Q43" t="s">
        <v>169</v>
      </c>
      <c r="R43" t="s">
        <v>121</v>
      </c>
    </row>
    <row r="44" spans="17:18" x14ac:dyDescent="0.25">
      <c r="Q44" t="s">
        <v>169</v>
      </c>
      <c r="R44" t="s">
        <v>135</v>
      </c>
    </row>
    <row r="45" spans="17:18" x14ac:dyDescent="0.25">
      <c r="Q45" t="s">
        <v>169</v>
      </c>
      <c r="R45" t="s">
        <v>149</v>
      </c>
    </row>
    <row r="46" spans="17:18" x14ac:dyDescent="0.25">
      <c r="Q46" t="s">
        <v>8</v>
      </c>
      <c r="R46" t="s">
        <v>8</v>
      </c>
    </row>
    <row r="47" spans="17:18" x14ac:dyDescent="0.25">
      <c r="Q47" t="s">
        <v>8</v>
      </c>
      <c r="R47" t="s">
        <v>102</v>
      </c>
    </row>
    <row r="48" spans="17:18" x14ac:dyDescent="0.25">
      <c r="Q48" t="s">
        <v>25</v>
      </c>
      <c r="R48" t="s">
        <v>25</v>
      </c>
    </row>
    <row r="49" spans="17:18" x14ac:dyDescent="0.25">
      <c r="Q49" t="s">
        <v>27</v>
      </c>
      <c r="R49" t="s">
        <v>27</v>
      </c>
    </row>
    <row r="50" spans="17:18" x14ac:dyDescent="0.25">
      <c r="Q50" t="s">
        <v>173</v>
      </c>
      <c r="R50" t="s">
        <v>0</v>
      </c>
    </row>
    <row r="51" spans="17:18" x14ac:dyDescent="0.25">
      <c r="Q51" t="s">
        <v>173</v>
      </c>
      <c r="R51" t="s">
        <v>9</v>
      </c>
    </row>
    <row r="52" spans="17:18" x14ac:dyDescent="0.25">
      <c r="Q52" t="s">
        <v>173</v>
      </c>
      <c r="R52" t="s">
        <v>15</v>
      </c>
    </row>
    <row r="53" spans="17:18" x14ac:dyDescent="0.25">
      <c r="Q53" t="s">
        <v>173</v>
      </c>
      <c r="R53" t="s">
        <v>16</v>
      </c>
    </row>
    <row r="54" spans="17:18" x14ac:dyDescent="0.25">
      <c r="Q54" t="s">
        <v>173</v>
      </c>
      <c r="R54" t="s">
        <v>170</v>
      </c>
    </row>
    <row r="55" spans="17:18" x14ac:dyDescent="0.25">
      <c r="Q55" t="s">
        <v>173</v>
      </c>
      <c r="R55" t="s">
        <v>23</v>
      </c>
    </row>
    <row r="56" spans="17:18" x14ac:dyDescent="0.25">
      <c r="Q56" t="s">
        <v>173</v>
      </c>
      <c r="R56" t="s">
        <v>30</v>
      </c>
    </row>
    <row r="57" spans="17:18" x14ac:dyDescent="0.25">
      <c r="Q57" t="s">
        <v>173</v>
      </c>
      <c r="R57" t="s">
        <v>32</v>
      </c>
    </row>
    <row r="58" spans="17:18" x14ac:dyDescent="0.25">
      <c r="Q58" t="s">
        <v>173</v>
      </c>
      <c r="R58" t="s">
        <v>33</v>
      </c>
    </row>
    <row r="59" spans="17:18" x14ac:dyDescent="0.25">
      <c r="Q59" t="s">
        <v>173</v>
      </c>
      <c r="R59" t="s">
        <v>34</v>
      </c>
    </row>
    <row r="60" spans="17:18" x14ac:dyDescent="0.25">
      <c r="Q60" t="s">
        <v>173</v>
      </c>
      <c r="R60" t="s">
        <v>171</v>
      </c>
    </row>
    <row r="61" spans="17:18" x14ac:dyDescent="0.25">
      <c r="Q61" t="s">
        <v>173</v>
      </c>
      <c r="R61" t="s">
        <v>41</v>
      </c>
    </row>
    <row r="62" spans="17:18" x14ac:dyDescent="0.25">
      <c r="Q62" t="s">
        <v>173</v>
      </c>
      <c r="R62" t="s">
        <v>42</v>
      </c>
    </row>
    <row r="63" spans="17:18" x14ac:dyDescent="0.25">
      <c r="Q63" t="s">
        <v>173</v>
      </c>
      <c r="R63" t="s">
        <v>172</v>
      </c>
    </row>
    <row r="64" spans="17:18" x14ac:dyDescent="0.25">
      <c r="Q64" t="s">
        <v>173</v>
      </c>
      <c r="R64" t="s">
        <v>44</v>
      </c>
    </row>
    <row r="65" spans="17:18" x14ac:dyDescent="0.25">
      <c r="Q65" t="s">
        <v>173</v>
      </c>
      <c r="R65" t="s">
        <v>48</v>
      </c>
    </row>
    <row r="66" spans="17:18" x14ac:dyDescent="0.25">
      <c r="Q66" t="s">
        <v>173</v>
      </c>
      <c r="R66" t="s">
        <v>50</v>
      </c>
    </row>
    <row r="67" spans="17:18" x14ac:dyDescent="0.25">
      <c r="Q67" t="s">
        <v>173</v>
      </c>
      <c r="R67" t="s">
        <v>56</v>
      </c>
    </row>
    <row r="68" spans="17:18" x14ac:dyDescent="0.25">
      <c r="Q68" t="s">
        <v>173</v>
      </c>
      <c r="R68" t="s">
        <v>57</v>
      </c>
    </row>
    <row r="69" spans="17:18" x14ac:dyDescent="0.25">
      <c r="Q69" t="s">
        <v>173</v>
      </c>
      <c r="R69" t="s">
        <v>62</v>
      </c>
    </row>
    <row r="70" spans="17:18" x14ac:dyDescent="0.25">
      <c r="Q70" t="s">
        <v>173</v>
      </c>
      <c r="R70" t="s">
        <v>63</v>
      </c>
    </row>
    <row r="71" spans="17:18" x14ac:dyDescent="0.25">
      <c r="Q71" t="s">
        <v>173</v>
      </c>
      <c r="R71" t="s">
        <v>72</v>
      </c>
    </row>
    <row r="72" spans="17:18" x14ac:dyDescent="0.25">
      <c r="Q72" t="s">
        <v>173</v>
      </c>
      <c r="R72" t="s">
        <v>74</v>
      </c>
    </row>
    <row r="73" spans="17:18" x14ac:dyDescent="0.25">
      <c r="Q73" t="s">
        <v>173</v>
      </c>
      <c r="R73" t="s">
        <v>77</v>
      </c>
    </row>
    <row r="74" spans="17:18" x14ac:dyDescent="0.25">
      <c r="Q74" t="s">
        <v>173</v>
      </c>
      <c r="R74" t="s">
        <v>79</v>
      </c>
    </row>
    <row r="75" spans="17:18" x14ac:dyDescent="0.25">
      <c r="Q75" t="s">
        <v>173</v>
      </c>
      <c r="R75" t="s">
        <v>83</v>
      </c>
    </row>
    <row r="76" spans="17:18" x14ac:dyDescent="0.25">
      <c r="Q76" t="s">
        <v>173</v>
      </c>
      <c r="R76" t="s">
        <v>84</v>
      </c>
    </row>
    <row r="77" spans="17:18" x14ac:dyDescent="0.25">
      <c r="Q77" t="s">
        <v>173</v>
      </c>
      <c r="R77" t="s">
        <v>94</v>
      </c>
    </row>
    <row r="78" spans="17:18" x14ac:dyDescent="0.25">
      <c r="Q78" t="s">
        <v>173</v>
      </c>
      <c r="R78" t="s">
        <v>101</v>
      </c>
    </row>
    <row r="79" spans="17:18" x14ac:dyDescent="0.25">
      <c r="Q79" t="s">
        <v>173</v>
      </c>
      <c r="R79" t="s">
        <v>112</v>
      </c>
    </row>
    <row r="80" spans="17:18" x14ac:dyDescent="0.25">
      <c r="Q80" t="s">
        <v>173</v>
      </c>
      <c r="R80" t="s">
        <v>113</v>
      </c>
    </row>
    <row r="81" spans="17:18" x14ac:dyDescent="0.25">
      <c r="Q81" t="s">
        <v>173</v>
      </c>
      <c r="R81" t="s">
        <v>116</v>
      </c>
    </row>
    <row r="82" spans="17:18" x14ac:dyDescent="0.25">
      <c r="Q82" t="s">
        <v>173</v>
      </c>
      <c r="R82" t="s">
        <v>120</v>
      </c>
    </row>
    <row r="83" spans="17:18" x14ac:dyDescent="0.25">
      <c r="Q83" t="s">
        <v>173</v>
      </c>
      <c r="R83" t="s">
        <v>122</v>
      </c>
    </row>
    <row r="84" spans="17:18" x14ac:dyDescent="0.25">
      <c r="Q84" t="s">
        <v>173</v>
      </c>
      <c r="R84" t="s">
        <v>123</v>
      </c>
    </row>
    <row r="85" spans="17:18" x14ac:dyDescent="0.25">
      <c r="Q85" t="s">
        <v>173</v>
      </c>
      <c r="R85" t="s">
        <v>125</v>
      </c>
    </row>
    <row r="86" spans="17:18" x14ac:dyDescent="0.25">
      <c r="Q86" t="s">
        <v>173</v>
      </c>
      <c r="R86" t="s">
        <v>133</v>
      </c>
    </row>
    <row r="87" spans="17:18" x14ac:dyDescent="0.25">
      <c r="Q87" t="s">
        <v>173</v>
      </c>
      <c r="R87" t="s">
        <v>134</v>
      </c>
    </row>
    <row r="88" spans="17:18" x14ac:dyDescent="0.25">
      <c r="Q88" t="s">
        <v>173</v>
      </c>
      <c r="R88" t="s">
        <v>143</v>
      </c>
    </row>
    <row r="89" spans="17:18" x14ac:dyDescent="0.25">
      <c r="Q89" t="s">
        <v>173</v>
      </c>
      <c r="R89" t="s">
        <v>150</v>
      </c>
    </row>
    <row r="90" spans="17:18" x14ac:dyDescent="0.25">
      <c r="Q90" t="s">
        <v>58</v>
      </c>
      <c r="R90" t="s">
        <v>13</v>
      </c>
    </row>
    <row r="91" spans="17:18" x14ac:dyDescent="0.25">
      <c r="Q91" t="s">
        <v>58</v>
      </c>
      <c r="R91" t="s">
        <v>58</v>
      </c>
    </row>
    <row r="92" spans="17:18" x14ac:dyDescent="0.25">
      <c r="Q92" t="s">
        <v>58</v>
      </c>
      <c r="R92" t="s">
        <v>82</v>
      </c>
    </row>
    <row r="93" spans="17:18" x14ac:dyDescent="0.25">
      <c r="Q93" t="s">
        <v>58</v>
      </c>
      <c r="R93" t="s">
        <v>100</v>
      </c>
    </row>
    <row r="94" spans="17:18" x14ac:dyDescent="0.25">
      <c r="Q94" t="s">
        <v>58</v>
      </c>
      <c r="R94" t="s">
        <v>126</v>
      </c>
    </row>
    <row r="95" spans="17:18" x14ac:dyDescent="0.25">
      <c r="Q95" t="s">
        <v>174</v>
      </c>
      <c r="R95" t="s">
        <v>4</v>
      </c>
    </row>
    <row r="96" spans="17:18" x14ac:dyDescent="0.25">
      <c r="Q96" t="s">
        <v>174</v>
      </c>
      <c r="R96" t="s">
        <v>5</v>
      </c>
    </row>
    <row r="97" spans="17:18" x14ac:dyDescent="0.25">
      <c r="Q97" t="s">
        <v>174</v>
      </c>
      <c r="R97" t="s">
        <v>7</v>
      </c>
    </row>
    <row r="98" spans="17:18" x14ac:dyDescent="0.25">
      <c r="Q98" t="s">
        <v>174</v>
      </c>
      <c r="R98" t="s">
        <v>11</v>
      </c>
    </row>
    <row r="99" spans="17:18" x14ac:dyDescent="0.25">
      <c r="Q99" t="s">
        <v>174</v>
      </c>
      <c r="R99" t="s">
        <v>14</v>
      </c>
    </row>
    <row r="100" spans="17:18" x14ac:dyDescent="0.25">
      <c r="Q100" t="s">
        <v>174</v>
      </c>
      <c r="R100" t="s">
        <v>17</v>
      </c>
    </row>
    <row r="101" spans="17:18" x14ac:dyDescent="0.25">
      <c r="Q101" t="s">
        <v>174</v>
      </c>
      <c r="R101" t="s">
        <v>18</v>
      </c>
    </row>
    <row r="102" spans="17:18" x14ac:dyDescent="0.25">
      <c r="Q102" t="s">
        <v>174</v>
      </c>
      <c r="R102" t="s">
        <v>19</v>
      </c>
    </row>
    <row r="103" spans="17:18" x14ac:dyDescent="0.25">
      <c r="Q103" t="s">
        <v>174</v>
      </c>
      <c r="R103" t="s">
        <v>21</v>
      </c>
    </row>
    <row r="104" spans="17:18" x14ac:dyDescent="0.25">
      <c r="Q104" t="s">
        <v>174</v>
      </c>
      <c r="R104" t="s">
        <v>26</v>
      </c>
    </row>
    <row r="105" spans="17:18" x14ac:dyDescent="0.25">
      <c r="Q105" t="s">
        <v>174</v>
      </c>
      <c r="R105" t="s">
        <v>28</v>
      </c>
    </row>
    <row r="106" spans="17:18" x14ac:dyDescent="0.25">
      <c r="Q106" t="s">
        <v>174</v>
      </c>
      <c r="R106" t="s">
        <v>29</v>
      </c>
    </row>
    <row r="107" spans="17:18" x14ac:dyDescent="0.25">
      <c r="Q107" t="s">
        <v>174</v>
      </c>
      <c r="R107" t="s">
        <v>31</v>
      </c>
    </row>
    <row r="108" spans="17:18" x14ac:dyDescent="0.25">
      <c r="Q108" t="s">
        <v>174</v>
      </c>
      <c r="R108" t="s">
        <v>35</v>
      </c>
    </row>
    <row r="109" spans="17:18" x14ac:dyDescent="0.25">
      <c r="Q109" t="s">
        <v>174</v>
      </c>
      <c r="R109" t="s">
        <v>36</v>
      </c>
    </row>
    <row r="110" spans="17:18" x14ac:dyDescent="0.25">
      <c r="Q110" t="s">
        <v>174</v>
      </c>
      <c r="R110" t="s">
        <v>37</v>
      </c>
    </row>
    <row r="111" spans="17:18" x14ac:dyDescent="0.25">
      <c r="Q111" t="s">
        <v>174</v>
      </c>
      <c r="R111" t="s">
        <v>39</v>
      </c>
    </row>
    <row r="112" spans="17:18" x14ac:dyDescent="0.25">
      <c r="Q112" t="s">
        <v>174</v>
      </c>
      <c r="R112" t="s">
        <v>47</v>
      </c>
    </row>
    <row r="113" spans="17:18" x14ac:dyDescent="0.25">
      <c r="Q113" t="s">
        <v>174</v>
      </c>
      <c r="R113" t="s">
        <v>49</v>
      </c>
    </row>
    <row r="114" spans="17:18" x14ac:dyDescent="0.25">
      <c r="Q114" t="s">
        <v>174</v>
      </c>
      <c r="R114" t="s">
        <v>52</v>
      </c>
    </row>
    <row r="115" spans="17:18" x14ac:dyDescent="0.25">
      <c r="Q115" t="s">
        <v>174</v>
      </c>
      <c r="R115" t="s">
        <v>53</v>
      </c>
    </row>
    <row r="116" spans="17:18" x14ac:dyDescent="0.25">
      <c r="Q116" t="s">
        <v>174</v>
      </c>
      <c r="R116" t="s">
        <v>54</v>
      </c>
    </row>
    <row r="117" spans="17:18" x14ac:dyDescent="0.25">
      <c r="Q117" t="s">
        <v>174</v>
      </c>
      <c r="R117" t="s">
        <v>65</v>
      </c>
    </row>
    <row r="118" spans="17:18" x14ac:dyDescent="0.25">
      <c r="Q118" t="s">
        <v>174</v>
      </c>
      <c r="R118" t="s">
        <v>86</v>
      </c>
    </row>
    <row r="119" spans="17:18" x14ac:dyDescent="0.25">
      <c r="Q119" t="s">
        <v>174</v>
      </c>
      <c r="R119" t="s">
        <v>108</v>
      </c>
    </row>
    <row r="120" spans="17:18" x14ac:dyDescent="0.25">
      <c r="Q120" t="s">
        <v>174</v>
      </c>
      <c r="R120" t="s">
        <v>109</v>
      </c>
    </row>
    <row r="121" spans="17:18" x14ac:dyDescent="0.25">
      <c r="Q121" t="s">
        <v>174</v>
      </c>
      <c r="R121" t="s">
        <v>110</v>
      </c>
    </row>
    <row r="122" spans="17:18" x14ac:dyDescent="0.25">
      <c r="Q122" t="s">
        <v>174</v>
      </c>
      <c r="R122" t="s">
        <v>114</v>
      </c>
    </row>
    <row r="123" spans="17:18" x14ac:dyDescent="0.25">
      <c r="Q123" t="s">
        <v>174</v>
      </c>
      <c r="R123" t="s">
        <v>176</v>
      </c>
    </row>
    <row r="124" spans="17:18" x14ac:dyDescent="0.25">
      <c r="Q124" t="s">
        <v>174</v>
      </c>
      <c r="R124" t="s">
        <v>177</v>
      </c>
    </row>
    <row r="125" spans="17:18" x14ac:dyDescent="0.25">
      <c r="Q125" t="s">
        <v>174</v>
      </c>
      <c r="R125" t="s">
        <v>178</v>
      </c>
    </row>
    <row r="126" spans="17:18" x14ac:dyDescent="0.25">
      <c r="Q126" t="s">
        <v>174</v>
      </c>
      <c r="R126" t="s">
        <v>179</v>
      </c>
    </row>
    <row r="127" spans="17:18" x14ac:dyDescent="0.25">
      <c r="Q127" t="s">
        <v>174</v>
      </c>
      <c r="R127" t="s">
        <v>131</v>
      </c>
    </row>
    <row r="128" spans="17:18" x14ac:dyDescent="0.25">
      <c r="Q128" t="s">
        <v>174</v>
      </c>
      <c r="R128" t="s">
        <v>138</v>
      </c>
    </row>
    <row r="129" spans="17:18" x14ac:dyDescent="0.25">
      <c r="Q129" t="s">
        <v>174</v>
      </c>
      <c r="R129" t="s">
        <v>154</v>
      </c>
    </row>
    <row r="130" spans="17:18" x14ac:dyDescent="0.25">
      <c r="Q130" t="s">
        <v>174</v>
      </c>
      <c r="R130" t="s">
        <v>148</v>
      </c>
    </row>
    <row r="131" spans="17:18" x14ac:dyDescent="0.25">
      <c r="Q131" t="s">
        <v>175</v>
      </c>
      <c r="R131" t="s">
        <v>6</v>
      </c>
    </row>
    <row r="132" spans="17:18" x14ac:dyDescent="0.25">
      <c r="Q132" t="s">
        <v>175</v>
      </c>
      <c r="R132" t="s">
        <v>10</v>
      </c>
    </row>
    <row r="133" spans="17:18" x14ac:dyDescent="0.25">
      <c r="Q133" t="s">
        <v>175</v>
      </c>
      <c r="R133" t="s">
        <v>12</v>
      </c>
    </row>
    <row r="134" spans="17:18" x14ac:dyDescent="0.25">
      <c r="Q134" t="s">
        <v>175</v>
      </c>
      <c r="R134" t="s">
        <v>38</v>
      </c>
    </row>
    <row r="135" spans="17:18" x14ac:dyDescent="0.25">
      <c r="Q135" t="s">
        <v>175</v>
      </c>
      <c r="R135" t="s">
        <v>43</v>
      </c>
    </row>
    <row r="136" spans="17:18" x14ac:dyDescent="0.25">
      <c r="Q136" t="s">
        <v>175</v>
      </c>
      <c r="R136" t="s">
        <v>60</v>
      </c>
    </row>
    <row r="137" spans="17:18" x14ac:dyDescent="0.25">
      <c r="Q137" t="s">
        <v>175</v>
      </c>
      <c r="R137" t="s">
        <v>67</v>
      </c>
    </row>
    <row r="138" spans="17:18" x14ac:dyDescent="0.25">
      <c r="Q138" t="s">
        <v>175</v>
      </c>
      <c r="R138" t="s">
        <v>68</v>
      </c>
    </row>
    <row r="139" spans="17:18" x14ac:dyDescent="0.25">
      <c r="Q139" t="s">
        <v>175</v>
      </c>
      <c r="R139" t="s">
        <v>73</v>
      </c>
    </row>
    <row r="140" spans="17:18" x14ac:dyDescent="0.25">
      <c r="Q140" t="s">
        <v>175</v>
      </c>
      <c r="R140" t="s">
        <v>69</v>
      </c>
    </row>
    <row r="141" spans="17:18" x14ac:dyDescent="0.25">
      <c r="Q141" t="s">
        <v>175</v>
      </c>
      <c r="R141" t="s">
        <v>75</v>
      </c>
    </row>
    <row r="142" spans="17:18" x14ac:dyDescent="0.25">
      <c r="Q142" t="s">
        <v>175</v>
      </c>
      <c r="R142" t="s">
        <v>96</v>
      </c>
    </row>
    <row r="143" spans="17:18" x14ac:dyDescent="0.25">
      <c r="Q143" t="s">
        <v>175</v>
      </c>
      <c r="R143" t="s">
        <v>106</v>
      </c>
    </row>
    <row r="144" spans="17:18" x14ac:dyDescent="0.25">
      <c r="Q144" t="s">
        <v>175</v>
      </c>
      <c r="R144" t="s">
        <v>107</v>
      </c>
    </row>
    <row r="145" spans="17:18" x14ac:dyDescent="0.25">
      <c r="Q145" t="s">
        <v>175</v>
      </c>
      <c r="R145" t="s">
        <v>115</v>
      </c>
    </row>
    <row r="146" spans="17:18" x14ac:dyDescent="0.25">
      <c r="Q146" t="s">
        <v>175</v>
      </c>
      <c r="R146" t="s">
        <v>119</v>
      </c>
    </row>
    <row r="147" spans="17:18" x14ac:dyDescent="0.25">
      <c r="Q147" t="s">
        <v>175</v>
      </c>
      <c r="R147" t="s">
        <v>180</v>
      </c>
    </row>
    <row r="148" spans="17:18" x14ac:dyDescent="0.25">
      <c r="Q148" t="s">
        <v>175</v>
      </c>
      <c r="R148" t="s">
        <v>139</v>
      </c>
    </row>
    <row r="149" spans="17:18" x14ac:dyDescent="0.25">
      <c r="Q149" t="s">
        <v>175</v>
      </c>
      <c r="R149" t="s">
        <v>140</v>
      </c>
    </row>
    <row r="150" spans="17:18" x14ac:dyDescent="0.25">
      <c r="Q150" t="s">
        <v>175</v>
      </c>
      <c r="R150" t="s">
        <v>144</v>
      </c>
    </row>
    <row r="151" spans="17:18" x14ac:dyDescent="0.25">
      <c r="Q151" t="s">
        <v>175</v>
      </c>
      <c r="R151" t="s">
        <v>147</v>
      </c>
    </row>
    <row r="152" spans="17:18" x14ac:dyDescent="0.25">
      <c r="Q152" t="s">
        <v>137</v>
      </c>
      <c r="R152" t="s">
        <v>137</v>
      </c>
    </row>
    <row r="153" spans="17:18" x14ac:dyDescent="0.25">
      <c r="Q153" t="s">
        <v>155</v>
      </c>
      <c r="R153" t="s">
        <v>155</v>
      </c>
    </row>
    <row r="154" spans="17:18" x14ac:dyDescent="0.25">
      <c r="Q154" t="s">
        <v>155</v>
      </c>
      <c r="R154" t="s">
        <v>61</v>
      </c>
    </row>
    <row r="155" spans="17:18" x14ac:dyDescent="0.25">
      <c r="Q155" t="s">
        <v>145</v>
      </c>
      <c r="R155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898-57B7-4B91-A3A6-E6C4225A8F89}">
  <dimension ref="A1:J470"/>
  <sheetViews>
    <sheetView topLeftCell="A141" workbookViewId="0">
      <selection activeCell="F159" sqref="F159"/>
    </sheetView>
  </sheetViews>
  <sheetFormatPr defaultRowHeight="15" x14ac:dyDescent="0.25"/>
  <cols>
    <col min="2" max="2" width="17" bestFit="1" customWidth="1"/>
    <col min="3" max="3" width="20.42578125" bestFit="1" customWidth="1"/>
    <col min="5" max="5" width="26.7109375" bestFit="1" customWidth="1"/>
    <col min="6" max="6" width="31.140625" bestFit="1" customWidth="1"/>
    <col min="8" max="8" width="21.85546875" bestFit="1" customWidth="1"/>
    <col min="9" max="9" width="31.140625" bestFit="1" customWidth="1"/>
    <col min="10" max="10" width="14" bestFit="1" customWidth="1"/>
  </cols>
  <sheetData>
    <row r="1" spans="1:10" x14ac:dyDescent="0.25">
      <c r="B1" t="s">
        <v>195</v>
      </c>
      <c r="C1" t="s">
        <v>153</v>
      </c>
      <c r="E1" t="s">
        <v>194</v>
      </c>
    </row>
    <row r="2" spans="1:10" x14ac:dyDescent="0.25">
      <c r="B2" t="str">
        <f>VLOOKUP(C2,Sheet11!I5:J171,2,0)</f>
        <v>Europe</v>
      </c>
      <c r="C2" s="1" t="s">
        <v>0</v>
      </c>
      <c r="D2">
        <v>1</v>
      </c>
      <c r="F2" t="str">
        <f>VLOOKUP(C2,$H$3:$I$169,2,0)</f>
        <v>Albania</v>
      </c>
      <c r="G2" t="b">
        <f>F2=C2</f>
        <v>1</v>
      </c>
      <c r="H2" t="s">
        <v>201</v>
      </c>
      <c r="I2" t="s">
        <v>153</v>
      </c>
      <c r="J2" t="s">
        <v>196</v>
      </c>
    </row>
    <row r="3" spans="1:10" x14ac:dyDescent="0.25">
      <c r="A3" s="1"/>
      <c r="B3" t="str">
        <f>VLOOKUP(C3,Sheet11!I6:J172,2,0)</f>
        <v>Africa</v>
      </c>
      <c r="C3" s="1" t="s">
        <v>1</v>
      </c>
      <c r="D3">
        <v>2</v>
      </c>
      <c r="F3" t="str">
        <f t="shared" ref="F3:F66" si="0">VLOOKUP(C3,$H$3:$I$169,2,0)</f>
        <v>Algeria</v>
      </c>
      <c r="G3" t="b">
        <f t="shared" ref="G3:G66" si="1">F3=C3</f>
        <v>1</v>
      </c>
      <c r="H3" t="s">
        <v>0</v>
      </c>
      <c r="I3" t="s">
        <v>0</v>
      </c>
      <c r="J3" t="s">
        <v>173</v>
      </c>
    </row>
    <row r="4" spans="1:10" x14ac:dyDescent="0.25">
      <c r="A4" s="1"/>
      <c r="B4" t="str">
        <f>VLOOKUP(C4,Sheet11!I7:J173,2,0)</f>
        <v>Europe</v>
      </c>
      <c r="C4" s="1" t="s">
        <v>2</v>
      </c>
      <c r="D4">
        <v>3</v>
      </c>
      <c r="F4" t="str">
        <f t="shared" si="0"/>
        <v>Andorra</v>
      </c>
      <c r="G4" t="b">
        <f t="shared" si="1"/>
        <v>1</v>
      </c>
      <c r="H4" t="s">
        <v>1</v>
      </c>
      <c r="I4" t="s">
        <v>1</v>
      </c>
      <c r="J4" t="s">
        <v>167</v>
      </c>
    </row>
    <row r="5" spans="1:10" x14ac:dyDescent="0.25">
      <c r="A5" s="1"/>
      <c r="B5" t="str">
        <f>VLOOKUP(C5,Sheet11!I8:J174,2,0)</f>
        <v>Africa</v>
      </c>
      <c r="C5" s="1" t="s">
        <v>3</v>
      </c>
      <c r="D5">
        <v>4</v>
      </c>
      <c r="F5" t="str">
        <f t="shared" si="0"/>
        <v>Angola</v>
      </c>
      <c r="G5" t="b">
        <f t="shared" si="1"/>
        <v>1</v>
      </c>
      <c r="H5" t="s">
        <v>2</v>
      </c>
      <c r="I5" t="s">
        <v>2</v>
      </c>
      <c r="J5" t="s">
        <v>173</v>
      </c>
    </row>
    <row r="6" spans="1:10" x14ac:dyDescent="0.25">
      <c r="A6" s="1"/>
      <c r="B6" t="str">
        <f>VLOOKUP(C6,Sheet11!I9:J175,2,0)</f>
        <v>North America</v>
      </c>
      <c r="C6" s="1" t="s">
        <v>4</v>
      </c>
      <c r="D6">
        <v>5</v>
      </c>
      <c r="F6" t="str">
        <f t="shared" si="0"/>
        <v>Antigua and Barbuda</v>
      </c>
      <c r="G6" t="b">
        <f t="shared" si="1"/>
        <v>0</v>
      </c>
      <c r="H6" t="s">
        <v>3</v>
      </c>
      <c r="I6" t="s">
        <v>3</v>
      </c>
      <c r="J6" t="s">
        <v>167</v>
      </c>
    </row>
    <row r="7" spans="1:10" x14ac:dyDescent="0.25">
      <c r="A7" s="1"/>
      <c r="B7" t="str">
        <f>VLOOKUP(C7,Sheet11!I10:J176,2,0)</f>
        <v>South America</v>
      </c>
      <c r="C7" s="1" t="s">
        <v>5</v>
      </c>
      <c r="D7">
        <v>6</v>
      </c>
      <c r="F7" t="str">
        <f t="shared" si="0"/>
        <v>Argentina</v>
      </c>
      <c r="G7" t="b">
        <f t="shared" si="1"/>
        <v>1</v>
      </c>
      <c r="H7" t="s">
        <v>4</v>
      </c>
      <c r="I7" t="s">
        <v>209</v>
      </c>
      <c r="J7" t="s">
        <v>197</v>
      </c>
    </row>
    <row r="8" spans="1:10" x14ac:dyDescent="0.25">
      <c r="A8" s="1"/>
      <c r="B8" t="str">
        <f>VLOOKUP(C8,Sheet11!I11:J177,2,0)</f>
        <v>Asia</v>
      </c>
      <c r="C8" s="1" t="s">
        <v>6</v>
      </c>
      <c r="D8">
        <v>7</v>
      </c>
      <c r="F8" t="str">
        <f t="shared" si="0"/>
        <v>Armenia</v>
      </c>
      <c r="G8" t="b">
        <f t="shared" si="1"/>
        <v>1</v>
      </c>
      <c r="H8" t="s">
        <v>5</v>
      </c>
      <c r="I8" t="s">
        <v>5</v>
      </c>
      <c r="J8" t="s">
        <v>198</v>
      </c>
    </row>
    <row r="9" spans="1:10" x14ac:dyDescent="0.25">
      <c r="A9" s="1"/>
      <c r="B9" t="str">
        <f>VLOOKUP(C9,Sheet11!I12:J178,2,0)</f>
        <v>North America</v>
      </c>
      <c r="C9" s="1" t="s">
        <v>7</v>
      </c>
      <c r="D9">
        <v>8</v>
      </c>
      <c r="F9" t="str">
        <f t="shared" si="0"/>
        <v>Aruba</v>
      </c>
      <c r="G9" t="b">
        <f t="shared" si="1"/>
        <v>1</v>
      </c>
      <c r="H9" t="s">
        <v>6</v>
      </c>
      <c r="I9" t="s">
        <v>6</v>
      </c>
      <c r="J9" t="s">
        <v>169</v>
      </c>
    </row>
    <row r="10" spans="1:10" x14ac:dyDescent="0.25">
      <c r="A10" s="1"/>
      <c r="B10" t="str">
        <f>VLOOKUP(C10,Sheet11!I13:J179,2,0)</f>
        <v>Oceania</v>
      </c>
      <c r="C10" s="1" t="s">
        <v>8</v>
      </c>
      <c r="D10">
        <v>9</v>
      </c>
      <c r="F10" t="str">
        <f t="shared" si="0"/>
        <v>Australia</v>
      </c>
      <c r="G10" t="b">
        <f t="shared" si="1"/>
        <v>1</v>
      </c>
      <c r="H10" t="s">
        <v>7</v>
      </c>
      <c r="I10" t="s">
        <v>7</v>
      </c>
      <c r="J10" t="s">
        <v>197</v>
      </c>
    </row>
    <row r="11" spans="1:10" x14ac:dyDescent="0.25">
      <c r="A11" s="1"/>
      <c r="B11" t="str">
        <f>VLOOKUP(C11,Sheet11!I14:J180,2,0)</f>
        <v>Europe</v>
      </c>
      <c r="C11" s="1" t="s">
        <v>9</v>
      </c>
      <c r="D11">
        <v>10</v>
      </c>
      <c r="F11" t="str">
        <f t="shared" si="0"/>
        <v>Austria</v>
      </c>
      <c r="G11" t="b">
        <f t="shared" si="1"/>
        <v>1</v>
      </c>
      <c r="H11" t="s">
        <v>8</v>
      </c>
      <c r="I11" t="s">
        <v>8</v>
      </c>
      <c r="J11" t="s">
        <v>199</v>
      </c>
    </row>
    <row r="12" spans="1:10" x14ac:dyDescent="0.25">
      <c r="A12" s="1"/>
      <c r="B12" t="str">
        <f>VLOOKUP(C12,Sheet11!I15:J181,2,0)</f>
        <v>Asia</v>
      </c>
      <c r="C12" s="1" t="s">
        <v>10</v>
      </c>
      <c r="D12">
        <v>11</v>
      </c>
      <c r="F12" t="str">
        <f t="shared" si="0"/>
        <v>Azerbaijan</v>
      </c>
      <c r="G12" t="b">
        <f t="shared" si="1"/>
        <v>1</v>
      </c>
      <c r="H12" t="s">
        <v>9</v>
      </c>
      <c r="I12" t="s">
        <v>9</v>
      </c>
      <c r="J12" t="s">
        <v>173</v>
      </c>
    </row>
    <row r="13" spans="1:10" x14ac:dyDescent="0.25">
      <c r="A13" s="1"/>
      <c r="B13" t="str">
        <f>VLOOKUP(C13,Sheet11!I16:J182,2,0)</f>
        <v>North America</v>
      </c>
      <c r="C13" s="1" t="s">
        <v>11</v>
      </c>
      <c r="D13">
        <v>12</v>
      </c>
      <c r="F13" t="str">
        <f t="shared" si="0"/>
        <v>Bahamas</v>
      </c>
      <c r="G13" t="b">
        <f t="shared" si="1"/>
        <v>1</v>
      </c>
      <c r="H13" t="s">
        <v>10</v>
      </c>
      <c r="I13" t="s">
        <v>10</v>
      </c>
      <c r="J13" t="s">
        <v>169</v>
      </c>
    </row>
    <row r="14" spans="1:10" x14ac:dyDescent="0.25">
      <c r="A14" s="1"/>
      <c r="B14" t="str">
        <f>VLOOKUP(C14,Sheet11!I17:J183,2,0)</f>
        <v>Asia</v>
      </c>
      <c r="C14" s="1" t="s">
        <v>12</v>
      </c>
      <c r="D14">
        <v>13</v>
      </c>
      <c r="F14" t="str">
        <f t="shared" si="0"/>
        <v>Bahrain</v>
      </c>
      <c r="G14" t="b">
        <f t="shared" si="1"/>
        <v>1</v>
      </c>
      <c r="H14" t="s">
        <v>11</v>
      </c>
      <c r="I14" t="s">
        <v>11</v>
      </c>
      <c r="J14" t="s">
        <v>197</v>
      </c>
    </row>
    <row r="15" spans="1:10" x14ac:dyDescent="0.25">
      <c r="A15" s="1"/>
      <c r="B15" t="str">
        <f>VLOOKUP(C15,Sheet11!I18:J184,2,0)</f>
        <v>Asia</v>
      </c>
      <c r="C15" s="1" t="s">
        <v>13</v>
      </c>
      <c r="D15">
        <v>14</v>
      </c>
      <c r="F15" t="str">
        <f t="shared" si="0"/>
        <v>Bangladesh</v>
      </c>
      <c r="G15" t="b">
        <f t="shared" si="1"/>
        <v>1</v>
      </c>
      <c r="H15" t="s">
        <v>12</v>
      </c>
      <c r="I15" t="s">
        <v>12</v>
      </c>
      <c r="J15" t="s">
        <v>169</v>
      </c>
    </row>
    <row r="16" spans="1:10" x14ac:dyDescent="0.25">
      <c r="A16" s="1"/>
      <c r="B16" t="str">
        <f>VLOOKUP(C16,Sheet11!I19:J185,2,0)</f>
        <v>North America</v>
      </c>
      <c r="C16" s="1" t="s">
        <v>14</v>
      </c>
      <c r="D16">
        <v>15</v>
      </c>
      <c r="F16" t="str">
        <f t="shared" si="0"/>
        <v>Barbados</v>
      </c>
      <c r="G16" t="b">
        <f t="shared" si="1"/>
        <v>1</v>
      </c>
      <c r="H16" t="s">
        <v>13</v>
      </c>
      <c r="I16" t="s">
        <v>13</v>
      </c>
      <c r="J16" t="s">
        <v>169</v>
      </c>
    </row>
    <row r="17" spans="1:10" x14ac:dyDescent="0.25">
      <c r="A17" s="1"/>
      <c r="B17" t="str">
        <f>VLOOKUP(C17,Sheet11!I20:J186,2,0)</f>
        <v>Europe</v>
      </c>
      <c r="C17" s="1" t="s">
        <v>15</v>
      </c>
      <c r="D17">
        <v>16</v>
      </c>
      <c r="F17" t="str">
        <f t="shared" si="0"/>
        <v>Belarus</v>
      </c>
      <c r="G17" t="b">
        <f t="shared" si="1"/>
        <v>1</v>
      </c>
      <c r="H17" t="s">
        <v>14</v>
      </c>
      <c r="I17" t="s">
        <v>14</v>
      </c>
      <c r="J17" t="s">
        <v>197</v>
      </c>
    </row>
    <row r="18" spans="1:10" x14ac:dyDescent="0.25">
      <c r="A18" s="1"/>
      <c r="B18" t="str">
        <f>VLOOKUP(C18,Sheet11!I21:J187,2,0)</f>
        <v>Europe</v>
      </c>
      <c r="C18" s="1" t="s">
        <v>16</v>
      </c>
      <c r="D18">
        <v>17</v>
      </c>
      <c r="F18" t="str">
        <f t="shared" si="0"/>
        <v>Belgium</v>
      </c>
      <c r="G18" t="b">
        <f t="shared" si="1"/>
        <v>1</v>
      </c>
      <c r="H18" t="s">
        <v>15</v>
      </c>
      <c r="I18" t="s">
        <v>15</v>
      </c>
      <c r="J18" t="s">
        <v>173</v>
      </c>
    </row>
    <row r="19" spans="1:10" x14ac:dyDescent="0.25">
      <c r="A19" s="1"/>
      <c r="B19" t="str">
        <f>VLOOKUP(C19,Sheet11!I22:J188,2,0)</f>
        <v>North America</v>
      </c>
      <c r="C19" s="1" t="s">
        <v>17</v>
      </c>
      <c r="D19">
        <v>18</v>
      </c>
      <c r="F19" t="str">
        <f t="shared" si="0"/>
        <v>Bermuda</v>
      </c>
      <c r="G19" t="b">
        <f t="shared" si="1"/>
        <v>1</v>
      </c>
      <c r="H19" t="s">
        <v>16</v>
      </c>
      <c r="I19" t="s">
        <v>16</v>
      </c>
      <c r="J19" t="s">
        <v>173</v>
      </c>
    </row>
    <row r="20" spans="1:10" x14ac:dyDescent="0.25">
      <c r="A20" s="1"/>
      <c r="B20" t="str">
        <f>VLOOKUP(C20,Sheet11!I23:J189,2,0)</f>
        <v>South America</v>
      </c>
      <c r="C20" s="1" t="s">
        <v>18</v>
      </c>
      <c r="D20">
        <v>19</v>
      </c>
      <c r="F20" t="str">
        <f t="shared" si="0"/>
        <v>Bolivia</v>
      </c>
      <c r="G20" t="b">
        <f t="shared" si="1"/>
        <v>1</v>
      </c>
      <c r="H20" t="s">
        <v>17</v>
      </c>
      <c r="I20" t="s">
        <v>17</v>
      </c>
      <c r="J20" t="s">
        <v>197</v>
      </c>
    </row>
    <row r="21" spans="1:10" x14ac:dyDescent="0.25">
      <c r="A21" s="1"/>
      <c r="B21" t="str">
        <f>VLOOKUP(C21,Sheet11!I24:J190,2,0)</f>
        <v>North America</v>
      </c>
      <c r="C21" s="1" t="s">
        <v>19</v>
      </c>
      <c r="D21">
        <v>20</v>
      </c>
      <c r="F21" t="str">
        <f t="shared" si="0"/>
        <v>Bonaire</v>
      </c>
      <c r="G21" t="b">
        <f t="shared" si="1"/>
        <v>1</v>
      </c>
      <c r="H21" t="s">
        <v>18</v>
      </c>
      <c r="I21" t="s">
        <v>18</v>
      </c>
      <c r="J21" t="s">
        <v>198</v>
      </c>
    </row>
    <row r="22" spans="1:10" x14ac:dyDescent="0.25">
      <c r="A22" s="1"/>
      <c r="B22" t="str">
        <f>VLOOKUP(C22,Sheet11!I25:J191,2,0)</f>
        <v>Europe</v>
      </c>
      <c r="C22" s="9" t="s">
        <v>170</v>
      </c>
      <c r="D22">
        <v>21</v>
      </c>
      <c r="F22" t="str">
        <f t="shared" si="0"/>
        <v>Bosnia and Herzegovina</v>
      </c>
      <c r="G22" t="b">
        <f t="shared" si="1"/>
        <v>0</v>
      </c>
      <c r="H22" t="s">
        <v>19</v>
      </c>
      <c r="I22" t="s">
        <v>19</v>
      </c>
      <c r="J22" t="s">
        <v>197</v>
      </c>
    </row>
    <row r="23" spans="1:10" x14ac:dyDescent="0.25">
      <c r="A23" s="1"/>
      <c r="B23" t="str">
        <f>VLOOKUP(C23,Sheet11!I26:J192,2,0)</f>
        <v>Africa</v>
      </c>
      <c r="C23" s="1" t="s">
        <v>20</v>
      </c>
      <c r="D23">
        <v>22</v>
      </c>
      <c r="F23" t="str">
        <f t="shared" si="0"/>
        <v>Botswana</v>
      </c>
      <c r="G23" t="b">
        <f t="shared" si="1"/>
        <v>1</v>
      </c>
      <c r="H23" t="s">
        <v>170</v>
      </c>
      <c r="I23" t="s">
        <v>202</v>
      </c>
      <c r="J23" t="s">
        <v>173</v>
      </c>
    </row>
    <row r="24" spans="1:10" x14ac:dyDescent="0.25">
      <c r="A24" s="1"/>
      <c r="B24" t="str">
        <f>VLOOKUP(C24,Sheet11!I27:J193,2,0)</f>
        <v>South America</v>
      </c>
      <c r="C24" s="1" t="s">
        <v>21</v>
      </c>
      <c r="D24">
        <v>23</v>
      </c>
      <c r="F24" t="str">
        <f t="shared" si="0"/>
        <v>Brazil</v>
      </c>
      <c r="G24" t="b">
        <f t="shared" si="1"/>
        <v>1</v>
      </c>
      <c r="H24" t="s">
        <v>20</v>
      </c>
      <c r="I24" t="s">
        <v>20</v>
      </c>
      <c r="J24" t="s">
        <v>167</v>
      </c>
    </row>
    <row r="25" spans="1:10" x14ac:dyDescent="0.25">
      <c r="A25" s="1"/>
      <c r="B25" t="str">
        <f>VLOOKUP(C25,Sheet11!I28:J194,2,0)</f>
        <v>Asia</v>
      </c>
      <c r="C25" s="1" t="s">
        <v>22</v>
      </c>
      <c r="D25">
        <v>24</v>
      </c>
      <c r="F25" t="str">
        <f t="shared" si="0"/>
        <v>Brunei</v>
      </c>
      <c r="G25" t="b">
        <f t="shared" si="1"/>
        <v>1</v>
      </c>
      <c r="H25" t="s">
        <v>21</v>
      </c>
      <c r="I25" t="s">
        <v>21</v>
      </c>
      <c r="J25" t="s">
        <v>198</v>
      </c>
    </row>
    <row r="26" spans="1:10" x14ac:dyDescent="0.25">
      <c r="A26" s="1"/>
      <c r="B26" t="str">
        <f>VLOOKUP(C26,Sheet11!I29:J195,2,0)</f>
        <v>Europe</v>
      </c>
      <c r="C26" s="1" t="s">
        <v>23</v>
      </c>
      <c r="D26">
        <v>25</v>
      </c>
      <c r="F26" t="str">
        <f t="shared" si="0"/>
        <v>Bulgaria</v>
      </c>
      <c r="G26" t="b">
        <f t="shared" si="1"/>
        <v>1</v>
      </c>
      <c r="H26" t="s">
        <v>22</v>
      </c>
      <c r="I26" t="s">
        <v>22</v>
      </c>
      <c r="J26" t="s">
        <v>169</v>
      </c>
    </row>
    <row r="27" spans="1:10" x14ac:dyDescent="0.25">
      <c r="A27" s="1"/>
      <c r="B27" t="str">
        <f>VLOOKUP(C27,Sheet11!I30:J196,2,0)</f>
        <v>Asia</v>
      </c>
      <c r="C27" s="1" t="s">
        <v>24</v>
      </c>
      <c r="D27">
        <v>26</v>
      </c>
      <c r="F27" t="str">
        <f t="shared" si="0"/>
        <v>Cambodia</v>
      </c>
      <c r="G27" t="b">
        <f t="shared" si="1"/>
        <v>1</v>
      </c>
      <c r="H27" t="s">
        <v>23</v>
      </c>
      <c r="I27" t="s">
        <v>23</v>
      </c>
      <c r="J27" t="s">
        <v>173</v>
      </c>
    </row>
    <row r="28" spans="1:10" x14ac:dyDescent="0.25">
      <c r="A28" s="1"/>
      <c r="B28" t="str">
        <f>VLOOKUP(C28,Sheet11!I31:J197,2,0)</f>
        <v>Africa</v>
      </c>
      <c r="C28" s="1" t="s">
        <v>182</v>
      </c>
      <c r="D28">
        <v>27</v>
      </c>
      <c r="F28" t="str">
        <f t="shared" si="0"/>
        <v>Cameroon</v>
      </c>
      <c r="G28" t="b">
        <f t="shared" si="1"/>
        <v>1</v>
      </c>
      <c r="H28" t="s">
        <v>24</v>
      </c>
      <c r="I28" t="s">
        <v>24</v>
      </c>
      <c r="J28" t="s">
        <v>169</v>
      </c>
    </row>
    <row r="29" spans="1:10" x14ac:dyDescent="0.25">
      <c r="A29" s="1"/>
      <c r="B29" t="str">
        <f>VLOOKUP(C29,Sheet11!I32:J198,2,0)</f>
        <v>North America</v>
      </c>
      <c r="C29" s="1" t="s">
        <v>25</v>
      </c>
      <c r="D29">
        <v>28</v>
      </c>
      <c r="F29" t="str">
        <f t="shared" si="0"/>
        <v>Canada</v>
      </c>
      <c r="G29" t="b">
        <f t="shared" si="1"/>
        <v>1</v>
      </c>
      <c r="H29" t="s">
        <v>182</v>
      </c>
      <c r="I29" t="s">
        <v>182</v>
      </c>
      <c r="J29" t="s">
        <v>167</v>
      </c>
    </row>
    <row r="30" spans="1:10" x14ac:dyDescent="0.25">
      <c r="A30" s="1"/>
      <c r="B30" t="str">
        <f>VLOOKUP(C30,Sheet11!I33:J199,2,0)</f>
        <v>South America</v>
      </c>
      <c r="C30" s="1" t="s">
        <v>26</v>
      </c>
      <c r="D30">
        <v>29</v>
      </c>
      <c r="F30" t="str">
        <f t="shared" si="0"/>
        <v>Chile</v>
      </c>
      <c r="G30" t="b">
        <f t="shared" si="1"/>
        <v>1</v>
      </c>
      <c r="H30" t="s">
        <v>25</v>
      </c>
      <c r="I30" t="s">
        <v>25</v>
      </c>
      <c r="J30" t="s">
        <v>197</v>
      </c>
    </row>
    <row r="31" spans="1:10" x14ac:dyDescent="0.25">
      <c r="A31" s="1"/>
      <c r="B31" t="str">
        <f>VLOOKUP(C31,Sheet11!I34:J200,2,0)</f>
        <v>Asia</v>
      </c>
      <c r="C31" s="1" t="s">
        <v>27</v>
      </c>
      <c r="D31">
        <v>30</v>
      </c>
      <c r="F31" t="str">
        <f t="shared" si="0"/>
        <v>China</v>
      </c>
      <c r="G31" t="b">
        <f t="shared" si="1"/>
        <v>1</v>
      </c>
      <c r="H31" t="s">
        <v>26</v>
      </c>
      <c r="I31" t="s">
        <v>26</v>
      </c>
      <c r="J31" t="s">
        <v>198</v>
      </c>
    </row>
    <row r="32" spans="1:10" x14ac:dyDescent="0.25">
      <c r="A32" s="1"/>
      <c r="B32" t="str">
        <f>VLOOKUP(C32,Sheet11!I35:J201,2,0)</f>
        <v>South America</v>
      </c>
      <c r="C32" s="1" t="s">
        <v>28</v>
      </c>
      <c r="D32">
        <v>31</v>
      </c>
      <c r="F32" t="str">
        <f t="shared" si="0"/>
        <v>Colombia</v>
      </c>
      <c r="G32" t="b">
        <f t="shared" si="1"/>
        <v>1</v>
      </c>
      <c r="H32" t="s">
        <v>27</v>
      </c>
      <c r="I32" t="s">
        <v>27</v>
      </c>
      <c r="J32" t="s">
        <v>169</v>
      </c>
    </row>
    <row r="33" spans="1:10" x14ac:dyDescent="0.25">
      <c r="A33" s="1"/>
      <c r="B33" t="str">
        <f>VLOOKUP(C33,Sheet11!I36:J202,2,0)</f>
        <v>North America</v>
      </c>
      <c r="C33" s="1" t="s">
        <v>29</v>
      </c>
      <c r="D33">
        <v>32</v>
      </c>
      <c r="F33" t="str">
        <f t="shared" si="0"/>
        <v>Costa Rica</v>
      </c>
      <c r="G33" t="b">
        <f t="shared" si="1"/>
        <v>1</v>
      </c>
      <c r="H33" t="s">
        <v>28</v>
      </c>
      <c r="I33" t="s">
        <v>28</v>
      </c>
      <c r="J33" t="s">
        <v>198</v>
      </c>
    </row>
    <row r="34" spans="1:10" x14ac:dyDescent="0.25">
      <c r="A34" s="1"/>
      <c r="B34" t="str">
        <f>VLOOKUP(C34,Sheet11!I37:J203,2,0)</f>
        <v>Europe</v>
      </c>
      <c r="C34" s="1" t="s">
        <v>30</v>
      </c>
      <c r="D34">
        <v>33</v>
      </c>
      <c r="F34" t="str">
        <f t="shared" si="0"/>
        <v>Croatia</v>
      </c>
      <c r="G34" t="b">
        <f t="shared" si="1"/>
        <v>1</v>
      </c>
      <c r="H34" t="s">
        <v>29</v>
      </c>
      <c r="I34" t="s">
        <v>29</v>
      </c>
      <c r="J34" t="s">
        <v>197</v>
      </c>
    </row>
    <row r="35" spans="1:10" x14ac:dyDescent="0.25">
      <c r="A35" s="1"/>
      <c r="B35" t="str">
        <f>VLOOKUP(C35,Sheet11!I38:J204,2,0)</f>
        <v>North America</v>
      </c>
      <c r="C35" s="1" t="s">
        <v>31</v>
      </c>
      <c r="D35">
        <v>34</v>
      </c>
      <c r="F35" t="str">
        <f t="shared" si="0"/>
        <v>Curacao</v>
      </c>
      <c r="G35" t="b">
        <f t="shared" si="1"/>
        <v>1</v>
      </c>
      <c r="H35" t="s">
        <v>30</v>
      </c>
      <c r="I35" t="s">
        <v>30</v>
      </c>
      <c r="J35" t="s">
        <v>173</v>
      </c>
    </row>
    <row r="36" spans="1:10" x14ac:dyDescent="0.25">
      <c r="A36" s="1"/>
      <c r="B36" t="str">
        <f>VLOOKUP(C36,Sheet11!I39:J205,2,0)</f>
        <v>Asia</v>
      </c>
      <c r="C36" s="1" t="s">
        <v>32</v>
      </c>
      <c r="D36">
        <v>35</v>
      </c>
      <c r="F36" t="str">
        <f t="shared" si="0"/>
        <v>Cyprus</v>
      </c>
      <c r="G36" t="b">
        <f t="shared" si="1"/>
        <v>1</v>
      </c>
      <c r="H36" t="s">
        <v>31</v>
      </c>
      <c r="I36" t="s">
        <v>31</v>
      </c>
      <c r="J36" t="s">
        <v>197</v>
      </c>
    </row>
    <row r="37" spans="1:10" x14ac:dyDescent="0.25">
      <c r="A37" s="1"/>
      <c r="B37" t="str">
        <f>VLOOKUP(C37,Sheet11!I40:J206,2,0)</f>
        <v>Europe</v>
      </c>
      <c r="C37" s="1" t="s">
        <v>33</v>
      </c>
      <c r="D37">
        <v>36</v>
      </c>
      <c r="F37" t="str">
        <f t="shared" si="0"/>
        <v>Czech Republic</v>
      </c>
      <c r="G37" t="b">
        <f t="shared" si="1"/>
        <v>1</v>
      </c>
      <c r="H37" t="s">
        <v>32</v>
      </c>
      <c r="I37" t="s">
        <v>32</v>
      </c>
      <c r="J37" t="s">
        <v>169</v>
      </c>
    </row>
    <row r="38" spans="1:10" x14ac:dyDescent="0.25">
      <c r="A38" s="1"/>
      <c r="B38" t="str">
        <f>VLOOKUP(C38,Sheet11!I41:J207,2,0)</f>
        <v>Europe</v>
      </c>
      <c r="C38" s="1" t="s">
        <v>34</v>
      </c>
      <c r="D38">
        <v>37</v>
      </c>
      <c r="F38" t="str">
        <f t="shared" si="0"/>
        <v>Denmark</v>
      </c>
      <c r="G38" t="b">
        <f t="shared" si="1"/>
        <v>1</v>
      </c>
      <c r="H38" t="s">
        <v>33</v>
      </c>
      <c r="I38" t="s">
        <v>33</v>
      </c>
      <c r="J38" t="s">
        <v>173</v>
      </c>
    </row>
    <row r="39" spans="1:10" x14ac:dyDescent="0.25">
      <c r="A39" s="1"/>
      <c r="B39" t="str">
        <f>VLOOKUP(C39,Sheet11!I42:J208,2,0)</f>
        <v>Africa</v>
      </c>
      <c r="C39" s="1" t="s">
        <v>183</v>
      </c>
      <c r="D39">
        <v>38</v>
      </c>
      <c r="F39" t="str">
        <f t="shared" si="0"/>
        <v>Djibouti</v>
      </c>
      <c r="G39" t="b">
        <f t="shared" si="1"/>
        <v>1</v>
      </c>
      <c r="H39" t="s">
        <v>34</v>
      </c>
      <c r="I39" t="s">
        <v>34</v>
      </c>
      <c r="J39" t="s">
        <v>173</v>
      </c>
    </row>
    <row r="40" spans="1:10" x14ac:dyDescent="0.25">
      <c r="A40" s="1"/>
      <c r="B40" t="str">
        <f>VLOOKUP(C40,Sheet11!I43:J209,2,0)</f>
        <v>North America</v>
      </c>
      <c r="C40" s="1" t="s">
        <v>35</v>
      </c>
      <c r="D40">
        <v>39</v>
      </c>
      <c r="F40" t="str">
        <f t="shared" si="0"/>
        <v>Dominica</v>
      </c>
      <c r="G40" t="b">
        <f t="shared" si="1"/>
        <v>1</v>
      </c>
      <c r="H40" t="s">
        <v>183</v>
      </c>
      <c r="I40" t="s">
        <v>183</v>
      </c>
      <c r="J40" t="s">
        <v>167</v>
      </c>
    </row>
    <row r="41" spans="1:10" x14ac:dyDescent="0.25">
      <c r="A41" s="1"/>
      <c r="B41" t="str">
        <f>VLOOKUP(C41,Sheet11!I44:J210,2,0)</f>
        <v>North America</v>
      </c>
      <c r="C41" s="1" t="s">
        <v>36</v>
      </c>
      <c r="D41">
        <v>40</v>
      </c>
      <c r="F41" t="str">
        <f t="shared" si="0"/>
        <v>Dominican Republic</v>
      </c>
      <c r="G41" t="b">
        <f t="shared" si="1"/>
        <v>1</v>
      </c>
      <c r="H41" t="s">
        <v>35</v>
      </c>
      <c r="I41" t="s">
        <v>35</v>
      </c>
      <c r="J41" t="s">
        <v>197</v>
      </c>
    </row>
    <row r="42" spans="1:10" x14ac:dyDescent="0.25">
      <c r="A42" s="1"/>
      <c r="B42" t="str">
        <f>VLOOKUP(C42,Sheet11!I45:J211,2,0)</f>
        <v>South America</v>
      </c>
      <c r="C42" s="1" t="s">
        <v>37</v>
      </c>
      <c r="D42">
        <v>41</v>
      </c>
      <c r="F42" t="str">
        <f t="shared" si="0"/>
        <v>Ecuador</v>
      </c>
      <c r="G42" t="b">
        <f t="shared" si="1"/>
        <v>1</v>
      </c>
      <c r="H42" t="s">
        <v>36</v>
      </c>
      <c r="I42" t="s">
        <v>36</v>
      </c>
      <c r="J42" t="s">
        <v>197</v>
      </c>
    </row>
    <row r="43" spans="1:10" x14ac:dyDescent="0.25">
      <c r="A43" s="1"/>
      <c r="B43" t="str">
        <f>VLOOKUP(C43,Sheet11!I46:J212,2,0)</f>
        <v>Africa</v>
      </c>
      <c r="C43" s="1" t="s">
        <v>38</v>
      </c>
      <c r="D43">
        <v>42</v>
      </c>
      <c r="F43" t="str">
        <f t="shared" si="0"/>
        <v>Egypt</v>
      </c>
      <c r="G43" t="b">
        <f t="shared" si="1"/>
        <v>1</v>
      </c>
      <c r="H43" t="s">
        <v>37</v>
      </c>
      <c r="I43" t="s">
        <v>37</v>
      </c>
      <c r="J43" t="s">
        <v>198</v>
      </c>
    </row>
    <row r="44" spans="1:10" x14ac:dyDescent="0.25">
      <c r="A44" s="1"/>
      <c r="B44" t="str">
        <f>VLOOKUP(C44,Sheet11!I47:J213,2,0)</f>
        <v>North America</v>
      </c>
      <c r="C44" s="1" t="s">
        <v>39</v>
      </c>
      <c r="D44">
        <v>43</v>
      </c>
      <c r="F44" t="str">
        <f t="shared" si="0"/>
        <v>El Salvador</v>
      </c>
      <c r="G44" t="b">
        <f t="shared" si="1"/>
        <v>1</v>
      </c>
      <c r="H44" t="s">
        <v>38</v>
      </c>
      <c r="I44" t="s">
        <v>38</v>
      </c>
      <c r="J44" t="s">
        <v>167</v>
      </c>
    </row>
    <row r="45" spans="1:10" x14ac:dyDescent="0.25">
      <c r="A45" s="1"/>
      <c r="B45" t="str">
        <f>VLOOKUP(C45,Sheet11!I48:J214,2,0)</f>
        <v>Europe</v>
      </c>
      <c r="C45" s="9" t="s">
        <v>171</v>
      </c>
      <c r="D45">
        <v>44</v>
      </c>
      <c r="F45" t="str">
        <f t="shared" si="0"/>
        <v>Estonia</v>
      </c>
      <c r="G45" t="b">
        <f t="shared" si="1"/>
        <v>1</v>
      </c>
      <c r="H45" t="s">
        <v>39</v>
      </c>
      <c r="I45" t="s">
        <v>39</v>
      </c>
      <c r="J45" t="s">
        <v>197</v>
      </c>
    </row>
    <row r="46" spans="1:10" x14ac:dyDescent="0.25">
      <c r="A46" s="1"/>
      <c r="B46" t="str">
        <f>VLOOKUP(C46,Sheet11!I49:J215,2,0)</f>
        <v>Africa</v>
      </c>
      <c r="C46" s="1" t="s">
        <v>40</v>
      </c>
      <c r="D46">
        <v>45</v>
      </c>
      <c r="F46" t="str">
        <f t="shared" si="0"/>
        <v>Ethiopia</v>
      </c>
      <c r="G46" t="b">
        <f t="shared" si="1"/>
        <v>1</v>
      </c>
      <c r="H46" t="s">
        <v>171</v>
      </c>
      <c r="I46" t="s">
        <v>171</v>
      </c>
      <c r="J46" t="s">
        <v>173</v>
      </c>
    </row>
    <row r="47" spans="1:10" x14ac:dyDescent="0.25">
      <c r="A47" s="1"/>
      <c r="B47" t="str">
        <f>VLOOKUP(C47,Sheet11!I50:J216,2,0)</f>
        <v>Europe</v>
      </c>
      <c r="C47" s="1" t="s">
        <v>41</v>
      </c>
      <c r="D47">
        <v>46</v>
      </c>
      <c r="F47" t="str">
        <f t="shared" si="0"/>
        <v>Finland</v>
      </c>
      <c r="G47" t="b">
        <f t="shared" si="1"/>
        <v>1</v>
      </c>
      <c r="H47" t="s">
        <v>40</v>
      </c>
      <c r="I47" t="s">
        <v>40</v>
      </c>
      <c r="J47" t="s">
        <v>167</v>
      </c>
    </row>
    <row r="48" spans="1:10" x14ac:dyDescent="0.25">
      <c r="A48" s="1"/>
      <c r="B48" t="str">
        <f>VLOOKUP(C48,Sheet11!I51:J217,2,0)</f>
        <v>Europe</v>
      </c>
      <c r="C48" s="1" t="s">
        <v>42</v>
      </c>
      <c r="D48">
        <v>47</v>
      </c>
      <c r="F48" t="str">
        <f t="shared" si="0"/>
        <v>France</v>
      </c>
      <c r="G48" t="b">
        <f t="shared" si="1"/>
        <v>1</v>
      </c>
      <c r="H48" t="s">
        <v>41</v>
      </c>
      <c r="I48" t="s">
        <v>41</v>
      </c>
      <c r="J48" t="s">
        <v>173</v>
      </c>
    </row>
    <row r="49" spans="1:10" x14ac:dyDescent="0.25">
      <c r="A49" s="1"/>
      <c r="B49" t="str">
        <f>VLOOKUP(C49,Sheet11!I52:J218,2,0)</f>
        <v>South America</v>
      </c>
      <c r="C49" s="9" t="s">
        <v>172</v>
      </c>
      <c r="D49">
        <v>48</v>
      </c>
      <c r="F49" t="str">
        <f t="shared" si="0"/>
        <v>French Guiana</v>
      </c>
      <c r="G49" t="b">
        <f t="shared" si="1"/>
        <v>1</v>
      </c>
      <c r="H49" t="s">
        <v>42</v>
      </c>
      <c r="I49" t="s">
        <v>42</v>
      </c>
      <c r="J49" t="s">
        <v>173</v>
      </c>
    </row>
    <row r="50" spans="1:10" x14ac:dyDescent="0.25">
      <c r="A50" s="1"/>
      <c r="B50" t="str">
        <f>VLOOKUP(C50,Sheet11!I53:J219,2,0)</f>
        <v>Africa</v>
      </c>
      <c r="C50" s="9" t="s">
        <v>161</v>
      </c>
      <c r="D50">
        <v>49</v>
      </c>
      <c r="F50" t="str">
        <f t="shared" si="0"/>
        <v>Gabon</v>
      </c>
      <c r="G50" t="b">
        <f t="shared" si="1"/>
        <v>1</v>
      </c>
      <c r="H50" t="s">
        <v>172</v>
      </c>
      <c r="I50" t="s">
        <v>172</v>
      </c>
      <c r="J50" t="s">
        <v>198</v>
      </c>
    </row>
    <row r="51" spans="1:10" x14ac:dyDescent="0.25">
      <c r="A51" s="1"/>
      <c r="B51" t="str">
        <f>VLOOKUP(C51,Sheet11!I54:J220,2,0)</f>
        <v>Asia</v>
      </c>
      <c r="C51" s="1" t="s">
        <v>43</v>
      </c>
      <c r="D51">
        <v>50</v>
      </c>
      <c r="F51" t="str">
        <f t="shared" si="0"/>
        <v>Georgia</v>
      </c>
      <c r="G51" t="b">
        <f t="shared" si="1"/>
        <v>1</v>
      </c>
      <c r="H51" t="s">
        <v>161</v>
      </c>
      <c r="I51" t="s">
        <v>161</v>
      </c>
      <c r="J51" t="s">
        <v>167</v>
      </c>
    </row>
    <row r="52" spans="1:10" x14ac:dyDescent="0.25">
      <c r="A52" s="1"/>
      <c r="B52" t="str">
        <f>VLOOKUP(C52,Sheet11!I55:J221,2,0)</f>
        <v>Europe</v>
      </c>
      <c r="C52" s="1" t="s">
        <v>44</v>
      </c>
      <c r="D52">
        <v>51</v>
      </c>
      <c r="F52" t="str">
        <f t="shared" si="0"/>
        <v>Germany</v>
      </c>
      <c r="G52" t="b">
        <f t="shared" si="1"/>
        <v>1</v>
      </c>
      <c r="H52" t="s">
        <v>43</v>
      </c>
      <c r="I52" t="s">
        <v>43</v>
      </c>
      <c r="J52" t="s">
        <v>169</v>
      </c>
    </row>
    <row r="53" spans="1:10" x14ac:dyDescent="0.25">
      <c r="A53" s="1"/>
      <c r="B53" t="str">
        <f>VLOOKUP(C53,Sheet11!I56:J222,2,0)</f>
        <v>Africa</v>
      </c>
      <c r="C53" s="1" t="s">
        <v>45</v>
      </c>
      <c r="D53">
        <v>52</v>
      </c>
      <c r="F53" t="str">
        <f t="shared" si="0"/>
        <v>Ghana</v>
      </c>
      <c r="G53" t="b">
        <f t="shared" si="1"/>
        <v>1</v>
      </c>
      <c r="H53" t="s">
        <v>44</v>
      </c>
      <c r="I53" t="s">
        <v>44</v>
      </c>
      <c r="J53" t="s">
        <v>173</v>
      </c>
    </row>
    <row r="54" spans="1:10" x14ac:dyDescent="0.25">
      <c r="A54" s="1"/>
      <c r="B54" t="str">
        <f>VLOOKUP(C54,Sheet11!I57:J223,2,0)</f>
        <v>Europe</v>
      </c>
      <c r="C54" s="1" t="s">
        <v>46</v>
      </c>
      <c r="D54">
        <v>53</v>
      </c>
      <c r="F54" t="str">
        <f t="shared" si="0"/>
        <v>Gibraltar</v>
      </c>
      <c r="G54" t="b">
        <f t="shared" si="1"/>
        <v>1</v>
      </c>
      <c r="H54" t="s">
        <v>45</v>
      </c>
      <c r="I54" t="s">
        <v>45</v>
      </c>
      <c r="J54" t="s">
        <v>167</v>
      </c>
    </row>
    <row r="55" spans="1:10" x14ac:dyDescent="0.25">
      <c r="A55" s="1"/>
      <c r="B55" t="str">
        <f>VLOOKUP(C55,Sheet11!I58:J224,2,0)</f>
        <v>North America</v>
      </c>
      <c r="C55" s="1" t="s">
        <v>47</v>
      </c>
      <c r="D55">
        <v>54</v>
      </c>
      <c r="F55" t="s">
        <v>47</v>
      </c>
      <c r="G55" t="b">
        <f t="shared" si="1"/>
        <v>1</v>
      </c>
      <c r="H55" t="s">
        <v>46</v>
      </c>
      <c r="I55" t="s">
        <v>46</v>
      </c>
      <c r="J55" t="s">
        <v>173</v>
      </c>
    </row>
    <row r="56" spans="1:10" x14ac:dyDescent="0.25">
      <c r="A56" s="1"/>
      <c r="B56" t="str">
        <f>VLOOKUP(C56,Sheet11!I59:J225,2,0)</f>
        <v>Europe</v>
      </c>
      <c r="C56" s="1" t="s">
        <v>48</v>
      </c>
      <c r="D56">
        <v>55</v>
      </c>
      <c r="F56" t="str">
        <f t="shared" si="0"/>
        <v>Greece</v>
      </c>
      <c r="G56" t="b">
        <f t="shared" si="1"/>
        <v>1</v>
      </c>
      <c r="H56" t="s">
        <v>47</v>
      </c>
      <c r="I56" t="s">
        <v>197</v>
      </c>
    </row>
    <row r="57" spans="1:10" x14ac:dyDescent="0.25">
      <c r="A57" s="1"/>
      <c r="B57" t="str">
        <f>VLOOKUP(C57,Sheet11!I60:J226,2,0)</f>
        <v>North America</v>
      </c>
      <c r="C57" s="1" t="s">
        <v>49</v>
      </c>
      <c r="D57">
        <v>56</v>
      </c>
      <c r="F57" t="str">
        <f t="shared" si="0"/>
        <v>Grenada</v>
      </c>
      <c r="G57" t="b">
        <f t="shared" si="1"/>
        <v>1</v>
      </c>
      <c r="H57" t="s">
        <v>48</v>
      </c>
      <c r="I57" t="s">
        <v>48</v>
      </c>
      <c r="J57" t="s">
        <v>173</v>
      </c>
    </row>
    <row r="58" spans="1:10" x14ac:dyDescent="0.25">
      <c r="A58" s="1"/>
      <c r="B58" t="str">
        <f>VLOOKUP(C58,Sheet11!I61:J227,2,0)</f>
        <v>South America</v>
      </c>
      <c r="C58" s="1" t="s">
        <v>50</v>
      </c>
      <c r="D58">
        <v>57</v>
      </c>
      <c r="F58" t="str">
        <f t="shared" si="0"/>
        <v>Guadeloupe</v>
      </c>
      <c r="G58" t="b">
        <f t="shared" si="1"/>
        <v>1</v>
      </c>
      <c r="H58" t="s">
        <v>49</v>
      </c>
      <c r="I58" t="s">
        <v>49</v>
      </c>
      <c r="J58" t="s">
        <v>197</v>
      </c>
    </row>
    <row r="59" spans="1:10" x14ac:dyDescent="0.25">
      <c r="A59" s="1"/>
      <c r="B59" t="str">
        <f>VLOOKUP(C59,Sheet11!I62:J228,2,0)</f>
        <v>Oceania</v>
      </c>
      <c r="C59" s="1" t="s">
        <v>51</v>
      </c>
      <c r="D59">
        <v>58</v>
      </c>
      <c r="F59" t="str">
        <f t="shared" si="0"/>
        <v>Guam</v>
      </c>
      <c r="G59" t="b">
        <f t="shared" si="1"/>
        <v>1</v>
      </c>
      <c r="H59" t="s">
        <v>50</v>
      </c>
      <c r="I59" t="s">
        <v>50</v>
      </c>
      <c r="J59" t="s">
        <v>198</v>
      </c>
    </row>
    <row r="60" spans="1:10" x14ac:dyDescent="0.25">
      <c r="A60" s="1"/>
      <c r="B60" t="str">
        <f>VLOOKUP(C60,Sheet11!I63:J229,2,0)</f>
        <v>North America</v>
      </c>
      <c r="C60" s="1" t="s">
        <v>52</v>
      </c>
      <c r="D60">
        <v>59</v>
      </c>
      <c r="F60" t="str">
        <f t="shared" si="0"/>
        <v>Guatemala</v>
      </c>
      <c r="G60" t="b">
        <f t="shared" si="1"/>
        <v>1</v>
      </c>
      <c r="H60" t="s">
        <v>51</v>
      </c>
      <c r="I60" t="s">
        <v>51</v>
      </c>
      <c r="J60" t="s">
        <v>199</v>
      </c>
    </row>
    <row r="61" spans="1:10" x14ac:dyDescent="0.25">
      <c r="A61" s="1"/>
      <c r="B61" t="str">
        <f>VLOOKUP(C61,Sheet11!I64:J230,2,0)</f>
        <v>South America</v>
      </c>
      <c r="C61" s="1" t="s">
        <v>53</v>
      </c>
      <c r="D61">
        <v>60</v>
      </c>
      <c r="F61" t="str">
        <f t="shared" si="0"/>
        <v>Guyana</v>
      </c>
      <c r="G61" t="b">
        <f t="shared" si="1"/>
        <v>1</v>
      </c>
      <c r="H61" t="s">
        <v>52</v>
      </c>
      <c r="I61" t="s">
        <v>52</v>
      </c>
      <c r="J61" t="s">
        <v>197</v>
      </c>
    </row>
    <row r="62" spans="1:10" x14ac:dyDescent="0.25">
      <c r="A62" s="1"/>
      <c r="B62" t="str">
        <f>VLOOKUP(C62,Sheet11!I65:J231,2,0)</f>
        <v>North America</v>
      </c>
      <c r="C62" s="1" t="s">
        <v>54</v>
      </c>
      <c r="D62">
        <v>61</v>
      </c>
      <c r="F62" t="str">
        <f t="shared" si="0"/>
        <v>Honduras</v>
      </c>
      <c r="G62" t="b">
        <f t="shared" si="1"/>
        <v>1</v>
      </c>
      <c r="H62" t="s">
        <v>53</v>
      </c>
      <c r="I62" t="s">
        <v>53</v>
      </c>
      <c r="J62" t="s">
        <v>198</v>
      </c>
    </row>
    <row r="63" spans="1:10" x14ac:dyDescent="0.25">
      <c r="A63" s="1"/>
      <c r="B63" t="str">
        <f>VLOOKUP(C63,Sheet11!I66:J232,2,0)</f>
        <v>Asia</v>
      </c>
      <c r="C63" s="1" t="s">
        <v>55</v>
      </c>
      <c r="D63">
        <v>62</v>
      </c>
      <c r="F63" t="str">
        <f t="shared" si="0"/>
        <v>Hong Kong</v>
      </c>
      <c r="G63" t="b">
        <f t="shared" si="1"/>
        <v>1</v>
      </c>
      <c r="H63" t="s">
        <v>54</v>
      </c>
      <c r="I63" t="s">
        <v>54</v>
      </c>
      <c r="J63" t="s">
        <v>197</v>
      </c>
    </row>
    <row r="64" spans="1:10" x14ac:dyDescent="0.25">
      <c r="A64" s="1"/>
      <c r="B64" t="str">
        <f>VLOOKUP(C64,Sheet11!I67:J233,2,0)</f>
        <v>Europe</v>
      </c>
      <c r="C64" s="1" t="s">
        <v>56</v>
      </c>
      <c r="D64">
        <v>63</v>
      </c>
      <c r="F64" t="str">
        <f t="shared" si="0"/>
        <v>Hungary</v>
      </c>
      <c r="G64" t="b">
        <f t="shared" si="1"/>
        <v>1</v>
      </c>
      <c r="H64" t="s">
        <v>55</v>
      </c>
      <c r="I64" t="s">
        <v>55</v>
      </c>
      <c r="J64" t="s">
        <v>169</v>
      </c>
    </row>
    <row r="65" spans="1:10" x14ac:dyDescent="0.25">
      <c r="A65" s="1"/>
      <c r="B65" t="str">
        <f>VLOOKUP(C65,Sheet11!I68:J234,2,0)</f>
        <v>Europe</v>
      </c>
      <c r="C65" s="1" t="s">
        <v>57</v>
      </c>
      <c r="D65">
        <v>64</v>
      </c>
      <c r="F65" t="str">
        <f t="shared" si="0"/>
        <v>Iceland</v>
      </c>
      <c r="G65" t="b">
        <f t="shared" si="1"/>
        <v>1</v>
      </c>
      <c r="H65" t="s">
        <v>56</v>
      </c>
      <c r="I65" t="s">
        <v>56</v>
      </c>
      <c r="J65" t="s">
        <v>173</v>
      </c>
    </row>
    <row r="66" spans="1:10" x14ac:dyDescent="0.25">
      <c r="A66" s="1"/>
      <c r="B66" t="str">
        <f>VLOOKUP(C66,Sheet11!I69:J235,2,0)</f>
        <v>Asia</v>
      </c>
      <c r="C66" s="1" t="s">
        <v>58</v>
      </c>
      <c r="D66">
        <v>65</v>
      </c>
      <c r="F66" t="str">
        <f t="shared" si="0"/>
        <v>India</v>
      </c>
      <c r="G66" t="b">
        <f t="shared" si="1"/>
        <v>1</v>
      </c>
      <c r="H66" t="s">
        <v>57</v>
      </c>
      <c r="I66" t="s">
        <v>57</v>
      </c>
      <c r="J66" t="s">
        <v>173</v>
      </c>
    </row>
    <row r="67" spans="1:10" x14ac:dyDescent="0.25">
      <c r="A67" s="1"/>
      <c r="B67" t="str">
        <f>VLOOKUP(C67,Sheet11!I70:J236,2,0)</f>
        <v>Asia</v>
      </c>
      <c r="C67" s="1" t="s">
        <v>59</v>
      </c>
      <c r="D67">
        <v>66</v>
      </c>
      <c r="F67" t="str">
        <f t="shared" ref="F67:F130" si="2">VLOOKUP(C67,$H$3:$I$169,2,0)</f>
        <v>Indonesia</v>
      </c>
      <c r="G67" t="b">
        <f t="shared" ref="G67:G130" si="3">F67=C67</f>
        <v>1</v>
      </c>
      <c r="H67" t="s">
        <v>58</v>
      </c>
      <c r="I67" t="s">
        <v>58</v>
      </c>
      <c r="J67" t="s">
        <v>169</v>
      </c>
    </row>
    <row r="68" spans="1:10" x14ac:dyDescent="0.25">
      <c r="A68" s="1"/>
      <c r="B68" t="str">
        <f>VLOOKUP(C68,Sheet11!I71:J237,2,0)</f>
        <v>Asia</v>
      </c>
      <c r="C68" s="1" t="s">
        <v>60</v>
      </c>
      <c r="D68">
        <v>67</v>
      </c>
      <c r="F68" t="str">
        <f t="shared" si="2"/>
        <v>Iraq</v>
      </c>
      <c r="G68" t="b">
        <f t="shared" si="3"/>
        <v>1</v>
      </c>
      <c r="H68" t="s">
        <v>59</v>
      </c>
      <c r="I68" t="s">
        <v>59</v>
      </c>
      <c r="J68" t="s">
        <v>169</v>
      </c>
    </row>
    <row r="69" spans="1:10" x14ac:dyDescent="0.25">
      <c r="A69" s="1"/>
      <c r="B69" t="str">
        <f>VLOOKUP(C69,Sheet11!I72:J238,2,0)</f>
        <v>Europe</v>
      </c>
      <c r="C69" s="1" t="s">
        <v>61</v>
      </c>
      <c r="D69">
        <v>68</v>
      </c>
      <c r="F69" t="str">
        <f t="shared" si="2"/>
        <v>Ireland</v>
      </c>
      <c r="G69" t="b">
        <f t="shared" si="3"/>
        <v>1</v>
      </c>
      <c r="H69" t="s">
        <v>60</v>
      </c>
      <c r="I69" t="s">
        <v>60</v>
      </c>
      <c r="J69" t="s">
        <v>169</v>
      </c>
    </row>
    <row r="70" spans="1:10" x14ac:dyDescent="0.25">
      <c r="A70" s="1"/>
      <c r="B70" t="str">
        <f>VLOOKUP(C70,Sheet11!I73:J239,2,0)</f>
        <v>Asia</v>
      </c>
      <c r="C70" s="1" t="s">
        <v>62</v>
      </c>
      <c r="D70">
        <v>69</v>
      </c>
      <c r="F70" t="str">
        <f t="shared" si="2"/>
        <v>Israel</v>
      </c>
      <c r="G70" t="b">
        <f t="shared" si="3"/>
        <v>1</v>
      </c>
      <c r="H70" t="s">
        <v>61</v>
      </c>
      <c r="I70" t="s">
        <v>61</v>
      </c>
      <c r="J70" t="s">
        <v>173</v>
      </c>
    </row>
    <row r="71" spans="1:10" x14ac:dyDescent="0.25">
      <c r="A71" s="1"/>
      <c r="B71" t="str">
        <f>VLOOKUP(C71,Sheet11!I74:J240,2,0)</f>
        <v>Europe</v>
      </c>
      <c r="C71" s="1" t="s">
        <v>63</v>
      </c>
      <c r="D71">
        <v>70</v>
      </c>
      <c r="F71" t="str">
        <f t="shared" si="2"/>
        <v>Italy</v>
      </c>
      <c r="G71" t="b">
        <f t="shared" si="3"/>
        <v>1</v>
      </c>
      <c r="H71" t="s">
        <v>62</v>
      </c>
      <c r="I71" t="s">
        <v>62</v>
      </c>
      <c r="J71" t="s">
        <v>169</v>
      </c>
    </row>
    <row r="72" spans="1:10" x14ac:dyDescent="0.25">
      <c r="A72" s="1"/>
      <c r="B72" t="str">
        <f>VLOOKUP(C72,Sheet11!I75:J241,2,0)</f>
        <v>Africa</v>
      </c>
      <c r="C72" s="1" t="s">
        <v>64</v>
      </c>
      <c r="D72">
        <v>71</v>
      </c>
      <c r="F72" t="s">
        <v>203</v>
      </c>
      <c r="G72" t="b">
        <f t="shared" si="3"/>
        <v>0</v>
      </c>
      <c r="H72" t="s">
        <v>63</v>
      </c>
      <c r="I72" t="s">
        <v>63</v>
      </c>
      <c r="J72" t="s">
        <v>173</v>
      </c>
    </row>
    <row r="73" spans="1:10" x14ac:dyDescent="0.25">
      <c r="A73" s="1"/>
      <c r="B73" t="str">
        <f>VLOOKUP(C73,Sheet11!I76:J242,2,0)</f>
        <v>North America</v>
      </c>
      <c r="C73" s="1" t="s">
        <v>65</v>
      </c>
      <c r="D73">
        <v>72</v>
      </c>
      <c r="F73" t="str">
        <f t="shared" si="2"/>
        <v>Jamaica</v>
      </c>
      <c r="G73" t="b">
        <f t="shared" si="3"/>
        <v>1</v>
      </c>
      <c r="H73" t="s">
        <v>64</v>
      </c>
      <c r="I73" t="s">
        <v>203</v>
      </c>
      <c r="J73" t="s">
        <v>167</v>
      </c>
    </row>
    <row r="74" spans="1:10" x14ac:dyDescent="0.25">
      <c r="A74" s="1"/>
      <c r="B74" t="str">
        <f>VLOOKUP(C74,Sheet11!I77:J243,2,0)</f>
        <v>Asia</v>
      </c>
      <c r="C74" s="1" t="s">
        <v>66</v>
      </c>
      <c r="D74">
        <v>73</v>
      </c>
      <c r="F74" t="str">
        <f t="shared" si="2"/>
        <v>Japan</v>
      </c>
      <c r="G74" t="b">
        <f t="shared" si="3"/>
        <v>1</v>
      </c>
      <c r="H74" t="s">
        <v>65</v>
      </c>
      <c r="I74" t="s">
        <v>65</v>
      </c>
      <c r="J74" t="s">
        <v>197</v>
      </c>
    </row>
    <row r="75" spans="1:10" x14ac:dyDescent="0.25">
      <c r="A75" s="1"/>
      <c r="B75" t="str">
        <f>VLOOKUP(C75,Sheet11!I78:J244,2,0)</f>
        <v>Asia</v>
      </c>
      <c r="C75" s="1" t="s">
        <v>67</v>
      </c>
      <c r="D75">
        <v>74</v>
      </c>
      <c r="F75" t="str">
        <f t="shared" si="2"/>
        <v>Jordan</v>
      </c>
      <c r="G75" t="b">
        <f t="shared" si="3"/>
        <v>1</v>
      </c>
      <c r="H75" t="s">
        <v>66</v>
      </c>
      <c r="I75" t="s">
        <v>66</v>
      </c>
      <c r="J75" t="s">
        <v>169</v>
      </c>
    </row>
    <row r="76" spans="1:10" x14ac:dyDescent="0.25">
      <c r="A76" s="1"/>
      <c r="B76" t="str">
        <f>VLOOKUP(C76,Sheet11!I79:J245,2,0)</f>
        <v>Asia</v>
      </c>
      <c r="C76" s="1" t="s">
        <v>68</v>
      </c>
      <c r="D76">
        <v>75</v>
      </c>
      <c r="F76" t="str">
        <f t="shared" si="2"/>
        <v>Kazakhstan</v>
      </c>
      <c r="G76" t="b">
        <f t="shared" si="3"/>
        <v>1</v>
      </c>
      <c r="H76" t="s">
        <v>67</v>
      </c>
      <c r="I76" t="s">
        <v>67</v>
      </c>
      <c r="J76" t="s">
        <v>169</v>
      </c>
    </row>
    <row r="77" spans="1:10" x14ac:dyDescent="0.25">
      <c r="A77" s="1"/>
      <c r="B77" t="str">
        <f>VLOOKUP(C77,Sheet11!I80:J246,2,0)</f>
        <v>Africa</v>
      </c>
      <c r="C77" s="1" t="s">
        <v>70</v>
      </c>
      <c r="D77">
        <v>76</v>
      </c>
      <c r="F77" t="str">
        <f t="shared" si="2"/>
        <v>Kenya</v>
      </c>
      <c r="G77" t="b">
        <f t="shared" si="3"/>
        <v>1</v>
      </c>
      <c r="H77" t="s">
        <v>68</v>
      </c>
      <c r="I77" t="s">
        <v>68</v>
      </c>
      <c r="J77" t="s">
        <v>169</v>
      </c>
    </row>
    <row r="78" spans="1:10" x14ac:dyDescent="0.25">
      <c r="A78" s="1"/>
      <c r="B78" t="str">
        <f>VLOOKUP(C78,Sheet11!I81:J247,2,0)</f>
        <v>Asia</v>
      </c>
      <c r="C78" s="1" t="s">
        <v>71</v>
      </c>
      <c r="D78">
        <v>77</v>
      </c>
      <c r="F78" t="str">
        <f t="shared" si="2"/>
        <v>South Korea</v>
      </c>
      <c r="G78" t="b">
        <f t="shared" si="3"/>
        <v>0</v>
      </c>
      <c r="H78" t="s">
        <v>70</v>
      </c>
      <c r="I78" t="s">
        <v>70</v>
      </c>
      <c r="J78" t="s">
        <v>167</v>
      </c>
    </row>
    <row r="79" spans="1:10" x14ac:dyDescent="0.25">
      <c r="A79" s="1"/>
      <c r="B79" t="str">
        <f>VLOOKUP(C79,Sheet11!I82:J248,2,0)</f>
        <v>Europe</v>
      </c>
      <c r="C79" s="1" t="s">
        <v>72</v>
      </c>
      <c r="D79">
        <v>78</v>
      </c>
      <c r="F79" t="str">
        <f t="shared" si="2"/>
        <v>Kosovo</v>
      </c>
      <c r="G79" t="b">
        <f t="shared" si="3"/>
        <v>1</v>
      </c>
      <c r="H79" t="s">
        <v>71</v>
      </c>
      <c r="I79" t="s">
        <v>204</v>
      </c>
      <c r="J79" t="s">
        <v>169</v>
      </c>
    </row>
    <row r="80" spans="1:10" x14ac:dyDescent="0.25">
      <c r="A80" s="1"/>
      <c r="B80" t="str">
        <f>VLOOKUP(C80,Sheet11!I83:J249,2,0)</f>
        <v>Asia</v>
      </c>
      <c r="C80" s="1" t="s">
        <v>73</v>
      </c>
      <c r="D80">
        <v>79</v>
      </c>
      <c r="F80" t="str">
        <f t="shared" si="2"/>
        <v>Kuwait</v>
      </c>
      <c r="G80" t="b">
        <f t="shared" si="3"/>
        <v>1</v>
      </c>
      <c r="H80" t="s">
        <v>72</v>
      </c>
      <c r="I80" t="s">
        <v>72</v>
      </c>
      <c r="J80" t="s">
        <v>173</v>
      </c>
    </row>
    <row r="81" spans="1:10" x14ac:dyDescent="0.25">
      <c r="A81" s="1"/>
      <c r="B81" t="str">
        <f>VLOOKUP(C81,Sheet11!I84:J250,2,0)</f>
        <v>Asia</v>
      </c>
      <c r="C81" s="1" t="s">
        <v>69</v>
      </c>
      <c r="D81">
        <v>80</v>
      </c>
      <c r="F81" t="str">
        <f t="shared" si="2"/>
        <v>Kyrgyzstan</v>
      </c>
      <c r="G81" t="b">
        <f t="shared" si="3"/>
        <v>1</v>
      </c>
      <c r="H81" t="s">
        <v>73</v>
      </c>
      <c r="I81" t="s">
        <v>73</v>
      </c>
      <c r="J81" t="s">
        <v>169</v>
      </c>
    </row>
    <row r="82" spans="1:10" x14ac:dyDescent="0.25">
      <c r="A82" s="1"/>
      <c r="B82" t="str">
        <f>VLOOKUP(C82,Sheet11!I85:J251,2,0)</f>
        <v>Europe</v>
      </c>
      <c r="C82" s="1" t="s">
        <v>74</v>
      </c>
      <c r="D82">
        <v>81</v>
      </c>
      <c r="F82" t="str">
        <f t="shared" si="2"/>
        <v>Latvia</v>
      </c>
      <c r="G82" t="b">
        <f t="shared" si="3"/>
        <v>1</v>
      </c>
      <c r="H82" t="s">
        <v>69</v>
      </c>
      <c r="I82" t="s">
        <v>69</v>
      </c>
      <c r="J82" t="s">
        <v>169</v>
      </c>
    </row>
    <row r="83" spans="1:10" x14ac:dyDescent="0.25">
      <c r="A83" s="1"/>
      <c r="B83" t="str">
        <f>VLOOKUP(C83,Sheet11!I86:J252,2,0)</f>
        <v>Asia</v>
      </c>
      <c r="C83" s="1" t="s">
        <v>75</v>
      </c>
      <c r="D83">
        <v>82</v>
      </c>
      <c r="F83" t="str">
        <f t="shared" si="2"/>
        <v>Lebanon</v>
      </c>
      <c r="G83" t="b">
        <f t="shared" si="3"/>
        <v>1</v>
      </c>
      <c r="H83" t="s">
        <v>74</v>
      </c>
      <c r="I83" t="s">
        <v>74</v>
      </c>
      <c r="J83" t="s">
        <v>173</v>
      </c>
    </row>
    <row r="84" spans="1:10" x14ac:dyDescent="0.25">
      <c r="A84" s="1"/>
      <c r="B84" t="str">
        <f>VLOOKUP(C84,Sheet11!I87:J253,2,0)</f>
        <v>Africa</v>
      </c>
      <c r="C84" s="1" t="s">
        <v>76</v>
      </c>
      <c r="D84">
        <v>83</v>
      </c>
      <c r="F84" t="str">
        <f t="shared" si="2"/>
        <v>Lesotho</v>
      </c>
      <c r="G84" t="b">
        <f t="shared" si="3"/>
        <v>1</v>
      </c>
      <c r="H84" t="s">
        <v>75</v>
      </c>
      <c r="I84" t="s">
        <v>75</v>
      </c>
      <c r="J84" t="s">
        <v>169</v>
      </c>
    </row>
    <row r="85" spans="1:10" x14ac:dyDescent="0.25">
      <c r="A85" s="1"/>
      <c r="B85" t="str">
        <f>VLOOKUP(C85,Sheet11!I88:J254,2,0)</f>
        <v>Europe</v>
      </c>
      <c r="C85" s="1" t="s">
        <v>77</v>
      </c>
      <c r="D85">
        <v>84</v>
      </c>
      <c r="F85" t="str">
        <f t="shared" si="2"/>
        <v>Lithuania</v>
      </c>
      <c r="G85" t="b">
        <f t="shared" si="3"/>
        <v>1</v>
      </c>
      <c r="H85" t="s">
        <v>76</v>
      </c>
      <c r="I85" t="s">
        <v>76</v>
      </c>
      <c r="J85" t="s">
        <v>167</v>
      </c>
    </row>
    <row r="86" spans="1:10" x14ac:dyDescent="0.25">
      <c r="A86" s="1"/>
      <c r="B86" t="str">
        <f>VLOOKUP(C86,Sheet11!I89:J255,2,0)</f>
        <v>Europe</v>
      </c>
      <c r="C86" s="1" t="s">
        <v>78</v>
      </c>
      <c r="D86">
        <v>85</v>
      </c>
      <c r="F86" t="str">
        <f t="shared" si="2"/>
        <v>Luxembourg</v>
      </c>
      <c r="G86" t="b">
        <f t="shared" si="3"/>
        <v>1</v>
      </c>
      <c r="H86" t="s">
        <v>77</v>
      </c>
      <c r="I86" t="s">
        <v>77</v>
      </c>
      <c r="J86" t="s">
        <v>173</v>
      </c>
    </row>
    <row r="87" spans="1:10" x14ac:dyDescent="0.25">
      <c r="A87" s="1"/>
      <c r="B87" t="str">
        <f>VLOOKUP(C87,Sheet11!I90:J256,2,0)</f>
        <v>Asia</v>
      </c>
      <c r="C87" s="9" t="s">
        <v>168</v>
      </c>
      <c r="D87">
        <v>86</v>
      </c>
      <c r="F87" t="str">
        <f t="shared" si="2"/>
        <v>Macau</v>
      </c>
      <c r="G87" t="b">
        <f t="shared" si="3"/>
        <v>1</v>
      </c>
      <c r="H87" t="s">
        <v>78</v>
      </c>
      <c r="I87" t="s">
        <v>78</v>
      </c>
      <c r="J87" t="s">
        <v>173</v>
      </c>
    </row>
    <row r="88" spans="1:10" x14ac:dyDescent="0.25">
      <c r="A88" s="1"/>
      <c r="B88" t="str">
        <f>VLOOKUP(C88,Sheet11!I91:J257,2,0)</f>
        <v>Europe</v>
      </c>
      <c r="C88" s="1" t="s">
        <v>79</v>
      </c>
      <c r="D88">
        <v>87</v>
      </c>
      <c r="F88" t="str">
        <f t="shared" si="2"/>
        <v>North Macedonia</v>
      </c>
      <c r="G88" t="b">
        <f t="shared" si="3"/>
        <v>0</v>
      </c>
      <c r="H88" t="s">
        <v>168</v>
      </c>
      <c r="I88" t="s">
        <v>168</v>
      </c>
      <c r="J88" t="s">
        <v>169</v>
      </c>
    </row>
    <row r="89" spans="1:10" x14ac:dyDescent="0.25">
      <c r="A89" s="1"/>
      <c r="B89" t="str">
        <f>VLOOKUP(C89,Sheet11!I92:J258,2,0)</f>
        <v>Africa</v>
      </c>
      <c r="C89" s="9" t="s">
        <v>162</v>
      </c>
      <c r="D89">
        <v>88</v>
      </c>
      <c r="F89" t="str">
        <f t="shared" si="2"/>
        <v>Madagascar</v>
      </c>
      <c r="G89" t="b">
        <f t="shared" si="3"/>
        <v>1</v>
      </c>
      <c r="H89" t="s">
        <v>79</v>
      </c>
      <c r="I89" t="s">
        <v>205</v>
      </c>
      <c r="J89" t="s">
        <v>173</v>
      </c>
    </row>
    <row r="90" spans="1:10" x14ac:dyDescent="0.25">
      <c r="A90" s="1"/>
      <c r="B90" t="str">
        <f>VLOOKUP(C90,Sheet11!I93:J259,2,0)</f>
        <v>Africa</v>
      </c>
      <c r="C90" s="1" t="s">
        <v>80</v>
      </c>
      <c r="D90">
        <v>89</v>
      </c>
      <c r="F90" t="str">
        <f t="shared" si="2"/>
        <v>Malawi</v>
      </c>
      <c r="G90" t="b">
        <f t="shared" si="3"/>
        <v>1</v>
      </c>
      <c r="H90" t="s">
        <v>162</v>
      </c>
      <c r="I90" t="s">
        <v>162</v>
      </c>
      <c r="J90" t="s">
        <v>167</v>
      </c>
    </row>
    <row r="91" spans="1:10" x14ac:dyDescent="0.25">
      <c r="A91" s="1"/>
      <c r="B91" t="str">
        <f>VLOOKUP(C91,Sheet11!I94:J260,2,0)</f>
        <v>Asia</v>
      </c>
      <c r="C91" s="1" t="s">
        <v>81</v>
      </c>
      <c r="D91">
        <v>90</v>
      </c>
      <c r="F91" t="str">
        <f t="shared" si="2"/>
        <v>Malaysia</v>
      </c>
      <c r="G91" t="b">
        <f t="shared" si="3"/>
        <v>1</v>
      </c>
      <c r="H91" t="s">
        <v>80</v>
      </c>
      <c r="I91" t="s">
        <v>80</v>
      </c>
      <c r="J91" t="s">
        <v>167</v>
      </c>
    </row>
    <row r="92" spans="1:10" x14ac:dyDescent="0.25">
      <c r="A92" s="1"/>
      <c r="B92" t="str">
        <f>VLOOKUP(C92,Sheet11!I95:J261,2,0)</f>
        <v>Asia</v>
      </c>
      <c r="C92" s="1" t="s">
        <v>82</v>
      </c>
      <c r="D92">
        <v>91</v>
      </c>
      <c r="F92" t="str">
        <f t="shared" si="2"/>
        <v>Maldives</v>
      </c>
      <c r="G92" t="b">
        <f t="shared" si="3"/>
        <v>1</v>
      </c>
      <c r="H92" t="s">
        <v>81</v>
      </c>
      <c r="I92" t="s">
        <v>81</v>
      </c>
      <c r="J92" t="s">
        <v>169</v>
      </c>
    </row>
    <row r="93" spans="1:10" x14ac:dyDescent="0.25">
      <c r="A93" s="1"/>
      <c r="B93" t="str">
        <f>VLOOKUP(C93,Sheet11!I96:J262,2,0)</f>
        <v>Europe</v>
      </c>
      <c r="C93" s="1" t="s">
        <v>83</v>
      </c>
      <c r="D93">
        <v>92</v>
      </c>
      <c r="F93" t="str">
        <f t="shared" si="2"/>
        <v>Malta</v>
      </c>
      <c r="G93" t="b">
        <f t="shared" si="3"/>
        <v>1</v>
      </c>
      <c r="H93" t="s">
        <v>82</v>
      </c>
      <c r="I93" t="s">
        <v>82</v>
      </c>
      <c r="J93" t="s">
        <v>169</v>
      </c>
    </row>
    <row r="94" spans="1:10" x14ac:dyDescent="0.25">
      <c r="A94" s="1"/>
      <c r="B94" t="str">
        <f>VLOOKUP(C94,Sheet11!I97:J263,2,0)</f>
        <v>South America</v>
      </c>
      <c r="C94" s="1" t="s">
        <v>84</v>
      </c>
      <c r="D94">
        <v>93</v>
      </c>
      <c r="F94" t="str">
        <f t="shared" si="2"/>
        <v>Martinique</v>
      </c>
      <c r="G94" t="b">
        <f t="shared" si="3"/>
        <v>1</v>
      </c>
      <c r="H94" t="s">
        <v>83</v>
      </c>
      <c r="I94" t="s">
        <v>83</v>
      </c>
      <c r="J94" t="s">
        <v>173</v>
      </c>
    </row>
    <row r="95" spans="1:10" x14ac:dyDescent="0.25">
      <c r="A95" s="1"/>
      <c r="B95" t="str">
        <f>VLOOKUP(C95,Sheet11!I98:J264,2,0)</f>
        <v>Africa</v>
      </c>
      <c r="C95" s="1" t="s">
        <v>85</v>
      </c>
      <c r="D95">
        <v>94</v>
      </c>
      <c r="F95" t="str">
        <f t="shared" si="2"/>
        <v>Mauritius</v>
      </c>
      <c r="G95" t="b">
        <f t="shared" si="3"/>
        <v>1</v>
      </c>
      <c r="H95" t="s">
        <v>84</v>
      </c>
      <c r="I95" t="s">
        <v>84</v>
      </c>
      <c r="J95" t="s">
        <v>198</v>
      </c>
    </row>
    <row r="96" spans="1:10" x14ac:dyDescent="0.25">
      <c r="A96" s="1"/>
      <c r="B96" t="str">
        <f>VLOOKUP(C96,Sheet11!I99:J265,2,0)</f>
        <v>North America</v>
      </c>
      <c r="C96" s="1" t="s">
        <v>86</v>
      </c>
      <c r="D96">
        <v>95</v>
      </c>
      <c r="F96" t="str">
        <f t="shared" si="2"/>
        <v>Mexico</v>
      </c>
      <c r="G96" t="b">
        <f t="shared" si="3"/>
        <v>1</v>
      </c>
      <c r="H96" t="s">
        <v>85</v>
      </c>
      <c r="I96" t="s">
        <v>85</v>
      </c>
      <c r="J96" t="s">
        <v>167</v>
      </c>
    </row>
    <row r="97" spans="1:10" x14ac:dyDescent="0.25">
      <c r="A97" s="1"/>
      <c r="B97" t="str">
        <f>VLOOKUP(C97,Sheet11!I100:J266,2,0)</f>
        <v>Africa</v>
      </c>
      <c r="C97" s="1" t="s">
        <v>87</v>
      </c>
      <c r="D97">
        <v>96</v>
      </c>
      <c r="F97" t="str">
        <f t="shared" si="2"/>
        <v>Military - Africa</v>
      </c>
      <c r="G97" t="b">
        <f t="shared" si="3"/>
        <v>1</v>
      </c>
      <c r="H97" t="s">
        <v>86</v>
      </c>
      <c r="I97" t="s">
        <v>86</v>
      </c>
      <c r="J97" t="s">
        <v>197</v>
      </c>
    </row>
    <row r="98" spans="1:10" x14ac:dyDescent="0.25">
      <c r="A98" s="1"/>
      <c r="B98" t="str">
        <f>VLOOKUP(C98,Sheet11!I101:J267,2,0)</f>
        <v>Asia</v>
      </c>
      <c r="C98" s="1" t="s">
        <v>88</v>
      </c>
      <c r="D98">
        <v>97</v>
      </c>
      <c r="F98" t="str">
        <f t="shared" si="2"/>
        <v>Military - Asia</v>
      </c>
      <c r="G98" t="b">
        <f t="shared" si="3"/>
        <v>1</v>
      </c>
      <c r="H98" t="s">
        <v>87</v>
      </c>
      <c r="I98" t="s">
        <v>87</v>
      </c>
      <c r="J98" t="s">
        <v>167</v>
      </c>
    </row>
    <row r="99" spans="1:10" x14ac:dyDescent="0.25">
      <c r="A99" s="1"/>
      <c r="B99" t="str">
        <f>VLOOKUP(C99,Sheet11!I102:J268,2,0)</f>
        <v>Europe</v>
      </c>
      <c r="C99" s="1" t="s">
        <v>89</v>
      </c>
      <c r="D99">
        <v>98</v>
      </c>
      <c r="F99" t="str">
        <f t="shared" si="2"/>
        <v>Military - Europe</v>
      </c>
      <c r="G99" t="b">
        <f t="shared" si="3"/>
        <v>1</v>
      </c>
      <c r="H99" t="s">
        <v>88</v>
      </c>
      <c r="I99" t="s">
        <v>88</v>
      </c>
      <c r="J99" t="s">
        <v>169</v>
      </c>
    </row>
    <row r="100" spans="1:10" x14ac:dyDescent="0.25">
      <c r="A100" s="1"/>
      <c r="B100" t="str">
        <f>VLOOKUP(C100,Sheet11!I103:J269,2,0)</f>
        <v>Europe</v>
      </c>
      <c r="C100" s="1" t="s">
        <v>90</v>
      </c>
      <c r="D100">
        <v>99</v>
      </c>
      <c r="F100" t="str">
        <f t="shared" si="2"/>
        <v>Military - Iberia</v>
      </c>
      <c r="G100" t="b">
        <f t="shared" si="3"/>
        <v>1</v>
      </c>
      <c r="H100" t="s">
        <v>89</v>
      </c>
      <c r="I100" t="s">
        <v>89</v>
      </c>
      <c r="J100" t="s">
        <v>173</v>
      </c>
    </row>
    <row r="101" spans="1:10" x14ac:dyDescent="0.25">
      <c r="A101" s="1"/>
      <c r="B101" t="str">
        <f>VLOOKUP(C101,Sheet11!I104:J270,2,0)</f>
        <v>South America</v>
      </c>
      <c r="C101" s="1" t="s">
        <v>91</v>
      </c>
      <c r="D101">
        <v>100</v>
      </c>
      <c r="F101" t="str">
        <f t="shared" si="2"/>
        <v>Military - Latin America</v>
      </c>
      <c r="G101" t="b">
        <f t="shared" si="3"/>
        <v>1</v>
      </c>
      <c r="H101" t="s">
        <v>90</v>
      </c>
      <c r="I101" t="s">
        <v>90</v>
      </c>
      <c r="J101" t="s">
        <v>173</v>
      </c>
    </row>
    <row r="102" spans="1:10" x14ac:dyDescent="0.25">
      <c r="A102" s="1"/>
      <c r="B102" s="15" t="str">
        <f>VLOOKUP(C102,Sheet11!I105:J271,2,0)</f>
        <v>Asia</v>
      </c>
      <c r="C102" s="16" t="s">
        <v>92</v>
      </c>
      <c r="D102" s="15">
        <v>101</v>
      </c>
      <c r="E102" s="15" t="s">
        <v>190</v>
      </c>
      <c r="F102" t="str">
        <f t="shared" si="2"/>
        <v>Military - MENA</v>
      </c>
      <c r="G102" t="b">
        <f t="shared" si="3"/>
        <v>1</v>
      </c>
      <c r="H102" t="s">
        <v>91</v>
      </c>
      <c r="I102" t="s">
        <v>91</v>
      </c>
      <c r="J102" t="s">
        <v>198</v>
      </c>
    </row>
    <row r="103" spans="1:10" x14ac:dyDescent="0.25">
      <c r="A103" s="1"/>
      <c r="B103" t="str">
        <f>VLOOKUP(C103,Sheet11!I106:J272,2,0)</f>
        <v>North America</v>
      </c>
      <c r="C103" s="1" t="s">
        <v>93</v>
      </c>
      <c r="D103">
        <v>102</v>
      </c>
      <c r="F103" t="str">
        <f t="shared" si="2"/>
        <v>Military - United States</v>
      </c>
      <c r="G103" t="b">
        <f t="shared" si="3"/>
        <v>1</v>
      </c>
      <c r="H103" t="s">
        <v>92</v>
      </c>
      <c r="I103" t="s">
        <v>92</v>
      </c>
      <c r="J103" t="s">
        <v>169</v>
      </c>
    </row>
    <row r="104" spans="1:10" x14ac:dyDescent="0.25">
      <c r="A104" s="1"/>
      <c r="B104" t="str">
        <f>VLOOKUP(C104,Sheet11!I107:J273,2,0)</f>
        <v>Europe</v>
      </c>
      <c r="C104" s="1" t="s">
        <v>94</v>
      </c>
      <c r="D104">
        <v>103</v>
      </c>
      <c r="F104" t="str">
        <f t="shared" si="2"/>
        <v>Moldova</v>
      </c>
      <c r="G104" t="b">
        <f t="shared" si="3"/>
        <v>1</v>
      </c>
      <c r="H104" t="s">
        <v>93</v>
      </c>
      <c r="I104" t="s">
        <v>93</v>
      </c>
      <c r="J104" t="s">
        <v>197</v>
      </c>
    </row>
    <row r="105" spans="1:10" x14ac:dyDescent="0.25">
      <c r="A105" s="1"/>
      <c r="B105" t="str">
        <f>VLOOKUP(C105,Sheet11!I108:J274,2,0)</f>
        <v>Asia</v>
      </c>
      <c r="C105" s="1" t="s">
        <v>95</v>
      </c>
      <c r="D105">
        <v>104</v>
      </c>
      <c r="F105" t="str">
        <f t="shared" si="2"/>
        <v>Mongolia</v>
      </c>
      <c r="G105" t="b">
        <f t="shared" si="3"/>
        <v>1</v>
      </c>
      <c r="H105" t="s">
        <v>94</v>
      </c>
      <c r="I105" t="s">
        <v>94</v>
      </c>
      <c r="J105" t="s">
        <v>173</v>
      </c>
    </row>
    <row r="106" spans="1:10" x14ac:dyDescent="0.25">
      <c r="A106" s="1"/>
      <c r="B106" t="str">
        <f>VLOOKUP(C106,Sheet11!I109:J275,2,0)</f>
        <v>Africa</v>
      </c>
      <c r="C106" s="1" t="s">
        <v>96</v>
      </c>
      <c r="D106">
        <v>105</v>
      </c>
      <c r="F106" t="str">
        <f t="shared" si="2"/>
        <v>Morocco</v>
      </c>
      <c r="G106" t="b">
        <f t="shared" si="3"/>
        <v>1</v>
      </c>
      <c r="H106" t="s">
        <v>95</v>
      </c>
      <c r="I106" t="s">
        <v>95</v>
      </c>
      <c r="J106" t="s">
        <v>169</v>
      </c>
    </row>
    <row r="107" spans="1:10" x14ac:dyDescent="0.25">
      <c r="A107" s="1"/>
      <c r="B107" t="str">
        <f>VLOOKUP(C107,Sheet11!I110:J276,2,0)</f>
        <v>Africa</v>
      </c>
      <c r="C107" s="1" t="s">
        <v>97</v>
      </c>
      <c r="D107">
        <v>106</v>
      </c>
      <c r="F107" t="str">
        <f t="shared" si="2"/>
        <v>Mozambique</v>
      </c>
      <c r="G107" t="b">
        <f t="shared" si="3"/>
        <v>1</v>
      </c>
      <c r="H107" t="s">
        <v>96</v>
      </c>
      <c r="I107" t="s">
        <v>96</v>
      </c>
      <c r="J107" t="s">
        <v>167</v>
      </c>
    </row>
    <row r="108" spans="1:10" x14ac:dyDescent="0.25">
      <c r="A108" s="1"/>
      <c r="B108" t="str">
        <f>VLOOKUP(C108,Sheet11!I111:J277,2,0)</f>
        <v>Asia</v>
      </c>
      <c r="C108" s="1" t="s">
        <v>98</v>
      </c>
      <c r="D108">
        <v>107</v>
      </c>
      <c r="F108" t="str">
        <f t="shared" si="2"/>
        <v>Myanmar</v>
      </c>
      <c r="G108" t="b">
        <f t="shared" si="3"/>
        <v>1</v>
      </c>
      <c r="H108" t="s">
        <v>97</v>
      </c>
      <c r="I108" t="s">
        <v>97</v>
      </c>
      <c r="J108" t="s">
        <v>167</v>
      </c>
    </row>
    <row r="109" spans="1:10" x14ac:dyDescent="0.25">
      <c r="A109" s="1"/>
      <c r="B109" t="str">
        <f>VLOOKUP(C109,Sheet11!I112:J278,2,0)</f>
        <v>Africa</v>
      </c>
      <c r="C109" s="1" t="s">
        <v>99</v>
      </c>
      <c r="D109">
        <v>108</v>
      </c>
      <c r="F109" t="str">
        <f t="shared" si="2"/>
        <v>Namibia</v>
      </c>
      <c r="G109" t="b">
        <f t="shared" si="3"/>
        <v>1</v>
      </c>
      <c r="H109" t="s">
        <v>98</v>
      </c>
      <c r="I109" t="s">
        <v>98</v>
      </c>
      <c r="J109" t="s">
        <v>169</v>
      </c>
    </row>
    <row r="110" spans="1:10" x14ac:dyDescent="0.25">
      <c r="A110" s="1"/>
      <c r="B110" t="str">
        <f>VLOOKUP(C110,Sheet11!I113:J279,2,0)</f>
        <v>Asia</v>
      </c>
      <c r="C110" s="1" t="s">
        <v>100</v>
      </c>
      <c r="D110">
        <v>109</v>
      </c>
      <c r="F110" t="str">
        <f t="shared" si="2"/>
        <v>Nepal</v>
      </c>
      <c r="G110" t="b">
        <f t="shared" si="3"/>
        <v>1</v>
      </c>
      <c r="H110" t="s">
        <v>99</v>
      </c>
      <c r="I110" t="s">
        <v>99</v>
      </c>
      <c r="J110" t="s">
        <v>167</v>
      </c>
    </row>
    <row r="111" spans="1:10" x14ac:dyDescent="0.25">
      <c r="A111" s="1"/>
      <c r="B111" t="str">
        <f>VLOOKUP(C111,Sheet11!I114:J280,2,0)</f>
        <v>Europe</v>
      </c>
      <c r="C111" s="1" t="s">
        <v>101</v>
      </c>
      <c r="D111">
        <v>110</v>
      </c>
      <c r="F111" t="str">
        <f t="shared" si="2"/>
        <v>Netherlands</v>
      </c>
      <c r="G111" t="b">
        <f t="shared" si="3"/>
        <v>1</v>
      </c>
      <c r="H111" t="s">
        <v>100</v>
      </c>
      <c r="I111" t="s">
        <v>100</v>
      </c>
      <c r="J111" t="s">
        <v>169</v>
      </c>
    </row>
    <row r="112" spans="1:10" x14ac:dyDescent="0.25">
      <c r="A112" s="1"/>
      <c r="B112" t="str">
        <f>VLOOKUP(C112,Sheet11!I115:J281,2,0)</f>
        <v>Oceania</v>
      </c>
      <c r="C112" s="1" t="s">
        <v>102</v>
      </c>
      <c r="D112">
        <v>111</v>
      </c>
      <c r="F112" t="str">
        <f t="shared" si="2"/>
        <v>New Zealand</v>
      </c>
      <c r="G112" t="b">
        <f t="shared" si="3"/>
        <v>1</v>
      </c>
      <c r="H112" t="s">
        <v>101</v>
      </c>
      <c r="I112" t="s">
        <v>101</v>
      </c>
      <c r="J112" t="s">
        <v>173</v>
      </c>
    </row>
    <row r="113" spans="1:10" x14ac:dyDescent="0.25">
      <c r="A113" s="1"/>
      <c r="B113" t="str">
        <f>VLOOKUP(C113,Sheet11!I116:J282,2,0)</f>
        <v>North America</v>
      </c>
      <c r="C113" s="1" t="s">
        <v>103</v>
      </c>
      <c r="D113">
        <v>112</v>
      </c>
      <c r="F113" t="str">
        <f t="shared" si="2"/>
        <v>Nicaragua</v>
      </c>
      <c r="G113" t="b">
        <f t="shared" si="3"/>
        <v>1</v>
      </c>
      <c r="H113" t="s">
        <v>102</v>
      </c>
      <c r="I113" t="s">
        <v>102</v>
      </c>
      <c r="J113" t="s">
        <v>199</v>
      </c>
    </row>
    <row r="114" spans="1:10" x14ac:dyDescent="0.25">
      <c r="A114" s="1"/>
      <c r="B114" t="str">
        <f>VLOOKUP(C114,Sheet11!I117:J283,2,0)</f>
        <v>Africa</v>
      </c>
      <c r="C114" s="1" t="s">
        <v>104</v>
      </c>
      <c r="D114">
        <v>113</v>
      </c>
      <c r="F114" t="str">
        <f t="shared" si="2"/>
        <v>Nigeria</v>
      </c>
      <c r="G114" t="b">
        <f t="shared" si="3"/>
        <v>1</v>
      </c>
      <c r="H114" t="s">
        <v>103</v>
      </c>
      <c r="I114" t="s">
        <v>103</v>
      </c>
      <c r="J114" t="s">
        <v>197</v>
      </c>
    </row>
    <row r="115" spans="1:10" x14ac:dyDescent="0.25">
      <c r="A115" s="1"/>
      <c r="B115" t="str">
        <f>VLOOKUP(C115,Sheet11!I118:J284,2,0)</f>
        <v>Europe</v>
      </c>
      <c r="C115" s="1" t="s">
        <v>105</v>
      </c>
      <c r="D115">
        <v>114</v>
      </c>
      <c r="F115" t="str">
        <f t="shared" si="2"/>
        <v>Norway</v>
      </c>
      <c r="G115" t="b">
        <f t="shared" si="3"/>
        <v>1</v>
      </c>
      <c r="H115" t="s">
        <v>104</v>
      </c>
      <c r="I115" t="s">
        <v>104</v>
      </c>
      <c r="J115" t="s">
        <v>167</v>
      </c>
    </row>
    <row r="116" spans="1:10" x14ac:dyDescent="0.25">
      <c r="A116" s="1"/>
      <c r="B116" t="str">
        <f>VLOOKUP(C116,Sheet11!I119:J285,2,0)</f>
        <v>Asia</v>
      </c>
      <c r="C116" s="1" t="s">
        <v>106</v>
      </c>
      <c r="D116">
        <v>115</v>
      </c>
      <c r="F116" t="str">
        <f t="shared" si="2"/>
        <v>Oman</v>
      </c>
      <c r="G116" t="b">
        <f t="shared" si="3"/>
        <v>1</v>
      </c>
      <c r="H116" t="s">
        <v>105</v>
      </c>
      <c r="I116" t="s">
        <v>105</v>
      </c>
      <c r="J116" t="s">
        <v>173</v>
      </c>
    </row>
    <row r="117" spans="1:10" x14ac:dyDescent="0.25">
      <c r="A117" s="1"/>
      <c r="B117" t="str">
        <f>VLOOKUP(C117,Sheet11!I120:J286,2,0)</f>
        <v>Asia</v>
      </c>
      <c r="C117" s="1" t="s">
        <v>107</v>
      </c>
      <c r="D117">
        <v>116</v>
      </c>
      <c r="F117" t="str">
        <f t="shared" si="2"/>
        <v>Pakistan</v>
      </c>
      <c r="G117" t="b">
        <f t="shared" si="3"/>
        <v>1</v>
      </c>
      <c r="H117" t="s">
        <v>106</v>
      </c>
      <c r="I117" t="s">
        <v>106</v>
      </c>
      <c r="J117" t="s">
        <v>169</v>
      </c>
    </row>
    <row r="118" spans="1:10" x14ac:dyDescent="0.25">
      <c r="A118" s="1"/>
      <c r="B118" t="str">
        <f>VLOOKUP(C118,Sheet11!I121:J287,2,0)</f>
        <v>North America</v>
      </c>
      <c r="C118" s="1" t="s">
        <v>108</v>
      </c>
      <c r="D118">
        <v>117</v>
      </c>
      <c r="F118" t="str">
        <f t="shared" si="2"/>
        <v>Panama</v>
      </c>
      <c r="G118" t="b">
        <f t="shared" si="3"/>
        <v>1</v>
      </c>
      <c r="H118" t="s">
        <v>107</v>
      </c>
      <c r="I118" t="s">
        <v>107</v>
      </c>
      <c r="J118" t="s">
        <v>169</v>
      </c>
    </row>
    <row r="119" spans="1:10" x14ac:dyDescent="0.25">
      <c r="A119" s="1"/>
      <c r="B119" t="str">
        <f>VLOOKUP(C119,Sheet11!I122:J288,2,0)</f>
        <v>South America</v>
      </c>
      <c r="C119" s="1" t="s">
        <v>109</v>
      </c>
      <c r="D119">
        <v>118</v>
      </c>
      <c r="F119" t="str">
        <f t="shared" si="2"/>
        <v>Paraguay</v>
      </c>
      <c r="G119" t="b">
        <f t="shared" si="3"/>
        <v>1</v>
      </c>
      <c r="H119" t="s">
        <v>108</v>
      </c>
      <c r="I119" t="s">
        <v>108</v>
      </c>
      <c r="J119" t="s">
        <v>197</v>
      </c>
    </row>
    <row r="120" spans="1:10" x14ac:dyDescent="0.25">
      <c r="A120" s="1"/>
      <c r="B120" t="str">
        <f>VLOOKUP(C120,Sheet11!I123:J289,2,0)</f>
        <v>South America</v>
      </c>
      <c r="C120" s="1" t="s">
        <v>110</v>
      </c>
      <c r="D120">
        <v>119</v>
      </c>
      <c r="F120" t="str">
        <f t="shared" si="2"/>
        <v>Peru</v>
      </c>
      <c r="G120" t="b">
        <f t="shared" si="3"/>
        <v>1</v>
      </c>
      <c r="H120" t="s">
        <v>109</v>
      </c>
      <c r="I120" t="s">
        <v>109</v>
      </c>
      <c r="J120" t="s">
        <v>198</v>
      </c>
    </row>
    <row r="121" spans="1:10" x14ac:dyDescent="0.25">
      <c r="A121" s="1"/>
      <c r="B121" t="str">
        <f>VLOOKUP(C121,Sheet11!I124:J290,2,0)</f>
        <v>Asia</v>
      </c>
      <c r="C121" s="1" t="s">
        <v>111</v>
      </c>
      <c r="D121">
        <v>120</v>
      </c>
      <c r="F121" t="str">
        <f t="shared" si="2"/>
        <v>Philippines</v>
      </c>
      <c r="G121" t="b">
        <f t="shared" si="3"/>
        <v>1</v>
      </c>
      <c r="H121" t="s">
        <v>110</v>
      </c>
      <c r="I121" t="s">
        <v>110</v>
      </c>
      <c r="J121" t="s">
        <v>198</v>
      </c>
    </row>
    <row r="122" spans="1:10" x14ac:dyDescent="0.25">
      <c r="A122" s="1"/>
      <c r="B122" t="str">
        <f>VLOOKUP(C122,Sheet11!I125:J291,2,0)</f>
        <v>Europe</v>
      </c>
      <c r="C122" s="1" t="s">
        <v>112</v>
      </c>
      <c r="D122">
        <v>121</v>
      </c>
      <c r="F122" t="str">
        <f t="shared" si="2"/>
        <v>Poland</v>
      </c>
      <c r="G122" t="b">
        <f t="shared" si="3"/>
        <v>1</v>
      </c>
      <c r="H122" t="s">
        <v>111</v>
      </c>
      <c r="I122" t="s">
        <v>111</v>
      </c>
      <c r="J122" t="s">
        <v>169</v>
      </c>
    </row>
    <row r="123" spans="1:10" x14ac:dyDescent="0.25">
      <c r="A123" s="1"/>
      <c r="B123" t="str">
        <f>VLOOKUP(C123,Sheet11!I126:J292,2,0)</f>
        <v>Europe</v>
      </c>
      <c r="C123" s="1" t="s">
        <v>113</v>
      </c>
      <c r="D123">
        <v>122</v>
      </c>
      <c r="F123" t="str">
        <f t="shared" si="2"/>
        <v>Portugal</v>
      </c>
      <c r="G123" t="b">
        <f t="shared" si="3"/>
        <v>1</v>
      </c>
      <c r="H123" t="s">
        <v>112</v>
      </c>
      <c r="I123" t="s">
        <v>112</v>
      </c>
      <c r="J123" t="s">
        <v>173</v>
      </c>
    </row>
    <row r="124" spans="1:10" x14ac:dyDescent="0.25">
      <c r="A124" s="1"/>
      <c r="B124" t="str">
        <f>VLOOKUP(C124,Sheet11!I127:J293,2,0)</f>
        <v>North America</v>
      </c>
      <c r="C124" s="1" t="s">
        <v>114</v>
      </c>
      <c r="D124">
        <v>123</v>
      </c>
      <c r="F124" t="s">
        <v>114</v>
      </c>
      <c r="G124" t="b">
        <f t="shared" si="3"/>
        <v>1</v>
      </c>
      <c r="H124" t="s">
        <v>113</v>
      </c>
      <c r="I124" t="s">
        <v>113</v>
      </c>
      <c r="J124" t="s">
        <v>173</v>
      </c>
    </row>
    <row r="125" spans="1:10" x14ac:dyDescent="0.25">
      <c r="A125" s="1"/>
      <c r="B125" t="str">
        <f>VLOOKUP(C125,Sheet11!I128:J294,2,0)</f>
        <v>Asia</v>
      </c>
      <c r="C125" s="1" t="s">
        <v>115</v>
      </c>
      <c r="D125">
        <v>124</v>
      </c>
      <c r="F125" t="str">
        <f t="shared" si="2"/>
        <v>Qatar</v>
      </c>
      <c r="G125" t="b">
        <f t="shared" si="3"/>
        <v>1</v>
      </c>
      <c r="H125" t="s">
        <v>114</v>
      </c>
      <c r="I125" t="s">
        <v>197</v>
      </c>
    </row>
    <row r="126" spans="1:10" x14ac:dyDescent="0.25">
      <c r="A126" s="1"/>
      <c r="B126" t="str">
        <f>VLOOKUP(C126,Sheet11!I129:J295,2,0)</f>
        <v>Africa</v>
      </c>
      <c r="C126" s="1" t="s">
        <v>163</v>
      </c>
      <c r="D126">
        <v>125</v>
      </c>
      <c r="F126" t="s">
        <v>212</v>
      </c>
      <c r="G126" t="b">
        <f t="shared" si="3"/>
        <v>0</v>
      </c>
      <c r="H126" t="s">
        <v>115</v>
      </c>
      <c r="I126" t="s">
        <v>115</v>
      </c>
      <c r="J126" t="s">
        <v>169</v>
      </c>
    </row>
    <row r="127" spans="1:10" x14ac:dyDescent="0.25">
      <c r="A127" s="1"/>
      <c r="B127" t="str">
        <f>VLOOKUP(C127,Sheet11!I130:J296,2,0)</f>
        <v>Europe</v>
      </c>
      <c r="C127" s="1" t="s">
        <v>116</v>
      </c>
      <c r="D127">
        <v>126</v>
      </c>
      <c r="F127" t="str">
        <f t="shared" si="2"/>
        <v>Romania</v>
      </c>
      <c r="G127" t="b">
        <f t="shared" si="3"/>
        <v>1</v>
      </c>
      <c r="H127" t="s">
        <v>163</v>
      </c>
      <c r="I127" t="s">
        <v>206</v>
      </c>
      <c r="J127" t="s">
        <v>167</v>
      </c>
    </row>
    <row r="128" spans="1:10" x14ac:dyDescent="0.25">
      <c r="A128" s="1"/>
      <c r="B128" t="str">
        <f>VLOOKUP(C128,Sheet11!I131:J297,2,0)</f>
        <v>Europe/Asia</v>
      </c>
      <c r="C128" s="1" t="s">
        <v>117</v>
      </c>
      <c r="D128">
        <v>127</v>
      </c>
      <c r="F128" t="str">
        <f t="shared" si="2"/>
        <v>Russia</v>
      </c>
      <c r="G128" t="b">
        <f t="shared" si="3"/>
        <v>1</v>
      </c>
      <c r="H128" t="s">
        <v>116</v>
      </c>
      <c r="I128" t="s">
        <v>116</v>
      </c>
      <c r="J128" t="s">
        <v>173</v>
      </c>
    </row>
    <row r="129" spans="1:10" x14ac:dyDescent="0.25">
      <c r="A129" s="1"/>
      <c r="B129" t="str">
        <f>VLOOKUP(C129,Sheet11!I132:J298,2,0)</f>
        <v>Africa</v>
      </c>
      <c r="C129" s="1" t="s">
        <v>164</v>
      </c>
      <c r="D129">
        <v>128</v>
      </c>
      <c r="F129" t="str">
        <f t="shared" si="2"/>
        <v>Rwanda</v>
      </c>
      <c r="G129" t="b">
        <f t="shared" si="3"/>
        <v>1</v>
      </c>
      <c r="H129" t="s">
        <v>117</v>
      </c>
      <c r="I129" t="s">
        <v>117</v>
      </c>
      <c r="J129" t="s">
        <v>200</v>
      </c>
    </row>
    <row r="130" spans="1:10" x14ac:dyDescent="0.25">
      <c r="A130" s="1"/>
      <c r="B130" t="str">
        <f>VLOOKUP(C130,Sheet11!I133:J299,2,0)</f>
        <v>Oceania</v>
      </c>
      <c r="C130" s="1" t="s">
        <v>118</v>
      </c>
      <c r="D130">
        <v>129</v>
      </c>
      <c r="F130" t="s">
        <v>118</v>
      </c>
      <c r="G130" t="b">
        <f t="shared" si="3"/>
        <v>1</v>
      </c>
      <c r="H130" t="s">
        <v>164</v>
      </c>
      <c r="I130" t="s">
        <v>164</v>
      </c>
      <c r="J130" t="s">
        <v>167</v>
      </c>
    </row>
    <row r="131" spans="1:10" x14ac:dyDescent="0.25">
      <c r="A131" s="1"/>
      <c r="B131" t="str">
        <f>VLOOKUP(C131,Sheet11!I134:J300,2,0)</f>
        <v>Asia</v>
      </c>
      <c r="C131" s="1" t="s">
        <v>119</v>
      </c>
      <c r="D131">
        <v>130</v>
      </c>
      <c r="F131" t="str">
        <f t="shared" ref="F131:F168" si="4">VLOOKUP(C131,$H$3:$I$169,2,0)</f>
        <v>Saudi Arabia</v>
      </c>
      <c r="G131" t="b">
        <f t="shared" ref="G131:G168" si="5">F131=C131</f>
        <v>1</v>
      </c>
      <c r="H131" t="s">
        <v>118</v>
      </c>
      <c r="I131" t="s">
        <v>199</v>
      </c>
    </row>
    <row r="132" spans="1:10" x14ac:dyDescent="0.25">
      <c r="A132" s="1"/>
      <c r="B132" t="str">
        <f>VLOOKUP(C132,Sheet11!I135:J301,2,0)</f>
        <v>Africa</v>
      </c>
      <c r="C132" s="9" t="s">
        <v>165</v>
      </c>
      <c r="D132">
        <v>131</v>
      </c>
      <c r="F132" t="str">
        <f t="shared" si="4"/>
        <v>Senegal</v>
      </c>
      <c r="G132" t="b">
        <f t="shared" si="5"/>
        <v>1</v>
      </c>
      <c r="H132" t="s">
        <v>119</v>
      </c>
      <c r="I132" t="s">
        <v>119</v>
      </c>
      <c r="J132" t="s">
        <v>169</v>
      </c>
    </row>
    <row r="133" spans="1:10" x14ac:dyDescent="0.25">
      <c r="A133" s="1"/>
      <c r="B133" t="str">
        <f>VLOOKUP(C133,Sheet11!I136:J302,2,0)</f>
        <v>Europe</v>
      </c>
      <c r="C133" s="1" t="s">
        <v>120</v>
      </c>
      <c r="D133">
        <v>132</v>
      </c>
      <c r="F133" t="str">
        <f t="shared" si="4"/>
        <v>Serbia</v>
      </c>
      <c r="G133" t="b">
        <f t="shared" si="5"/>
        <v>1</v>
      </c>
      <c r="H133" t="s">
        <v>165</v>
      </c>
      <c r="I133" t="s">
        <v>165</v>
      </c>
      <c r="J133" t="s">
        <v>167</v>
      </c>
    </row>
    <row r="134" spans="1:10" x14ac:dyDescent="0.25">
      <c r="A134" s="1"/>
      <c r="B134" t="str">
        <f>VLOOKUP(C134,Sheet11!I137:J303,2,0)</f>
        <v>Asia</v>
      </c>
      <c r="C134" s="1" t="s">
        <v>121</v>
      </c>
      <c r="D134">
        <v>133</v>
      </c>
      <c r="F134" t="str">
        <f t="shared" si="4"/>
        <v>Singapore</v>
      </c>
      <c r="G134" t="b">
        <f t="shared" si="5"/>
        <v>1</v>
      </c>
      <c r="H134" t="s">
        <v>120</v>
      </c>
      <c r="I134" t="s">
        <v>120</v>
      </c>
      <c r="J134" t="s">
        <v>173</v>
      </c>
    </row>
    <row r="135" spans="1:10" x14ac:dyDescent="0.25">
      <c r="A135" s="1"/>
      <c r="B135" t="str">
        <f>VLOOKUP(C135,Sheet11!I138:J304,2,0)</f>
        <v>Europe</v>
      </c>
      <c r="C135" s="1" t="s">
        <v>122</v>
      </c>
      <c r="D135">
        <v>134</v>
      </c>
      <c r="F135" t="str">
        <f t="shared" si="4"/>
        <v>Slovakia</v>
      </c>
      <c r="G135" t="b">
        <f t="shared" si="5"/>
        <v>1</v>
      </c>
      <c r="H135" t="s">
        <v>121</v>
      </c>
      <c r="I135" t="s">
        <v>121</v>
      </c>
      <c r="J135" t="s">
        <v>169</v>
      </c>
    </row>
    <row r="136" spans="1:10" x14ac:dyDescent="0.25">
      <c r="A136" s="1"/>
      <c r="B136" t="str">
        <f>VLOOKUP(C136,Sheet11!I139:J305,2,0)</f>
        <v>Europe</v>
      </c>
      <c r="C136" s="1" t="s">
        <v>123</v>
      </c>
      <c r="D136">
        <v>135</v>
      </c>
      <c r="F136" t="str">
        <f t="shared" si="4"/>
        <v>Slovenia</v>
      </c>
      <c r="G136" t="b">
        <f t="shared" si="5"/>
        <v>1</v>
      </c>
      <c r="H136" t="s">
        <v>122</v>
      </c>
      <c r="I136" t="s">
        <v>122</v>
      </c>
      <c r="J136" t="s">
        <v>173</v>
      </c>
    </row>
    <row r="137" spans="1:10" x14ac:dyDescent="0.25">
      <c r="A137" s="1"/>
      <c r="B137" t="str">
        <f>VLOOKUP(C137,Sheet11!I140:J306,2,0)</f>
        <v>Africa</v>
      </c>
      <c r="C137" s="9" t="s">
        <v>184</v>
      </c>
      <c r="D137">
        <v>136</v>
      </c>
      <c r="F137" t="str">
        <f t="shared" si="4"/>
        <v>Somaliland</v>
      </c>
      <c r="G137" t="b">
        <f t="shared" si="5"/>
        <v>1</v>
      </c>
      <c r="H137" t="s">
        <v>123</v>
      </c>
      <c r="I137" t="s">
        <v>123</v>
      </c>
      <c r="J137" t="s">
        <v>173</v>
      </c>
    </row>
    <row r="138" spans="1:10" x14ac:dyDescent="0.25">
      <c r="A138" s="1"/>
      <c r="B138" t="str">
        <f>VLOOKUP(C138,Sheet11!I141:J307,2,0)</f>
        <v>Africa</v>
      </c>
      <c r="C138" s="1" t="s">
        <v>124</v>
      </c>
      <c r="D138">
        <v>137</v>
      </c>
      <c r="F138" t="str">
        <f t="shared" si="4"/>
        <v>South Africa</v>
      </c>
      <c r="G138" t="b">
        <f t="shared" si="5"/>
        <v>1</v>
      </c>
      <c r="H138" t="s">
        <v>184</v>
      </c>
      <c r="I138" t="s">
        <v>184</v>
      </c>
      <c r="J138" t="s">
        <v>167</v>
      </c>
    </row>
    <row r="139" spans="1:10" x14ac:dyDescent="0.25">
      <c r="A139" s="1"/>
      <c r="B139" t="str">
        <f>VLOOKUP(C139,Sheet11!I142:J308,2,0)</f>
        <v>Europe</v>
      </c>
      <c r="C139" s="1" t="s">
        <v>125</v>
      </c>
      <c r="D139">
        <v>138</v>
      </c>
      <c r="F139" t="str">
        <f t="shared" si="4"/>
        <v>Spain</v>
      </c>
      <c r="G139" t="b">
        <f t="shared" si="5"/>
        <v>1</v>
      </c>
      <c r="H139" t="s">
        <v>124</v>
      </c>
      <c r="I139" t="s">
        <v>124</v>
      </c>
      <c r="J139" t="s">
        <v>167</v>
      </c>
    </row>
    <row r="140" spans="1:10" x14ac:dyDescent="0.25">
      <c r="A140" s="1"/>
      <c r="B140" t="str">
        <f>VLOOKUP(C140,Sheet11!I143:J309,2,0)</f>
        <v>Asia</v>
      </c>
      <c r="C140" s="1" t="s">
        <v>126</v>
      </c>
      <c r="D140">
        <v>139</v>
      </c>
      <c r="F140" t="str">
        <f t="shared" si="4"/>
        <v>Sri Lanka</v>
      </c>
      <c r="G140" t="b">
        <f t="shared" si="5"/>
        <v>1</v>
      </c>
      <c r="H140" t="s">
        <v>125</v>
      </c>
      <c r="I140" t="s">
        <v>125</v>
      </c>
      <c r="J140" t="s">
        <v>173</v>
      </c>
    </row>
    <row r="141" spans="1:10" x14ac:dyDescent="0.25">
      <c r="A141" s="1"/>
      <c r="B141" t="str">
        <f>VLOOKUP(C141,Sheet11!I144:J310,2,0)</f>
        <v>North America</v>
      </c>
      <c r="C141" s="1" t="s">
        <v>127</v>
      </c>
      <c r="D141">
        <v>140</v>
      </c>
      <c r="E141" t="s">
        <v>185</v>
      </c>
      <c r="F141" t="str">
        <f t="shared" si="4"/>
        <v>Saint Kitts and Nevis</v>
      </c>
      <c r="G141" t="b">
        <f t="shared" si="5"/>
        <v>0</v>
      </c>
      <c r="H141" t="s">
        <v>126</v>
      </c>
      <c r="I141" t="s">
        <v>126</v>
      </c>
      <c r="J141" t="s">
        <v>169</v>
      </c>
    </row>
    <row r="142" spans="1:10" x14ac:dyDescent="0.25">
      <c r="A142" s="1"/>
      <c r="B142" t="str">
        <f>VLOOKUP(C142,Sheet11!I145:J311,2,0)</f>
        <v>North America</v>
      </c>
      <c r="C142" s="1" t="s">
        <v>128</v>
      </c>
      <c r="D142">
        <v>141</v>
      </c>
      <c r="E142" t="s">
        <v>186</v>
      </c>
      <c r="F142" t="str">
        <f t="shared" si="4"/>
        <v>Saint Lucia</v>
      </c>
      <c r="G142" t="b">
        <f t="shared" si="5"/>
        <v>0</v>
      </c>
      <c r="H142" t="s">
        <v>127</v>
      </c>
      <c r="I142" t="s">
        <v>210</v>
      </c>
      <c r="J142" t="s">
        <v>197</v>
      </c>
    </row>
    <row r="143" spans="1:10" x14ac:dyDescent="0.25">
      <c r="A143" s="1"/>
      <c r="B143" t="str">
        <f>VLOOKUP(C143,Sheet11!I146:J312,2,0)</f>
        <v>North America</v>
      </c>
      <c r="C143" s="1" t="s">
        <v>129</v>
      </c>
      <c r="D143">
        <v>142</v>
      </c>
      <c r="E143" t="s">
        <v>191</v>
      </c>
      <c r="F143" t="str">
        <f t="shared" si="4"/>
        <v>Saint Maarten</v>
      </c>
      <c r="G143" t="b">
        <f t="shared" si="5"/>
        <v>0</v>
      </c>
      <c r="H143" t="s">
        <v>128</v>
      </c>
      <c r="I143" t="s">
        <v>186</v>
      </c>
      <c r="J143" t="s">
        <v>197</v>
      </c>
    </row>
    <row r="144" spans="1:10" x14ac:dyDescent="0.25">
      <c r="A144" s="1"/>
      <c r="B144" t="str">
        <f>VLOOKUP(C144,Sheet11!I147:J313,2,0)</f>
        <v>North America</v>
      </c>
      <c r="C144" s="1" t="s">
        <v>130</v>
      </c>
      <c r="D144">
        <v>143</v>
      </c>
      <c r="E144" t="s">
        <v>188</v>
      </c>
      <c r="F144" t="str">
        <f t="shared" si="4"/>
        <v>Saint Vincent and the Grenadines</v>
      </c>
      <c r="G144" t="b">
        <f t="shared" si="5"/>
        <v>0</v>
      </c>
      <c r="H144" t="s">
        <v>129</v>
      </c>
      <c r="I144" t="s">
        <v>187</v>
      </c>
      <c r="J144" t="s">
        <v>197</v>
      </c>
    </row>
    <row r="145" spans="1:10" x14ac:dyDescent="0.25">
      <c r="A145" s="1"/>
      <c r="B145" t="str">
        <f>VLOOKUP(C145,Sheet11!I148:J314,2,0)</f>
        <v>Africa</v>
      </c>
      <c r="C145" s="9" t="s">
        <v>166</v>
      </c>
      <c r="D145">
        <v>144</v>
      </c>
      <c r="F145" t="str">
        <f t="shared" si="4"/>
        <v>Sudan</v>
      </c>
      <c r="G145" t="b">
        <f t="shared" si="5"/>
        <v>1</v>
      </c>
      <c r="H145" t="s">
        <v>130</v>
      </c>
      <c r="I145" t="s">
        <v>211</v>
      </c>
      <c r="J145" t="s">
        <v>197</v>
      </c>
    </row>
    <row r="146" spans="1:10" x14ac:dyDescent="0.25">
      <c r="A146" s="1"/>
      <c r="B146" t="str">
        <f>VLOOKUP(C146,Sheet11!I149:J315,2,0)</f>
        <v>South America</v>
      </c>
      <c r="C146" s="1" t="s">
        <v>131</v>
      </c>
      <c r="D146">
        <v>145</v>
      </c>
      <c r="F146" t="str">
        <f t="shared" si="4"/>
        <v>Suriname</v>
      </c>
      <c r="G146" t="b">
        <f t="shared" si="5"/>
        <v>1</v>
      </c>
      <c r="H146" t="s">
        <v>166</v>
      </c>
      <c r="I146" t="s">
        <v>166</v>
      </c>
      <c r="J146" t="s">
        <v>167</v>
      </c>
    </row>
    <row r="147" spans="1:10" x14ac:dyDescent="0.25">
      <c r="A147" s="1"/>
      <c r="B147" t="str">
        <f>VLOOKUP(C147,Sheet11!I150:J316,2,0)</f>
        <v>Africa</v>
      </c>
      <c r="C147" s="1" t="s">
        <v>132</v>
      </c>
      <c r="D147">
        <v>146</v>
      </c>
      <c r="F147" t="str">
        <f t="shared" si="4"/>
        <v>Swaziland</v>
      </c>
      <c r="G147" t="b">
        <f t="shared" si="5"/>
        <v>1</v>
      </c>
      <c r="H147" t="s">
        <v>131</v>
      </c>
      <c r="I147" t="s">
        <v>131</v>
      </c>
      <c r="J147" t="s">
        <v>198</v>
      </c>
    </row>
    <row r="148" spans="1:10" x14ac:dyDescent="0.25">
      <c r="A148" s="1"/>
      <c r="B148" t="str">
        <f>VLOOKUP(C148,Sheet11!I151:J317,2,0)</f>
        <v>Europe</v>
      </c>
      <c r="C148" s="1" t="s">
        <v>133</v>
      </c>
      <c r="D148">
        <v>147</v>
      </c>
      <c r="F148" t="str">
        <f t="shared" si="4"/>
        <v>Sweden</v>
      </c>
      <c r="G148" t="b">
        <f t="shared" si="5"/>
        <v>1</v>
      </c>
      <c r="H148" t="s">
        <v>132</v>
      </c>
      <c r="I148" t="s">
        <v>132</v>
      </c>
      <c r="J148" t="s">
        <v>167</v>
      </c>
    </row>
    <row r="149" spans="1:10" x14ac:dyDescent="0.25">
      <c r="A149" s="1"/>
      <c r="B149" t="str">
        <f>VLOOKUP(C149,Sheet11!I152:J318,2,0)</f>
        <v>Europe</v>
      </c>
      <c r="C149" s="1" t="s">
        <v>134</v>
      </c>
      <c r="D149">
        <v>148</v>
      </c>
      <c r="F149" t="str">
        <f t="shared" si="4"/>
        <v>Switzerland</v>
      </c>
      <c r="G149" t="b">
        <f t="shared" si="5"/>
        <v>1</v>
      </c>
      <c r="H149" t="s">
        <v>133</v>
      </c>
      <c r="I149" t="s">
        <v>133</v>
      </c>
      <c r="J149" t="s">
        <v>173</v>
      </c>
    </row>
    <row r="150" spans="1:10" x14ac:dyDescent="0.25">
      <c r="A150" s="1"/>
      <c r="B150" t="str">
        <f>VLOOKUP(C150,Sheet11!I153:J319,2,0)</f>
        <v>Asia</v>
      </c>
      <c r="C150" s="1" t="s">
        <v>135</v>
      </c>
      <c r="D150">
        <v>149</v>
      </c>
      <c r="F150" t="str">
        <f t="shared" si="4"/>
        <v>Taiwan</v>
      </c>
      <c r="G150" t="b">
        <f t="shared" si="5"/>
        <v>1</v>
      </c>
      <c r="H150" t="s">
        <v>134</v>
      </c>
      <c r="I150" t="s">
        <v>134</v>
      </c>
      <c r="J150" t="s">
        <v>173</v>
      </c>
    </row>
    <row r="151" spans="1:10" x14ac:dyDescent="0.25">
      <c r="A151" s="1"/>
      <c r="B151" t="str">
        <f>VLOOKUP(C151,Sheet11!I154:J320,2,0)</f>
        <v>Asia</v>
      </c>
      <c r="C151" s="1" t="s">
        <v>180</v>
      </c>
      <c r="D151">
        <v>150</v>
      </c>
      <c r="F151" t="str">
        <f t="shared" si="4"/>
        <v>Tajikistan</v>
      </c>
      <c r="G151" t="b">
        <f t="shared" si="5"/>
        <v>1</v>
      </c>
      <c r="H151" t="s">
        <v>135</v>
      </c>
      <c r="I151" t="s">
        <v>135</v>
      </c>
      <c r="J151" t="s">
        <v>169</v>
      </c>
    </row>
    <row r="152" spans="1:10" x14ac:dyDescent="0.25">
      <c r="A152" s="1"/>
      <c r="B152" t="str">
        <f>VLOOKUP(C152,Sheet11!I155:J321,2,0)</f>
        <v>Africa</v>
      </c>
      <c r="C152" s="1" t="s">
        <v>136</v>
      </c>
      <c r="D152">
        <v>151</v>
      </c>
      <c r="F152" t="str">
        <f t="shared" si="4"/>
        <v>Tanzania</v>
      </c>
      <c r="G152" t="b">
        <f t="shared" si="5"/>
        <v>1</v>
      </c>
      <c r="H152" t="s">
        <v>180</v>
      </c>
      <c r="I152" t="s">
        <v>180</v>
      </c>
      <c r="J152" t="s">
        <v>169</v>
      </c>
    </row>
    <row r="153" spans="1:10" x14ac:dyDescent="0.25">
      <c r="A153" s="1"/>
      <c r="B153" t="str">
        <f>VLOOKUP(C153,Sheet11!I156:J322,2,0)</f>
        <v>Asia</v>
      </c>
      <c r="C153" s="1" t="s">
        <v>137</v>
      </c>
      <c r="D153">
        <v>152</v>
      </c>
      <c r="F153" t="str">
        <f t="shared" si="4"/>
        <v>Thailand</v>
      </c>
      <c r="G153" t="b">
        <f t="shared" si="5"/>
        <v>1</v>
      </c>
      <c r="H153" t="s">
        <v>136</v>
      </c>
      <c r="I153" t="s">
        <v>136</v>
      </c>
      <c r="J153" t="s">
        <v>167</v>
      </c>
    </row>
    <row r="154" spans="1:10" x14ac:dyDescent="0.25">
      <c r="A154" s="1"/>
      <c r="B154" t="str">
        <f>VLOOKUP(C154,Sheet11!I157:J323,2,0)</f>
        <v>North America</v>
      </c>
      <c r="C154" s="1" t="s">
        <v>138</v>
      </c>
      <c r="D154">
        <v>153</v>
      </c>
      <c r="F154" t="s">
        <v>207</v>
      </c>
      <c r="G154" t="b">
        <f t="shared" si="5"/>
        <v>0</v>
      </c>
      <c r="H154" t="s">
        <v>137</v>
      </c>
      <c r="I154" t="s">
        <v>137</v>
      </c>
      <c r="J154" t="s">
        <v>169</v>
      </c>
    </row>
    <row r="155" spans="1:10" x14ac:dyDescent="0.25">
      <c r="A155" s="1"/>
      <c r="B155" t="str">
        <f>VLOOKUP(C155,Sheet11!I158:J324,2,0)</f>
        <v>Africa</v>
      </c>
      <c r="C155" s="1" t="s">
        <v>139</v>
      </c>
      <c r="D155">
        <v>154</v>
      </c>
      <c r="F155" t="str">
        <f t="shared" si="4"/>
        <v>Tunisia</v>
      </c>
      <c r="G155" t="b">
        <f t="shared" si="5"/>
        <v>1</v>
      </c>
      <c r="H155" t="s">
        <v>207</v>
      </c>
      <c r="I155" t="s">
        <v>197</v>
      </c>
    </row>
    <row r="156" spans="1:10" x14ac:dyDescent="0.25">
      <c r="A156" s="9"/>
      <c r="B156" t="str">
        <f>VLOOKUP(C156,Sheet11!I159:J325,2,0)</f>
        <v>Europe/Asia</v>
      </c>
      <c r="C156" s="1" t="s">
        <v>140</v>
      </c>
      <c r="D156">
        <v>155</v>
      </c>
      <c r="F156" t="str">
        <f t="shared" si="4"/>
        <v>Turkey</v>
      </c>
      <c r="G156" t="b">
        <f t="shared" si="5"/>
        <v>1</v>
      </c>
      <c r="H156" t="s">
        <v>139</v>
      </c>
      <c r="I156" t="s">
        <v>139</v>
      </c>
      <c r="J156" t="s">
        <v>167</v>
      </c>
    </row>
    <row r="157" spans="1:10" x14ac:dyDescent="0.25">
      <c r="A157" s="9"/>
      <c r="B157" t="str">
        <f>VLOOKUP(C157,Sheet11!I160:J326,2,0)</f>
        <v>Africa</v>
      </c>
      <c r="C157" s="1" t="s">
        <v>141</v>
      </c>
      <c r="D157">
        <v>156</v>
      </c>
      <c r="F157" t="str">
        <f t="shared" si="4"/>
        <v>Uganda</v>
      </c>
      <c r="G157" t="b">
        <f t="shared" si="5"/>
        <v>1</v>
      </c>
      <c r="H157" t="s">
        <v>140</v>
      </c>
      <c r="I157" t="s">
        <v>140</v>
      </c>
      <c r="J157" t="s">
        <v>200</v>
      </c>
    </row>
    <row r="158" spans="1:10" x14ac:dyDescent="0.25">
      <c r="A158" s="9"/>
      <c r="B158" t="str">
        <f>VLOOKUP(C158,Sheet11!I161:J327,2,0)</f>
        <v>Europe</v>
      </c>
      <c r="C158" s="1" t="s">
        <v>142</v>
      </c>
      <c r="D158">
        <v>157</v>
      </c>
      <c r="E158" t="s">
        <v>155</v>
      </c>
      <c r="F158" t="str">
        <f t="shared" si="4"/>
        <v>United Kingdom</v>
      </c>
      <c r="G158" t="b">
        <f t="shared" si="5"/>
        <v>0</v>
      </c>
      <c r="H158" t="s">
        <v>141</v>
      </c>
      <c r="I158" t="s">
        <v>141</v>
      </c>
      <c r="J158" t="s">
        <v>167</v>
      </c>
    </row>
    <row r="159" spans="1:10" x14ac:dyDescent="0.25">
      <c r="A159" s="9"/>
      <c r="B159" t="str">
        <f>VLOOKUP(C159,Sheet11!I162:J328,2,0)</f>
        <v>Europe</v>
      </c>
      <c r="C159" s="1" t="s">
        <v>143</v>
      </c>
      <c r="D159">
        <v>158</v>
      </c>
      <c r="F159" t="str">
        <f t="shared" si="4"/>
        <v>Ukraine</v>
      </c>
      <c r="G159" t="b">
        <f t="shared" si="5"/>
        <v>1</v>
      </c>
      <c r="H159" t="s">
        <v>142</v>
      </c>
      <c r="I159" t="s">
        <v>155</v>
      </c>
      <c r="J159" t="s">
        <v>173</v>
      </c>
    </row>
    <row r="160" spans="1:10" x14ac:dyDescent="0.25">
      <c r="A160" s="9"/>
      <c r="B160" t="str">
        <f>VLOOKUP(C160,Sheet11!I163:J329,2,0)</f>
        <v>Asia</v>
      </c>
      <c r="C160" s="1" t="s">
        <v>144</v>
      </c>
      <c r="D160">
        <v>159</v>
      </c>
      <c r="F160" t="str">
        <f t="shared" si="4"/>
        <v>United Arab Emirates</v>
      </c>
      <c r="G160" t="b">
        <f t="shared" si="5"/>
        <v>1</v>
      </c>
      <c r="H160" t="s">
        <v>143</v>
      </c>
      <c r="I160" t="s">
        <v>143</v>
      </c>
      <c r="J160" t="s">
        <v>173</v>
      </c>
    </row>
    <row r="161" spans="1:10" x14ac:dyDescent="0.25">
      <c r="A161" s="9"/>
      <c r="B161" t="str">
        <f>VLOOKUP(C161,Sheet11!I164:J330,2,0)</f>
        <v>North America</v>
      </c>
      <c r="C161" s="1" t="s">
        <v>145</v>
      </c>
      <c r="D161">
        <v>160</v>
      </c>
      <c r="F161" t="str">
        <f t="shared" si="4"/>
        <v>United States</v>
      </c>
      <c r="G161" t="b">
        <f t="shared" si="5"/>
        <v>1</v>
      </c>
      <c r="H161" t="s">
        <v>144</v>
      </c>
      <c r="I161" t="s">
        <v>144</v>
      </c>
      <c r="J161" t="s">
        <v>169</v>
      </c>
    </row>
    <row r="162" spans="1:10" x14ac:dyDescent="0.25">
      <c r="A162" s="9"/>
      <c r="B162" t="str">
        <f>VLOOKUP(C162,Sheet11!I165:J331,2,0)</f>
        <v>North America</v>
      </c>
      <c r="C162" s="1" t="s">
        <v>146</v>
      </c>
      <c r="D162">
        <v>161</v>
      </c>
      <c r="E162" t="s">
        <v>189</v>
      </c>
      <c r="F162" t="s">
        <v>189</v>
      </c>
      <c r="G162" t="b">
        <f t="shared" si="5"/>
        <v>0</v>
      </c>
      <c r="H162" t="s">
        <v>145</v>
      </c>
      <c r="I162" t="s">
        <v>145</v>
      </c>
      <c r="J162" t="s">
        <v>197</v>
      </c>
    </row>
    <row r="163" spans="1:10" x14ac:dyDescent="0.25">
      <c r="A163" s="9"/>
      <c r="B163" t="str">
        <f>VLOOKUP(C163,Sheet11!I166:J332,2,0)</f>
        <v>Asia</v>
      </c>
      <c r="C163" s="1" t="s">
        <v>147</v>
      </c>
      <c r="D163">
        <v>162</v>
      </c>
      <c r="F163" t="str">
        <f t="shared" si="4"/>
        <v>Uzbekistan</v>
      </c>
      <c r="G163" t="b">
        <f t="shared" si="5"/>
        <v>1</v>
      </c>
      <c r="H163" t="s">
        <v>146</v>
      </c>
      <c r="I163" t="s">
        <v>208</v>
      </c>
      <c r="J163" t="s">
        <v>197</v>
      </c>
    </row>
    <row r="164" spans="1:10" x14ac:dyDescent="0.25">
      <c r="A164" s="9"/>
      <c r="B164" t="str">
        <f>VLOOKUP(C164,Sheet11!I167:J333,2,0)</f>
        <v>South America</v>
      </c>
      <c r="C164" s="1" t="s">
        <v>148</v>
      </c>
      <c r="D164">
        <v>163</v>
      </c>
      <c r="F164" t="str">
        <f t="shared" si="4"/>
        <v>Venezuela</v>
      </c>
      <c r="G164" t="b">
        <f t="shared" si="5"/>
        <v>1</v>
      </c>
      <c r="H164" t="s">
        <v>147</v>
      </c>
      <c r="I164" t="s">
        <v>147</v>
      </c>
      <c r="J164" t="s">
        <v>169</v>
      </c>
    </row>
    <row r="165" spans="1:10" x14ac:dyDescent="0.25">
      <c r="A165" s="9"/>
      <c r="B165" t="str">
        <f>VLOOKUP(C165,Sheet11!I168:J334,2,0)</f>
        <v>Asia</v>
      </c>
      <c r="C165" s="1" t="s">
        <v>149</v>
      </c>
      <c r="D165">
        <v>164</v>
      </c>
      <c r="F165" t="str">
        <f t="shared" si="4"/>
        <v>Vietnam</v>
      </c>
      <c r="G165" t="b">
        <f t="shared" si="5"/>
        <v>1</v>
      </c>
      <c r="H165" t="s">
        <v>148</v>
      </c>
      <c r="I165" t="s">
        <v>148</v>
      </c>
      <c r="J165" t="s">
        <v>198</v>
      </c>
    </row>
    <row r="166" spans="1:10" x14ac:dyDescent="0.25">
      <c r="A166" s="9"/>
      <c r="B166" t="str">
        <f>VLOOKUP(C166,Sheet11!I169:J335,2,0)</f>
        <v>Asia</v>
      </c>
      <c r="C166" s="1" t="s">
        <v>150</v>
      </c>
      <c r="D166">
        <v>165</v>
      </c>
      <c r="F166" t="str">
        <f t="shared" si="4"/>
        <v>West Bank</v>
      </c>
      <c r="G166" t="b">
        <f t="shared" si="5"/>
        <v>1</v>
      </c>
      <c r="H166" t="s">
        <v>149</v>
      </c>
      <c r="I166" t="s">
        <v>149</v>
      </c>
      <c r="J166" t="s">
        <v>169</v>
      </c>
    </row>
    <row r="167" spans="1:10" x14ac:dyDescent="0.25">
      <c r="A167" s="9"/>
      <c r="B167" t="str">
        <f>VLOOKUP(C167,Sheet11!I170:J336,2,0)</f>
        <v>Africa</v>
      </c>
      <c r="C167" s="1" t="s">
        <v>151</v>
      </c>
      <c r="D167">
        <v>166</v>
      </c>
      <c r="F167" t="str">
        <f t="shared" si="4"/>
        <v>Zambia</v>
      </c>
      <c r="G167" t="b">
        <f t="shared" si="5"/>
        <v>1</v>
      </c>
      <c r="H167" t="s">
        <v>150</v>
      </c>
      <c r="I167" t="s">
        <v>150</v>
      </c>
      <c r="J167" t="s">
        <v>169</v>
      </c>
    </row>
    <row r="168" spans="1:10" x14ac:dyDescent="0.25">
      <c r="A168" s="9"/>
      <c r="B168" t="str">
        <f>VLOOKUP(C168,Sheet11!I171:J337,2,0)</f>
        <v>Africa</v>
      </c>
      <c r="C168" s="1" t="s">
        <v>152</v>
      </c>
      <c r="D168">
        <v>167</v>
      </c>
      <c r="F168" t="str">
        <f t="shared" si="4"/>
        <v>Zimbabwe</v>
      </c>
      <c r="G168" t="b">
        <f t="shared" si="5"/>
        <v>1</v>
      </c>
      <c r="H168" t="s">
        <v>151</v>
      </c>
      <c r="I168" t="s">
        <v>151</v>
      </c>
      <c r="J168" t="s">
        <v>167</v>
      </c>
    </row>
    <row r="169" spans="1:10" x14ac:dyDescent="0.25">
      <c r="A169" s="9"/>
      <c r="G169" s="9"/>
      <c r="H169" t="s">
        <v>152</v>
      </c>
      <c r="I169" t="s">
        <v>152</v>
      </c>
      <c r="J169" t="s">
        <v>167</v>
      </c>
    </row>
    <row r="170" spans="1:10" x14ac:dyDescent="0.25">
      <c r="A170" s="9"/>
      <c r="E170" t="s">
        <v>213</v>
      </c>
      <c r="G170" s="9"/>
    </row>
    <row r="171" spans="1:10" x14ac:dyDescent="0.25">
      <c r="A171" s="9"/>
      <c r="G171" s="9"/>
    </row>
    <row r="172" spans="1:10" x14ac:dyDescent="0.25">
      <c r="A172" s="9"/>
      <c r="G172" s="9"/>
    </row>
    <row r="173" spans="1:10" x14ac:dyDescent="0.25">
      <c r="A173" s="9"/>
      <c r="G173" s="9"/>
    </row>
    <row r="174" spans="1:10" x14ac:dyDescent="0.25">
      <c r="A174" s="9"/>
      <c r="G174" s="9"/>
    </row>
    <row r="175" spans="1:10" x14ac:dyDescent="0.25">
      <c r="A175" s="9"/>
      <c r="G175" s="9"/>
    </row>
    <row r="176" spans="1:10" x14ac:dyDescent="0.25">
      <c r="A176" s="9"/>
      <c r="G176" s="9"/>
    </row>
    <row r="177" spans="1:7" x14ac:dyDescent="0.25">
      <c r="A177" s="9"/>
      <c r="G177" s="9"/>
    </row>
    <row r="178" spans="1:7" x14ac:dyDescent="0.25">
      <c r="A178" s="9"/>
      <c r="G178" s="9"/>
    </row>
    <row r="179" spans="1:7" x14ac:dyDescent="0.25">
      <c r="A179" s="9"/>
      <c r="G179" s="9"/>
    </row>
    <row r="180" spans="1:7" x14ac:dyDescent="0.25">
      <c r="A180" s="9"/>
      <c r="G180" s="9"/>
    </row>
    <row r="181" spans="1:7" x14ac:dyDescent="0.25">
      <c r="A181" s="9"/>
      <c r="G181" s="9"/>
    </row>
    <row r="182" spans="1:7" x14ac:dyDescent="0.25">
      <c r="A182" s="9"/>
      <c r="G182" s="9"/>
    </row>
    <row r="183" spans="1:7" x14ac:dyDescent="0.25">
      <c r="A183" s="9"/>
      <c r="G183" s="9"/>
    </row>
    <row r="184" spans="1:7" x14ac:dyDescent="0.25">
      <c r="A184" s="9"/>
      <c r="G184" s="9"/>
    </row>
    <row r="185" spans="1:7" x14ac:dyDescent="0.25">
      <c r="A185" s="9"/>
      <c r="G185" s="9"/>
    </row>
    <row r="186" spans="1:7" x14ac:dyDescent="0.25">
      <c r="A186" s="9"/>
      <c r="G186" s="9"/>
    </row>
    <row r="187" spans="1:7" x14ac:dyDescent="0.25">
      <c r="A187" s="9"/>
      <c r="G187" s="9"/>
    </row>
    <row r="188" spans="1:7" x14ac:dyDescent="0.25">
      <c r="A188" s="9"/>
      <c r="G188" s="9"/>
    </row>
    <row r="189" spans="1:7" x14ac:dyDescent="0.25">
      <c r="A189" s="9"/>
      <c r="G189" s="9"/>
    </row>
    <row r="190" spans="1:7" x14ac:dyDescent="0.25">
      <c r="A190" s="9"/>
      <c r="G190" s="9"/>
    </row>
    <row r="191" spans="1:7" x14ac:dyDescent="0.25">
      <c r="A191" s="9"/>
      <c r="G191" s="9"/>
    </row>
    <row r="192" spans="1:7" x14ac:dyDescent="0.25">
      <c r="A192" s="9"/>
      <c r="G192" s="9"/>
    </row>
    <row r="193" spans="1:7" x14ac:dyDescent="0.25">
      <c r="A193" s="9"/>
      <c r="G193" s="9"/>
    </row>
    <row r="194" spans="1:7" x14ac:dyDescent="0.25">
      <c r="A194" s="9"/>
      <c r="G194" s="9"/>
    </row>
    <row r="195" spans="1:7" x14ac:dyDescent="0.25">
      <c r="A195" s="9"/>
      <c r="G195" s="9"/>
    </row>
    <row r="196" spans="1:7" x14ac:dyDescent="0.25">
      <c r="A196" s="9"/>
      <c r="G196" s="9"/>
    </row>
    <row r="197" spans="1:7" x14ac:dyDescent="0.25">
      <c r="A197" s="9"/>
      <c r="G197" s="9"/>
    </row>
    <row r="198" spans="1:7" x14ac:dyDescent="0.25">
      <c r="A198" s="9"/>
      <c r="G198" s="9"/>
    </row>
    <row r="199" spans="1:7" x14ac:dyDescent="0.25">
      <c r="A199" s="9"/>
      <c r="G199" s="9"/>
    </row>
    <row r="200" spans="1:7" x14ac:dyDescent="0.25">
      <c r="A200" s="9"/>
      <c r="G200" s="9"/>
    </row>
    <row r="201" spans="1:7" x14ac:dyDescent="0.25">
      <c r="A201" s="9"/>
      <c r="G201" s="9"/>
    </row>
    <row r="202" spans="1:7" x14ac:dyDescent="0.25">
      <c r="A202" s="9"/>
      <c r="G202" s="9"/>
    </row>
    <row r="203" spans="1:7" x14ac:dyDescent="0.25">
      <c r="A203" s="9"/>
      <c r="G203" s="9"/>
    </row>
    <row r="204" spans="1:7" x14ac:dyDescent="0.25">
      <c r="A204" s="9"/>
      <c r="G204" s="9"/>
    </row>
    <row r="205" spans="1:7" x14ac:dyDescent="0.25">
      <c r="A205" s="9"/>
      <c r="G205" s="9"/>
    </row>
    <row r="206" spans="1:7" x14ac:dyDescent="0.25">
      <c r="A206" s="9"/>
      <c r="G206" s="9"/>
    </row>
    <row r="207" spans="1:7" x14ac:dyDescent="0.25">
      <c r="A207" s="9"/>
      <c r="G207" s="9"/>
    </row>
    <row r="208" spans="1:7" x14ac:dyDescent="0.25">
      <c r="A208" s="9"/>
      <c r="G208" s="9"/>
    </row>
    <row r="209" spans="1:7" x14ac:dyDescent="0.25">
      <c r="A209" s="9"/>
      <c r="G209" s="9"/>
    </row>
    <row r="210" spans="1:7" x14ac:dyDescent="0.25">
      <c r="A210" s="9"/>
      <c r="G210" s="9"/>
    </row>
    <row r="211" spans="1:7" x14ac:dyDescent="0.25">
      <c r="A211" s="9"/>
      <c r="G211" s="9"/>
    </row>
    <row r="212" spans="1:7" x14ac:dyDescent="0.25">
      <c r="A212" s="9"/>
      <c r="G212" s="9"/>
    </row>
    <row r="213" spans="1:7" x14ac:dyDescent="0.25">
      <c r="A213" s="9"/>
      <c r="G213" s="9"/>
    </row>
    <row r="214" spans="1:7" x14ac:dyDescent="0.25">
      <c r="A214" s="9"/>
      <c r="G214" s="9"/>
    </row>
    <row r="215" spans="1:7" x14ac:dyDescent="0.25">
      <c r="A215" s="9"/>
      <c r="G215" s="9"/>
    </row>
    <row r="216" spans="1:7" x14ac:dyDescent="0.25">
      <c r="A216" s="9"/>
      <c r="G216" s="9"/>
    </row>
    <row r="217" spans="1:7" x14ac:dyDescent="0.25">
      <c r="A217" s="9"/>
      <c r="G217" s="9"/>
    </row>
    <row r="218" spans="1:7" x14ac:dyDescent="0.25">
      <c r="A218" s="9"/>
      <c r="G218" s="9"/>
    </row>
    <row r="219" spans="1:7" x14ac:dyDescent="0.25">
      <c r="A219" s="9"/>
      <c r="G219" s="9"/>
    </row>
    <row r="220" spans="1:7" x14ac:dyDescent="0.25">
      <c r="A220" s="9"/>
      <c r="G220" s="9"/>
    </row>
    <row r="221" spans="1:7" x14ac:dyDescent="0.25">
      <c r="A221" s="9"/>
      <c r="G221" s="9"/>
    </row>
    <row r="222" spans="1:7" x14ac:dyDescent="0.25">
      <c r="A222" s="9"/>
      <c r="G222" s="9"/>
    </row>
    <row r="223" spans="1:7" x14ac:dyDescent="0.25">
      <c r="A223" s="9"/>
      <c r="G223" s="9"/>
    </row>
    <row r="224" spans="1:7" x14ac:dyDescent="0.25">
      <c r="A224" s="9"/>
      <c r="G224" s="9"/>
    </row>
    <row r="225" spans="1:7" x14ac:dyDescent="0.25">
      <c r="A225" s="9"/>
      <c r="G225" s="9"/>
    </row>
    <row r="226" spans="1:7" x14ac:dyDescent="0.25">
      <c r="A226" s="9"/>
      <c r="G226" s="9"/>
    </row>
    <row r="227" spans="1:7" x14ac:dyDescent="0.25">
      <c r="A227" s="9"/>
      <c r="G227" s="9"/>
    </row>
    <row r="228" spans="1:7" x14ac:dyDescent="0.25">
      <c r="A228" s="9"/>
      <c r="G228" s="9"/>
    </row>
    <row r="229" spans="1:7" x14ac:dyDescent="0.25">
      <c r="A229" s="9"/>
      <c r="G229" s="9"/>
    </row>
    <row r="230" spans="1:7" x14ac:dyDescent="0.25">
      <c r="A230" s="9"/>
      <c r="G230" s="9"/>
    </row>
    <row r="231" spans="1:7" x14ac:dyDescent="0.25">
      <c r="A231" s="9"/>
      <c r="G231" s="9"/>
    </row>
    <row r="232" spans="1:7" x14ac:dyDescent="0.25">
      <c r="A232" s="9"/>
      <c r="G232" s="9"/>
    </row>
    <row r="233" spans="1:7" x14ac:dyDescent="0.25">
      <c r="A233" s="9"/>
      <c r="G233" s="9"/>
    </row>
    <row r="234" spans="1:7" x14ac:dyDescent="0.25">
      <c r="A234" s="9"/>
      <c r="G234" s="9"/>
    </row>
    <row r="235" spans="1:7" x14ac:dyDescent="0.25">
      <c r="A235" s="9"/>
      <c r="G235" s="9"/>
    </row>
    <row r="236" spans="1:7" x14ac:dyDescent="0.25">
      <c r="A236" s="9"/>
      <c r="G236" s="9"/>
    </row>
    <row r="237" spans="1:7" x14ac:dyDescent="0.25">
      <c r="A237" s="9"/>
      <c r="G237" s="9"/>
    </row>
    <row r="238" spans="1:7" x14ac:dyDescent="0.25">
      <c r="A238" s="9"/>
      <c r="G238" s="9"/>
    </row>
    <row r="239" spans="1:7" x14ac:dyDescent="0.25">
      <c r="A239" s="9"/>
      <c r="G239" s="9"/>
    </row>
    <row r="240" spans="1:7" x14ac:dyDescent="0.25">
      <c r="A240" s="9"/>
      <c r="G240" s="9"/>
    </row>
    <row r="241" spans="1:7" x14ac:dyDescent="0.25">
      <c r="A241" s="9"/>
      <c r="G241" s="9"/>
    </row>
    <row r="242" spans="1:7" x14ac:dyDescent="0.25">
      <c r="A242" s="9"/>
      <c r="G242" s="9"/>
    </row>
    <row r="243" spans="1:7" x14ac:dyDescent="0.25">
      <c r="A243" s="9"/>
      <c r="G243" s="9"/>
    </row>
    <row r="244" spans="1:7" x14ac:dyDescent="0.25">
      <c r="A244" s="9"/>
      <c r="G244" s="9"/>
    </row>
    <row r="245" spans="1:7" x14ac:dyDescent="0.25">
      <c r="A245" s="9"/>
      <c r="G245" s="9"/>
    </row>
    <row r="246" spans="1:7" x14ac:dyDescent="0.25">
      <c r="A246" s="9"/>
      <c r="G246" s="9"/>
    </row>
    <row r="247" spans="1:7" x14ac:dyDescent="0.25">
      <c r="A247" s="9"/>
      <c r="G247" s="9"/>
    </row>
    <row r="248" spans="1:7" x14ac:dyDescent="0.25">
      <c r="A248" s="9"/>
      <c r="G248" s="9"/>
    </row>
    <row r="249" spans="1:7" x14ac:dyDescent="0.25">
      <c r="A249" s="9"/>
      <c r="G249" s="9"/>
    </row>
    <row r="250" spans="1:7" x14ac:dyDescent="0.25">
      <c r="A250" s="9"/>
      <c r="G250" s="9"/>
    </row>
    <row r="251" spans="1:7" x14ac:dyDescent="0.25">
      <c r="A251" s="9"/>
      <c r="G251" s="9"/>
    </row>
    <row r="252" spans="1:7" x14ac:dyDescent="0.25">
      <c r="A252" s="9"/>
      <c r="G252" s="9"/>
    </row>
    <row r="253" spans="1:7" x14ac:dyDescent="0.25">
      <c r="A253" s="9"/>
      <c r="G253" s="9"/>
    </row>
    <row r="254" spans="1:7" x14ac:dyDescent="0.25">
      <c r="A254" s="9"/>
      <c r="G254" s="9"/>
    </row>
    <row r="255" spans="1:7" x14ac:dyDescent="0.25">
      <c r="A255" s="9"/>
      <c r="G255" s="9"/>
    </row>
    <row r="256" spans="1:7" x14ac:dyDescent="0.25">
      <c r="A256" s="9"/>
      <c r="G256" s="9"/>
    </row>
    <row r="257" spans="1:7" x14ac:dyDescent="0.25">
      <c r="A257" s="9"/>
      <c r="G257" s="9"/>
    </row>
    <row r="258" spans="1:7" x14ac:dyDescent="0.25">
      <c r="A258" s="9"/>
      <c r="G258" s="9"/>
    </row>
    <row r="259" spans="1:7" x14ac:dyDescent="0.25">
      <c r="A259" s="9"/>
      <c r="G259" s="9"/>
    </row>
    <row r="260" spans="1:7" x14ac:dyDescent="0.25">
      <c r="A260" s="9"/>
      <c r="G260" s="9"/>
    </row>
    <row r="261" spans="1:7" x14ac:dyDescent="0.25">
      <c r="A261" s="9"/>
      <c r="G261" s="9"/>
    </row>
    <row r="262" spans="1:7" x14ac:dyDescent="0.25">
      <c r="A262" s="9"/>
      <c r="G262" s="9"/>
    </row>
    <row r="263" spans="1:7" x14ac:dyDescent="0.25">
      <c r="A263" s="9"/>
      <c r="G263" s="9"/>
    </row>
    <row r="264" spans="1:7" x14ac:dyDescent="0.25">
      <c r="A264" s="9"/>
      <c r="G264" s="9"/>
    </row>
    <row r="265" spans="1:7" x14ac:dyDescent="0.25">
      <c r="A265" s="9"/>
      <c r="G265" s="9"/>
    </row>
    <row r="266" spans="1:7" x14ac:dyDescent="0.25">
      <c r="A266" s="9"/>
      <c r="G266" s="9"/>
    </row>
    <row r="267" spans="1:7" x14ac:dyDescent="0.25">
      <c r="A267" s="9"/>
      <c r="G267" s="9"/>
    </row>
    <row r="268" spans="1:7" x14ac:dyDescent="0.25">
      <c r="A268" s="9"/>
      <c r="G268" s="9"/>
    </row>
    <row r="269" spans="1:7" x14ac:dyDescent="0.25">
      <c r="A269" s="9"/>
      <c r="G269" s="9"/>
    </row>
    <row r="270" spans="1:7" x14ac:dyDescent="0.25">
      <c r="A270" s="9"/>
      <c r="G270" s="9"/>
    </row>
    <row r="271" spans="1:7" x14ac:dyDescent="0.25">
      <c r="A271" s="9"/>
      <c r="G271" s="9"/>
    </row>
    <row r="272" spans="1:7" x14ac:dyDescent="0.25">
      <c r="A272" s="9"/>
      <c r="G272" s="9"/>
    </row>
    <row r="273" spans="1:7" x14ac:dyDescent="0.25">
      <c r="A273" s="9"/>
      <c r="G273" s="9"/>
    </row>
    <row r="274" spans="1:7" x14ac:dyDescent="0.25">
      <c r="A274" s="9"/>
      <c r="G274" s="9"/>
    </row>
    <row r="275" spans="1:7" x14ac:dyDescent="0.25">
      <c r="A275" s="9"/>
      <c r="G275" s="9"/>
    </row>
    <row r="276" spans="1:7" x14ac:dyDescent="0.25">
      <c r="A276" s="9"/>
      <c r="G276" s="9"/>
    </row>
    <row r="277" spans="1:7" x14ac:dyDescent="0.25">
      <c r="A277" s="9"/>
      <c r="G277" s="9"/>
    </row>
    <row r="278" spans="1:7" x14ac:dyDescent="0.25">
      <c r="A278" s="9"/>
      <c r="G278" s="9"/>
    </row>
    <row r="279" spans="1:7" x14ac:dyDescent="0.25">
      <c r="A279" s="9"/>
      <c r="G279" s="9"/>
    </row>
    <row r="280" spans="1:7" x14ac:dyDescent="0.25">
      <c r="A280" s="9"/>
      <c r="G280" s="9"/>
    </row>
    <row r="281" spans="1:7" x14ac:dyDescent="0.25">
      <c r="A281" s="9"/>
      <c r="G281" s="9"/>
    </row>
    <row r="282" spans="1:7" x14ac:dyDescent="0.25">
      <c r="A282" s="9"/>
      <c r="G282" s="9"/>
    </row>
    <row r="283" spans="1:7" x14ac:dyDescent="0.25">
      <c r="A283" s="9"/>
      <c r="G283" s="9"/>
    </row>
    <row r="284" spans="1:7" x14ac:dyDescent="0.25">
      <c r="A284" s="9"/>
      <c r="G284" s="9"/>
    </row>
    <row r="285" spans="1:7" x14ac:dyDescent="0.25">
      <c r="A285" s="9"/>
      <c r="G285" s="9"/>
    </row>
    <row r="286" spans="1:7" x14ac:dyDescent="0.25">
      <c r="A286" s="9"/>
      <c r="G286" s="9"/>
    </row>
    <row r="287" spans="1:7" x14ac:dyDescent="0.25">
      <c r="A287" s="9"/>
      <c r="G287" s="9"/>
    </row>
    <row r="288" spans="1:7" x14ac:dyDescent="0.25">
      <c r="A288" s="9"/>
      <c r="G288" s="9"/>
    </row>
    <row r="289" spans="1:7" x14ac:dyDescent="0.25">
      <c r="A289" s="9"/>
      <c r="G289" s="9"/>
    </row>
    <row r="290" spans="1:7" x14ac:dyDescent="0.25">
      <c r="A290" s="9"/>
      <c r="G290" s="9"/>
    </row>
    <row r="291" spans="1:7" x14ac:dyDescent="0.25">
      <c r="A291" s="9"/>
      <c r="G291" s="9"/>
    </row>
    <row r="292" spans="1:7" x14ac:dyDescent="0.25">
      <c r="A292" s="9"/>
      <c r="G292" s="9"/>
    </row>
    <row r="293" spans="1:7" x14ac:dyDescent="0.25">
      <c r="A293" s="9"/>
      <c r="G293" s="9"/>
    </row>
    <row r="294" spans="1:7" x14ac:dyDescent="0.25">
      <c r="A294" s="9"/>
      <c r="G294" s="9"/>
    </row>
    <row r="295" spans="1:7" x14ac:dyDescent="0.25">
      <c r="A295" s="9"/>
      <c r="G295" s="9"/>
    </row>
    <row r="296" spans="1:7" x14ac:dyDescent="0.25">
      <c r="A296" s="9"/>
      <c r="G296" s="9"/>
    </row>
    <row r="297" spans="1:7" x14ac:dyDescent="0.25">
      <c r="A297" s="9"/>
      <c r="G297" s="9"/>
    </row>
    <row r="298" spans="1:7" x14ac:dyDescent="0.25">
      <c r="A298" s="9"/>
      <c r="G298" s="9"/>
    </row>
    <row r="299" spans="1:7" x14ac:dyDescent="0.25">
      <c r="A299" s="9"/>
      <c r="G299" s="9"/>
    </row>
    <row r="300" spans="1:7" x14ac:dyDescent="0.25">
      <c r="A300" s="9"/>
      <c r="G300" s="9"/>
    </row>
    <row r="301" spans="1:7" x14ac:dyDescent="0.25">
      <c r="A301" s="9"/>
      <c r="G301" s="9"/>
    </row>
    <row r="302" spans="1:7" x14ac:dyDescent="0.25">
      <c r="A302" s="9"/>
      <c r="G302" s="9"/>
    </row>
    <row r="303" spans="1:7" x14ac:dyDescent="0.25">
      <c r="A303" s="9"/>
      <c r="G303" s="9"/>
    </row>
    <row r="304" spans="1:7" x14ac:dyDescent="0.25">
      <c r="A304" s="9"/>
      <c r="G304" s="9"/>
    </row>
    <row r="305" spans="1:7" x14ac:dyDescent="0.25">
      <c r="A305" s="9"/>
      <c r="G305" s="9"/>
    </row>
    <row r="306" spans="1:7" x14ac:dyDescent="0.25">
      <c r="A306" s="9"/>
      <c r="G306" s="9"/>
    </row>
    <row r="307" spans="1:7" x14ac:dyDescent="0.25">
      <c r="A307" s="9"/>
      <c r="G307" s="9"/>
    </row>
    <row r="308" spans="1:7" x14ac:dyDescent="0.25">
      <c r="A308" s="9"/>
      <c r="G308" s="9"/>
    </row>
    <row r="309" spans="1:7" x14ac:dyDescent="0.25">
      <c r="A309" s="9"/>
      <c r="G309" s="9"/>
    </row>
    <row r="310" spans="1:7" x14ac:dyDescent="0.25">
      <c r="A310" s="9"/>
      <c r="G310" s="9"/>
    </row>
    <row r="311" spans="1:7" x14ac:dyDescent="0.25">
      <c r="A311" s="9"/>
      <c r="G311" s="9"/>
    </row>
    <row r="312" spans="1:7" x14ac:dyDescent="0.25">
      <c r="A312" s="9"/>
      <c r="G312" s="9"/>
    </row>
    <row r="313" spans="1:7" x14ac:dyDescent="0.25">
      <c r="A313" s="9"/>
      <c r="G313" s="9"/>
    </row>
    <row r="314" spans="1:7" x14ac:dyDescent="0.25">
      <c r="A314" s="9"/>
      <c r="G314" s="9"/>
    </row>
    <row r="470" spans="3:3" x14ac:dyDescent="0.25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0C5E-072E-4234-88E1-A19474503759}">
  <dimension ref="I4:J171"/>
  <sheetViews>
    <sheetView topLeftCell="A143" workbookViewId="0">
      <selection activeCell="J15" sqref="J15"/>
    </sheetView>
  </sheetViews>
  <sheetFormatPr defaultRowHeight="15" x14ac:dyDescent="0.25"/>
  <cols>
    <col min="9" max="9" width="21.85546875" bestFit="1" customWidth="1"/>
    <col min="10" max="10" width="14" bestFit="1" customWidth="1"/>
  </cols>
  <sheetData>
    <row r="4" spans="9:10" x14ac:dyDescent="0.25">
      <c r="I4" t="s">
        <v>153</v>
      </c>
      <c r="J4" t="s">
        <v>196</v>
      </c>
    </row>
    <row r="5" spans="9:10" x14ac:dyDescent="0.25">
      <c r="I5" t="s">
        <v>0</v>
      </c>
      <c r="J5" t="s">
        <v>173</v>
      </c>
    </row>
    <row r="6" spans="9:10" x14ac:dyDescent="0.25">
      <c r="I6" t="s">
        <v>1</v>
      </c>
      <c r="J6" t="s">
        <v>167</v>
      </c>
    </row>
    <row r="7" spans="9:10" x14ac:dyDescent="0.25">
      <c r="I7" t="s">
        <v>2</v>
      </c>
      <c r="J7" t="s">
        <v>173</v>
      </c>
    </row>
    <row r="8" spans="9:10" x14ac:dyDescent="0.25">
      <c r="I8" t="s">
        <v>3</v>
      </c>
      <c r="J8" t="s">
        <v>167</v>
      </c>
    </row>
    <row r="9" spans="9:10" x14ac:dyDescent="0.25">
      <c r="I9" t="s">
        <v>4</v>
      </c>
      <c r="J9" t="s">
        <v>197</v>
      </c>
    </row>
    <row r="10" spans="9:10" x14ac:dyDescent="0.25">
      <c r="I10" t="s">
        <v>5</v>
      </c>
      <c r="J10" t="s">
        <v>198</v>
      </c>
    </row>
    <row r="11" spans="9:10" x14ac:dyDescent="0.25">
      <c r="I11" t="s">
        <v>6</v>
      </c>
      <c r="J11" t="s">
        <v>169</v>
      </c>
    </row>
    <row r="12" spans="9:10" x14ac:dyDescent="0.25">
      <c r="I12" t="s">
        <v>7</v>
      </c>
      <c r="J12" t="s">
        <v>197</v>
      </c>
    </row>
    <row r="13" spans="9:10" x14ac:dyDescent="0.25">
      <c r="I13" t="s">
        <v>8</v>
      </c>
      <c r="J13" t="s">
        <v>199</v>
      </c>
    </row>
    <row r="14" spans="9:10" x14ac:dyDescent="0.25">
      <c r="I14" t="s">
        <v>9</v>
      </c>
      <c r="J14" t="s">
        <v>173</v>
      </c>
    </row>
    <row r="15" spans="9:10" x14ac:dyDescent="0.25">
      <c r="I15" t="s">
        <v>10</v>
      </c>
      <c r="J15" t="s">
        <v>169</v>
      </c>
    </row>
    <row r="16" spans="9:10" x14ac:dyDescent="0.25">
      <c r="I16" t="s">
        <v>11</v>
      </c>
      <c r="J16" t="s">
        <v>197</v>
      </c>
    </row>
    <row r="17" spans="9:10" x14ac:dyDescent="0.25">
      <c r="I17" t="s">
        <v>12</v>
      </c>
      <c r="J17" t="s">
        <v>169</v>
      </c>
    </row>
    <row r="18" spans="9:10" x14ac:dyDescent="0.25">
      <c r="I18" t="s">
        <v>13</v>
      </c>
      <c r="J18" t="s">
        <v>169</v>
      </c>
    </row>
    <row r="19" spans="9:10" x14ac:dyDescent="0.25">
      <c r="I19" t="s">
        <v>14</v>
      </c>
      <c r="J19" t="s">
        <v>197</v>
      </c>
    </row>
    <row r="20" spans="9:10" x14ac:dyDescent="0.25">
      <c r="I20" t="s">
        <v>15</v>
      </c>
      <c r="J20" t="s">
        <v>173</v>
      </c>
    </row>
    <row r="21" spans="9:10" x14ac:dyDescent="0.25">
      <c r="I21" t="s">
        <v>16</v>
      </c>
      <c r="J21" t="s">
        <v>173</v>
      </c>
    </row>
    <row r="22" spans="9:10" x14ac:dyDescent="0.25">
      <c r="I22" t="s">
        <v>17</v>
      </c>
      <c r="J22" t="s">
        <v>197</v>
      </c>
    </row>
    <row r="23" spans="9:10" x14ac:dyDescent="0.25">
      <c r="I23" t="s">
        <v>18</v>
      </c>
      <c r="J23" t="s">
        <v>198</v>
      </c>
    </row>
    <row r="24" spans="9:10" x14ac:dyDescent="0.25">
      <c r="I24" t="s">
        <v>19</v>
      </c>
      <c r="J24" t="s">
        <v>197</v>
      </c>
    </row>
    <row r="25" spans="9:10" x14ac:dyDescent="0.25">
      <c r="I25" t="s">
        <v>170</v>
      </c>
      <c r="J25" t="s">
        <v>173</v>
      </c>
    </row>
    <row r="26" spans="9:10" x14ac:dyDescent="0.25">
      <c r="I26" t="s">
        <v>20</v>
      </c>
      <c r="J26" t="s">
        <v>167</v>
      </c>
    </row>
    <row r="27" spans="9:10" x14ac:dyDescent="0.25">
      <c r="I27" t="s">
        <v>21</v>
      </c>
      <c r="J27" t="s">
        <v>198</v>
      </c>
    </row>
    <row r="28" spans="9:10" x14ac:dyDescent="0.25">
      <c r="I28" t="s">
        <v>22</v>
      </c>
      <c r="J28" t="s">
        <v>169</v>
      </c>
    </row>
    <row r="29" spans="9:10" x14ac:dyDescent="0.25">
      <c r="I29" t="s">
        <v>23</v>
      </c>
      <c r="J29" t="s">
        <v>173</v>
      </c>
    </row>
    <row r="30" spans="9:10" x14ac:dyDescent="0.25">
      <c r="I30" t="s">
        <v>24</v>
      </c>
      <c r="J30" t="s">
        <v>169</v>
      </c>
    </row>
    <row r="31" spans="9:10" x14ac:dyDescent="0.25">
      <c r="I31" t="s">
        <v>182</v>
      </c>
      <c r="J31" t="s">
        <v>167</v>
      </c>
    </row>
    <row r="32" spans="9:10" x14ac:dyDescent="0.25">
      <c r="I32" t="s">
        <v>25</v>
      </c>
      <c r="J32" t="s">
        <v>197</v>
      </c>
    </row>
    <row r="33" spans="9:10" x14ac:dyDescent="0.25">
      <c r="I33" t="s">
        <v>26</v>
      </c>
      <c r="J33" t="s">
        <v>198</v>
      </c>
    </row>
    <row r="34" spans="9:10" x14ac:dyDescent="0.25">
      <c r="I34" t="s">
        <v>27</v>
      </c>
      <c r="J34" t="s">
        <v>169</v>
      </c>
    </row>
    <row r="35" spans="9:10" x14ac:dyDescent="0.25">
      <c r="I35" t="s">
        <v>28</v>
      </c>
      <c r="J35" t="s">
        <v>198</v>
      </c>
    </row>
    <row r="36" spans="9:10" x14ac:dyDescent="0.25">
      <c r="I36" t="s">
        <v>29</v>
      </c>
      <c r="J36" t="s">
        <v>197</v>
      </c>
    </row>
    <row r="37" spans="9:10" x14ac:dyDescent="0.25">
      <c r="I37" t="s">
        <v>30</v>
      </c>
      <c r="J37" t="s">
        <v>173</v>
      </c>
    </row>
    <row r="38" spans="9:10" x14ac:dyDescent="0.25">
      <c r="I38" t="s">
        <v>31</v>
      </c>
      <c r="J38" t="s">
        <v>197</v>
      </c>
    </row>
    <row r="39" spans="9:10" x14ac:dyDescent="0.25">
      <c r="I39" t="s">
        <v>32</v>
      </c>
      <c r="J39" t="s">
        <v>169</v>
      </c>
    </row>
    <row r="40" spans="9:10" x14ac:dyDescent="0.25">
      <c r="I40" t="s">
        <v>33</v>
      </c>
      <c r="J40" t="s">
        <v>173</v>
      </c>
    </row>
    <row r="41" spans="9:10" x14ac:dyDescent="0.25">
      <c r="I41" t="s">
        <v>34</v>
      </c>
      <c r="J41" t="s">
        <v>173</v>
      </c>
    </row>
    <row r="42" spans="9:10" x14ac:dyDescent="0.25">
      <c r="I42" t="s">
        <v>183</v>
      </c>
      <c r="J42" t="s">
        <v>167</v>
      </c>
    </row>
    <row r="43" spans="9:10" x14ac:dyDescent="0.25">
      <c r="I43" t="s">
        <v>35</v>
      </c>
      <c r="J43" t="s">
        <v>197</v>
      </c>
    </row>
    <row r="44" spans="9:10" x14ac:dyDescent="0.25">
      <c r="I44" t="s">
        <v>36</v>
      </c>
      <c r="J44" t="s">
        <v>197</v>
      </c>
    </row>
    <row r="45" spans="9:10" x14ac:dyDescent="0.25">
      <c r="I45" t="s">
        <v>37</v>
      </c>
      <c r="J45" t="s">
        <v>198</v>
      </c>
    </row>
    <row r="46" spans="9:10" x14ac:dyDescent="0.25">
      <c r="I46" t="s">
        <v>38</v>
      </c>
      <c r="J46" t="s">
        <v>167</v>
      </c>
    </row>
    <row r="47" spans="9:10" x14ac:dyDescent="0.25">
      <c r="I47" t="s">
        <v>39</v>
      </c>
      <c r="J47" t="s">
        <v>197</v>
      </c>
    </row>
    <row r="48" spans="9:10" x14ac:dyDescent="0.25">
      <c r="I48" t="s">
        <v>171</v>
      </c>
      <c r="J48" t="s">
        <v>173</v>
      </c>
    </row>
    <row r="49" spans="9:10" x14ac:dyDescent="0.25">
      <c r="I49" t="s">
        <v>40</v>
      </c>
      <c r="J49" t="s">
        <v>167</v>
      </c>
    </row>
    <row r="50" spans="9:10" x14ac:dyDescent="0.25">
      <c r="I50" t="s">
        <v>41</v>
      </c>
      <c r="J50" t="s">
        <v>173</v>
      </c>
    </row>
    <row r="51" spans="9:10" x14ac:dyDescent="0.25">
      <c r="I51" t="s">
        <v>42</v>
      </c>
      <c r="J51" t="s">
        <v>173</v>
      </c>
    </row>
    <row r="52" spans="9:10" x14ac:dyDescent="0.25">
      <c r="I52" t="s">
        <v>172</v>
      </c>
      <c r="J52" t="s">
        <v>198</v>
      </c>
    </row>
    <row r="53" spans="9:10" x14ac:dyDescent="0.25">
      <c r="I53" t="s">
        <v>161</v>
      </c>
      <c r="J53" t="s">
        <v>167</v>
      </c>
    </row>
    <row r="54" spans="9:10" x14ac:dyDescent="0.25">
      <c r="I54" t="s">
        <v>43</v>
      </c>
      <c r="J54" t="s">
        <v>169</v>
      </c>
    </row>
    <row r="55" spans="9:10" x14ac:dyDescent="0.25">
      <c r="I55" t="s">
        <v>44</v>
      </c>
      <c r="J55" t="s">
        <v>173</v>
      </c>
    </row>
    <row r="56" spans="9:10" x14ac:dyDescent="0.25">
      <c r="I56" t="s">
        <v>45</v>
      </c>
      <c r="J56" t="s">
        <v>167</v>
      </c>
    </row>
    <row r="57" spans="9:10" x14ac:dyDescent="0.25">
      <c r="I57" t="s">
        <v>46</v>
      </c>
      <c r="J57" t="s">
        <v>173</v>
      </c>
    </row>
    <row r="58" spans="9:10" x14ac:dyDescent="0.25">
      <c r="I58" t="s">
        <v>47</v>
      </c>
      <c r="J58" t="s">
        <v>197</v>
      </c>
    </row>
    <row r="59" spans="9:10" x14ac:dyDescent="0.25">
      <c r="I59" t="s">
        <v>48</v>
      </c>
      <c r="J59" t="s">
        <v>173</v>
      </c>
    </row>
    <row r="60" spans="9:10" x14ac:dyDescent="0.25">
      <c r="I60" t="s">
        <v>49</v>
      </c>
      <c r="J60" t="s">
        <v>197</v>
      </c>
    </row>
    <row r="61" spans="9:10" x14ac:dyDescent="0.25">
      <c r="I61" t="s">
        <v>50</v>
      </c>
      <c r="J61" t="s">
        <v>198</v>
      </c>
    </row>
    <row r="62" spans="9:10" x14ac:dyDescent="0.25">
      <c r="I62" t="s">
        <v>51</v>
      </c>
      <c r="J62" t="s">
        <v>199</v>
      </c>
    </row>
    <row r="63" spans="9:10" x14ac:dyDescent="0.25">
      <c r="I63" t="s">
        <v>52</v>
      </c>
      <c r="J63" t="s">
        <v>197</v>
      </c>
    </row>
    <row r="64" spans="9:10" x14ac:dyDescent="0.25">
      <c r="I64" t="s">
        <v>53</v>
      </c>
      <c r="J64" t="s">
        <v>198</v>
      </c>
    </row>
    <row r="65" spans="9:10" x14ac:dyDescent="0.25">
      <c r="I65" t="s">
        <v>54</v>
      </c>
      <c r="J65" t="s">
        <v>197</v>
      </c>
    </row>
    <row r="66" spans="9:10" x14ac:dyDescent="0.25">
      <c r="I66" t="s">
        <v>55</v>
      </c>
      <c r="J66" t="s">
        <v>169</v>
      </c>
    </row>
    <row r="67" spans="9:10" x14ac:dyDescent="0.25">
      <c r="I67" t="s">
        <v>56</v>
      </c>
      <c r="J67" t="s">
        <v>173</v>
      </c>
    </row>
    <row r="68" spans="9:10" x14ac:dyDescent="0.25">
      <c r="I68" t="s">
        <v>57</v>
      </c>
      <c r="J68" t="s">
        <v>173</v>
      </c>
    </row>
    <row r="69" spans="9:10" x14ac:dyDescent="0.25">
      <c r="I69" t="s">
        <v>58</v>
      </c>
      <c r="J69" t="s">
        <v>169</v>
      </c>
    </row>
    <row r="70" spans="9:10" x14ac:dyDescent="0.25">
      <c r="I70" t="s">
        <v>59</v>
      </c>
      <c r="J70" t="s">
        <v>169</v>
      </c>
    </row>
    <row r="71" spans="9:10" x14ac:dyDescent="0.25">
      <c r="I71" t="s">
        <v>60</v>
      </c>
      <c r="J71" t="s">
        <v>169</v>
      </c>
    </row>
    <row r="72" spans="9:10" x14ac:dyDescent="0.25">
      <c r="I72" t="s">
        <v>61</v>
      </c>
      <c r="J72" t="s">
        <v>173</v>
      </c>
    </row>
    <row r="73" spans="9:10" x14ac:dyDescent="0.25">
      <c r="I73" t="s">
        <v>62</v>
      </c>
      <c r="J73" t="s">
        <v>169</v>
      </c>
    </row>
    <row r="74" spans="9:10" x14ac:dyDescent="0.25">
      <c r="I74" t="s">
        <v>63</v>
      </c>
      <c r="J74" t="s">
        <v>173</v>
      </c>
    </row>
    <row r="75" spans="9:10" x14ac:dyDescent="0.25">
      <c r="I75" t="s">
        <v>64</v>
      </c>
      <c r="J75" t="s">
        <v>167</v>
      </c>
    </row>
    <row r="76" spans="9:10" x14ac:dyDescent="0.25">
      <c r="I76" t="s">
        <v>65</v>
      </c>
      <c r="J76" t="s">
        <v>197</v>
      </c>
    </row>
    <row r="77" spans="9:10" x14ac:dyDescent="0.25">
      <c r="I77" t="s">
        <v>66</v>
      </c>
      <c r="J77" t="s">
        <v>169</v>
      </c>
    </row>
    <row r="78" spans="9:10" x14ac:dyDescent="0.25">
      <c r="I78" t="s">
        <v>67</v>
      </c>
      <c r="J78" t="s">
        <v>169</v>
      </c>
    </row>
    <row r="79" spans="9:10" x14ac:dyDescent="0.25">
      <c r="I79" t="s">
        <v>68</v>
      </c>
      <c r="J79" t="s">
        <v>169</v>
      </c>
    </row>
    <row r="80" spans="9:10" x14ac:dyDescent="0.25">
      <c r="I80" t="s">
        <v>70</v>
      </c>
      <c r="J80" t="s">
        <v>167</v>
      </c>
    </row>
    <row r="81" spans="9:10" x14ac:dyDescent="0.25">
      <c r="I81" t="s">
        <v>71</v>
      </c>
      <c r="J81" t="s">
        <v>169</v>
      </c>
    </row>
    <row r="82" spans="9:10" x14ac:dyDescent="0.25">
      <c r="I82" t="s">
        <v>72</v>
      </c>
      <c r="J82" t="s">
        <v>173</v>
      </c>
    </row>
    <row r="83" spans="9:10" x14ac:dyDescent="0.25">
      <c r="I83" t="s">
        <v>73</v>
      </c>
      <c r="J83" t="s">
        <v>169</v>
      </c>
    </row>
    <row r="84" spans="9:10" x14ac:dyDescent="0.25">
      <c r="I84" t="s">
        <v>69</v>
      </c>
      <c r="J84" t="s">
        <v>169</v>
      </c>
    </row>
    <row r="85" spans="9:10" x14ac:dyDescent="0.25">
      <c r="I85" t="s">
        <v>74</v>
      </c>
      <c r="J85" t="s">
        <v>173</v>
      </c>
    </row>
    <row r="86" spans="9:10" x14ac:dyDescent="0.25">
      <c r="I86" t="s">
        <v>75</v>
      </c>
      <c r="J86" t="s">
        <v>169</v>
      </c>
    </row>
    <row r="87" spans="9:10" x14ac:dyDescent="0.25">
      <c r="I87" t="s">
        <v>76</v>
      </c>
      <c r="J87" t="s">
        <v>167</v>
      </c>
    </row>
    <row r="88" spans="9:10" x14ac:dyDescent="0.25">
      <c r="I88" t="s">
        <v>77</v>
      </c>
      <c r="J88" t="s">
        <v>173</v>
      </c>
    </row>
    <row r="89" spans="9:10" x14ac:dyDescent="0.25">
      <c r="I89" t="s">
        <v>78</v>
      </c>
      <c r="J89" t="s">
        <v>173</v>
      </c>
    </row>
    <row r="90" spans="9:10" x14ac:dyDescent="0.25">
      <c r="I90" t="s">
        <v>168</v>
      </c>
      <c r="J90" t="s">
        <v>169</v>
      </c>
    </row>
    <row r="91" spans="9:10" x14ac:dyDescent="0.25">
      <c r="I91" t="s">
        <v>79</v>
      </c>
      <c r="J91" t="s">
        <v>173</v>
      </c>
    </row>
    <row r="92" spans="9:10" x14ac:dyDescent="0.25">
      <c r="I92" t="s">
        <v>162</v>
      </c>
      <c r="J92" t="s">
        <v>167</v>
      </c>
    </row>
    <row r="93" spans="9:10" x14ac:dyDescent="0.25">
      <c r="I93" t="s">
        <v>80</v>
      </c>
      <c r="J93" t="s">
        <v>167</v>
      </c>
    </row>
    <row r="94" spans="9:10" x14ac:dyDescent="0.25">
      <c r="I94" t="s">
        <v>81</v>
      </c>
      <c r="J94" t="s">
        <v>169</v>
      </c>
    </row>
    <row r="95" spans="9:10" x14ac:dyDescent="0.25">
      <c r="I95" t="s">
        <v>82</v>
      </c>
      <c r="J95" t="s">
        <v>169</v>
      </c>
    </row>
    <row r="96" spans="9:10" x14ac:dyDescent="0.25">
      <c r="I96" t="s">
        <v>83</v>
      </c>
      <c r="J96" t="s">
        <v>173</v>
      </c>
    </row>
    <row r="97" spans="9:10" x14ac:dyDescent="0.25">
      <c r="I97" t="s">
        <v>84</v>
      </c>
      <c r="J97" t="s">
        <v>198</v>
      </c>
    </row>
    <row r="98" spans="9:10" x14ac:dyDescent="0.25">
      <c r="I98" t="s">
        <v>85</v>
      </c>
      <c r="J98" t="s">
        <v>167</v>
      </c>
    </row>
    <row r="99" spans="9:10" x14ac:dyDescent="0.25">
      <c r="I99" t="s">
        <v>86</v>
      </c>
      <c r="J99" t="s">
        <v>197</v>
      </c>
    </row>
    <row r="100" spans="9:10" x14ac:dyDescent="0.25">
      <c r="I100" t="s">
        <v>87</v>
      </c>
      <c r="J100" t="s">
        <v>167</v>
      </c>
    </row>
    <row r="101" spans="9:10" x14ac:dyDescent="0.25">
      <c r="I101" t="s">
        <v>88</v>
      </c>
      <c r="J101" t="s">
        <v>169</v>
      </c>
    </row>
    <row r="102" spans="9:10" x14ac:dyDescent="0.25">
      <c r="I102" t="s">
        <v>89</v>
      </c>
      <c r="J102" t="s">
        <v>173</v>
      </c>
    </row>
    <row r="103" spans="9:10" x14ac:dyDescent="0.25">
      <c r="I103" t="s">
        <v>90</v>
      </c>
      <c r="J103" t="s">
        <v>173</v>
      </c>
    </row>
    <row r="104" spans="9:10" x14ac:dyDescent="0.25">
      <c r="I104" t="s">
        <v>91</v>
      </c>
      <c r="J104" t="s">
        <v>198</v>
      </c>
    </row>
    <row r="105" spans="9:10" x14ac:dyDescent="0.25">
      <c r="I105" t="s">
        <v>92</v>
      </c>
      <c r="J105" t="s">
        <v>169</v>
      </c>
    </row>
    <row r="106" spans="9:10" x14ac:dyDescent="0.25">
      <c r="I106" t="s">
        <v>93</v>
      </c>
      <c r="J106" t="s">
        <v>197</v>
      </c>
    </row>
    <row r="107" spans="9:10" x14ac:dyDescent="0.25">
      <c r="I107" t="s">
        <v>94</v>
      </c>
      <c r="J107" t="s">
        <v>173</v>
      </c>
    </row>
    <row r="108" spans="9:10" x14ac:dyDescent="0.25">
      <c r="I108" t="s">
        <v>95</v>
      </c>
      <c r="J108" t="s">
        <v>169</v>
      </c>
    </row>
    <row r="109" spans="9:10" x14ac:dyDescent="0.25">
      <c r="I109" t="s">
        <v>96</v>
      </c>
      <c r="J109" t="s">
        <v>167</v>
      </c>
    </row>
    <row r="110" spans="9:10" x14ac:dyDescent="0.25">
      <c r="I110" t="s">
        <v>97</v>
      </c>
      <c r="J110" t="s">
        <v>167</v>
      </c>
    </row>
    <row r="111" spans="9:10" x14ac:dyDescent="0.25">
      <c r="I111" t="s">
        <v>98</v>
      </c>
      <c r="J111" t="s">
        <v>169</v>
      </c>
    </row>
    <row r="112" spans="9:10" x14ac:dyDescent="0.25">
      <c r="I112" t="s">
        <v>99</v>
      </c>
      <c r="J112" t="s">
        <v>167</v>
      </c>
    </row>
    <row r="113" spans="9:10" x14ac:dyDescent="0.25">
      <c r="I113" t="s">
        <v>100</v>
      </c>
      <c r="J113" t="s">
        <v>169</v>
      </c>
    </row>
    <row r="114" spans="9:10" x14ac:dyDescent="0.25">
      <c r="I114" t="s">
        <v>101</v>
      </c>
      <c r="J114" t="s">
        <v>173</v>
      </c>
    </row>
    <row r="115" spans="9:10" x14ac:dyDescent="0.25">
      <c r="I115" t="s">
        <v>102</v>
      </c>
      <c r="J115" t="s">
        <v>199</v>
      </c>
    </row>
    <row r="116" spans="9:10" x14ac:dyDescent="0.25">
      <c r="I116" t="s">
        <v>103</v>
      </c>
      <c r="J116" t="s">
        <v>197</v>
      </c>
    </row>
    <row r="117" spans="9:10" x14ac:dyDescent="0.25">
      <c r="I117" t="s">
        <v>104</v>
      </c>
      <c r="J117" t="s">
        <v>167</v>
      </c>
    </row>
    <row r="118" spans="9:10" x14ac:dyDescent="0.25">
      <c r="I118" t="s">
        <v>105</v>
      </c>
      <c r="J118" t="s">
        <v>173</v>
      </c>
    </row>
    <row r="119" spans="9:10" x14ac:dyDescent="0.25">
      <c r="I119" t="s">
        <v>106</v>
      </c>
      <c r="J119" t="s">
        <v>169</v>
      </c>
    </row>
    <row r="120" spans="9:10" x14ac:dyDescent="0.25">
      <c r="I120" t="s">
        <v>107</v>
      </c>
      <c r="J120" t="s">
        <v>169</v>
      </c>
    </row>
    <row r="121" spans="9:10" x14ac:dyDescent="0.25">
      <c r="I121" t="s">
        <v>108</v>
      </c>
      <c r="J121" t="s">
        <v>197</v>
      </c>
    </row>
    <row r="122" spans="9:10" x14ac:dyDescent="0.25">
      <c r="I122" t="s">
        <v>109</v>
      </c>
      <c r="J122" t="s">
        <v>198</v>
      </c>
    </row>
    <row r="123" spans="9:10" x14ac:dyDescent="0.25">
      <c r="I123" t="s">
        <v>110</v>
      </c>
      <c r="J123" t="s">
        <v>198</v>
      </c>
    </row>
    <row r="124" spans="9:10" x14ac:dyDescent="0.25">
      <c r="I124" t="s">
        <v>111</v>
      </c>
      <c r="J124" t="s">
        <v>169</v>
      </c>
    </row>
    <row r="125" spans="9:10" x14ac:dyDescent="0.25">
      <c r="I125" t="s">
        <v>112</v>
      </c>
      <c r="J125" t="s">
        <v>173</v>
      </c>
    </row>
    <row r="126" spans="9:10" x14ac:dyDescent="0.25">
      <c r="I126" t="s">
        <v>113</v>
      </c>
      <c r="J126" t="s">
        <v>173</v>
      </c>
    </row>
    <row r="127" spans="9:10" x14ac:dyDescent="0.25">
      <c r="I127" t="s">
        <v>114</v>
      </c>
      <c r="J127" t="s">
        <v>197</v>
      </c>
    </row>
    <row r="128" spans="9:10" x14ac:dyDescent="0.25">
      <c r="I128" t="s">
        <v>115</v>
      </c>
      <c r="J128" t="s">
        <v>169</v>
      </c>
    </row>
    <row r="129" spans="9:10" x14ac:dyDescent="0.25">
      <c r="I129" t="s">
        <v>163</v>
      </c>
      <c r="J129" t="s">
        <v>167</v>
      </c>
    </row>
    <row r="130" spans="9:10" x14ac:dyDescent="0.25">
      <c r="I130" t="s">
        <v>116</v>
      </c>
      <c r="J130" t="s">
        <v>173</v>
      </c>
    </row>
    <row r="131" spans="9:10" x14ac:dyDescent="0.25">
      <c r="I131" t="s">
        <v>117</v>
      </c>
      <c r="J131" t="s">
        <v>200</v>
      </c>
    </row>
    <row r="132" spans="9:10" x14ac:dyDescent="0.25">
      <c r="I132" t="s">
        <v>164</v>
      </c>
      <c r="J132" t="s">
        <v>167</v>
      </c>
    </row>
    <row r="133" spans="9:10" x14ac:dyDescent="0.25">
      <c r="I133" t="s">
        <v>118</v>
      </c>
      <c r="J133" t="s">
        <v>199</v>
      </c>
    </row>
    <row r="134" spans="9:10" x14ac:dyDescent="0.25">
      <c r="I134" t="s">
        <v>119</v>
      </c>
      <c r="J134" t="s">
        <v>169</v>
      </c>
    </row>
    <row r="135" spans="9:10" x14ac:dyDescent="0.25">
      <c r="I135" t="s">
        <v>165</v>
      </c>
      <c r="J135" t="s">
        <v>167</v>
      </c>
    </row>
    <row r="136" spans="9:10" x14ac:dyDescent="0.25">
      <c r="I136" t="s">
        <v>120</v>
      </c>
      <c r="J136" t="s">
        <v>173</v>
      </c>
    </row>
    <row r="137" spans="9:10" x14ac:dyDescent="0.25">
      <c r="I137" t="s">
        <v>121</v>
      </c>
      <c r="J137" t="s">
        <v>169</v>
      </c>
    </row>
    <row r="138" spans="9:10" x14ac:dyDescent="0.25">
      <c r="I138" t="s">
        <v>122</v>
      </c>
      <c r="J138" t="s">
        <v>173</v>
      </c>
    </row>
    <row r="139" spans="9:10" x14ac:dyDescent="0.25">
      <c r="I139" t="s">
        <v>123</v>
      </c>
      <c r="J139" t="s">
        <v>173</v>
      </c>
    </row>
    <row r="140" spans="9:10" x14ac:dyDescent="0.25">
      <c r="I140" t="s">
        <v>184</v>
      </c>
      <c r="J140" t="s">
        <v>167</v>
      </c>
    </row>
    <row r="141" spans="9:10" x14ac:dyDescent="0.25">
      <c r="I141" t="s">
        <v>124</v>
      </c>
      <c r="J141" t="s">
        <v>167</v>
      </c>
    </row>
    <row r="142" spans="9:10" x14ac:dyDescent="0.25">
      <c r="I142" t="s">
        <v>125</v>
      </c>
      <c r="J142" t="s">
        <v>173</v>
      </c>
    </row>
    <row r="143" spans="9:10" x14ac:dyDescent="0.25">
      <c r="I143" t="s">
        <v>126</v>
      </c>
      <c r="J143" t="s">
        <v>169</v>
      </c>
    </row>
    <row r="144" spans="9:10" x14ac:dyDescent="0.25">
      <c r="I144" t="s">
        <v>127</v>
      </c>
      <c r="J144" t="s">
        <v>197</v>
      </c>
    </row>
    <row r="145" spans="9:10" x14ac:dyDescent="0.25">
      <c r="I145" t="s">
        <v>128</v>
      </c>
      <c r="J145" t="s">
        <v>197</v>
      </c>
    </row>
    <row r="146" spans="9:10" x14ac:dyDescent="0.25">
      <c r="I146" t="s">
        <v>129</v>
      </c>
      <c r="J146" t="s">
        <v>197</v>
      </c>
    </row>
    <row r="147" spans="9:10" x14ac:dyDescent="0.25">
      <c r="I147" t="s">
        <v>130</v>
      </c>
      <c r="J147" t="s">
        <v>197</v>
      </c>
    </row>
    <row r="148" spans="9:10" x14ac:dyDescent="0.25">
      <c r="I148" t="s">
        <v>166</v>
      </c>
      <c r="J148" t="s">
        <v>167</v>
      </c>
    </row>
    <row r="149" spans="9:10" x14ac:dyDescent="0.25">
      <c r="I149" t="s">
        <v>131</v>
      </c>
      <c r="J149" t="s">
        <v>198</v>
      </c>
    </row>
    <row r="150" spans="9:10" x14ac:dyDescent="0.25">
      <c r="I150" t="s">
        <v>132</v>
      </c>
      <c r="J150" t="s">
        <v>167</v>
      </c>
    </row>
    <row r="151" spans="9:10" x14ac:dyDescent="0.25">
      <c r="I151" t="s">
        <v>133</v>
      </c>
      <c r="J151" t="s">
        <v>173</v>
      </c>
    </row>
    <row r="152" spans="9:10" x14ac:dyDescent="0.25">
      <c r="I152" t="s">
        <v>134</v>
      </c>
      <c r="J152" t="s">
        <v>173</v>
      </c>
    </row>
    <row r="153" spans="9:10" x14ac:dyDescent="0.25">
      <c r="I153" t="s">
        <v>135</v>
      </c>
      <c r="J153" t="s">
        <v>169</v>
      </c>
    </row>
    <row r="154" spans="9:10" x14ac:dyDescent="0.25">
      <c r="I154" t="s">
        <v>180</v>
      </c>
      <c r="J154" t="s">
        <v>169</v>
      </c>
    </row>
    <row r="155" spans="9:10" x14ac:dyDescent="0.25">
      <c r="I155" t="s">
        <v>136</v>
      </c>
      <c r="J155" t="s">
        <v>167</v>
      </c>
    </row>
    <row r="156" spans="9:10" x14ac:dyDescent="0.25">
      <c r="I156" t="s">
        <v>137</v>
      </c>
      <c r="J156" t="s">
        <v>169</v>
      </c>
    </row>
    <row r="157" spans="9:10" x14ac:dyDescent="0.25">
      <c r="I157" t="s">
        <v>138</v>
      </c>
      <c r="J157" t="s">
        <v>197</v>
      </c>
    </row>
    <row r="158" spans="9:10" x14ac:dyDescent="0.25">
      <c r="I158" t="s">
        <v>139</v>
      </c>
      <c r="J158" t="s">
        <v>167</v>
      </c>
    </row>
    <row r="159" spans="9:10" x14ac:dyDescent="0.25">
      <c r="I159" t="s">
        <v>140</v>
      </c>
      <c r="J159" t="s">
        <v>200</v>
      </c>
    </row>
    <row r="160" spans="9:10" x14ac:dyDescent="0.25">
      <c r="I160" t="s">
        <v>141</v>
      </c>
      <c r="J160" t="s">
        <v>167</v>
      </c>
    </row>
    <row r="161" spans="9:10" x14ac:dyDescent="0.25">
      <c r="I161" t="s">
        <v>142</v>
      </c>
      <c r="J161" t="s">
        <v>173</v>
      </c>
    </row>
    <row r="162" spans="9:10" x14ac:dyDescent="0.25">
      <c r="I162" t="s">
        <v>143</v>
      </c>
      <c r="J162" t="s">
        <v>173</v>
      </c>
    </row>
    <row r="163" spans="9:10" x14ac:dyDescent="0.25">
      <c r="I163" t="s">
        <v>144</v>
      </c>
      <c r="J163" t="s">
        <v>169</v>
      </c>
    </row>
    <row r="164" spans="9:10" x14ac:dyDescent="0.25">
      <c r="I164" t="s">
        <v>145</v>
      </c>
      <c r="J164" t="s">
        <v>197</v>
      </c>
    </row>
    <row r="165" spans="9:10" x14ac:dyDescent="0.25">
      <c r="I165" t="s">
        <v>146</v>
      </c>
      <c r="J165" t="s">
        <v>197</v>
      </c>
    </row>
    <row r="166" spans="9:10" x14ac:dyDescent="0.25">
      <c r="I166" t="s">
        <v>147</v>
      </c>
      <c r="J166" t="s">
        <v>169</v>
      </c>
    </row>
    <row r="167" spans="9:10" x14ac:dyDescent="0.25">
      <c r="I167" t="s">
        <v>148</v>
      </c>
      <c r="J167" t="s">
        <v>198</v>
      </c>
    </row>
    <row r="168" spans="9:10" x14ac:dyDescent="0.25">
      <c r="I168" t="s">
        <v>149</v>
      </c>
      <c r="J168" t="s">
        <v>169</v>
      </c>
    </row>
    <row r="169" spans="9:10" x14ac:dyDescent="0.25">
      <c r="I169" t="s">
        <v>150</v>
      </c>
      <c r="J169" t="s">
        <v>169</v>
      </c>
    </row>
    <row r="170" spans="9:10" x14ac:dyDescent="0.25">
      <c r="I170" t="s">
        <v>151</v>
      </c>
      <c r="J170" t="s">
        <v>167</v>
      </c>
    </row>
    <row r="171" spans="9:10" x14ac:dyDescent="0.25">
      <c r="I171" t="s">
        <v>152</v>
      </c>
      <c r="J171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MARKET MASTER</vt:lpstr>
      <vt:lpstr>Sheet9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2023-12-09T06:59:08Z</dcterms:modified>
</cp:coreProperties>
</file>